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46B694CD-CDC0-4949-AEE5-D35C33C1974D}" xr6:coauthVersionLast="47" xr6:coauthVersionMax="47" xr10:uidLastSave="{00000000-0000-0000-0000-000000000000}"/>
  <workbookProtection workbookAlgorithmName="SHA-512" workbookHashValue="KoFlwN8hBmSHTNOu2s1+PWjsPQyVEhe/jcTVAdg54o2okZw7AXTxRE3DO5a+aOgpbwNV4wQSzjUrpTXG9IOKNQ==" workbookSaltValue="vKPc7ENaklt6ZrdLL+x9kQ==" workbookSpinCount="100000" lockStructure="1"/>
  <bookViews>
    <workbookView xWindow="-17865" yWindow="-21720" windowWidth="38640" windowHeight="21120" xr2:uid="{00000000-000D-0000-FFFF-FFFF00000000}"/>
  </bookViews>
  <sheets>
    <sheet name="申請書及び申請事項(市内業者)" sheetId="5" r:id="rId1"/>
    <sheet name="現在の登録情報（R7.12.1時点）" sheetId="10" r:id="rId2"/>
    <sheet name="入力情報" sheetId="7" state="hidden" r:id="rId3"/>
    <sheet name="項目リスト" sheetId="9" state="hidden" r:id="rId4"/>
    <sheet name="物品営業種目" sheetId="6" state="hidden" r:id="rId5"/>
  </sheets>
  <definedNames>
    <definedName name="_xlnm._FilterDatabase" localSheetId="1" hidden="1">'現在の登録情報（R7.12.1時点）'!$A$2:$K$2226</definedName>
    <definedName name="hikaku" localSheetId="4">#REF!</definedName>
    <definedName name="hikaku">#REF!</definedName>
    <definedName name="_xlnm.Print_Area" localSheetId="0">'申請書及び申請事項(市内業者)'!$A$1:$BQ$230</definedName>
    <definedName name="キャリアアップシステム" localSheetId="3">#REF!</definedName>
    <definedName name="キャリアアップシステム">#REF!</definedName>
    <definedName name="キャリアアップシステム_点数" localSheetId="3">#REF!</definedName>
    <definedName name="キャリアアップシステム_点数">#REF!</definedName>
    <definedName name="該当">項目リスト!$A$2:$A$3</definedName>
    <definedName name="環境保全" localSheetId="3">#REF!</definedName>
    <definedName name="環境保全">#REF!</definedName>
    <definedName name="環境保全_点数" localSheetId="3">#REF!</definedName>
    <definedName name="環境保全_点数">#REF!</definedName>
    <definedName name="許可">項目リスト!#REF!</definedName>
    <definedName name="許可種別">項目リスト!#REF!</definedName>
    <definedName name="協力雇用主" localSheetId="3">#REF!</definedName>
    <definedName name="協力雇用主">#REF!</definedName>
    <definedName name="協力雇用主_点数" localSheetId="3">#REF!</definedName>
    <definedName name="協力雇用主_点数">#REF!</definedName>
    <definedName name="業種コード">項目リスト!#REF!</definedName>
    <definedName name="契約相手">項目リスト!#REF!</definedName>
    <definedName name="災害時等協力" localSheetId="3">#REF!</definedName>
    <definedName name="災害時等協力">#REF!</definedName>
    <definedName name="災害時等協力_点数" localSheetId="3">#REF!</definedName>
    <definedName name="災害時等協力_点数">#REF!</definedName>
    <definedName name="指名停止">#REF!</definedName>
    <definedName name="指名停止_点数">#REF!</definedName>
    <definedName name="指名停止期間" localSheetId="3">#REF!</definedName>
    <definedName name="指名停止期間">#REF!</definedName>
    <definedName name="指名停止期間_点数" localSheetId="3">#REF!</definedName>
    <definedName name="指名停止期間_点数">#REF!</definedName>
    <definedName name="次世代育成支援" localSheetId="3">#REF!</definedName>
    <definedName name="次世代育成支援">#REF!</definedName>
    <definedName name="次世代育成支援_点数" localSheetId="3">#REF!</definedName>
    <definedName name="次世代育成支援_点数">#REF!</definedName>
    <definedName name="主業種">項目リスト!$B$2:$B$3</definedName>
    <definedName name="女性活躍推進" localSheetId="3">#REF!</definedName>
    <definedName name="女性活躍推進">#REF!</definedName>
    <definedName name="女性活躍推進_点数" localSheetId="3">#REF!</definedName>
    <definedName name="女性活躍推進_点数">#REF!</definedName>
    <definedName name="除雪登録" localSheetId="3">#REF!</definedName>
    <definedName name="除雪登録">#REF!</definedName>
    <definedName name="除雪登録_点数" localSheetId="3">#REF!</definedName>
    <definedName name="除雪登録_点数">#REF!</definedName>
    <definedName name="消防団協力" localSheetId="3">#REF!</definedName>
    <definedName name="消防団協力">#REF!</definedName>
    <definedName name="消防団協力_点数" localSheetId="3">#REF!</definedName>
    <definedName name="消防団協力_点数">#REF!</definedName>
    <definedName name="障害者雇用" localSheetId="3">#REF!</definedName>
    <definedName name="障害者雇用">#REF!</definedName>
    <definedName name="障害者雇用_点数" localSheetId="3">#REF!</definedName>
    <definedName name="障害者雇用_点数">#REF!</definedName>
    <definedName name="新規業者">項目リスト!#REF!</definedName>
    <definedName name="申請書作成者所属">項目リスト!#REF!</definedName>
    <definedName name="登録情報">項目リスト!#REF!</definedName>
    <definedName name="比較">#REF!</definedName>
    <definedName name="品質管理" localSheetId="3">#REF!</definedName>
    <definedName name="品質管理">#REF!</definedName>
    <definedName name="品質管理_点数" localSheetId="3">#REF!</definedName>
    <definedName name="品質管理_点数">#REF!</definedName>
    <definedName name="防災協定" localSheetId="3">#REF!</definedName>
    <definedName name="防災協定">#REF!</definedName>
    <definedName name="防災協定_点数" localSheetId="3">#REF!</definedName>
    <definedName name="防災協定_点数">#REF!</definedName>
    <definedName name="優良表彰" localSheetId="3">#REF!</definedName>
    <definedName name="優良表彰">#REF!</definedName>
    <definedName name="優良表彰_点数" localSheetId="3">#REF!</definedName>
    <definedName name="優良表彰_点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 i="7" l="1"/>
  <c r="AN69" i="5"/>
  <c r="NY2" i="7"/>
  <c r="NO2" i="7"/>
  <c r="K2" i="7"/>
  <c r="HI2" i="7"/>
  <c r="HB2" i="7"/>
  <c r="HA2" i="7" l="1"/>
  <c r="GZ2" i="7"/>
  <c r="HJ2" i="7"/>
  <c r="HY2" i="7"/>
  <c r="HV2" i="7"/>
  <c r="HS2" i="7"/>
  <c r="HM2" i="7"/>
  <c r="HH2" i="7"/>
  <c r="MS2" i="7"/>
  <c r="ML2" i="7"/>
  <c r="ME2" i="7"/>
  <c r="LX2" i="7"/>
  <c r="LQ2" i="7"/>
  <c r="LJ2" i="7" l="1"/>
  <c r="HW2" i="7"/>
  <c r="GQ2" i="7"/>
  <c r="AO175" i="5" l="1"/>
  <c r="AO116" i="5" l="1"/>
  <c r="OG2" i="7" l="1"/>
  <c r="OF2" i="7"/>
  <c r="OE2" i="7"/>
  <c r="OD2" i="7"/>
  <c r="OC2" i="7"/>
  <c r="OB2" i="7"/>
  <c r="OA2" i="7"/>
  <c r="NZ2" i="7"/>
  <c r="NX2" i="7"/>
  <c r="NW2" i="7"/>
  <c r="NV2" i="7"/>
  <c r="NU2" i="7"/>
  <c r="NT2" i="7"/>
  <c r="NS2" i="7"/>
  <c r="NR2" i="7"/>
  <c r="NQ2" i="7"/>
  <c r="NP2" i="7"/>
  <c r="NN2" i="7"/>
  <c r="NM2" i="7"/>
  <c r="NL2" i="7"/>
  <c r="NK2" i="7"/>
  <c r="NJ2" i="7"/>
  <c r="NI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H2" i="7"/>
  <c r="FG2" i="7"/>
  <c r="FD2" i="7" l="1"/>
  <c r="FC2" i="7"/>
  <c r="FB2" i="7"/>
  <c r="FA2" i="7"/>
  <c r="EY2" i="7"/>
  <c r="EZ2" i="7"/>
  <c r="EX2" i="7"/>
  <c r="EW2" i="7"/>
  <c r="EV2" i="7"/>
  <c r="EU2" i="7"/>
  <c r="ET2" i="7"/>
  <c r="ES2" i="7"/>
  <c r="ER2" i="7"/>
  <c r="EQ2" i="7"/>
  <c r="EI2" i="7"/>
  <c r="EJ2" i="7"/>
  <c r="EK2" i="7"/>
  <c r="EL2" i="7"/>
  <c r="EM2" i="7"/>
  <c r="EN2" i="7"/>
  <c r="EF2" i="7"/>
  <c r="EE2" i="7"/>
  <c r="ED2" i="7"/>
  <c r="EC2" i="7"/>
  <c r="EB2" i="7"/>
  <c r="EA2" i="7"/>
  <c r="DZ2" i="7"/>
  <c r="DY2" i="7"/>
  <c r="DX2" i="7"/>
  <c r="DW2" i="7"/>
  <c r="DV2" i="7"/>
  <c r="DU2" i="7"/>
  <c r="DT2" i="7"/>
  <c r="DS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l="1"/>
  <c r="CB2" i="7"/>
  <c r="CA2" i="7"/>
  <c r="BZ2" i="7"/>
  <c r="BW2" i="7"/>
  <c r="BV2" i="7"/>
  <c r="BU2" i="7"/>
  <c r="BT2" i="7"/>
  <c r="BS2" i="7"/>
  <c r="BR2" i="7"/>
  <c r="BQ2" i="7"/>
  <c r="BP2" i="7"/>
  <c r="BO2" i="7"/>
  <c r="BM2" i="7"/>
  <c r="BL2" i="7"/>
  <c r="BK2" i="7"/>
  <c r="BI2" i="7"/>
  <c r="BN2" i="7"/>
  <c r="BH2" i="7" l="1"/>
  <c r="BG2" i="7"/>
  <c r="BF2" i="7"/>
  <c r="BE2" i="7"/>
  <c r="BD2" i="7"/>
  <c r="BB2" i="7"/>
  <c r="BC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BU57" i="5" l="1"/>
  <c r="AP57" i="5" s="1"/>
  <c r="BU56" i="5"/>
  <c r="AP56" i="5" s="1"/>
  <c r="BU53" i="5"/>
  <c r="AP51" i="5" s="1"/>
  <c r="BU54" i="5"/>
  <c r="AP52" i="5" s="1"/>
  <c r="BU55" i="5"/>
  <c r="AP54" i="5" s="1"/>
  <c r="BU17" i="5"/>
  <c r="BU19" i="5"/>
  <c r="AS18" i="5" s="1"/>
  <c r="BU18" i="5"/>
  <c r="AS17" i="5" s="1"/>
  <c r="BU16" i="5"/>
  <c r="AS14" i="5" s="1"/>
  <c r="BU15" i="5"/>
  <c r="AS12" i="5" s="1"/>
  <c r="BU14" i="5"/>
  <c r="AS11" i="5" s="1"/>
  <c r="N2" i="7"/>
  <c r="MU2" i="7"/>
  <c r="MR2" i="7"/>
  <c r="MQ2" i="7"/>
  <c r="MP2" i="7"/>
  <c r="MK2" i="7"/>
  <c r="MJ2" i="7"/>
  <c r="MI2" i="7"/>
  <c r="MD2" i="7"/>
  <c r="MC2" i="7"/>
  <c r="MB2" i="7"/>
  <c r="LW2" i="7"/>
  <c r="LV2" i="7"/>
  <c r="LU2" i="7"/>
  <c r="LP2" i="7"/>
  <c r="LI2" i="7"/>
  <c r="LO2" i="7"/>
  <c r="LN2" i="7"/>
  <c r="LB2" i="7"/>
  <c r="LA2" i="7"/>
  <c r="LD2" i="7"/>
  <c r="LC2" i="7"/>
  <c r="LF2" i="7"/>
  <c r="LE2" i="7"/>
  <c r="LH2" i="7"/>
  <c r="LG2" i="7"/>
  <c r="KZ2" i="7"/>
  <c r="KY2" i="7"/>
  <c r="KX2" i="7"/>
  <c r="KW2" i="7"/>
  <c r="KV2" i="7"/>
  <c r="KU2" i="7"/>
  <c r="KT2" i="7"/>
  <c r="KS2" i="7"/>
  <c r="KR2" i="7"/>
  <c r="KQ2" i="7"/>
  <c r="KP2" i="7"/>
  <c r="KO2" i="7"/>
  <c r="KN2" i="7"/>
  <c r="KM2" i="7"/>
  <c r="KL2" i="7"/>
  <c r="KK2" i="7"/>
  <c r="KI2" i="7"/>
  <c r="KH2" i="7"/>
  <c r="KF2" i="7"/>
  <c r="KE2" i="7"/>
  <c r="KC2" i="7"/>
  <c r="KB2" i="7"/>
  <c r="JZ2" i="7"/>
  <c r="JY2" i="7"/>
  <c r="JW2" i="7"/>
  <c r="JV2" i="7"/>
  <c r="JT2" i="7"/>
  <c r="JS2" i="7"/>
  <c r="JQ2" i="7"/>
  <c r="JP2" i="7"/>
  <c r="JN2" i="7"/>
  <c r="JM2" i="7"/>
  <c r="JK2" i="7"/>
  <c r="JJ2" i="7"/>
  <c r="JH2" i="7"/>
  <c r="JG2" i="7"/>
  <c r="JE2" i="7"/>
  <c r="JD2" i="7"/>
  <c r="JB2" i="7"/>
  <c r="JA2" i="7"/>
  <c r="IY2" i="7"/>
  <c r="IX2" i="7"/>
  <c r="IV2" i="7"/>
  <c r="IU2" i="7"/>
  <c r="IS2" i="7"/>
  <c r="IR2" i="7"/>
  <c r="IN2" i="7"/>
  <c r="IM2" i="7"/>
  <c r="IP2" i="7"/>
  <c r="IO2" i="7"/>
  <c r="IK2" i="7"/>
  <c r="IJ2" i="7"/>
  <c r="AX17" i="5"/>
  <c r="II2" i="7" s="1"/>
  <c r="AX16" i="5"/>
  <c r="IG2" i="7" s="1"/>
  <c r="AX15" i="5"/>
  <c r="IE2" i="7" s="1"/>
  <c r="AX14" i="5"/>
  <c r="IC2" i="7" s="1"/>
  <c r="AX13" i="5"/>
  <c r="HZ2" i="7" s="1"/>
  <c r="IF2" i="7" l="1"/>
  <c r="IH2" i="7"/>
  <c r="IA2" i="7"/>
  <c r="HT2" i="7" l="1"/>
  <c r="HQ2" i="7"/>
  <c r="HP2" i="7"/>
  <c r="HO2" i="7"/>
  <c r="HN2" i="7"/>
  <c r="HK2" i="7"/>
  <c r="HE2" i="7"/>
  <c r="HF2" i="7"/>
  <c r="HD2" i="7"/>
  <c r="HC2" i="7"/>
  <c r="GY2" i="7"/>
  <c r="GX2" i="7"/>
  <c r="GW2" i="7"/>
  <c r="GV2" i="7"/>
  <c r="GU2" i="7"/>
  <c r="GS2" i="7"/>
  <c r="IB2" i="7" l="1"/>
  <c r="ID2" i="7" l="1"/>
  <c r="BY194" i="5"/>
  <c r="C194" i="5"/>
  <c r="AG189" i="5"/>
  <c r="AR122" i="5" s="1"/>
  <c r="V189" i="5"/>
  <c r="AD122" i="5" s="1"/>
  <c r="BI187" i="5"/>
  <c r="AR187" i="5"/>
  <c r="MT2" i="7" s="1"/>
  <c r="BI186" i="5"/>
  <c r="MO2" i="7" s="1"/>
  <c r="BD186" i="5"/>
  <c r="MN2" i="7" s="1"/>
  <c r="AR186" i="5"/>
  <c r="MM2" i="7" s="1"/>
  <c r="BI185" i="5"/>
  <c r="MH2" i="7" s="1"/>
  <c r="BD185" i="5"/>
  <c r="MG2" i="7" s="1"/>
  <c r="AR185" i="5"/>
  <c r="MF2" i="7" s="1"/>
  <c r="BI184" i="5"/>
  <c r="MA2" i="7" s="1"/>
  <c r="BD184" i="5"/>
  <c r="LZ2" i="7" s="1"/>
  <c r="AR184" i="5"/>
  <c r="LY2" i="7" s="1"/>
  <c r="BI183" i="5"/>
  <c r="LT2" i="7" s="1"/>
  <c r="BD183" i="5"/>
  <c r="LS2" i="7" s="1"/>
  <c r="AR183" i="5"/>
  <c r="LR2" i="7" s="1"/>
  <c r="BI182" i="5"/>
  <c r="LM2" i="7" s="1"/>
  <c r="BD182" i="5"/>
  <c r="LL2" i="7" s="1"/>
  <c r="AR182" i="5"/>
  <c r="LK2" i="7" s="1"/>
  <c r="AR155" i="5"/>
  <c r="EP2" i="7" s="1"/>
  <c r="AD155" i="5"/>
  <c r="EO2" i="7" s="1"/>
  <c r="BF153" i="5"/>
  <c r="NH2" i="7" s="1"/>
  <c r="BF152" i="5"/>
  <c r="NG2" i="7" s="1"/>
  <c r="BF151" i="5"/>
  <c r="NF2" i="7" s="1"/>
  <c r="BF150" i="5"/>
  <c r="ND2" i="7" s="1"/>
  <c r="BF149" i="5"/>
  <c r="NC2" i="7" s="1"/>
  <c r="BF148" i="5"/>
  <c r="NB2" i="7" s="1"/>
  <c r="BF147" i="5"/>
  <c r="NA2" i="7" s="1"/>
  <c r="BF146" i="5"/>
  <c r="MZ2" i="7" s="1"/>
  <c r="BF145" i="5"/>
  <c r="MY2" i="7" s="1"/>
  <c r="BF144" i="5"/>
  <c r="HR2" i="7" s="1"/>
  <c r="AR143" i="5"/>
  <c r="AD143" i="5"/>
  <c r="BF142" i="5"/>
  <c r="DR2" i="7" s="1"/>
  <c r="BF141" i="5"/>
  <c r="HL2" i="7" s="1"/>
  <c r="AR140" i="5"/>
  <c r="AD140" i="5"/>
  <c r="BF139" i="5"/>
  <c r="KJ2" i="7" s="1"/>
  <c r="BF138" i="5"/>
  <c r="KG2" i="7" s="1"/>
  <c r="BF137" i="5"/>
  <c r="KD2" i="7" s="1"/>
  <c r="BF136" i="5"/>
  <c r="KA2" i="7" s="1"/>
  <c r="BF135" i="5"/>
  <c r="JX2" i="7" s="1"/>
  <c r="BF134" i="5"/>
  <c r="JU2" i="7" s="1"/>
  <c r="BF133" i="5"/>
  <c r="JR2" i="7" s="1"/>
  <c r="BF132" i="5"/>
  <c r="JO2" i="7" s="1"/>
  <c r="BF131" i="5"/>
  <c r="JL2" i="7" s="1"/>
  <c r="BF130" i="5"/>
  <c r="JI2" i="7" s="1"/>
  <c r="BF129" i="5"/>
  <c r="JF2" i="7" s="1"/>
  <c r="BF128" i="5"/>
  <c r="JC2" i="7" s="1"/>
  <c r="BF127" i="5"/>
  <c r="IZ2" i="7" s="1"/>
  <c r="BF126" i="5"/>
  <c r="IW2" i="7" s="1"/>
  <c r="BF125" i="5"/>
  <c r="IT2" i="7" s="1"/>
  <c r="BF124" i="5"/>
  <c r="IQ2" i="7" s="1"/>
  <c r="BF123" i="5"/>
  <c r="IL2" i="7" s="1"/>
  <c r="AR121" i="5"/>
  <c r="AD121" i="5"/>
  <c r="AV91" i="5"/>
  <c r="HG2" i="7" s="1"/>
  <c r="BD85" i="5"/>
  <c r="BD81" i="5"/>
  <c r="O81" i="5"/>
  <c r="GT2" i="7" s="1"/>
  <c r="W74" i="5"/>
  <c r="BX73" i="5"/>
  <c r="BL187" i="5" l="1"/>
  <c r="MV2" i="7"/>
  <c r="BA73" i="5"/>
  <c r="GR2" i="7" s="1"/>
  <c r="FE2" i="7"/>
  <c r="FF2" i="7"/>
  <c r="AR157" i="5"/>
  <c r="FJ2" i="7" s="1"/>
  <c r="AD157" i="5"/>
  <c r="FI2" i="7" s="1"/>
  <c r="BL183" i="5"/>
  <c r="BL182" i="5"/>
  <c r="BF155" i="5"/>
  <c r="HU2" i="7" s="1"/>
  <c r="BL186" i="5"/>
  <c r="BL184" i="5"/>
  <c r="AT189" i="5"/>
  <c r="BL185" i="5"/>
  <c r="AT194" i="5" l="1"/>
  <c r="X194" i="5"/>
  <c r="HX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5" authorId="0" shapeId="0" xr:uid="{8FBEF051-64CA-49CF-B3EE-005FA8CAE084}">
      <text>
        <r>
          <rPr>
            <b/>
            <sz val="9"/>
            <color indexed="81"/>
            <rFont val="MS P ゴシック"/>
            <family val="3"/>
            <charset val="128"/>
          </rPr>
          <t>商号又は名称を入力すると、現在の登録情報(R7.12.1時点)が右の赤枠内に表示されます。
内容を必ず確認し、変更がある場合は右の赤枠内の桃色のセルで</t>
        </r>
        <r>
          <rPr>
            <b/>
            <sz val="9"/>
            <color indexed="10"/>
            <rFont val="MS P ゴシック"/>
            <family val="3"/>
            <charset val="128"/>
          </rPr>
          <t>「変更」</t>
        </r>
        <r>
          <rPr>
            <b/>
            <sz val="9"/>
            <color indexed="81"/>
            <rFont val="MS P ゴシック"/>
            <family val="3"/>
            <charset val="128"/>
          </rPr>
          <t>を選択してください。</t>
        </r>
        <r>
          <rPr>
            <sz val="9"/>
            <color indexed="81"/>
            <rFont val="MS P ゴシック"/>
            <family val="3"/>
            <charset val="128"/>
          </rPr>
          <t xml:space="preserve">
</t>
        </r>
        <r>
          <rPr>
            <sz val="9"/>
            <color indexed="10"/>
            <rFont val="MS P ゴシック"/>
            <family val="3"/>
            <charset val="128"/>
          </rPr>
          <t>※（株）→ 株式会社、(有) → 有限会社など正式な商号又は名称で入力してください。</t>
        </r>
      </text>
    </comment>
    <comment ref="Q19" authorId="0" shapeId="0" xr:uid="{D64C191D-9F97-4AF8-99DA-A4AD572072EB}">
      <text>
        <r>
          <rPr>
            <sz val="9"/>
            <color indexed="81"/>
            <rFont val="MS P ゴシック"/>
            <family val="3"/>
            <charset val="128"/>
          </rPr>
          <t>本社の住所が金沢市内の場合でも
市外局番076を入力してください</t>
        </r>
      </text>
    </comment>
    <comment ref="Q20" authorId="0" shapeId="0" xr:uid="{64D3A08F-079E-4053-B54F-B3E2E75675D5}">
      <text>
        <r>
          <rPr>
            <sz val="9"/>
            <color indexed="81"/>
            <rFont val="MS P ゴシック"/>
            <family val="3"/>
            <charset val="128"/>
          </rPr>
          <t>本社の住所が金沢市内の場合でも
市外局番076を入力してください</t>
        </r>
      </text>
    </comment>
    <comment ref="Q58" authorId="0" shapeId="0" xr:uid="{E9E308A7-4595-4DB9-9B98-13ED0594C962}">
      <text>
        <r>
          <rPr>
            <sz val="9"/>
            <color indexed="81"/>
            <rFont val="MS P ゴシック"/>
            <family val="3"/>
            <charset val="128"/>
          </rPr>
          <t>委任先の住所が金沢市内の場合でも
市外局番076を入力してください</t>
        </r>
      </text>
    </comment>
    <comment ref="Q59" authorId="0" shapeId="0" xr:uid="{0520533D-B233-42C8-8C73-0DEDB87B019C}">
      <text>
        <r>
          <rPr>
            <sz val="9"/>
            <color indexed="81"/>
            <rFont val="MS P ゴシック"/>
            <family val="3"/>
            <charset val="128"/>
          </rPr>
          <t>委任先の住所が金沢市内の場合でも
市外局番076を入力してください</t>
        </r>
      </text>
    </comment>
    <comment ref="F168" authorId="0" shapeId="0" xr:uid="{77FAA615-F7C6-494C-9D18-CF63BD520265}">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 ref="AN170" authorId="0" shapeId="0" xr:uid="{D4E242C5-18FE-4B24-B22F-1B6886DD4724}">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C078AB6A-0291-4712-9EAC-EB57C5B62C3F}">
      <text>
        <r>
          <rPr>
            <b/>
            <sz val="9"/>
            <color indexed="81"/>
            <rFont val="MS P ゴシック"/>
            <family val="3"/>
            <charset val="128"/>
          </rPr>
          <t>商号又は名称が重複する事業者は黄色になっています。
　</t>
        </r>
        <r>
          <rPr>
            <sz val="9"/>
            <color indexed="81"/>
            <rFont val="MS P ゴシック"/>
            <family val="3"/>
            <charset val="128"/>
          </rPr>
          <t>他業者の行を削除すると、申請書右側に表示される
　「現在の登録情報」がご自身の情報になります。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D22F7B70-53BC-472F-AAF9-02DA4EB4BDAC}">
      <text>
        <r>
          <rPr>
            <sz val="9"/>
            <color indexed="81"/>
            <rFont val="MS P ゴシック"/>
            <family val="3"/>
            <charset val="128"/>
          </rPr>
          <t>市内：１
市外：２</t>
        </r>
      </text>
    </comment>
    <comment ref="L1" authorId="0" shapeId="0" xr:uid="{45A86623-8562-4C86-82D2-A7CE39E72557}">
      <text>
        <r>
          <rPr>
            <b/>
            <sz val="9"/>
            <color indexed="81"/>
            <rFont val="MS P ゴシック"/>
            <family val="3"/>
            <charset val="128"/>
          </rPr>
          <t>電子申請サービス上でチェックを入れるため、反映不要</t>
        </r>
      </text>
    </comment>
    <comment ref="M1" authorId="0" shapeId="0" xr:uid="{50A7DA75-0864-47C4-98FB-51BF0B43EB77}">
      <text>
        <r>
          <rPr>
            <b/>
            <sz val="9"/>
            <color indexed="81"/>
            <rFont val="MS P ゴシック"/>
            <family val="3"/>
            <charset val="128"/>
          </rPr>
          <t>電子申請サービス上でチェックを入れるため、反映不要</t>
        </r>
      </text>
    </comment>
    <comment ref="BJ1" authorId="0" shapeId="0" xr:uid="{1C513D29-25F4-4F43-9A47-D96B13A4C47E}">
      <text>
        <r>
          <rPr>
            <b/>
            <sz val="9"/>
            <color indexed="81"/>
            <rFont val="MS P ゴシック"/>
            <family val="3"/>
            <charset val="128"/>
          </rPr>
          <t>申請書からフリガナ欄を削除</t>
        </r>
      </text>
    </comment>
    <comment ref="BT1" authorId="0" shapeId="0" xr:uid="{13B9035B-8887-4523-9FC6-E695C94B6CDC}">
      <text>
        <r>
          <rPr>
            <b/>
            <sz val="9"/>
            <color indexed="81"/>
            <rFont val="MS P ゴシック"/>
            <family val="3"/>
            <charset val="128"/>
          </rPr>
          <t>申請者FAX
→申請者e-mail</t>
        </r>
      </text>
    </comment>
    <comment ref="BX1" authorId="0" shapeId="0" xr:uid="{07DF87FB-BBA4-43EF-9465-0E0492CABCF1}">
      <text>
        <r>
          <rPr>
            <b/>
            <sz val="9"/>
            <color indexed="81"/>
            <rFont val="MS P ゴシック"/>
            <family val="3"/>
            <charset val="128"/>
          </rPr>
          <t>旧電子システムにおいて、基準日以降に設立した会社用の入力欄
→今回は反映不要</t>
        </r>
      </text>
    </comment>
    <comment ref="EG1" authorId="0" shapeId="0" xr:uid="{49B4DD5B-35DF-4B28-8C0C-44F002638ABC}">
      <text>
        <r>
          <rPr>
            <b/>
            <sz val="9"/>
            <color indexed="81"/>
            <rFont val="MS P ゴシック"/>
            <family val="3"/>
            <charset val="128"/>
          </rPr>
          <t>印刷610の欄
空白でOK</t>
        </r>
      </text>
    </comment>
    <comment ref="EH1" authorId="0" shapeId="0" xr:uid="{49611E62-3A98-428D-94A2-A215B696F663}">
      <text>
        <r>
          <rPr>
            <b/>
            <sz val="9"/>
            <color indexed="81"/>
            <rFont val="MS P ゴシック"/>
            <family val="3"/>
            <charset val="128"/>
          </rPr>
          <t>印刷610の欄
空白でOK</t>
        </r>
      </text>
    </comment>
    <comment ref="NE1" authorId="0" shapeId="0" xr:uid="{7FB8D7F7-7361-419B-80BA-9AE42D5F01DB}">
      <text>
        <r>
          <rPr>
            <b/>
            <sz val="9"/>
            <color indexed="81"/>
            <rFont val="MS P ゴシック"/>
            <family val="3"/>
            <charset val="128"/>
          </rPr>
          <t>印刷610の欄
空白でOK</t>
        </r>
      </text>
    </comment>
    <comment ref="NO1" authorId="0" shapeId="0" xr:uid="{CE87F530-6290-4810-BB2C-91B95B79B7B9}">
      <text>
        <r>
          <rPr>
            <b/>
            <sz val="9"/>
            <color indexed="81"/>
            <rFont val="MS P ゴシック"/>
            <family val="3"/>
            <charset val="128"/>
          </rPr>
          <t>（　）以下の文言は不要なため、「その他」のみを入れる</t>
        </r>
      </text>
    </comment>
    <comment ref="NY1" authorId="0" shapeId="0" xr:uid="{FF9B64D7-B197-4D26-BCAB-6732134DFCD6}">
      <text>
        <r>
          <rPr>
            <b/>
            <sz val="9"/>
            <color indexed="81"/>
            <rFont val="MS P ゴシック"/>
            <family val="3"/>
            <charset val="128"/>
          </rPr>
          <t>（　）以下の文言は不要なため、「その他」のみを入れる</t>
        </r>
      </text>
    </comment>
    <comment ref="OH1" authorId="0" shapeId="0" xr:uid="{FC84654E-3431-4F0C-B9D1-D1E2D6C1A84D}">
      <text>
        <r>
          <rPr>
            <b/>
            <sz val="9"/>
            <color indexed="81"/>
            <rFont val="MS P ゴシック"/>
            <family val="3"/>
            <charset val="128"/>
          </rPr>
          <t>補償コンサルの列
対応する申請書の欄がないため空欄
（前回：入力不要）</t>
        </r>
      </text>
    </comment>
    <comment ref="OI1" authorId="0" shapeId="0" xr:uid="{995ED471-7B17-48D0-93FD-B98C52CE40FA}">
      <text>
        <r>
          <rPr>
            <b/>
            <sz val="9"/>
            <color indexed="81"/>
            <rFont val="MS P ゴシック"/>
            <family val="3"/>
            <charset val="128"/>
          </rPr>
          <t>OI列～OX列
ファイル添付のため空欄（申請書との連動なし）</t>
        </r>
      </text>
    </comment>
  </commentList>
</comments>
</file>

<file path=xl/sharedStrings.xml><?xml version="1.0" encoding="utf-8"?>
<sst xmlns="http://schemas.openxmlformats.org/spreadsheetml/2006/main" count="20503" uniqueCount="12029">
  <si>
    <t>様式第１号（第11条関係）</t>
    <phoneticPr fontId="7"/>
  </si>
  <si>
    <t>入 札 参 加 資 格 審 査 申 請 書</t>
    <phoneticPr fontId="7"/>
  </si>
  <si>
    <t>（宛先）金沢市長</t>
    <rPh sb="1" eb="2">
      <t>アテ</t>
    </rPh>
    <rPh sb="2" eb="3">
      <t>サキ</t>
    </rPh>
    <phoneticPr fontId="7"/>
  </si>
  <si>
    <t>申請区分</t>
    <phoneticPr fontId="7"/>
  </si>
  <si>
    <t>物　品</t>
    <phoneticPr fontId="7"/>
  </si>
  <si>
    <t>役務</t>
    <rPh sb="0" eb="2">
      <t>エキム</t>
    </rPh>
    <phoneticPr fontId="7"/>
  </si>
  <si>
    <t>コンサル</t>
    <phoneticPr fontId="7"/>
  </si>
  <si>
    <t>建物管理</t>
    <phoneticPr fontId="7"/>
  </si>
  <si>
    <t>樹木等管理</t>
    <phoneticPr fontId="7"/>
  </si>
  <si>
    <t>賃貸借</t>
    <phoneticPr fontId="7"/>
  </si>
  <si>
    <t>その他委託</t>
    <phoneticPr fontId="7"/>
  </si>
  <si>
    <t>申請状況</t>
    <phoneticPr fontId="7"/>
  </si>
  <si>
    <t>更新</t>
    <rPh sb="0" eb="2">
      <t>コウシン</t>
    </rPh>
    <phoneticPr fontId="7"/>
  </si>
  <si>
    <t>新規</t>
    <rPh sb="0" eb="2">
      <t>シンキ</t>
    </rPh>
    <phoneticPr fontId="7"/>
  </si>
  <si>
    <t>申　　　請　　　者</t>
    <rPh sb="0" eb="1">
      <t>サル</t>
    </rPh>
    <rPh sb="4" eb="5">
      <t>ショウ</t>
    </rPh>
    <rPh sb="8" eb="9">
      <t>モノ</t>
    </rPh>
    <phoneticPr fontId="7"/>
  </si>
  <si>
    <t>本店所在地</t>
    <rPh sb="0" eb="2">
      <t>ホンテン</t>
    </rPh>
    <rPh sb="2" eb="5">
      <t>ショザイチ</t>
    </rPh>
    <phoneticPr fontId="7"/>
  </si>
  <si>
    <t>〒</t>
    <phoneticPr fontId="7"/>
  </si>
  <si>
    <r>
      <t>物品申請営業種目</t>
    </r>
    <r>
      <rPr>
        <b/>
        <sz val="10"/>
        <color rgb="FFFF0000"/>
        <rFont val="ＭＳ ゴシック"/>
        <family val="3"/>
        <charset val="128"/>
      </rPr>
      <t>【物品のみ】</t>
    </r>
    <rPh sb="0" eb="1">
      <t>モノ</t>
    </rPh>
    <rPh sb="1" eb="2">
      <t>ヒン</t>
    </rPh>
    <rPh sb="2" eb="3">
      <t>サル</t>
    </rPh>
    <rPh sb="3" eb="4">
      <t>ショウ</t>
    </rPh>
    <rPh sb="4" eb="5">
      <t>エイ</t>
    </rPh>
    <rPh sb="5" eb="6">
      <t>ギョウ</t>
    </rPh>
    <rPh sb="6" eb="7">
      <t>シュ</t>
    </rPh>
    <rPh sb="7" eb="8">
      <t>メ</t>
    </rPh>
    <rPh sb="9" eb="11">
      <t>ブッピン</t>
    </rPh>
    <phoneticPr fontId="7"/>
  </si>
  <si>
    <t>業種ｺｰﾄﾞ</t>
    <rPh sb="0" eb="2">
      <t>ギョウシュ</t>
    </rPh>
    <phoneticPr fontId="7"/>
  </si>
  <si>
    <t>業 種 名</t>
    <rPh sb="0" eb="1">
      <t>ギョウ</t>
    </rPh>
    <rPh sb="2" eb="3">
      <t>シュ</t>
    </rPh>
    <rPh sb="4" eb="5">
      <t>メイ</t>
    </rPh>
    <phoneticPr fontId="7"/>
  </si>
  <si>
    <t>主</t>
    <rPh sb="0" eb="1">
      <t>シュ</t>
    </rPh>
    <phoneticPr fontId="7"/>
  </si>
  <si>
    <t>フ リ ガ ナ</t>
    <phoneticPr fontId="7"/>
  </si>
  <si>
    <t>従</t>
    <rPh sb="0" eb="1">
      <t>ジュウ</t>
    </rPh>
    <phoneticPr fontId="7"/>
  </si>
  <si>
    <t>商号又は名称</t>
    <rPh sb="0" eb="1">
      <t>ショウ</t>
    </rPh>
    <rPh sb="1" eb="2">
      <t>ゴウ</t>
    </rPh>
    <rPh sb="2" eb="3">
      <t>マタ</t>
    </rPh>
    <rPh sb="4" eb="5">
      <t>ナ</t>
    </rPh>
    <rPh sb="5" eb="6">
      <t>ショウ</t>
    </rPh>
    <phoneticPr fontId="7"/>
  </si>
  <si>
    <t>【市内市外区分】</t>
    <rPh sb="1" eb="3">
      <t>シナイ</t>
    </rPh>
    <rPh sb="3" eb="5">
      <t>シガイ</t>
    </rPh>
    <rPh sb="5" eb="7">
      <t>クブン</t>
    </rPh>
    <phoneticPr fontId="7"/>
  </si>
  <si>
    <t>連 絡 先 TEL</t>
    <rPh sb="0" eb="1">
      <t>レン</t>
    </rPh>
    <rPh sb="2" eb="3">
      <t>ラク</t>
    </rPh>
    <rPh sb="4" eb="5">
      <t>サキ</t>
    </rPh>
    <phoneticPr fontId="7"/>
  </si>
  <si>
    <t>市内</t>
    <rPh sb="0" eb="2">
      <t>シナイ</t>
    </rPh>
    <phoneticPr fontId="7"/>
  </si>
  <si>
    <t>市外</t>
    <rPh sb="0" eb="2">
      <t>シガイ</t>
    </rPh>
    <phoneticPr fontId="7"/>
  </si>
  <si>
    <t>連 絡 先 FAX</t>
    <rPh sb="0" eb="1">
      <t>レン</t>
    </rPh>
    <rPh sb="2" eb="3">
      <t>ラク</t>
    </rPh>
    <rPh sb="4" eb="5">
      <t>サキ</t>
    </rPh>
    <phoneticPr fontId="7"/>
  </si>
  <si>
    <t>e-mailアドレス</t>
    <phoneticPr fontId="7"/>
  </si>
  <si>
    <t>（誓約）</t>
    <rPh sb="1" eb="3">
      <t>セイヤク</t>
    </rPh>
    <phoneticPr fontId="7"/>
  </si>
  <si>
    <t>　この申請書及び添付書類の記載事項については、事実と相違ないことを誓約します。</t>
    <phoneticPr fontId="7"/>
  </si>
  <si>
    <t>　入札参加資格を有すると決定された場合は、下記事項を遵守し、誠実に取引を行うことを誓約します。</t>
    <rPh sb="1" eb="3">
      <t>ニュウサツ</t>
    </rPh>
    <rPh sb="3" eb="5">
      <t>サンカ</t>
    </rPh>
    <rPh sb="5" eb="7">
      <t>シカク</t>
    </rPh>
    <rPh sb="8" eb="9">
      <t>ユウ</t>
    </rPh>
    <rPh sb="12" eb="14">
      <t>ケッテイ</t>
    </rPh>
    <rPh sb="17" eb="19">
      <t>バアイ</t>
    </rPh>
    <phoneticPr fontId="7"/>
  </si>
  <si>
    <t>　取引に当たり、下記の事項に違反したときは、入札参加資格の取消し等があっても異議はありません。</t>
    <rPh sb="26" eb="28">
      <t>シカク</t>
    </rPh>
    <phoneticPr fontId="7"/>
  </si>
  <si>
    <t>１</t>
    <phoneticPr fontId="7"/>
  </si>
  <si>
    <t>入札において、公正な執行を妨げ、又は公正な価格の成立を害し、若しくは不正の利益を得るために連合しないこと。</t>
    <phoneticPr fontId="7"/>
  </si>
  <si>
    <t>２</t>
    <phoneticPr fontId="7"/>
  </si>
  <si>
    <t>契約の履行にあたり、故意に物品を粗雑にし、又は品質若しくは数量について不正の行為をしないこと。</t>
    <phoneticPr fontId="7"/>
  </si>
  <si>
    <t>３</t>
    <phoneticPr fontId="7"/>
  </si>
  <si>
    <t>他の業者の契約履行に対し、直接又は間接に妨害しないこと。</t>
    <phoneticPr fontId="7"/>
  </si>
  <si>
    <t>４</t>
    <phoneticPr fontId="7"/>
  </si>
  <si>
    <t>以上のほか、金沢市契約規則及び関係法令に違反しないこと。</t>
    <rPh sb="13" eb="14">
      <t>オヨ</t>
    </rPh>
    <phoneticPr fontId="7"/>
  </si>
  <si>
    <t>５</t>
    <phoneticPr fontId="7"/>
  </si>
  <si>
    <t>その他契約については、金沢市契約担当職員の指示に従うこと。</t>
    <phoneticPr fontId="7"/>
  </si>
  <si>
    <t>（市税課税状況及び滞納状況有無調査への同意）</t>
    <rPh sb="1" eb="3">
      <t>シゼイ</t>
    </rPh>
    <rPh sb="3" eb="5">
      <t>カゼイ</t>
    </rPh>
    <rPh sb="5" eb="7">
      <t>ジョウキョウ</t>
    </rPh>
    <rPh sb="7" eb="8">
      <t>オヨ</t>
    </rPh>
    <rPh sb="9" eb="11">
      <t>タイノウ</t>
    </rPh>
    <rPh sb="11" eb="13">
      <t>ジョウキョウ</t>
    </rPh>
    <rPh sb="13" eb="15">
      <t>ウム</t>
    </rPh>
    <rPh sb="15" eb="17">
      <t>チョウサ</t>
    </rPh>
    <rPh sb="19" eb="21">
      <t>ドウイ</t>
    </rPh>
    <phoneticPr fontId="7"/>
  </si>
  <si>
    <t>　下記のために、市税課税状況及び滞納有無の調査をされることに同意します。</t>
    <phoneticPr fontId="7"/>
  </si>
  <si>
    <t>金沢市入札参加資格審査</t>
    <phoneticPr fontId="7"/>
  </si>
  <si>
    <t>有資格者登録期間中における課税状況及び納税状況調査</t>
    <phoneticPr fontId="7"/>
  </si>
  <si>
    <t>電話、机、事務機器等を備え、看板等の表示が外観上確認できる。</t>
    <phoneticPr fontId="7"/>
  </si>
  <si>
    <t>委　任　代　理　人</t>
    <rPh sb="0" eb="1">
      <t>イ</t>
    </rPh>
    <rPh sb="2" eb="3">
      <t>ニン</t>
    </rPh>
    <rPh sb="4" eb="5">
      <t>ダイ</t>
    </rPh>
    <rPh sb="6" eb="7">
      <t>リ</t>
    </rPh>
    <rPh sb="8" eb="9">
      <t>ヒト</t>
    </rPh>
    <phoneticPr fontId="7"/>
  </si>
  <si>
    <t>所　在　地</t>
    <rPh sb="0" eb="1">
      <t>ショ</t>
    </rPh>
    <rPh sb="2" eb="3">
      <t>ザイ</t>
    </rPh>
    <rPh sb="4" eb="5">
      <t>チ</t>
    </rPh>
    <phoneticPr fontId="7"/>
  </si>
  <si>
    <t>申請書
作成者</t>
    <rPh sb="0" eb="3">
      <t>シンセイショ</t>
    </rPh>
    <phoneticPr fontId="7"/>
  </si>
  <si>
    <t>担当者名</t>
    <rPh sb="0" eb="3">
      <t>タントウシャ</t>
    </rPh>
    <rPh sb="3" eb="4">
      <t>メイ</t>
    </rPh>
    <phoneticPr fontId="7"/>
  </si>
  <si>
    <t>連絡先TEL</t>
    <rPh sb="0" eb="3">
      <t>レンラクサキ</t>
    </rPh>
    <phoneticPr fontId="7"/>
  </si>
  <si>
    <t>金沢市内の事務所又は事業所の有無</t>
    <rPh sb="0" eb="4">
      <t>カナザワシナイ</t>
    </rPh>
    <rPh sb="5" eb="8">
      <t>ジムショ</t>
    </rPh>
    <rPh sb="8" eb="9">
      <t>マタ</t>
    </rPh>
    <rPh sb="10" eb="13">
      <t>ジギョウショ</t>
    </rPh>
    <rPh sb="14" eb="16">
      <t>ウム</t>
    </rPh>
    <phoneticPr fontId="7"/>
  </si>
  <si>
    <t>有</t>
    <rPh sb="0" eb="1">
      <t>アリ</t>
    </rPh>
    <phoneticPr fontId="7"/>
  </si>
  <si>
    <t>無</t>
    <rPh sb="0" eb="1">
      <t>ナ</t>
    </rPh>
    <phoneticPr fontId="7"/>
  </si>
  <si>
    <t>（有の場合）</t>
    <rPh sb="1" eb="2">
      <t>ア</t>
    </rPh>
    <rPh sb="3" eb="5">
      <t>バアイ</t>
    </rPh>
    <phoneticPr fontId="7"/>
  </si>
  <si>
    <t>委任代理人と同じ</t>
    <phoneticPr fontId="7"/>
  </si>
  <si>
    <t>異なる</t>
    <rPh sb="0" eb="1">
      <t>コト</t>
    </rPh>
    <phoneticPr fontId="16"/>
  </si>
  <si>
    <t>受付年月日</t>
    <rPh sb="0" eb="2">
      <t>ウケツケ</t>
    </rPh>
    <rPh sb="2" eb="5">
      <t>ネンガッピ</t>
    </rPh>
    <phoneticPr fontId="7"/>
  </si>
  <si>
    <t>入力</t>
    <rPh sb="0" eb="2">
      <t>ニュウリョク</t>
    </rPh>
    <phoneticPr fontId="7"/>
  </si>
  <si>
    <t>登録年月日</t>
    <rPh sb="0" eb="2">
      <t>トウロク</t>
    </rPh>
    <rPh sb="2" eb="5">
      <t>ネンガッピ</t>
    </rPh>
    <phoneticPr fontId="7"/>
  </si>
  <si>
    <t>登録番号</t>
    <rPh sb="0" eb="2">
      <t>トウロク</t>
    </rPh>
    <rPh sb="2" eb="4">
      <t>バンゴウ</t>
    </rPh>
    <phoneticPr fontId="7"/>
  </si>
  <si>
    <t>総合数値</t>
    <rPh sb="0" eb="2">
      <t>ソウゴウ</t>
    </rPh>
    <rPh sb="2" eb="4">
      <t>スウチ</t>
    </rPh>
    <phoneticPr fontId="7"/>
  </si>
  <si>
    <t>申請事項①（共通）</t>
    <rPh sb="6" eb="8">
      <t>キョウツウ</t>
    </rPh>
    <phoneticPr fontId="7"/>
  </si>
  <si>
    <t>商号又は名称</t>
    <phoneticPr fontId="7"/>
  </si>
  <si>
    <t>１　設立（創業）年月日</t>
    <rPh sb="2" eb="4">
      <t>セツリツ</t>
    </rPh>
    <rPh sb="5" eb="7">
      <t>ソウギョウ</t>
    </rPh>
    <rPh sb="8" eb="11">
      <t>ネンガッピ</t>
    </rPh>
    <phoneticPr fontId="7"/>
  </si>
  <si>
    <t xml:space="preserve">
</t>
    <phoneticPr fontId="7"/>
  </si>
  <si>
    <t>年</t>
    <rPh sb="0" eb="1">
      <t>ネン</t>
    </rPh>
    <phoneticPr fontId="7"/>
  </si>
  <si>
    <t>※月数は切り捨て</t>
    <rPh sb="1" eb="3">
      <t>ツキスウ</t>
    </rPh>
    <rPh sb="4" eb="5">
      <t>キ</t>
    </rPh>
    <rPh sb="6" eb="7">
      <t>ス</t>
    </rPh>
    <phoneticPr fontId="7"/>
  </si>
  <si>
    <t>２　総従業員数</t>
    <rPh sb="2" eb="3">
      <t>ソウ</t>
    </rPh>
    <rPh sb="3" eb="5">
      <t>ジュウギョウ</t>
    </rPh>
    <rPh sb="5" eb="7">
      <t>インスウ</t>
    </rPh>
    <phoneticPr fontId="7"/>
  </si>
  <si>
    <t>人</t>
    <rPh sb="0" eb="1">
      <t>ニン</t>
    </rPh>
    <phoneticPr fontId="7"/>
  </si>
  <si>
    <t>３　自己資本額</t>
    <phoneticPr fontId="7"/>
  </si>
  <si>
    <t>千円</t>
    <rPh sb="0" eb="2">
      <t>センエン</t>
    </rPh>
    <phoneticPr fontId="7"/>
  </si>
  <si>
    <t>※臨時従業員、季節労働者を除く。</t>
    <phoneticPr fontId="7"/>
  </si>
  <si>
    <t>※千円未満切り捨て</t>
    <rPh sb="1" eb="3">
      <t>センエン</t>
    </rPh>
    <rPh sb="3" eb="5">
      <t>ミマン</t>
    </rPh>
    <phoneticPr fontId="7"/>
  </si>
  <si>
    <t>４　自己資本比率</t>
    <rPh sb="2" eb="4">
      <t>ジコ</t>
    </rPh>
    <rPh sb="4" eb="6">
      <t>シホン</t>
    </rPh>
    <rPh sb="6" eb="8">
      <t>ヒリツ</t>
    </rPh>
    <phoneticPr fontId="7"/>
  </si>
  <si>
    <t>自己資本額</t>
    <rPh sb="0" eb="2">
      <t>ジコ</t>
    </rPh>
    <rPh sb="2" eb="4">
      <t>シホン</t>
    </rPh>
    <rPh sb="4" eb="5">
      <t>ガク</t>
    </rPh>
    <phoneticPr fontId="7"/>
  </si>
  <si>
    <t>総資本(負債・純資産合計額)</t>
    <rPh sb="0" eb="1">
      <t>ソウ</t>
    </rPh>
    <rPh sb="1" eb="3">
      <t>シホン</t>
    </rPh>
    <rPh sb="4" eb="6">
      <t>フサイ</t>
    </rPh>
    <rPh sb="7" eb="10">
      <t>ジュンシサン</t>
    </rPh>
    <rPh sb="10" eb="12">
      <t>ゴウケイ</t>
    </rPh>
    <rPh sb="12" eb="13">
      <t>ガク</t>
    </rPh>
    <phoneticPr fontId="7"/>
  </si>
  <si>
    <t>÷</t>
    <phoneticPr fontId="7"/>
  </si>
  <si>
    <t>×</t>
    <phoneticPr fontId="7"/>
  </si>
  <si>
    <t>＝</t>
    <phoneticPr fontId="7"/>
  </si>
  <si>
    <t>％</t>
    <phoneticPr fontId="7"/>
  </si>
  <si>
    <t>※小数点第１位以下切り捨て</t>
    <rPh sb="1" eb="4">
      <t>ショウスウテン</t>
    </rPh>
    <rPh sb="4" eb="5">
      <t>ダイ</t>
    </rPh>
    <rPh sb="6" eb="7">
      <t>イ</t>
    </rPh>
    <rPh sb="7" eb="9">
      <t>イカ</t>
    </rPh>
    <phoneticPr fontId="7"/>
  </si>
  <si>
    <t>５　流動比率</t>
    <rPh sb="2" eb="4">
      <t>リュウドウ</t>
    </rPh>
    <rPh sb="4" eb="6">
      <t>ヒリツ</t>
    </rPh>
    <phoneticPr fontId="7"/>
  </si>
  <si>
    <t>流動資産</t>
    <rPh sb="0" eb="2">
      <t>リュウドウ</t>
    </rPh>
    <rPh sb="2" eb="4">
      <t>シサン</t>
    </rPh>
    <phoneticPr fontId="7"/>
  </si>
  <si>
    <t>流動負債</t>
    <rPh sb="0" eb="2">
      <t>リュウドウ</t>
    </rPh>
    <rPh sb="2" eb="4">
      <t>フサイ</t>
    </rPh>
    <phoneticPr fontId="7"/>
  </si>
  <si>
    <t>Ⅰ　直前１年度分決算</t>
    <phoneticPr fontId="7"/>
  </si>
  <si>
    <t>２事業年度の平均</t>
    <phoneticPr fontId="7"/>
  </si>
  <si>
    <t>(Ⅰ＋Ⅱ)／２</t>
    <phoneticPr fontId="7"/>
  </si>
  <si>
    <t>千円</t>
    <phoneticPr fontId="7"/>
  </si>
  <si>
    <t>※千円未満切り捨て</t>
    <rPh sb="1" eb="3">
      <t>センエン</t>
    </rPh>
    <rPh sb="3" eb="5">
      <t>ミマン</t>
    </rPh>
    <rPh sb="5" eb="6">
      <t>キ</t>
    </rPh>
    <rPh sb="7" eb="8">
      <t>ス</t>
    </rPh>
    <phoneticPr fontId="7"/>
  </si>
  <si>
    <t>７</t>
    <phoneticPr fontId="7"/>
  </si>
  <si>
    <t>指名停止期間</t>
    <rPh sb="0" eb="2">
      <t>シメイ</t>
    </rPh>
    <rPh sb="2" eb="4">
      <t>テイシ</t>
    </rPh>
    <rPh sb="4" eb="6">
      <t>キカン</t>
    </rPh>
    <phoneticPr fontId="7"/>
  </si>
  <si>
    <t>か月</t>
    <rPh sb="1" eb="2">
      <t>ゲツ</t>
    </rPh>
    <phoneticPr fontId="7"/>
  </si>
  <si>
    <t>８</t>
    <phoneticPr fontId="7"/>
  </si>
  <si>
    <t>ISO9000ｼﾘｰｽﾞ認証取得の有無</t>
    <phoneticPr fontId="7"/>
  </si>
  <si>
    <t>有</t>
    <rPh sb="0" eb="1">
      <t>ア</t>
    </rPh>
    <phoneticPr fontId="7"/>
  </si>
  <si>
    <t>９</t>
    <phoneticPr fontId="7"/>
  </si>
  <si>
    <t>ISO14000ｼﾘｰｽﾞ認証取得の有無</t>
    <phoneticPr fontId="7"/>
  </si>
  <si>
    <t>エコアクション21認証取得の有無</t>
  </si>
  <si>
    <t>金沢市との防災協定締結の有無</t>
    <phoneticPr fontId="7"/>
  </si>
  <si>
    <t>次世代育成支援対策推進法に基づく一般事業主行動計画の届出の有無（労働者49人以下）</t>
    <phoneticPr fontId="7"/>
  </si>
  <si>
    <t>かなざわ災害時等協力事業所の登録の有無</t>
    <phoneticPr fontId="7"/>
  </si>
  <si>
    <t>基準適合一般事業主認定の有無</t>
    <phoneticPr fontId="7"/>
  </si>
  <si>
    <t>金沢市消防団協力事業所の認定の有無</t>
    <phoneticPr fontId="7"/>
  </si>
  <si>
    <t>女性の職業生活における活躍の推進に関する法律に基づく一般事業主行動計画の届出の有無（労働者100人以下）</t>
    <phoneticPr fontId="7"/>
  </si>
  <si>
    <t>業　種</t>
    <rPh sb="0" eb="1">
      <t>ギョウ</t>
    </rPh>
    <rPh sb="2" eb="3">
      <t>シュ</t>
    </rPh>
    <phoneticPr fontId="7"/>
  </si>
  <si>
    <t>対象業務件数</t>
    <rPh sb="0" eb="2">
      <t>タイショウ</t>
    </rPh>
    <rPh sb="2" eb="4">
      <t>ギョウム</t>
    </rPh>
    <rPh sb="4" eb="6">
      <t>ケンスウ</t>
    </rPh>
    <phoneticPr fontId="7"/>
  </si>
  <si>
    <t>平均点</t>
    <rPh sb="0" eb="3">
      <t>ヘイキンテン</t>
    </rPh>
    <phoneticPr fontId="7"/>
  </si>
  <si>
    <t>測　量</t>
    <phoneticPr fontId="7"/>
  </si>
  <si>
    <t>件</t>
    <rPh sb="0" eb="1">
      <t>ケン</t>
    </rPh>
    <phoneticPr fontId="7"/>
  </si>
  <si>
    <t>点</t>
    <rPh sb="0" eb="1">
      <t>テン</t>
    </rPh>
    <phoneticPr fontId="7"/>
  </si>
  <si>
    <t>土木関係建設コンサルタント</t>
    <phoneticPr fontId="7"/>
  </si>
  <si>
    <t>建築関係建設コンサルタント</t>
    <phoneticPr fontId="7"/>
  </si>
  <si>
    <t>設備関係建設コンサルタント</t>
    <phoneticPr fontId="7"/>
  </si>
  <si>
    <t>地質調査</t>
    <phoneticPr fontId="7"/>
  </si>
  <si>
    <t>清　掃</t>
    <phoneticPr fontId="7"/>
  </si>
  <si>
    <t>樹木等維持管理</t>
    <phoneticPr fontId="7"/>
  </si>
  <si>
    <r>
      <t>申請事項②</t>
    </r>
    <r>
      <rPr>
        <sz val="14"/>
        <color rgb="FFFF0000"/>
        <rFont val="ＭＳ Ｐ明朝"/>
        <family val="1"/>
        <charset val="128"/>
      </rPr>
      <t>（役務）【建物管理・樹木等管理・賃貸借・その他委託業務用】</t>
    </r>
    <rPh sb="0" eb="2">
      <t>シンセイ</t>
    </rPh>
    <rPh sb="2" eb="4">
      <t>ジコウ</t>
    </rPh>
    <rPh sb="6" eb="8">
      <t>エキム</t>
    </rPh>
    <rPh sb="15" eb="17">
      <t>ジュモク</t>
    </rPh>
    <rPh sb="17" eb="18">
      <t>ナド</t>
    </rPh>
    <rPh sb="18" eb="20">
      <t>カンリ</t>
    </rPh>
    <rPh sb="21" eb="24">
      <t>チンタイシャク</t>
    </rPh>
    <rPh sb="27" eb="28">
      <t>タ</t>
    </rPh>
    <rPh sb="28" eb="30">
      <t>イタク</t>
    </rPh>
    <rPh sb="30" eb="32">
      <t>ギョウム</t>
    </rPh>
    <rPh sb="32" eb="33">
      <t>ヨウ</t>
    </rPh>
    <phoneticPr fontId="16"/>
  </si>
  <si>
    <t>事業
年度</t>
    <rPh sb="0" eb="2">
      <t>ジギョウ</t>
    </rPh>
    <rPh sb="3" eb="5">
      <t>ネンド</t>
    </rPh>
    <phoneticPr fontId="7"/>
  </si>
  <si>
    <t>Ⅰ</t>
    <phoneticPr fontId="7"/>
  </si>
  <si>
    <t>商号又は名称</t>
    <rPh sb="0" eb="3">
      <t>ショウゴウマタ</t>
    </rPh>
    <rPh sb="4" eb="6">
      <t>メイショウ</t>
    </rPh>
    <phoneticPr fontId="16"/>
  </si>
  <si>
    <t>Ⅱ</t>
    <phoneticPr fontId="7"/>
  </si>
  <si>
    <t>業　種　区　分</t>
    <rPh sb="0" eb="1">
      <t>ギョウ</t>
    </rPh>
    <rPh sb="2" eb="3">
      <t>タネ</t>
    </rPh>
    <rPh sb="4" eb="5">
      <t>ク</t>
    </rPh>
    <rPh sb="6" eb="7">
      <t>ブン</t>
    </rPh>
    <phoneticPr fontId="16"/>
  </si>
  <si>
    <t>　完　成　業　務　高</t>
    <rPh sb="1" eb="2">
      <t>カン</t>
    </rPh>
    <rPh sb="3" eb="4">
      <t>シゲル</t>
    </rPh>
    <rPh sb="5" eb="6">
      <t>ギョウ</t>
    </rPh>
    <rPh sb="7" eb="8">
      <t>ツトム</t>
    </rPh>
    <rPh sb="9" eb="10">
      <t>ダカ</t>
    </rPh>
    <phoneticPr fontId="7"/>
  </si>
  <si>
    <t>※金額は消費税等の額を含み、千円未満は切り捨て</t>
    <phoneticPr fontId="7"/>
  </si>
  <si>
    <t>業種
番号</t>
    <rPh sb="0" eb="2">
      <t>ギョウシュ</t>
    </rPh>
    <rPh sb="3" eb="5">
      <t>バンゴウ</t>
    </rPh>
    <phoneticPr fontId="7"/>
  </si>
  <si>
    <t>申請業種に○を付け右欄に業務実績等を記入</t>
    <rPh sb="0" eb="2">
      <t>シンセイ</t>
    </rPh>
    <rPh sb="2" eb="4">
      <t>ギョウシュ</t>
    </rPh>
    <rPh sb="7" eb="8">
      <t>ツ</t>
    </rPh>
    <rPh sb="9" eb="10">
      <t>ミギ</t>
    </rPh>
    <rPh sb="10" eb="11">
      <t>ラン</t>
    </rPh>
    <rPh sb="12" eb="14">
      <t>ギョウム</t>
    </rPh>
    <rPh sb="14" eb="16">
      <t>ジッセキ</t>
    </rPh>
    <rPh sb="16" eb="17">
      <t>トウ</t>
    </rPh>
    <rPh sb="18" eb="20">
      <t>キニュウ</t>
    </rPh>
    <phoneticPr fontId="16"/>
  </si>
  <si>
    <t>Ⅰ</t>
    <phoneticPr fontId="16"/>
  </si>
  <si>
    <r>
      <t>２事業年度の平均</t>
    </r>
    <r>
      <rPr>
        <sz val="9"/>
        <rFont val="ＭＳ 明朝"/>
        <family val="1"/>
        <charset val="128"/>
      </rPr>
      <t>(千円)</t>
    </r>
    <rPh sb="1" eb="5">
      <t>ジギョウネンド</t>
    </rPh>
    <rPh sb="6" eb="8">
      <t>ヘイキン</t>
    </rPh>
    <phoneticPr fontId="16"/>
  </si>
  <si>
    <t>(№0010～0620)物品</t>
    <rPh sb="12" eb="14">
      <t>ブッピン</t>
    </rPh>
    <phoneticPr fontId="16"/>
  </si>
  <si>
    <t>計</t>
    <rPh sb="0" eb="1">
      <t>ケイ</t>
    </rPh>
    <phoneticPr fontId="16"/>
  </si>
  <si>
    <t>①</t>
    <phoneticPr fontId="16"/>
  </si>
  <si>
    <t>(№2100～2600)コンサルタント</t>
    <phoneticPr fontId="16"/>
  </si>
  <si>
    <t>②</t>
    <phoneticPr fontId="16"/>
  </si>
  <si>
    <t>詳細は申請事項③に記載</t>
    <rPh sb="0" eb="2">
      <t>ショウサイ</t>
    </rPh>
    <rPh sb="3" eb="7">
      <t>シンセイジコウ</t>
    </rPh>
    <rPh sb="9" eb="11">
      <t>キサイ</t>
    </rPh>
    <phoneticPr fontId="16"/>
  </si>
  <si>
    <t>清掃</t>
    <phoneticPr fontId="16"/>
  </si>
  <si>
    <t>空気環境測定</t>
    <rPh sb="0" eb="2">
      <t>クウキ</t>
    </rPh>
    <rPh sb="2" eb="4">
      <t>カンキョウ</t>
    </rPh>
    <rPh sb="4" eb="6">
      <t>ソクテイ</t>
    </rPh>
    <phoneticPr fontId="16"/>
  </si>
  <si>
    <t>貯水槽清掃</t>
    <rPh sb="0" eb="3">
      <t>チョスイソウ</t>
    </rPh>
    <rPh sb="3" eb="5">
      <t>セイソウ</t>
    </rPh>
    <phoneticPr fontId="16"/>
  </si>
  <si>
    <t>ねずみ等防除</t>
    <phoneticPr fontId="16"/>
  </si>
  <si>
    <t>浄化槽清掃</t>
    <phoneticPr fontId="16"/>
  </si>
  <si>
    <t>浄化槽保守点検</t>
    <phoneticPr fontId="16"/>
  </si>
  <si>
    <t>機械警備</t>
  </si>
  <si>
    <t>その他警備</t>
    <phoneticPr fontId="16"/>
  </si>
  <si>
    <t>設備運転監視</t>
    <phoneticPr fontId="16"/>
  </si>
  <si>
    <t>消防設備保守点検</t>
    <phoneticPr fontId="16"/>
  </si>
  <si>
    <t>電気設備保守点検（高圧）</t>
    <phoneticPr fontId="16"/>
  </si>
  <si>
    <t>電気設備保守点検（低圧）</t>
    <phoneticPr fontId="16"/>
  </si>
  <si>
    <t>空調設備保守点検</t>
    <phoneticPr fontId="16"/>
  </si>
  <si>
    <t>ボイラー設備保守点検</t>
    <phoneticPr fontId="16"/>
  </si>
  <si>
    <t>エレベーター設備保守点検</t>
    <rPh sb="6" eb="8">
      <t>セツビ</t>
    </rPh>
    <rPh sb="8" eb="10">
      <t>ホシュ</t>
    </rPh>
    <rPh sb="10" eb="12">
      <t>テンケン</t>
    </rPh>
    <phoneticPr fontId="16"/>
  </si>
  <si>
    <t>自動ドア設備保守点検</t>
    <rPh sb="0" eb="2">
      <t>ジドウ</t>
    </rPh>
    <rPh sb="4" eb="6">
      <t>セツビ</t>
    </rPh>
    <rPh sb="6" eb="8">
      <t>ホシュ</t>
    </rPh>
    <rPh sb="8" eb="10">
      <t>テンケン</t>
    </rPh>
    <phoneticPr fontId="16"/>
  </si>
  <si>
    <t>その他建物管理業務（※）</t>
    <rPh sb="2" eb="3">
      <t>タ</t>
    </rPh>
    <rPh sb="3" eb="5">
      <t>タテモノ</t>
    </rPh>
    <rPh sb="5" eb="7">
      <t>カンリ</t>
    </rPh>
    <rPh sb="7" eb="9">
      <t>ギョウム</t>
    </rPh>
    <phoneticPr fontId="16"/>
  </si>
  <si>
    <t>（№5100～5900）建物管理業務</t>
    <rPh sb="12" eb="14">
      <t>タテモノ</t>
    </rPh>
    <rPh sb="14" eb="16">
      <t>カンリ</t>
    </rPh>
    <rPh sb="16" eb="18">
      <t>ギョウム</t>
    </rPh>
    <phoneticPr fontId="16"/>
  </si>
  <si>
    <t>③</t>
    <phoneticPr fontId="16"/>
  </si>
  <si>
    <t>樹木等維持管理</t>
    <rPh sb="0" eb="2">
      <t>ジュモク</t>
    </rPh>
    <rPh sb="2" eb="3">
      <t>トウ</t>
    </rPh>
    <rPh sb="3" eb="5">
      <t>イジ</t>
    </rPh>
    <rPh sb="5" eb="7">
      <t>カンリ</t>
    </rPh>
    <phoneticPr fontId="16"/>
  </si>
  <si>
    <t>造園工事</t>
    <rPh sb="0" eb="2">
      <t>ゾウエン</t>
    </rPh>
    <rPh sb="2" eb="4">
      <t>コウジ</t>
    </rPh>
    <phoneticPr fontId="16"/>
  </si>
  <si>
    <t>【Ｐ点</t>
    <phoneticPr fontId="7"/>
  </si>
  <si>
    <t>点】</t>
    <phoneticPr fontId="7"/>
  </si>
  <si>
    <t>（№6100）樹木等管理業務＋造園工事</t>
    <rPh sb="7" eb="9">
      <t>ジュモク</t>
    </rPh>
    <rPh sb="9" eb="10">
      <t>トウ</t>
    </rPh>
    <rPh sb="10" eb="12">
      <t>カンリ</t>
    </rPh>
    <rPh sb="12" eb="14">
      <t>ギョウム</t>
    </rPh>
    <rPh sb="15" eb="17">
      <t>ゾウエン</t>
    </rPh>
    <rPh sb="17" eb="19">
      <t>コウジ</t>
    </rPh>
    <phoneticPr fontId="16"/>
  </si>
  <si>
    <t>④</t>
    <phoneticPr fontId="16"/>
  </si>
  <si>
    <t>リース・レンタル</t>
  </si>
  <si>
    <t>⑤</t>
    <phoneticPr fontId="16"/>
  </si>
  <si>
    <t>情報システム開発</t>
  </si>
  <si>
    <t>労働者派遣</t>
  </si>
  <si>
    <t>ホームページ作成</t>
  </si>
  <si>
    <t>データ入力</t>
  </si>
  <si>
    <t>会場設営</t>
  </si>
  <si>
    <t>印刷</t>
    <phoneticPr fontId="16"/>
  </si>
  <si>
    <t>マイクロフィルム撮影</t>
  </si>
  <si>
    <t>その他（給食調理）</t>
  </si>
  <si>
    <t>その他（※）</t>
    <phoneticPr fontId="16"/>
  </si>
  <si>
    <t>(№6500～6950) その他委託業務</t>
    <rPh sb="15" eb="16">
      <t>タ</t>
    </rPh>
    <rPh sb="16" eb="18">
      <t>イタク</t>
    </rPh>
    <rPh sb="18" eb="20">
      <t>ギョウム</t>
    </rPh>
    <phoneticPr fontId="16"/>
  </si>
  <si>
    <t>⑥</t>
    <phoneticPr fontId="16"/>
  </si>
  <si>
    <t>⑦</t>
    <phoneticPr fontId="16"/>
  </si>
  <si>
    <t>年間総売上額</t>
    <rPh sb="0" eb="6">
      <t>ネンカンソウウリアゲガク</t>
    </rPh>
    <phoneticPr fontId="16"/>
  </si>
  <si>
    <t>（①～⑦の合計）</t>
    <phoneticPr fontId="7"/>
  </si>
  <si>
    <t>←決算期の損益計算書の売上高と一致すること。</t>
    <rPh sb="1" eb="4">
      <t>ケッサンキ</t>
    </rPh>
    <rPh sb="5" eb="10">
      <t>ソンエキケイサンショ</t>
    </rPh>
    <rPh sb="11" eb="13">
      <t>ウリアゲ</t>
    </rPh>
    <rPh sb="13" eb="14">
      <t>ダカ</t>
    </rPh>
    <rPh sb="15" eb="17">
      <t>イッチ</t>
    </rPh>
    <phoneticPr fontId="16"/>
  </si>
  <si>
    <t>（※）「5900：その他建物管理業務」、「6950：その他」については、下記の申請業種内訳から選択してください。</t>
    <rPh sb="36" eb="38">
      <t>カキ</t>
    </rPh>
    <rPh sb="39" eb="41">
      <t>シンセイ</t>
    </rPh>
    <rPh sb="41" eb="43">
      <t>ギョウシュ</t>
    </rPh>
    <rPh sb="43" eb="45">
      <t>ウチワケ</t>
    </rPh>
    <rPh sb="47" eb="49">
      <t>センタク</t>
    </rPh>
    <phoneticPr fontId="7"/>
  </si>
  <si>
    <t>「5900：その他建物管理業務」の申請業種内訳</t>
    <rPh sb="17" eb="19">
      <t>シンセイ</t>
    </rPh>
    <rPh sb="19" eb="21">
      <t>ギョウシュ</t>
    </rPh>
    <rPh sb="21" eb="23">
      <t>ウチワケ</t>
    </rPh>
    <phoneticPr fontId="7"/>
  </si>
  <si>
    <t>「6950：その他」の申請業種内訳</t>
    <rPh sb="11" eb="13">
      <t>シンセイ</t>
    </rPh>
    <rPh sb="13" eb="15">
      <t>ギョウシュ</t>
    </rPh>
    <rPh sb="15" eb="17">
      <t>ウチワケ</t>
    </rPh>
    <phoneticPr fontId="7"/>
  </si>
  <si>
    <t>ダクト清掃</t>
    <rPh sb="3" eb="5">
      <t>セイソウ</t>
    </rPh>
    <phoneticPr fontId="7"/>
  </si>
  <si>
    <t>運送</t>
    <rPh sb="0" eb="2">
      <t>ウンソウ</t>
    </rPh>
    <phoneticPr fontId="7"/>
  </si>
  <si>
    <t>給排水管清掃</t>
    <rPh sb="0" eb="3">
      <t>キュウハイスイ</t>
    </rPh>
    <rPh sb="3" eb="4">
      <t>カン</t>
    </rPh>
    <rPh sb="4" eb="6">
      <t>セイソウ</t>
    </rPh>
    <phoneticPr fontId="7"/>
  </si>
  <si>
    <t>コンサルタント（№2100～2600を除く）</t>
    <rPh sb="19" eb="20">
      <t>ノゾ</t>
    </rPh>
    <phoneticPr fontId="7"/>
  </si>
  <si>
    <t>ピット清掃</t>
    <rPh sb="3" eb="5">
      <t>セイソウ</t>
    </rPh>
    <phoneticPr fontId="7"/>
  </si>
  <si>
    <t>計量証明</t>
    <rPh sb="0" eb="2">
      <t>ケイリョウ</t>
    </rPh>
    <rPh sb="2" eb="4">
      <t>ショウメイ</t>
    </rPh>
    <phoneticPr fontId="7"/>
  </si>
  <si>
    <t>重油等地下タンク点検</t>
    <rPh sb="0" eb="2">
      <t>ジュウユ</t>
    </rPh>
    <rPh sb="2" eb="3">
      <t>トウ</t>
    </rPh>
    <rPh sb="3" eb="5">
      <t>チカ</t>
    </rPh>
    <rPh sb="8" eb="10">
      <t>テンケン</t>
    </rPh>
    <phoneticPr fontId="7"/>
  </si>
  <si>
    <t>デザイン・企画制作</t>
    <rPh sb="5" eb="7">
      <t>キカク</t>
    </rPh>
    <rPh sb="7" eb="9">
      <t>セイサク</t>
    </rPh>
    <phoneticPr fontId="7"/>
  </si>
  <si>
    <t>舞台設備保守点検</t>
    <rPh sb="0" eb="2">
      <t>ブタイ</t>
    </rPh>
    <rPh sb="2" eb="4">
      <t>セツビ</t>
    </rPh>
    <rPh sb="4" eb="6">
      <t>ホシュ</t>
    </rPh>
    <rPh sb="6" eb="8">
      <t>テンケン</t>
    </rPh>
    <phoneticPr fontId="7"/>
  </si>
  <si>
    <t>漏水調査</t>
    <rPh sb="0" eb="2">
      <t>ロウスイ</t>
    </rPh>
    <rPh sb="2" eb="4">
      <t>チョウサ</t>
    </rPh>
    <phoneticPr fontId="7"/>
  </si>
  <si>
    <t>電話交換手</t>
    <rPh sb="0" eb="2">
      <t>デンワ</t>
    </rPh>
    <rPh sb="2" eb="5">
      <t>コウカンシュ</t>
    </rPh>
    <phoneticPr fontId="7"/>
  </si>
  <si>
    <t>業務請負：医療事務等</t>
    <rPh sb="0" eb="2">
      <t>ギョウム</t>
    </rPh>
    <rPh sb="2" eb="4">
      <t>ウケオイ</t>
    </rPh>
    <rPh sb="5" eb="7">
      <t>イリョウ</t>
    </rPh>
    <rPh sb="7" eb="9">
      <t>ジム</t>
    </rPh>
    <rPh sb="9" eb="10">
      <t>トウ</t>
    </rPh>
    <phoneticPr fontId="7"/>
  </si>
  <si>
    <t>各戸配布</t>
    <rPh sb="0" eb="2">
      <t>カクコ</t>
    </rPh>
    <rPh sb="2" eb="4">
      <t>ハイフ</t>
    </rPh>
    <phoneticPr fontId="7"/>
  </si>
  <si>
    <t>ガス工作物保守点検・下水道管維持管理</t>
    <rPh sb="2" eb="5">
      <t>コウサクブツ</t>
    </rPh>
    <rPh sb="5" eb="7">
      <t>ホシュ</t>
    </rPh>
    <rPh sb="7" eb="9">
      <t>テンケン</t>
    </rPh>
    <rPh sb="10" eb="13">
      <t>ゲスイドウ</t>
    </rPh>
    <rPh sb="13" eb="14">
      <t>カン</t>
    </rPh>
    <rPh sb="14" eb="16">
      <t>イジ</t>
    </rPh>
    <rPh sb="16" eb="18">
      <t>カンリ</t>
    </rPh>
    <phoneticPr fontId="7"/>
  </si>
  <si>
    <r>
      <t>申請事項③</t>
    </r>
    <r>
      <rPr>
        <sz val="14"/>
        <color rgb="FFFF0000"/>
        <rFont val="ＭＳ Ｐ明朝"/>
        <family val="1"/>
        <charset val="128"/>
      </rPr>
      <t>（役務）【コンサルタント用】</t>
    </r>
    <rPh sb="0" eb="2">
      <t>シンセイ</t>
    </rPh>
    <rPh sb="2" eb="4">
      <t>ジコウ</t>
    </rPh>
    <rPh sb="6" eb="8">
      <t>エキム</t>
    </rPh>
    <rPh sb="17" eb="18">
      <t>ヨウ</t>
    </rPh>
    <phoneticPr fontId="16"/>
  </si>
  <si>
    <t>業　種　区　分</t>
    <rPh sb="0" eb="1">
      <t>ギョウ</t>
    </rPh>
    <rPh sb="2" eb="3">
      <t>シュ</t>
    </rPh>
    <rPh sb="4" eb="5">
      <t>ク</t>
    </rPh>
    <rPh sb="6" eb="7">
      <t>ブン</t>
    </rPh>
    <phoneticPr fontId="16"/>
  </si>
  <si>
    <r>
      <t>完成業務高　　　</t>
    </r>
    <r>
      <rPr>
        <sz val="8"/>
        <rFont val="ＭＳ Ｐ明朝"/>
        <family val="1"/>
        <charset val="128"/>
      </rPr>
      <t>※金額は消費税等の額を含み、千円未満は切り捨て</t>
    </r>
    <rPh sb="0" eb="2">
      <t>カンセイ</t>
    </rPh>
    <rPh sb="2" eb="5">
      <t>ギョウムタカ</t>
    </rPh>
    <phoneticPr fontId="7"/>
  </si>
  <si>
    <t>有資格者数</t>
    <rPh sb="0" eb="4">
      <t>ユウシカクシャ</t>
    </rPh>
    <rPh sb="4" eb="5">
      <t>スウ</t>
    </rPh>
    <phoneticPr fontId="16"/>
  </si>
  <si>
    <t>有資格者
数値</t>
    <rPh sb="0" eb="3">
      <t>ユウシカク</t>
    </rPh>
    <rPh sb="3" eb="4">
      <t>シャ</t>
    </rPh>
    <rPh sb="5" eb="7">
      <t>スウチ</t>
    </rPh>
    <phoneticPr fontId="16"/>
  </si>
  <si>
    <t>業種
番号</t>
    <rPh sb="0" eb="2">
      <t>ギョウシュ</t>
    </rPh>
    <rPh sb="3" eb="5">
      <t>バンゴウ</t>
    </rPh>
    <phoneticPr fontId="16"/>
  </si>
  <si>
    <t>直前１年度分決算（千円）</t>
    <phoneticPr fontId="16"/>
  </si>
  <si>
    <t>２事業年度の平均(千円)</t>
    <rPh sb="1" eb="3">
      <t>ジギョウ</t>
    </rPh>
    <rPh sb="3" eb="5">
      <t>ネンド</t>
    </rPh>
    <rPh sb="6" eb="8">
      <t>ヘイキン</t>
    </rPh>
    <rPh sb="9" eb="10">
      <t>セン</t>
    </rPh>
    <rPh sb="10" eb="11">
      <t>エン</t>
    </rPh>
    <phoneticPr fontId="16"/>
  </si>
  <si>
    <t>(市内業者のみ記入）</t>
    <rPh sb="1" eb="3">
      <t>シナイ</t>
    </rPh>
    <rPh sb="3" eb="5">
      <t>ギョウシャ</t>
    </rPh>
    <rPh sb="7" eb="9">
      <t>キニュウ</t>
    </rPh>
    <phoneticPr fontId="16"/>
  </si>
  <si>
    <t>１級等(ａ）</t>
    <rPh sb="1" eb="2">
      <t>キュウ</t>
    </rPh>
    <rPh sb="2" eb="3">
      <t>トウ</t>
    </rPh>
    <phoneticPr fontId="16"/>
  </si>
  <si>
    <t>２級等(b)</t>
    <rPh sb="1" eb="2">
      <t>キュウ</t>
    </rPh>
    <rPh sb="2" eb="3">
      <t>トウ</t>
    </rPh>
    <phoneticPr fontId="16"/>
  </si>
  <si>
    <t>(a)×5＋(b)×2</t>
    <phoneticPr fontId="16"/>
  </si>
  <si>
    <t>測量</t>
    <rPh sb="0" eb="2">
      <t>ソクリョウ</t>
    </rPh>
    <phoneticPr fontId="16"/>
  </si>
  <si>
    <t>土木関係建設コンサルタント</t>
    <rPh sb="0" eb="2">
      <t>ドボク</t>
    </rPh>
    <phoneticPr fontId="16"/>
  </si>
  <si>
    <t>建築関係建設コンサルタント</t>
    <rPh sb="0" eb="2">
      <t>ケンチク</t>
    </rPh>
    <phoneticPr fontId="16"/>
  </si>
  <si>
    <t>設備関係建設コンサルタント</t>
    <rPh sb="0" eb="2">
      <t>セツビ</t>
    </rPh>
    <phoneticPr fontId="16"/>
  </si>
  <si>
    <t>地質調査</t>
    <rPh sb="0" eb="2">
      <t>チシツ</t>
    </rPh>
    <rPh sb="2" eb="4">
      <t>チョウサ</t>
    </rPh>
    <phoneticPr fontId="16"/>
  </si>
  <si>
    <t>⑧</t>
    <phoneticPr fontId="16"/>
  </si>
  <si>
    <t>補償コンサルタント</t>
    <rPh sb="0" eb="2">
      <t>ホショウ</t>
    </rPh>
    <phoneticPr fontId="16"/>
  </si>
  <si>
    <t>⑨</t>
    <phoneticPr fontId="16"/>
  </si>
  <si>
    <t>(c)</t>
    <phoneticPr fontId="16"/>
  </si>
  <si>
    <t>(d)自己資本額</t>
    <rPh sb="3" eb="5">
      <t>ジコ</t>
    </rPh>
    <rPh sb="5" eb="8">
      <t>シホンガク</t>
    </rPh>
    <phoneticPr fontId="16"/>
  </si>
  <si>
    <t>自己資本額数値 (d)/(c)×100</t>
    <rPh sb="0" eb="2">
      <t>ジコ</t>
    </rPh>
    <rPh sb="2" eb="4">
      <t>シホン</t>
    </rPh>
    <rPh sb="4" eb="5">
      <t>ガク</t>
    </rPh>
    <rPh sb="5" eb="7">
      <t>スウチ</t>
    </rPh>
    <phoneticPr fontId="16"/>
  </si>
  <si>
    <t>営業年数</t>
    <rPh sb="0" eb="2">
      <t>エイギョウ</t>
    </rPh>
    <rPh sb="2" eb="4">
      <t>ネンスウ</t>
    </rPh>
    <phoneticPr fontId="16"/>
  </si>
  <si>
    <t>（千円未満切捨て）</t>
    <rPh sb="1" eb="3">
      <t>センエン</t>
    </rPh>
    <rPh sb="3" eb="5">
      <t>ミマン</t>
    </rPh>
    <rPh sb="5" eb="6">
      <t>キ</t>
    </rPh>
    <rPh sb="6" eb="7">
      <t>ス</t>
    </rPh>
    <phoneticPr fontId="16"/>
  </si>
  <si>
    <t>（小数点以下切捨て）</t>
    <rPh sb="1" eb="4">
      <t>ショウスウテン</t>
    </rPh>
    <rPh sb="4" eb="6">
      <t>イカ</t>
    </rPh>
    <rPh sb="6" eb="7">
      <t>キ</t>
    </rPh>
    <rPh sb="7" eb="8">
      <t>ス</t>
    </rPh>
    <phoneticPr fontId="16"/>
  </si>
  <si>
    <t xml:space="preserve"> (１年未満の端数は、切捨て)</t>
    <phoneticPr fontId="16"/>
  </si>
  <si>
    <t>（人）</t>
    <rPh sb="1" eb="2">
      <t>ニン</t>
    </rPh>
    <phoneticPr fontId="16"/>
  </si>
  <si>
    <t>測量士</t>
    <rPh sb="0" eb="3">
      <t>ソクリョウシ</t>
    </rPh>
    <phoneticPr fontId="16"/>
  </si>
  <si>
    <t>測量・１級等</t>
    <rPh sb="0" eb="2">
      <t>ソクリョウ</t>
    </rPh>
    <rPh sb="4" eb="5">
      <t>キュウ</t>
    </rPh>
    <rPh sb="5" eb="6">
      <t>トウ</t>
    </rPh>
    <phoneticPr fontId="16"/>
  </si>
  <si>
    <t>測量士補</t>
    <rPh sb="0" eb="3">
      <t>ソクリョウシ</t>
    </rPh>
    <rPh sb="3" eb="4">
      <t>ホ</t>
    </rPh>
    <phoneticPr fontId="16"/>
  </si>
  <si>
    <t>測量・２級等</t>
    <rPh sb="0" eb="2">
      <t>ソクリョウ</t>
    </rPh>
    <rPh sb="4" eb="5">
      <t>キュウ</t>
    </rPh>
    <rPh sb="5" eb="6">
      <t>トウ</t>
    </rPh>
    <phoneticPr fontId="16"/>
  </si>
  <si>
    <t>APECエンジニア</t>
    <phoneticPr fontId="16"/>
  </si>
  <si>
    <t>土木・１級等</t>
    <rPh sb="0" eb="2">
      <t>ドボク</t>
    </rPh>
    <rPh sb="4" eb="5">
      <t>キュウ</t>
    </rPh>
    <rPh sb="5" eb="6">
      <t>トウ</t>
    </rPh>
    <phoneticPr fontId="16"/>
  </si>
  <si>
    <t>技術士</t>
    <rPh sb="0" eb="3">
      <t>ギジュツシ</t>
    </rPh>
    <phoneticPr fontId="16"/>
  </si>
  <si>
    <t>総合技術監理部門　（以下の各部門の選択科目（電気電子部門、建設部門及び情報工学部門にあってはそれぞれいずれかの選択科目）に限る）</t>
    <rPh sb="0" eb="2">
      <t>ソウゴウ</t>
    </rPh>
    <rPh sb="2" eb="4">
      <t>ギジュツ</t>
    </rPh>
    <rPh sb="4" eb="6">
      <t>カンリ</t>
    </rPh>
    <rPh sb="6" eb="8">
      <t>ブモン</t>
    </rPh>
    <rPh sb="10" eb="12">
      <t>イカ</t>
    </rPh>
    <rPh sb="13" eb="16">
      <t>カクブモン</t>
    </rPh>
    <rPh sb="17" eb="19">
      <t>センタク</t>
    </rPh>
    <rPh sb="19" eb="21">
      <t>カモク</t>
    </rPh>
    <rPh sb="22" eb="24">
      <t>デンキ</t>
    </rPh>
    <rPh sb="24" eb="26">
      <t>デンシ</t>
    </rPh>
    <rPh sb="26" eb="28">
      <t>ブモン</t>
    </rPh>
    <rPh sb="29" eb="31">
      <t>ケンセツ</t>
    </rPh>
    <rPh sb="31" eb="33">
      <t>ブモン</t>
    </rPh>
    <rPh sb="33" eb="34">
      <t>オヨ</t>
    </rPh>
    <rPh sb="35" eb="37">
      <t>ジョウホウ</t>
    </rPh>
    <rPh sb="37" eb="39">
      <t>コウガク</t>
    </rPh>
    <rPh sb="39" eb="41">
      <t>ブモン</t>
    </rPh>
    <rPh sb="55" eb="57">
      <t>センタク</t>
    </rPh>
    <rPh sb="57" eb="59">
      <t>カモク</t>
    </rPh>
    <rPh sb="61" eb="62">
      <t>カギ</t>
    </rPh>
    <phoneticPr fontId="16"/>
  </si>
  <si>
    <t>電気電子部門　（全選択科目）</t>
    <rPh sb="0" eb="2">
      <t>デンキ</t>
    </rPh>
    <rPh sb="2" eb="4">
      <t>デンシ</t>
    </rPh>
    <rPh sb="4" eb="6">
      <t>ブモン</t>
    </rPh>
    <rPh sb="8" eb="9">
      <t>ゼン</t>
    </rPh>
    <rPh sb="9" eb="11">
      <t>センタク</t>
    </rPh>
    <rPh sb="11" eb="13">
      <t>カモク</t>
    </rPh>
    <phoneticPr fontId="16"/>
  </si>
  <si>
    <t>建設部門　（全選択科目）</t>
    <rPh sb="0" eb="2">
      <t>ケンセツ</t>
    </rPh>
    <rPh sb="2" eb="4">
      <t>ブモン</t>
    </rPh>
    <rPh sb="6" eb="7">
      <t>ゼン</t>
    </rPh>
    <rPh sb="7" eb="9">
      <t>センタク</t>
    </rPh>
    <rPh sb="9" eb="11">
      <t>カモク</t>
    </rPh>
    <phoneticPr fontId="16"/>
  </si>
  <si>
    <t>農業部門　（選択科目「農業農村工学」に限る）</t>
    <rPh sb="0" eb="2">
      <t>ノウギョウ</t>
    </rPh>
    <rPh sb="2" eb="4">
      <t>ブモン</t>
    </rPh>
    <rPh sb="6" eb="8">
      <t>センタク</t>
    </rPh>
    <rPh sb="8" eb="10">
      <t>カモク</t>
    </rPh>
    <rPh sb="11" eb="13">
      <t>ノウギョウ</t>
    </rPh>
    <rPh sb="13" eb="15">
      <t>ノウソン</t>
    </rPh>
    <rPh sb="15" eb="17">
      <t>コウガク</t>
    </rPh>
    <rPh sb="19" eb="20">
      <t>カギ</t>
    </rPh>
    <phoneticPr fontId="16"/>
  </si>
  <si>
    <t>森林部門　（選択科目「森林土木」に限る」）</t>
    <rPh sb="0" eb="2">
      <t>シンリン</t>
    </rPh>
    <rPh sb="2" eb="4">
      <t>ブモン</t>
    </rPh>
    <rPh sb="6" eb="8">
      <t>センタク</t>
    </rPh>
    <rPh sb="8" eb="10">
      <t>カモク</t>
    </rPh>
    <rPh sb="11" eb="13">
      <t>シンリン</t>
    </rPh>
    <rPh sb="13" eb="15">
      <t>ドボク</t>
    </rPh>
    <rPh sb="17" eb="18">
      <t>カギ</t>
    </rPh>
    <phoneticPr fontId="16"/>
  </si>
  <si>
    <t>水産部門　（選択科目「水産土木」に限る）</t>
    <rPh sb="0" eb="2">
      <t>スイサン</t>
    </rPh>
    <rPh sb="2" eb="4">
      <t>ブモン</t>
    </rPh>
    <rPh sb="6" eb="8">
      <t>センタク</t>
    </rPh>
    <rPh sb="8" eb="10">
      <t>カモク</t>
    </rPh>
    <rPh sb="11" eb="13">
      <t>スイサン</t>
    </rPh>
    <rPh sb="13" eb="15">
      <t>ドボク</t>
    </rPh>
    <rPh sb="17" eb="18">
      <t>カギ</t>
    </rPh>
    <phoneticPr fontId="16"/>
  </si>
  <si>
    <t>情報工学部門　（全選択科目）</t>
    <rPh sb="0" eb="2">
      <t>ジョウホウ</t>
    </rPh>
    <rPh sb="2" eb="4">
      <t>コウガク</t>
    </rPh>
    <rPh sb="4" eb="6">
      <t>ブモン</t>
    </rPh>
    <rPh sb="8" eb="9">
      <t>ゼン</t>
    </rPh>
    <rPh sb="9" eb="11">
      <t>センタク</t>
    </rPh>
    <rPh sb="11" eb="13">
      <t>カモク</t>
    </rPh>
    <phoneticPr fontId="16"/>
  </si>
  <si>
    <t>応用理学部門　（選択科目「地質」に限る）</t>
    <rPh sb="0" eb="2">
      <t>オウヨウ</t>
    </rPh>
    <rPh sb="2" eb="4">
      <t>リガク</t>
    </rPh>
    <rPh sb="4" eb="6">
      <t>ブモン</t>
    </rPh>
    <rPh sb="8" eb="10">
      <t>センタク</t>
    </rPh>
    <rPh sb="10" eb="12">
      <t>カモク</t>
    </rPh>
    <rPh sb="13" eb="15">
      <t>チシツ</t>
    </rPh>
    <rPh sb="17" eb="18">
      <t>カギ</t>
    </rPh>
    <phoneticPr fontId="16"/>
  </si>
  <si>
    <t>一級土木施工管理技士</t>
    <rPh sb="0" eb="2">
      <t>イッキュウ</t>
    </rPh>
    <rPh sb="2" eb="4">
      <t>ドボク</t>
    </rPh>
    <rPh sb="4" eb="6">
      <t>セコウ</t>
    </rPh>
    <rPh sb="6" eb="8">
      <t>カンリ</t>
    </rPh>
    <rPh sb="8" eb="10">
      <t>ギシ</t>
    </rPh>
    <phoneticPr fontId="16"/>
  </si>
  <si>
    <t>土木・２級等</t>
    <rPh sb="0" eb="2">
      <t>ドボク</t>
    </rPh>
    <rPh sb="4" eb="5">
      <t>キュウ</t>
    </rPh>
    <rPh sb="5" eb="6">
      <t>トウ</t>
    </rPh>
    <phoneticPr fontId="16"/>
  </si>
  <si>
    <t>環境計量士</t>
    <rPh sb="0" eb="2">
      <t>カンキョウ</t>
    </rPh>
    <rPh sb="2" eb="5">
      <t>ケイリョウシ</t>
    </rPh>
    <phoneticPr fontId="16"/>
  </si>
  <si>
    <t>第一種電気主任技術者</t>
    <rPh sb="0" eb="1">
      <t>ダイ</t>
    </rPh>
    <rPh sb="1" eb="2">
      <t>イチ</t>
    </rPh>
    <rPh sb="2" eb="3">
      <t>シュ</t>
    </rPh>
    <rPh sb="3" eb="5">
      <t>デンキ</t>
    </rPh>
    <rPh sb="5" eb="7">
      <t>シュニン</t>
    </rPh>
    <rPh sb="7" eb="10">
      <t>ギジュツシャ</t>
    </rPh>
    <phoneticPr fontId="16"/>
  </si>
  <si>
    <t>伝送交換主任技術者</t>
    <rPh sb="0" eb="2">
      <t>デンソウ</t>
    </rPh>
    <rPh sb="2" eb="4">
      <t>コウカン</t>
    </rPh>
    <rPh sb="4" eb="6">
      <t>シュニン</t>
    </rPh>
    <rPh sb="6" eb="9">
      <t>ギジュツシャ</t>
    </rPh>
    <phoneticPr fontId="16"/>
  </si>
  <si>
    <t>線路主任技術者</t>
    <rPh sb="0" eb="2">
      <t>センロ</t>
    </rPh>
    <rPh sb="2" eb="4">
      <t>シュニン</t>
    </rPh>
    <rPh sb="4" eb="7">
      <t>ギジュツシャ</t>
    </rPh>
    <phoneticPr fontId="16"/>
  </si>
  <si>
    <t>RCCM</t>
    <phoneticPr fontId="16"/>
  </si>
  <si>
    <t>一級建築士（構造設計一級建築士証又は設備設計一級建築士証の交付を受けている者を除く）</t>
    <rPh sb="0" eb="2">
      <t>イッキュウ</t>
    </rPh>
    <rPh sb="2" eb="5">
      <t>ケンチクシ</t>
    </rPh>
    <rPh sb="6" eb="8">
      <t>コウゾウ</t>
    </rPh>
    <rPh sb="8" eb="10">
      <t>セッケイ</t>
    </rPh>
    <rPh sb="10" eb="12">
      <t>イッキュウ</t>
    </rPh>
    <rPh sb="12" eb="15">
      <t>ケンチクシ</t>
    </rPh>
    <rPh sb="15" eb="16">
      <t>アカシ</t>
    </rPh>
    <rPh sb="16" eb="17">
      <t>マタ</t>
    </rPh>
    <rPh sb="18" eb="20">
      <t>セツビ</t>
    </rPh>
    <rPh sb="20" eb="22">
      <t>セッケイ</t>
    </rPh>
    <rPh sb="22" eb="24">
      <t>イッキュウ</t>
    </rPh>
    <rPh sb="24" eb="27">
      <t>ケンチクシ</t>
    </rPh>
    <rPh sb="27" eb="28">
      <t>アカシ</t>
    </rPh>
    <rPh sb="29" eb="31">
      <t>コウフ</t>
    </rPh>
    <rPh sb="32" eb="33">
      <t>ウ</t>
    </rPh>
    <rPh sb="37" eb="38">
      <t>モノ</t>
    </rPh>
    <rPh sb="39" eb="40">
      <t>ノゾ</t>
    </rPh>
    <phoneticPr fontId="16"/>
  </si>
  <si>
    <t>建築・設備
１級等</t>
    <rPh sb="0" eb="2">
      <t>ケンチク</t>
    </rPh>
    <rPh sb="3" eb="5">
      <t>セツビ</t>
    </rPh>
    <rPh sb="7" eb="8">
      <t>キュウ</t>
    </rPh>
    <rPh sb="8" eb="9">
      <t>トウ</t>
    </rPh>
    <phoneticPr fontId="16"/>
  </si>
  <si>
    <t>構造設計一級建築士</t>
    <rPh sb="0" eb="2">
      <t>コウゾウ</t>
    </rPh>
    <rPh sb="2" eb="4">
      <t>セッケイ</t>
    </rPh>
    <rPh sb="4" eb="6">
      <t>イッキュウ</t>
    </rPh>
    <rPh sb="6" eb="9">
      <t>ケンチクシ</t>
    </rPh>
    <phoneticPr fontId="16"/>
  </si>
  <si>
    <t>設備設計一級建築士</t>
    <rPh sb="0" eb="2">
      <t>セツビ</t>
    </rPh>
    <rPh sb="2" eb="4">
      <t>セッケイ</t>
    </rPh>
    <rPh sb="4" eb="6">
      <t>イッキュウ</t>
    </rPh>
    <rPh sb="6" eb="9">
      <t>ケンチクシ</t>
    </rPh>
    <phoneticPr fontId="16"/>
  </si>
  <si>
    <t>建築設備士</t>
    <rPh sb="0" eb="2">
      <t>ケンチク</t>
    </rPh>
    <rPh sb="2" eb="4">
      <t>セツビ</t>
    </rPh>
    <rPh sb="4" eb="5">
      <t>シ</t>
    </rPh>
    <phoneticPr fontId="16"/>
  </si>
  <si>
    <t>二級建築士</t>
    <rPh sb="0" eb="2">
      <t>ニキュウ</t>
    </rPh>
    <rPh sb="2" eb="5">
      <t>ケンチクシ</t>
    </rPh>
    <phoneticPr fontId="16"/>
  </si>
  <si>
    <t>建築・設備
２級等</t>
    <rPh sb="0" eb="2">
      <t>ケンチク</t>
    </rPh>
    <rPh sb="3" eb="5">
      <t>セツビ</t>
    </rPh>
    <rPh sb="7" eb="8">
      <t>キュウ</t>
    </rPh>
    <rPh sb="8" eb="9">
      <t>トウ</t>
    </rPh>
    <phoneticPr fontId="16"/>
  </si>
  <si>
    <t>建築積算士（建築積算資格者）</t>
    <rPh sb="0" eb="2">
      <t>ケンチク</t>
    </rPh>
    <rPh sb="2" eb="4">
      <t>セキサン</t>
    </rPh>
    <rPh sb="4" eb="5">
      <t>シ</t>
    </rPh>
    <rPh sb="6" eb="8">
      <t>ケンチク</t>
    </rPh>
    <rPh sb="8" eb="10">
      <t>セキサン</t>
    </rPh>
    <rPh sb="10" eb="13">
      <t>シカクシャ</t>
    </rPh>
    <phoneticPr fontId="16"/>
  </si>
  <si>
    <t>総合技術監理部門　（以下の選択科目に限る）</t>
    <rPh sb="0" eb="2">
      <t>ソウゴウ</t>
    </rPh>
    <rPh sb="2" eb="4">
      <t>ギジュツ</t>
    </rPh>
    <rPh sb="4" eb="6">
      <t>カンリ</t>
    </rPh>
    <rPh sb="6" eb="8">
      <t>ブモン</t>
    </rPh>
    <rPh sb="10" eb="12">
      <t>イカ</t>
    </rPh>
    <rPh sb="13" eb="17">
      <t>センタクカモク</t>
    </rPh>
    <rPh sb="18" eb="19">
      <t>カギ</t>
    </rPh>
    <phoneticPr fontId="16"/>
  </si>
  <si>
    <t>地質・１級等</t>
    <rPh sb="0" eb="2">
      <t>チシツ</t>
    </rPh>
    <rPh sb="4" eb="5">
      <t>キュウ</t>
    </rPh>
    <rPh sb="5" eb="6">
      <t>トウ</t>
    </rPh>
    <phoneticPr fontId="16"/>
  </si>
  <si>
    <t>建設部門　（選択科目「土質及び基礎」に限る）</t>
    <rPh sb="0" eb="2">
      <t>ケンセツ</t>
    </rPh>
    <rPh sb="2" eb="4">
      <t>ブモン</t>
    </rPh>
    <rPh sb="6" eb="10">
      <t>センタクカモク</t>
    </rPh>
    <rPh sb="11" eb="13">
      <t>ドシツ</t>
    </rPh>
    <rPh sb="13" eb="14">
      <t>オヨ</t>
    </rPh>
    <rPh sb="15" eb="17">
      <t>キソ</t>
    </rPh>
    <rPh sb="19" eb="20">
      <t>カギ</t>
    </rPh>
    <phoneticPr fontId="16"/>
  </si>
  <si>
    <t>応用理学部門（選択科目「地質」に限る）</t>
    <rPh sb="0" eb="2">
      <t>オウヨウ</t>
    </rPh>
    <rPh sb="2" eb="4">
      <t>リガク</t>
    </rPh>
    <rPh sb="4" eb="6">
      <t>ブモン</t>
    </rPh>
    <rPh sb="7" eb="9">
      <t>センタク</t>
    </rPh>
    <rPh sb="9" eb="11">
      <t>カモク</t>
    </rPh>
    <rPh sb="12" eb="14">
      <t>チシツ</t>
    </rPh>
    <rPh sb="16" eb="17">
      <t>カギ</t>
    </rPh>
    <phoneticPr fontId="16"/>
  </si>
  <si>
    <t>地質調査技士</t>
    <rPh sb="0" eb="2">
      <t>チシツ</t>
    </rPh>
    <rPh sb="2" eb="4">
      <t>チョウサ</t>
    </rPh>
    <rPh sb="4" eb="6">
      <t>ギシ</t>
    </rPh>
    <phoneticPr fontId="16"/>
  </si>
  <si>
    <t>地質・２級等</t>
    <rPh sb="0" eb="2">
      <t>チシツ</t>
    </rPh>
    <rPh sb="4" eb="5">
      <t>キュウ</t>
    </rPh>
    <rPh sb="5" eb="6">
      <t>トウ</t>
    </rPh>
    <phoneticPr fontId="16"/>
  </si>
  <si>
    <t>不動産鑑定士</t>
    <rPh sb="0" eb="3">
      <t>フドウサン</t>
    </rPh>
    <rPh sb="3" eb="6">
      <t>カンテイシ</t>
    </rPh>
    <phoneticPr fontId="16"/>
  </si>
  <si>
    <t>補償・２級等</t>
    <rPh sb="0" eb="2">
      <t>ホショウ</t>
    </rPh>
    <rPh sb="4" eb="5">
      <t>キュウ</t>
    </rPh>
    <rPh sb="5" eb="6">
      <t>トウ</t>
    </rPh>
    <phoneticPr fontId="16"/>
  </si>
  <si>
    <t>土地家屋調査士</t>
    <rPh sb="0" eb="2">
      <t>トチ</t>
    </rPh>
    <rPh sb="2" eb="4">
      <t>カオク</t>
    </rPh>
    <rPh sb="4" eb="7">
      <t>チョウサシ</t>
    </rPh>
    <phoneticPr fontId="16"/>
  </si>
  <si>
    <t>司法書士</t>
    <rPh sb="0" eb="4">
      <t>シホウショシ</t>
    </rPh>
    <phoneticPr fontId="16"/>
  </si>
  <si>
    <t>補償業務管理士</t>
    <rPh sb="0" eb="2">
      <t>ホショウ</t>
    </rPh>
    <rPh sb="2" eb="4">
      <t>ギョウム</t>
    </rPh>
    <rPh sb="4" eb="6">
      <t>カンリ</t>
    </rPh>
    <rPh sb="6" eb="7">
      <t>シ</t>
    </rPh>
    <phoneticPr fontId="16"/>
  </si>
  <si>
    <t>営業年数</t>
    <rPh sb="0" eb="2">
      <t>エイギョウ</t>
    </rPh>
    <rPh sb="2" eb="4">
      <t>ネンスウ</t>
    </rPh>
    <phoneticPr fontId="7"/>
  </si>
  <si>
    <t>(</t>
    <phoneticPr fontId="2"/>
  </si>
  <si>
    <t>上記①～⑥以外の業務高</t>
    <rPh sb="8" eb="10">
      <t>ギョウム</t>
    </rPh>
    <rPh sb="10" eb="11">
      <t>ダカ</t>
    </rPh>
    <phoneticPr fontId="16"/>
  </si>
  <si>
    <t>)</t>
    <phoneticPr fontId="2"/>
  </si>
  <si>
    <t>　この申請書記載の本店は、以下の事項を全て満たしていることを誓約します。</t>
    <rPh sb="3" eb="5">
      <t>シンセイ</t>
    </rPh>
    <phoneticPr fontId="7"/>
  </si>
  <si>
    <t>※以下、金沢市使用欄</t>
    <rPh sb="1" eb="3">
      <t>イカ</t>
    </rPh>
    <rPh sb="4" eb="7">
      <t>カナザワシ</t>
    </rPh>
    <rPh sb="7" eb="10">
      <t>シヨウラン</t>
    </rPh>
    <phoneticPr fontId="7"/>
  </si>
  <si>
    <t>審査</t>
    <rPh sb="0" eb="2">
      <t>シンサ</t>
    </rPh>
    <phoneticPr fontId="7"/>
  </si>
  <si>
    <t>直前１年度分決算(千円)</t>
    <phoneticPr fontId="16"/>
  </si>
  <si>
    <t>Ⅱ　直前２年度分決算</t>
    <phoneticPr fontId="16"/>
  </si>
  <si>
    <t>Ⅱ</t>
    <phoneticPr fontId="16"/>
  </si>
  <si>
    <t>直前２年度分決算(千円)</t>
    <phoneticPr fontId="16"/>
  </si>
  <si>
    <t>直前２年度分決算（千円）</t>
    <phoneticPr fontId="16"/>
  </si>
  <si>
    <t>※　別表③技術職員区分表を参照してください。</t>
    <rPh sb="2" eb="4">
      <t>ベッピョウ</t>
    </rPh>
    <rPh sb="5" eb="7">
      <t>ギジュツ</t>
    </rPh>
    <rPh sb="7" eb="9">
      <t>ショクイン</t>
    </rPh>
    <rPh sb="9" eb="11">
      <t>クブン</t>
    </rPh>
    <rPh sb="11" eb="12">
      <t>ヒョウ</t>
    </rPh>
    <rPh sb="13" eb="15">
      <t>サンショウ</t>
    </rPh>
    <phoneticPr fontId="16"/>
  </si>
  <si>
    <t>委 ・ 財 ・ 登 ・ 税 ・ 役 ・ 暴 ・ 営 ・ 契 ・ 建技 ・ コ技 ・ 取 ・ 許 ・ 経 ・ 現 ・ ダ ・ ザ</t>
    <rPh sb="4" eb="5">
      <t>ザイ</t>
    </rPh>
    <rPh sb="8" eb="9">
      <t>ノボル</t>
    </rPh>
    <rPh sb="12" eb="13">
      <t>ゼイ</t>
    </rPh>
    <rPh sb="16" eb="17">
      <t>ヤク</t>
    </rPh>
    <rPh sb="20" eb="21">
      <t>ボウ</t>
    </rPh>
    <rPh sb="24" eb="25">
      <t>エイ</t>
    </rPh>
    <rPh sb="28" eb="29">
      <t>チギリ</t>
    </rPh>
    <rPh sb="32" eb="33">
      <t>タ</t>
    </rPh>
    <rPh sb="33" eb="34">
      <t>ワザ</t>
    </rPh>
    <rPh sb="38" eb="39">
      <t>ワザ</t>
    </rPh>
    <rPh sb="42" eb="43">
      <t>トリ</t>
    </rPh>
    <rPh sb="46" eb="47">
      <t>キョ</t>
    </rPh>
    <rPh sb="50" eb="51">
      <t>ヘ</t>
    </rPh>
    <rPh sb="54" eb="55">
      <t>ゲン</t>
    </rPh>
    <phoneticPr fontId="16"/>
  </si>
  <si>
    <t>□</t>
  </si>
  <si>
    <t>年</t>
    <rPh sb="0" eb="1">
      <t>ネン</t>
    </rPh>
    <phoneticPr fontId="16"/>
  </si>
  <si>
    <t>日</t>
    <rPh sb="0" eb="1">
      <t>ニチ</t>
    </rPh>
    <phoneticPr fontId="16"/>
  </si>
  <si>
    <t>月</t>
    <rPh sb="0" eb="1">
      <t>ガツ</t>
    </rPh>
    <phoneticPr fontId="16"/>
  </si>
  <si>
    <t>令和</t>
    <rPh sb="0" eb="2">
      <t>レイワ</t>
    </rPh>
    <phoneticPr fontId="16"/>
  </si>
  <si>
    <t>～</t>
    <phoneticPr fontId="2"/>
  </si>
  <si>
    <t>※成績評点調書の写しの添付は不要
※平均点は小数点以下切り捨て　　　</t>
    <phoneticPr fontId="16"/>
  </si>
  <si>
    <t>～</t>
    <phoneticPr fontId="7"/>
  </si>
  <si>
    <t>↓6500～6950の合計の平均</t>
    <phoneticPr fontId="16"/>
  </si>
  <si>
    <t>申請業種に〇(主業種１つには◎)を付け右欄に業務実績等を記入</t>
    <rPh sb="17" eb="18">
      <t>ツ</t>
    </rPh>
    <rPh sb="19" eb="20">
      <t>ミギ</t>
    </rPh>
    <rPh sb="20" eb="21">
      <t>ラン</t>
    </rPh>
    <rPh sb="22" eb="24">
      <t>ギョウム</t>
    </rPh>
    <rPh sb="24" eb="26">
      <t>ジッセキ</t>
    </rPh>
    <rPh sb="26" eb="27">
      <t>トウ</t>
    </rPh>
    <rPh sb="28" eb="30">
      <t>キニュウ</t>
    </rPh>
    <phoneticPr fontId="7"/>
  </si>
  <si>
    <t>その他建設コンサルタント</t>
    <rPh sb="2" eb="3">
      <t>タ</t>
    </rPh>
    <rPh sb="3" eb="5">
      <t>ケンセツ</t>
    </rPh>
    <phoneticPr fontId="16"/>
  </si>
  <si>
    <t>合　　計</t>
    <rPh sb="0" eb="1">
      <t>ゴウ</t>
    </rPh>
    <rPh sb="3" eb="4">
      <t>ケイ</t>
    </rPh>
    <phoneticPr fontId="16"/>
  </si>
  <si>
    <t>　下記の事項について誓約及び同意したうえで、令和８・９年度における金沢市の物品購入等及び役務等に係る入札参加資格者の資格を得たいので関係書類を添えて申請します。</t>
    <rPh sb="4" eb="6">
      <t>ジコウ</t>
    </rPh>
    <rPh sb="10" eb="12">
      <t>セイヤク</t>
    </rPh>
    <rPh sb="12" eb="13">
      <t>オヨ</t>
    </rPh>
    <rPh sb="14" eb="16">
      <t>ドウイ</t>
    </rPh>
    <rPh sb="22" eb="24">
      <t>レイワ</t>
    </rPh>
    <rPh sb="27" eb="29">
      <t>ネンド</t>
    </rPh>
    <rPh sb="42" eb="43">
      <t>オヨ</t>
    </rPh>
    <rPh sb="44" eb="46">
      <t>エキム</t>
    </rPh>
    <rPh sb="46" eb="47">
      <t>トウ</t>
    </rPh>
    <rPh sb="56" eb="57">
      <t>シャ</t>
    </rPh>
    <rPh sb="58" eb="60">
      <t>シカク</t>
    </rPh>
    <rPh sb="61" eb="62">
      <t>エ</t>
    </rPh>
    <rPh sb="66" eb="68">
      <t>カンケイ</t>
    </rPh>
    <rPh sb="68" eb="70">
      <t>ショルイ</t>
    </rPh>
    <rPh sb="71" eb="72">
      <t>ソ</t>
    </rPh>
    <rPh sb="74" eb="76">
      <t>シンセイ</t>
    </rPh>
    <phoneticPr fontId="7"/>
  </si>
  <si>
    <r>
      <t>業務成績評点</t>
    </r>
    <r>
      <rPr>
        <sz val="9"/>
        <rFont val="ＭＳ ゴシック"/>
        <family val="3"/>
        <charset val="128"/>
      </rPr>
      <t>（R4.4.1～R7.12.31）</t>
    </r>
    <phoneticPr fontId="7"/>
  </si>
  <si>
    <r>
      <t xml:space="preserve">優良委託業務表彰
</t>
    </r>
    <r>
      <rPr>
        <sz val="9"/>
        <rFont val="ＭＳ ゴシック"/>
        <family val="3"/>
        <charset val="128"/>
      </rPr>
      <t>（R6.1.1～R7.12.31）</t>
    </r>
    <phoneticPr fontId="7"/>
  </si>
  <si>
    <r>
      <t>○有資格者数</t>
    </r>
    <r>
      <rPr>
        <sz val="11"/>
        <rFont val="ＭＳ Ｐ明朝"/>
        <family val="1"/>
        <charset val="128"/>
      </rPr>
      <t>（令和７年10月1日直前の営業年度終了日時点）</t>
    </r>
    <rPh sb="1" eb="5">
      <t>ユウシカクシャ</t>
    </rPh>
    <rPh sb="5" eb="6">
      <t>スウ</t>
    </rPh>
    <rPh sb="7" eb="9">
      <t>レイワ</t>
    </rPh>
    <rPh sb="10" eb="11">
      <t>ネン</t>
    </rPh>
    <phoneticPr fontId="16"/>
  </si>
  <si>
    <t>(令和７年10月1日直前の決算に係る）</t>
    <rPh sb="1" eb="3">
      <t>レイワ</t>
    </rPh>
    <rPh sb="4" eb="5">
      <t>ネン</t>
    </rPh>
    <rPh sb="7" eb="8">
      <t>ガツ</t>
    </rPh>
    <rPh sb="9" eb="10">
      <t>ニチ</t>
    </rPh>
    <rPh sb="10" eb="12">
      <t>チョクゼン</t>
    </rPh>
    <rPh sb="13" eb="15">
      <t>ケッサン</t>
    </rPh>
    <rPh sb="16" eb="17">
      <t>カカ</t>
    </rPh>
    <phoneticPr fontId="16"/>
  </si>
  <si>
    <t>業種名</t>
    <rPh sb="0" eb="2">
      <t>ギョウシュ</t>
    </rPh>
    <rPh sb="2" eb="3">
      <t>メイ</t>
    </rPh>
    <phoneticPr fontId="35"/>
  </si>
  <si>
    <t>業種
ｺｰﾄﾞ</t>
    <rPh sb="0" eb="2">
      <t>ギョウシュ</t>
    </rPh>
    <phoneticPr fontId="35"/>
  </si>
  <si>
    <t>事務用品</t>
    <rPh sb="0" eb="2">
      <t>ジム</t>
    </rPh>
    <rPh sb="2" eb="4">
      <t>ヨウヒン</t>
    </rPh>
    <phoneticPr fontId="7"/>
  </si>
  <si>
    <t>印章</t>
    <rPh sb="0" eb="2">
      <t>インショウ</t>
    </rPh>
    <phoneticPr fontId="7"/>
  </si>
  <si>
    <t>家具</t>
    <rPh sb="0" eb="2">
      <t>カグ</t>
    </rPh>
    <phoneticPr fontId="7"/>
  </si>
  <si>
    <t>室内装飾</t>
    <rPh sb="0" eb="2">
      <t>シツナイ</t>
    </rPh>
    <rPh sb="2" eb="4">
      <t>ソウショク</t>
    </rPh>
    <phoneticPr fontId="7"/>
  </si>
  <si>
    <t>ＯＡ機器</t>
    <rPh sb="2" eb="4">
      <t>キキ</t>
    </rPh>
    <phoneticPr fontId="7"/>
  </si>
  <si>
    <t>電気機器</t>
    <rPh sb="0" eb="2">
      <t>デンキ</t>
    </rPh>
    <rPh sb="2" eb="4">
      <t>キキ</t>
    </rPh>
    <phoneticPr fontId="7"/>
  </si>
  <si>
    <t>写真用品</t>
    <rPh sb="0" eb="2">
      <t>シャシン</t>
    </rPh>
    <rPh sb="2" eb="4">
      <t>ヨウヒン</t>
    </rPh>
    <phoneticPr fontId="7"/>
  </si>
  <si>
    <t>青焼き・大型ｺﾋﾟｰ</t>
  </si>
  <si>
    <t>清掃用品</t>
    <rPh sb="0" eb="2">
      <t>セイソウ</t>
    </rPh>
    <rPh sb="2" eb="4">
      <t>ヨウヒン</t>
    </rPh>
    <phoneticPr fontId="7"/>
  </si>
  <si>
    <t>荒物・金物</t>
    <rPh sb="0" eb="2">
      <t>アラモノ</t>
    </rPh>
    <rPh sb="3" eb="5">
      <t>カナモノ</t>
    </rPh>
    <phoneticPr fontId="7"/>
  </si>
  <si>
    <t>電動工具等</t>
  </si>
  <si>
    <t>産業機械</t>
    <rPh sb="0" eb="2">
      <t>サンギョウ</t>
    </rPh>
    <rPh sb="2" eb="4">
      <t>キカイ</t>
    </rPh>
    <phoneticPr fontId="16"/>
  </si>
  <si>
    <t>理科学機器</t>
    <rPh sb="0" eb="2">
      <t>リカ</t>
    </rPh>
    <rPh sb="2" eb="3">
      <t>ガク</t>
    </rPh>
    <rPh sb="3" eb="5">
      <t>キキ</t>
    </rPh>
    <phoneticPr fontId="16"/>
  </si>
  <si>
    <t>医療用機器</t>
    <rPh sb="0" eb="3">
      <t>イリョウヨウ</t>
    </rPh>
    <rPh sb="3" eb="5">
      <t>キキ</t>
    </rPh>
    <phoneticPr fontId="7"/>
  </si>
  <si>
    <t>厨房機器</t>
    <rPh sb="0" eb="2">
      <t>チュウボウ</t>
    </rPh>
    <rPh sb="2" eb="4">
      <t>キキ</t>
    </rPh>
    <phoneticPr fontId="7"/>
  </si>
  <si>
    <t>医薬品</t>
    <rPh sb="0" eb="3">
      <t>イヤクヒン</t>
    </rPh>
    <phoneticPr fontId="7"/>
  </si>
  <si>
    <t>その他薬品</t>
    <rPh sb="2" eb="3">
      <t>タ</t>
    </rPh>
    <rPh sb="3" eb="5">
      <t>ヤクヒン</t>
    </rPh>
    <phoneticPr fontId="16"/>
  </si>
  <si>
    <t>消防用品</t>
    <rPh sb="0" eb="2">
      <t>ショウボウ</t>
    </rPh>
    <rPh sb="2" eb="4">
      <t>ヨウヒン</t>
    </rPh>
    <phoneticPr fontId="7"/>
  </si>
  <si>
    <t>防災用品</t>
    <rPh sb="0" eb="2">
      <t>ボウサイ</t>
    </rPh>
    <rPh sb="2" eb="4">
      <t>ヨウヒン</t>
    </rPh>
    <phoneticPr fontId="7"/>
  </si>
  <si>
    <t>一般車輌</t>
    <rPh sb="0" eb="2">
      <t>イッパン</t>
    </rPh>
    <rPh sb="2" eb="4">
      <t>シャリョウ</t>
    </rPh>
    <phoneticPr fontId="7"/>
  </si>
  <si>
    <t>特殊車両</t>
    <rPh sb="0" eb="2">
      <t>トクシュ</t>
    </rPh>
    <rPh sb="2" eb="4">
      <t>シャリョウ</t>
    </rPh>
    <phoneticPr fontId="7"/>
  </si>
  <si>
    <t>二輪車</t>
    <rPh sb="0" eb="3">
      <t>ニリンシャ</t>
    </rPh>
    <phoneticPr fontId="7"/>
  </si>
  <si>
    <t>タイヤ</t>
  </si>
  <si>
    <t>教材</t>
    <rPh sb="0" eb="2">
      <t>キョウザイ</t>
    </rPh>
    <phoneticPr fontId="16"/>
  </si>
  <si>
    <t>楽器</t>
    <rPh sb="0" eb="2">
      <t>ガッキ</t>
    </rPh>
    <phoneticPr fontId="7"/>
  </si>
  <si>
    <t>書籍</t>
    <rPh sb="0" eb="2">
      <t>ショセキ</t>
    </rPh>
    <phoneticPr fontId="7"/>
  </si>
  <si>
    <t>美術用品</t>
    <rPh sb="0" eb="2">
      <t>ビジュツ</t>
    </rPh>
    <rPh sb="2" eb="4">
      <t>ヨウヒン</t>
    </rPh>
    <phoneticPr fontId="7"/>
  </si>
  <si>
    <t>茶道具・華道具</t>
    <rPh sb="0" eb="3">
      <t>チャドウグ</t>
    </rPh>
    <rPh sb="4" eb="6">
      <t>カドウ</t>
    </rPh>
    <rPh sb="6" eb="7">
      <t>グ</t>
    </rPh>
    <phoneticPr fontId="7"/>
  </si>
  <si>
    <t>スポーツ用品</t>
    <rPh sb="4" eb="6">
      <t>ヨウヒン</t>
    </rPh>
    <phoneticPr fontId="7"/>
  </si>
  <si>
    <t>被服・履物等</t>
    <rPh sb="0" eb="2">
      <t>ヒフク</t>
    </rPh>
    <rPh sb="3" eb="5">
      <t>ハキモノ</t>
    </rPh>
    <rPh sb="5" eb="6">
      <t>トウ</t>
    </rPh>
    <phoneticPr fontId="16"/>
  </si>
  <si>
    <t>寝具</t>
    <rPh sb="0" eb="2">
      <t>シング</t>
    </rPh>
    <phoneticPr fontId="7"/>
  </si>
  <si>
    <t>旗・染物</t>
  </si>
  <si>
    <t>記念品</t>
    <rPh sb="0" eb="3">
      <t>キネンヒン</t>
    </rPh>
    <phoneticPr fontId="7"/>
  </si>
  <si>
    <t>百貨</t>
    <rPh sb="0" eb="2">
      <t>ヒャッカ</t>
    </rPh>
    <phoneticPr fontId="7"/>
  </si>
  <si>
    <t>塗料</t>
    <rPh sb="0" eb="2">
      <t>トリョウ</t>
    </rPh>
    <phoneticPr fontId="16"/>
  </si>
  <si>
    <t>標識</t>
    <rPh sb="0" eb="2">
      <t>ヒョウシキ</t>
    </rPh>
    <phoneticPr fontId="7"/>
  </si>
  <si>
    <t>木材・竹材</t>
    <rPh sb="0" eb="2">
      <t>モクザイ</t>
    </rPh>
    <rPh sb="3" eb="4">
      <t>タケ</t>
    </rPh>
    <rPh sb="4" eb="5">
      <t>ザイ</t>
    </rPh>
    <phoneticPr fontId="7"/>
  </si>
  <si>
    <t>セメント</t>
  </si>
  <si>
    <t>砂利、土・砂</t>
    <rPh sb="0" eb="2">
      <t>ジャリ</t>
    </rPh>
    <rPh sb="3" eb="4">
      <t>ツチ</t>
    </rPh>
    <rPh sb="5" eb="6">
      <t>スナ</t>
    </rPh>
    <phoneticPr fontId="7"/>
  </si>
  <si>
    <t>合材</t>
    <rPh sb="0" eb="2">
      <t>ゴウザイ</t>
    </rPh>
    <phoneticPr fontId="7"/>
  </si>
  <si>
    <t>鋼管・メーター</t>
    <rPh sb="0" eb="2">
      <t>コウカン</t>
    </rPh>
    <phoneticPr fontId="16"/>
  </si>
  <si>
    <t>その他資材</t>
    <rPh sb="2" eb="3">
      <t>タ</t>
    </rPh>
    <rPh sb="3" eb="5">
      <t>シザイ</t>
    </rPh>
    <phoneticPr fontId="16"/>
  </si>
  <si>
    <t>種苗・肥料等</t>
    <rPh sb="0" eb="2">
      <t>シュビョウ</t>
    </rPh>
    <rPh sb="3" eb="5">
      <t>ヒリョウ</t>
    </rPh>
    <rPh sb="5" eb="6">
      <t>ナド</t>
    </rPh>
    <phoneticPr fontId="7"/>
  </si>
  <si>
    <t>燃料</t>
    <rPh sb="0" eb="2">
      <t>ネンリョウ</t>
    </rPh>
    <phoneticPr fontId="16"/>
  </si>
  <si>
    <t>電力</t>
    <rPh sb="0" eb="2">
      <t>デンリョク</t>
    </rPh>
    <phoneticPr fontId="16"/>
  </si>
  <si>
    <t>不用品</t>
    <rPh sb="0" eb="3">
      <t>フヨウヒン</t>
    </rPh>
    <phoneticPr fontId="7"/>
  </si>
  <si>
    <t>看板</t>
    <rPh sb="0" eb="2">
      <t>カンバン</t>
    </rPh>
    <phoneticPr fontId="7"/>
  </si>
  <si>
    <t>利用者ID</t>
  </si>
  <si>
    <t>連絡先</t>
  </si>
  <si>
    <t>整理番号</t>
  </si>
  <si>
    <t>氏名/法人名</t>
  </si>
  <si>
    <t>様式Ver</t>
  </si>
  <si>
    <t>様式ID</t>
  </si>
  <si>
    <t>様式名</t>
  </si>
  <si>
    <t>申込日時</t>
  </si>
  <si>
    <t>処理状況</t>
  </si>
  <si>
    <t>備考</t>
  </si>
  <si>
    <t>市内市外区分</t>
  </si>
  <si>
    <t>申請に関する誓約及び同意</t>
  </si>
  <si>
    <t>本店に関する誓約</t>
  </si>
  <si>
    <t>申請区分（物品）</t>
  </si>
  <si>
    <t>申請区分（コンサル）</t>
  </si>
  <si>
    <t>申請区分（建物管理）</t>
  </si>
  <si>
    <t>申請区分（樹木等管理）</t>
  </si>
  <si>
    <t>申請区分（賃貸借）</t>
  </si>
  <si>
    <t>申請区分（その他委託）</t>
  </si>
  <si>
    <t>申請業種区分（コンサル）</t>
  </si>
  <si>
    <t>申請業種区分（建物管理）</t>
  </si>
  <si>
    <t>申請業種区分（その他委託）</t>
  </si>
  <si>
    <t>商号又は名称</t>
  </si>
  <si>
    <t>商号又は名称（フリガナ）</t>
  </si>
  <si>
    <t>代表者職</t>
  </si>
  <si>
    <t>代表者氏名</t>
  </si>
  <si>
    <t>郵便番号</t>
  </si>
  <si>
    <t>本社所在地</t>
  </si>
  <si>
    <t>電話番号（本社）</t>
  </si>
  <si>
    <t>ＦＡＸ番号（本社）</t>
  </si>
  <si>
    <t>e-mail</t>
  </si>
  <si>
    <t>委任先名称</t>
  </si>
  <si>
    <t>委任先名称（フリガナ）</t>
  </si>
  <si>
    <t>委任先職</t>
  </si>
  <si>
    <t>委任先氏名</t>
  </si>
  <si>
    <t>委任先所在地</t>
  </si>
  <si>
    <t>電話番号（委任先）</t>
  </si>
  <si>
    <t>ＦＡＸ番号（委任先）</t>
  </si>
  <si>
    <t>e-mail（委任先）</t>
  </si>
  <si>
    <t>申請書作成者</t>
  </si>
  <si>
    <t>申請書作成者ＴＥＬ</t>
  </si>
  <si>
    <t>金沢市内事務所の有無</t>
  </si>
  <si>
    <t>委任代理人との同異</t>
  </si>
  <si>
    <t>設立（創業）年月日</t>
  </si>
  <si>
    <t>指名停止期間</t>
  </si>
  <si>
    <t>前々年度事業年度（始期）</t>
  </si>
  <si>
    <t>前々年度事業年度（終期）</t>
  </si>
  <si>
    <t>前年度事業年度（始期）</t>
  </si>
  <si>
    <t>前年度事業年度（終期）</t>
  </si>
  <si>
    <t>前年実績高（物品）</t>
  </si>
  <si>
    <t>前々年実績高（物品）</t>
  </si>
  <si>
    <t>前年実績高（清掃）</t>
  </si>
  <si>
    <t>前々年実績高（清掃）</t>
  </si>
  <si>
    <t>前年実績高（建物管理）</t>
  </si>
  <si>
    <t>前々年実績高（建物管理）</t>
  </si>
  <si>
    <t>前年実績高（樹木）</t>
  </si>
  <si>
    <t>前々年実績高（樹木）</t>
  </si>
  <si>
    <t>前年工事高（造園工事）</t>
  </si>
  <si>
    <t>前々年工事高（造園工事）</t>
  </si>
  <si>
    <t>年間平均工事高（造園工事）</t>
  </si>
  <si>
    <t>前年実績高（賃貸借）</t>
  </si>
  <si>
    <t>前々年実績高（賃貸借）</t>
  </si>
  <si>
    <t>前年実績高（その他）</t>
  </si>
  <si>
    <t>前々年実績高（その他）</t>
  </si>
  <si>
    <t>前年実績高（その他全体）</t>
  </si>
  <si>
    <t>前々年実績高（その他全体）</t>
  </si>
  <si>
    <t>前年実績高（コンサル）</t>
  </si>
  <si>
    <t>前々年実績高（コンサル）</t>
  </si>
  <si>
    <t>前年実績高（その他コンサル）</t>
  </si>
  <si>
    <t>前々年実績高（その他コンサル）</t>
  </si>
  <si>
    <t>前年実績高（コンサル全体）</t>
  </si>
  <si>
    <t>前々年実績高（コンサル全体）</t>
  </si>
  <si>
    <t>前年実績高（申請業務以外）</t>
  </si>
  <si>
    <t>前々年実績高（申請業務以外）</t>
  </si>
  <si>
    <t>前年実績高（年間総売上額）</t>
  </si>
  <si>
    <t>前々年実績高（年間総売上額）</t>
  </si>
  <si>
    <t>資格人数</t>
  </si>
  <si>
    <t>業者コード</t>
  </si>
  <si>
    <t>営業年数</t>
  </si>
  <si>
    <t>総従業員数</t>
  </si>
  <si>
    <t>自己資本額（千円）</t>
  </si>
  <si>
    <t>総資本（千円）</t>
  </si>
  <si>
    <t>流動資産（千円）</t>
  </si>
  <si>
    <t>流動負債（千円）</t>
  </si>
  <si>
    <t>品質管理</t>
  </si>
  <si>
    <t>環境保全活動</t>
  </si>
  <si>
    <t>次世代育成支援</t>
  </si>
  <si>
    <t>女性活躍推進</t>
  </si>
  <si>
    <t>障害者雇用</t>
  </si>
  <si>
    <t>防災協定</t>
  </si>
  <si>
    <t>災害時等協力</t>
  </si>
  <si>
    <t>消防団協力</t>
  </si>
  <si>
    <t>申請状況（物品）</t>
  </si>
  <si>
    <t>年間平均実績高（物品）</t>
  </si>
  <si>
    <t>指名停止期間（物品）</t>
  </si>
  <si>
    <t>申請状況（建物管理）</t>
  </si>
  <si>
    <t>指名停止期間（建物管理）</t>
  </si>
  <si>
    <t>申請状況（樹木）</t>
  </si>
  <si>
    <t>年間平均実績高（樹木）</t>
  </si>
  <si>
    <t>指名停止期間（樹木）</t>
  </si>
  <si>
    <t>総合評点（P）（樹木）</t>
  </si>
  <si>
    <t>成績評点（樹木）</t>
  </si>
  <si>
    <t>表彰（樹木）</t>
  </si>
  <si>
    <t>申請状況（賃貸借）</t>
  </si>
  <si>
    <t>年間平均実績高（賃貸借）</t>
  </si>
  <si>
    <t>指名停止期間（賃貸借）</t>
  </si>
  <si>
    <t>申請状況（その他）</t>
  </si>
  <si>
    <t>年間平均実績高（その他）</t>
  </si>
  <si>
    <t>指名停止期間（その他）</t>
  </si>
  <si>
    <t>申請状況（コンサル）</t>
  </si>
  <si>
    <t>年間平均実績高（コンサル全体）</t>
  </si>
  <si>
    <t>指名停止期間（コンサル）</t>
  </si>
  <si>
    <t>主従区分</t>
  </si>
  <si>
    <t>主業種ｺｰﾄﾞ（物品）</t>
  </si>
  <si>
    <t>業種ｺｰﾄﾞ（物品）</t>
  </si>
  <si>
    <t>業種ｺｰﾄﾞ（清掃）</t>
  </si>
  <si>
    <t>年間平均実績高（清掃）</t>
  </si>
  <si>
    <t>成績評点（清掃）</t>
  </si>
  <si>
    <t>表彰（清掃）</t>
  </si>
  <si>
    <t>業種ｺｰﾄﾞ（建物管理）</t>
  </si>
  <si>
    <t>年間平均実績高（建物管理）</t>
  </si>
  <si>
    <t>業種ｺｰﾄﾞ（樹木）</t>
  </si>
  <si>
    <t>業種ｺｰﾄﾞ（賃貸借）</t>
  </si>
  <si>
    <t>業種ｺｰﾄﾞ（その他）</t>
  </si>
  <si>
    <t>業種ｺｰﾄﾞ（コンサル）</t>
  </si>
  <si>
    <t>年間平均実績高（コンサル）</t>
  </si>
  <si>
    <t>１級技術者（コンサル）</t>
  </si>
  <si>
    <t>２級技術者（コンサル）</t>
  </si>
  <si>
    <t>成績評点（コンサル）</t>
  </si>
  <si>
    <t>表彰（コンサル）</t>
  </si>
  <si>
    <t>年間平均実績高（その他）内訳</t>
  </si>
  <si>
    <t>その他建物管理業務の申請業種内訳</t>
  </si>
  <si>
    <t>その他建物管理業務のその他記載</t>
  </si>
  <si>
    <t>その他の申請業種内訳</t>
  </si>
  <si>
    <t>その他のその他記載</t>
  </si>
  <si>
    <t>成績評点対象件数（樹木）</t>
  </si>
  <si>
    <t>成績評点対象件数（清掃）</t>
  </si>
  <si>
    <t>成績評点対象件数（コンサル）</t>
  </si>
  <si>
    <t>主観的事項に関する添付書類複数添付</t>
  </si>
  <si>
    <t>委任状添付</t>
  </si>
  <si>
    <t>財務諸表複数添付</t>
  </si>
  <si>
    <t>登記事項証明書（法人）or身分証明書（個人）添付</t>
  </si>
  <si>
    <t>国税に係る納税証明書（所得税又は法人税及び消費税）添付</t>
  </si>
  <si>
    <t>役員の兼務及び資本関係調書添付</t>
  </si>
  <si>
    <t>暴力団排除に関する誓約書兼照会承諾書添付</t>
  </si>
  <si>
    <t>営業品目調書複数添付</t>
  </si>
  <si>
    <t>契約実績調書複数添付</t>
  </si>
  <si>
    <t>技術職員名簿（建物管理）複数添付</t>
  </si>
  <si>
    <t>技術職員及び希望業務調査票（コンサルタント）添付</t>
  </si>
  <si>
    <t>取扱調査票複数添付</t>
  </si>
  <si>
    <t>営業・業務に係る許可等複数添付</t>
  </si>
  <si>
    <t>総合評定値通知書添付</t>
  </si>
  <si>
    <t>現況報告書複数添付</t>
  </si>
  <si>
    <t>該当</t>
    <rPh sb="0" eb="2">
      <t>ガイトウ</t>
    </rPh>
    <phoneticPr fontId="42"/>
  </si>
  <si>
    <t>■</t>
    <phoneticPr fontId="42"/>
  </si>
  <si>
    <t>□</t>
    <phoneticPr fontId="42"/>
  </si>
  <si>
    <t>■</t>
  </si>
  <si>
    <t>／</t>
    <phoneticPr fontId="7"/>
  </si>
  <si>
    <t>郵便番号</t>
    <rPh sb="0" eb="4">
      <t>ユウビンバンゴウ</t>
    </rPh>
    <phoneticPr fontId="16"/>
  </si>
  <si>
    <t>所在地</t>
    <rPh sb="0" eb="3">
      <t>ショザイチ</t>
    </rPh>
    <phoneticPr fontId="16"/>
  </si>
  <si>
    <t>フリガナ</t>
    <phoneticPr fontId="16"/>
  </si>
  <si>
    <t>商号又は名称</t>
    <rPh sb="0" eb="2">
      <t>ショウゴウ</t>
    </rPh>
    <rPh sb="2" eb="3">
      <t>マタ</t>
    </rPh>
    <rPh sb="4" eb="6">
      <t>メイショウ</t>
    </rPh>
    <phoneticPr fontId="16"/>
  </si>
  <si>
    <t>代表者職</t>
    <rPh sb="0" eb="3">
      <t>ダイヒョウシャ</t>
    </rPh>
    <rPh sb="3" eb="4">
      <t>ショク</t>
    </rPh>
    <phoneticPr fontId="16"/>
  </si>
  <si>
    <t>代表者氏名</t>
    <rPh sb="0" eb="3">
      <t>ダイヒョウシャ</t>
    </rPh>
    <rPh sb="3" eb="5">
      <t>シメイ</t>
    </rPh>
    <phoneticPr fontId="16"/>
  </si>
  <si>
    <t>○</t>
    <phoneticPr fontId="42"/>
  </si>
  <si>
    <t>◎</t>
    <phoneticPr fontId="2"/>
  </si>
  <si>
    <t>主業種（コンサル）</t>
    <rPh sb="0" eb="3">
      <t>シュギョウシュ</t>
    </rPh>
    <phoneticPr fontId="42"/>
  </si>
  <si>
    <t>主業種（コンサル以外）</t>
    <phoneticPr fontId="42"/>
  </si>
  <si>
    <t>○</t>
    <phoneticPr fontId="2"/>
  </si>
  <si>
    <t>代表者職</t>
    <rPh sb="0" eb="1">
      <t>ダイ</t>
    </rPh>
    <rPh sb="1" eb="2">
      <t>ヒョウ</t>
    </rPh>
    <rPh sb="2" eb="3">
      <t>モノ</t>
    </rPh>
    <rPh sb="3" eb="4">
      <t>ショク</t>
    </rPh>
    <phoneticPr fontId="7"/>
  </si>
  <si>
    <t>－</t>
    <phoneticPr fontId="16"/>
  </si>
  <si>
    <t>（</t>
    <phoneticPr fontId="7"/>
  </si>
  <si>
    <t>）</t>
    <phoneticPr fontId="7"/>
  </si>
  <si>
    <t>役職</t>
    <rPh sb="0" eb="2">
      <t>ヤクショク</t>
    </rPh>
    <phoneticPr fontId="7"/>
  </si>
  <si>
    <t>氏名</t>
    <phoneticPr fontId="7"/>
  </si>
  <si>
    <t>e-mailｱﾄﾞﾚｽ</t>
    <phoneticPr fontId="16"/>
  </si>
  <si>
    <t>申請書作成者e-mail</t>
    <phoneticPr fontId="2"/>
  </si>
  <si>
    <t>機械部門　（選択科目「機械設計」、「流体機器」又は　「機構ダイナミクス・制御」に限る）</t>
    <rPh sb="0" eb="2">
      <t>キカイ</t>
    </rPh>
    <rPh sb="2" eb="4">
      <t>ブモン</t>
    </rPh>
    <rPh sb="6" eb="8">
      <t>センタク</t>
    </rPh>
    <rPh sb="8" eb="10">
      <t>カモク</t>
    </rPh>
    <rPh sb="11" eb="13">
      <t>キカイ</t>
    </rPh>
    <rPh sb="13" eb="15">
      <t>セッケイ</t>
    </rPh>
    <rPh sb="18" eb="20">
      <t>リュウタイ</t>
    </rPh>
    <rPh sb="20" eb="22">
      <t>キキ</t>
    </rPh>
    <rPh sb="23" eb="24">
      <t>マタ</t>
    </rPh>
    <rPh sb="27" eb="29">
      <t>キコウ</t>
    </rPh>
    <rPh sb="36" eb="38">
      <t>セイギョ</t>
    </rPh>
    <rPh sb="40" eb="41">
      <t>カギ</t>
    </rPh>
    <phoneticPr fontId="16"/>
  </si>
  <si>
    <t>申請カナ名称</t>
  </si>
  <si>
    <t>申請代表者役職名</t>
  </si>
  <si>
    <t>申請代表者氏名</t>
  </si>
  <si>
    <t>申請郵便番号</t>
  </si>
  <si>
    <t>本社所在地</t>
    <rPh sb="0" eb="2">
      <t>ホンシャ</t>
    </rPh>
    <rPh sb="2" eb="5">
      <t>ショザイチ</t>
    </rPh>
    <phoneticPr fontId="2"/>
  </si>
  <si>
    <t>委任郵便番号</t>
  </si>
  <si>
    <t>委任先所在地</t>
    <rPh sb="0" eb="2">
      <t>イニン</t>
    </rPh>
    <rPh sb="2" eb="3">
      <t>サキ</t>
    </rPh>
    <rPh sb="3" eb="6">
      <t>ショザイチ</t>
    </rPh>
    <phoneticPr fontId="2"/>
  </si>
  <si>
    <t>委任商号名称</t>
  </si>
  <si>
    <t>委任代表者役職名</t>
  </si>
  <si>
    <t>委任代表者氏名</t>
  </si>
  <si>
    <t>921-8062</t>
  </si>
  <si>
    <t>ｱｲﾎｰﾎｸﾘｸ</t>
  </si>
  <si>
    <t>代表取締役</t>
  </si>
  <si>
    <t>河村　満</t>
  </si>
  <si>
    <t xml:space="preserve">        </t>
  </si>
  <si>
    <t>920-0051</t>
  </si>
  <si>
    <t>株式会社明生電気商会</t>
  </si>
  <si>
    <t>ｱｹﾌﾃﾞﾝｷｼﾖｳｶｲ</t>
  </si>
  <si>
    <t>中村　栄太郎</t>
  </si>
  <si>
    <t>921-8043</t>
  </si>
  <si>
    <t>浅地産業株式会社</t>
  </si>
  <si>
    <t>ｱｻｼﾞｻﾝｷﾞﾖｳ</t>
  </si>
  <si>
    <t>浅地　則夫</t>
  </si>
  <si>
    <t>920-0841</t>
  </si>
  <si>
    <t>株式会社ＡＤＩ．Ｇ</t>
  </si>
  <si>
    <t>ｴｲﾃﾞｲｱｲﾄﾞﾂﾄｼﾞｰ</t>
  </si>
  <si>
    <t>浅野　弘治</t>
  </si>
  <si>
    <t>株式会社朝日商会</t>
  </si>
  <si>
    <t>ｱｻﾋｼﾖｳｶｲ</t>
  </si>
  <si>
    <t>吉田　匡宏</t>
  </si>
  <si>
    <t>920-0935</t>
  </si>
  <si>
    <t>荒間石油株式会社</t>
  </si>
  <si>
    <t>ｱﾗﾏｾｷﾕ</t>
  </si>
  <si>
    <t>荒間　誠</t>
  </si>
  <si>
    <t>921-8013</t>
  </si>
  <si>
    <t>ｴﾈｱｰｸﾁﾕｳﾌﾞ</t>
  </si>
  <si>
    <t>北陸支店</t>
  </si>
  <si>
    <t>支店長</t>
  </si>
  <si>
    <t>水谷　和紀</t>
  </si>
  <si>
    <t>山本　隆行</t>
  </si>
  <si>
    <t>460-0003</t>
  </si>
  <si>
    <t>921-8031</t>
  </si>
  <si>
    <t>石井電機商会</t>
  </si>
  <si>
    <t>ｲｼｲﾃﾞﾝｷｼﾖｳｶｲ</t>
  </si>
  <si>
    <t>石井　美千子</t>
  </si>
  <si>
    <t>920-8213</t>
  </si>
  <si>
    <t>石川医療器株式会社</t>
  </si>
  <si>
    <t>ｲｼｶﾜｲﾘﾖｳｷ</t>
  </si>
  <si>
    <t>向井　裕</t>
  </si>
  <si>
    <t>920-0936</t>
  </si>
  <si>
    <t>協同組合石川県観光物産館</t>
  </si>
  <si>
    <t>ｲｼｶﾜｹﾝｶﾝｺｳﾌﾞﾂｻﾝｶﾝ</t>
  </si>
  <si>
    <t>理事長</t>
  </si>
  <si>
    <t>作田　一則</t>
  </si>
  <si>
    <t>920-8203</t>
  </si>
  <si>
    <t>ｲｼｶﾜｹﾝｾｷﾕﾊﾝﾊﾞｲ</t>
  </si>
  <si>
    <t>金沢支部</t>
  </si>
  <si>
    <t>支部長</t>
  </si>
  <si>
    <t>中西　義浩</t>
  </si>
  <si>
    <t>代表理事</t>
  </si>
  <si>
    <t>吉原　愼吾</t>
  </si>
  <si>
    <t>921-8061</t>
  </si>
  <si>
    <t>株式会社北新越こどものとも社</t>
  </si>
  <si>
    <t>ﾎｸｼﾝｴﾂｺﾄﾞﾓﾉﾄﾓｼﾔ</t>
  </si>
  <si>
    <t>髙山　篤志</t>
  </si>
  <si>
    <t>920-0806</t>
  </si>
  <si>
    <t>コマツ石川株式会社</t>
  </si>
  <si>
    <t>ｺﾏﾂｲｼｶﾜ</t>
  </si>
  <si>
    <t>米井　裕一</t>
  </si>
  <si>
    <t>920-0211</t>
  </si>
  <si>
    <t>株式会社石川住宅管理</t>
  </si>
  <si>
    <t>ｲｼｶﾜｼﾞﾕｳﾀｸｶﾝﾘ</t>
  </si>
  <si>
    <t>四柳　康弘</t>
  </si>
  <si>
    <t>920-0843</t>
  </si>
  <si>
    <t>石川浄水機販売株式会社</t>
  </si>
  <si>
    <t>ｲｼｶﾜｼﾞﾖｳｽｲｷﾊﾝﾊﾞｲ</t>
  </si>
  <si>
    <t>寺田　健一</t>
  </si>
  <si>
    <t>920-0024</t>
  </si>
  <si>
    <t>石川装美株式会社</t>
  </si>
  <si>
    <t>ｲｼｶﾜｿｳﾋﾞ</t>
  </si>
  <si>
    <t>代表取締役社長</t>
  </si>
  <si>
    <t>宮本　太一</t>
  </si>
  <si>
    <t>920-0025</t>
  </si>
  <si>
    <t>石川ダイハツ販売株式会社</t>
  </si>
  <si>
    <t>ｲｼｶﾜﾀﾞｲﾊﾂﾊﾝﾊﾞｲ</t>
  </si>
  <si>
    <t>岡田　喜一</t>
  </si>
  <si>
    <t>921-8042</t>
  </si>
  <si>
    <t>石川電材株式会社</t>
  </si>
  <si>
    <t>ｲｼｶﾜﾃﾞﾝｻﾞｲ</t>
  </si>
  <si>
    <t>平野　利康</t>
  </si>
  <si>
    <t>920-0398</t>
  </si>
  <si>
    <t>株式会社石川コンピュータ・センター</t>
  </si>
  <si>
    <t>ｲｼｶﾜｺﾝﾋﾟﾕｰﾀｾﾝﾀｰ</t>
  </si>
  <si>
    <t>山浦　伯之</t>
  </si>
  <si>
    <t>921-8572</t>
  </si>
  <si>
    <t>石川トヨタ自動車株式会社</t>
  </si>
  <si>
    <t>ｲｼｶﾜﾄﾖﾀｼﾞﾄﾞｳｼﾔ</t>
  </si>
  <si>
    <t>架谷　洋司</t>
  </si>
  <si>
    <t>株式会社石川トヨペットカローラ</t>
  </si>
  <si>
    <t>ｲｼｶﾜﾄﾖﾍﾟﾂﾄ</t>
  </si>
  <si>
    <t>大森　一志</t>
  </si>
  <si>
    <t>920-0053</t>
  </si>
  <si>
    <t>石川日産自動車販売株式会社</t>
  </si>
  <si>
    <t>ｲｼｶﾜﾆﾂｻﾝｼﾞﾄﾞｳｼﾔﾊﾝﾊﾞｲ</t>
  </si>
  <si>
    <t>藤井　貴治</t>
  </si>
  <si>
    <t>920-3116</t>
  </si>
  <si>
    <t>石川日野自動車株式会社</t>
  </si>
  <si>
    <t>ｲｼｶﾜﾋﾉｼﾞﾄﾞｳｼﾔ</t>
  </si>
  <si>
    <t>取締役社長</t>
  </si>
  <si>
    <t>藤井　精二</t>
  </si>
  <si>
    <t>920-0376</t>
  </si>
  <si>
    <t>株式会社石川プレート</t>
  </si>
  <si>
    <t>ｲｼｶﾜﾌﾟﾚｰﾄ</t>
  </si>
  <si>
    <t>大友　隆行</t>
  </si>
  <si>
    <t>921-8002</t>
  </si>
  <si>
    <t>石坂商事株式会社</t>
  </si>
  <si>
    <t>ｲｼｻﾞｶｼﾖｳｼﾞ</t>
  </si>
  <si>
    <t>石坂　一弥</t>
  </si>
  <si>
    <t>920-0902</t>
  </si>
  <si>
    <t>株式会社石野テント</t>
  </si>
  <si>
    <t>ｲｼﾉﾃﾝﾄ</t>
  </si>
  <si>
    <t>石野　貴義</t>
  </si>
  <si>
    <t>920-0346</t>
  </si>
  <si>
    <t>株式会社石野電気商会</t>
  </si>
  <si>
    <t>ｲｼﾉﾃﾞﾝｷｼﾖｳｶｲ</t>
  </si>
  <si>
    <t>石野　準一</t>
  </si>
  <si>
    <t>921-8025</t>
  </si>
  <si>
    <t>株式会社石森木工</t>
  </si>
  <si>
    <t>ｲｼﾓﾘﾓﾂｺｳ</t>
  </si>
  <si>
    <t>石森　良隆</t>
  </si>
  <si>
    <t>株式会社石山商店</t>
  </si>
  <si>
    <t>ｲｼﾔﾏｼﾖｳﾃﾝ</t>
  </si>
  <si>
    <t>穴田　竜一郎</t>
  </si>
  <si>
    <t>920-0212</t>
  </si>
  <si>
    <t>株式会社市川タイヤ商会</t>
  </si>
  <si>
    <t>ｲﾁｶﾜﾀｲﾔｼﾖｳｶｲ</t>
  </si>
  <si>
    <t>市川　行人</t>
  </si>
  <si>
    <t>920-8205</t>
  </si>
  <si>
    <t>イワイ株式会社</t>
  </si>
  <si>
    <t>ｲﾜｲ</t>
  </si>
  <si>
    <t>岩井　一平</t>
  </si>
  <si>
    <t>920-0854</t>
  </si>
  <si>
    <t>921-8032</t>
  </si>
  <si>
    <t>宇清商事株式会社</t>
  </si>
  <si>
    <t>ｳｾｲｼﾖｳｼﾞ</t>
  </si>
  <si>
    <t>鈴木　規秀</t>
  </si>
  <si>
    <t>920-1341</t>
  </si>
  <si>
    <t>内川建設株式会社</t>
  </si>
  <si>
    <t>ｳﾁｶﾜｹﾝｾﾂ</t>
  </si>
  <si>
    <t>髙山　哲生</t>
  </si>
  <si>
    <t>920-0981</t>
  </si>
  <si>
    <t>株式会社うつのみや</t>
  </si>
  <si>
    <t>ｳﾂﾉﾐﾔ</t>
  </si>
  <si>
    <t>宇都宮　元樹</t>
  </si>
  <si>
    <t>920-0844</t>
  </si>
  <si>
    <t>株式会社卯野商会</t>
  </si>
  <si>
    <t>ｳﾉｼﾖｳｶｲ</t>
  </si>
  <si>
    <t>卯野　賢一</t>
  </si>
  <si>
    <t>株式会社栄光プリント</t>
  </si>
  <si>
    <t>ｴｲｺｳﾌﾟﾘﾝﾄ</t>
  </si>
  <si>
    <t>出村　有基</t>
  </si>
  <si>
    <t>920-0997</t>
  </si>
  <si>
    <t>株式会社オートモ</t>
  </si>
  <si>
    <t>ｵｰﾄﾓ</t>
  </si>
  <si>
    <t>大友　茂幹</t>
  </si>
  <si>
    <t>921-8005</t>
  </si>
  <si>
    <t>オイラー株式会社</t>
  </si>
  <si>
    <t>ｵｲﾗｰ</t>
  </si>
  <si>
    <t>黒保　直冶</t>
  </si>
  <si>
    <t>921-8006</t>
  </si>
  <si>
    <t>株式会社岡敏電興</t>
  </si>
  <si>
    <t>ｵｶﾄｼﾃﾞﾝｺｳ</t>
  </si>
  <si>
    <t>岡田　敏克</t>
  </si>
  <si>
    <t>920-0356</t>
  </si>
  <si>
    <t>奥田染色株式会社</t>
  </si>
  <si>
    <t>ｵｸﾀﾞｾﾝｼﾖｸ</t>
  </si>
  <si>
    <t>奥田　勝将</t>
  </si>
  <si>
    <t>920-0209</t>
  </si>
  <si>
    <t>かがつうシステム株式会社</t>
  </si>
  <si>
    <t>ｶｶﾞﾂｳｼｽﾃﾑ</t>
  </si>
  <si>
    <t>野崎　貴嗣</t>
  </si>
  <si>
    <t>株式会社柿本商会</t>
  </si>
  <si>
    <t>ｶｷﾓﾄｼﾖｳｶｲ</t>
  </si>
  <si>
    <t>柿本　一如</t>
  </si>
  <si>
    <t>920-0056</t>
  </si>
  <si>
    <t>株式会社勝見シール印刷</t>
  </si>
  <si>
    <t>ｶﾂﾐｼｰﾙｲﾝｻﾂ</t>
  </si>
  <si>
    <t>勝見　真一郎</t>
  </si>
  <si>
    <t>920-0354</t>
  </si>
  <si>
    <t>桂記章株式会社</t>
  </si>
  <si>
    <t>ｶﾂﾗｷｼﾖｳ</t>
  </si>
  <si>
    <t>澤田　幸宏</t>
  </si>
  <si>
    <t>920-0061</t>
  </si>
  <si>
    <t>ウィルビー株式会社</t>
  </si>
  <si>
    <t>ｳｲﾙﾋﾞｰ</t>
  </si>
  <si>
    <t>加藤　肇夫</t>
  </si>
  <si>
    <t>920-0378</t>
  </si>
  <si>
    <t>ｶﾅｶﾝ</t>
  </si>
  <si>
    <t>外食金沢営業所</t>
  </si>
  <si>
    <t>所長</t>
  </si>
  <si>
    <t>金曽　健司</t>
  </si>
  <si>
    <t>谷口　英樹</t>
  </si>
  <si>
    <t>920-0909</t>
  </si>
  <si>
    <t>株式会社金沢柿田商店</t>
  </si>
  <si>
    <t>ｶﾅｻﾞﾜｶｷﾀｼﾖｳﾃﾝ</t>
  </si>
  <si>
    <t>朝倉　建郎</t>
  </si>
  <si>
    <t>株式会社金沢楽器</t>
  </si>
  <si>
    <t>ｶﾅｻﾞﾜｶﾞﾂｷ</t>
  </si>
  <si>
    <t>吉田　外美子</t>
  </si>
  <si>
    <t>921-8021</t>
  </si>
  <si>
    <t>株式会社金沢環境サービス公社</t>
  </si>
  <si>
    <t>ｶﾅｻﾞﾜｶﾝｷﾖｳｻｰﾋﾞｽｺｳｼﾔ</t>
  </si>
  <si>
    <t>石井　健一</t>
  </si>
  <si>
    <t>920-1301</t>
  </si>
  <si>
    <t>金沢森林組合</t>
  </si>
  <si>
    <t>ｶﾅｻﾞﾜｼﾝﾘﾝｸﾐｱｲ</t>
  </si>
  <si>
    <t>代表理事組合長</t>
  </si>
  <si>
    <t>山﨑　浩一</t>
  </si>
  <si>
    <t>920-0011</t>
  </si>
  <si>
    <t>金沢市農業協同組合</t>
  </si>
  <si>
    <t>ｶﾅｻﾞﾜｼﾉｳｷﾞﾖｳ</t>
  </si>
  <si>
    <t>南　優</t>
  </si>
  <si>
    <t>920-0862</t>
  </si>
  <si>
    <t>金沢車輛株式会社</t>
  </si>
  <si>
    <t>ｶﾅｻﾞﾜｼﾔﾘﾖｳ</t>
  </si>
  <si>
    <t>小倉　宏允</t>
  </si>
  <si>
    <t>920-0853</t>
  </si>
  <si>
    <t>株式会社金沢商行</t>
  </si>
  <si>
    <t>ｶﾅｻﾞﾜｼﾖｳｺｳ</t>
  </si>
  <si>
    <t>瀬沢　周子</t>
  </si>
  <si>
    <t>株式会社金沢食器センター</t>
  </si>
  <si>
    <t>ｶﾅｻﾞﾜｼﾖﾂｷｾﾝﾀｰ</t>
  </si>
  <si>
    <t>若宮　仁</t>
  </si>
  <si>
    <t>ＣＬＴ金沢株式会社</t>
  </si>
  <si>
    <t>ｼｰｴﾙﾃｲ</t>
  </si>
  <si>
    <t>920-0058</t>
  </si>
  <si>
    <t>株式会社金沢測機</t>
  </si>
  <si>
    <t>ｶﾅｻﾞﾜｿﾂｷ</t>
  </si>
  <si>
    <t>川宮　一也</t>
  </si>
  <si>
    <t>金沢地区生コンクリート協同組合</t>
  </si>
  <si>
    <t>ｶﾅｻﾞﾜﾁｸﾅﾏｺﾝｸﾘｰﾄ</t>
  </si>
  <si>
    <t>永岡　孝</t>
  </si>
  <si>
    <t>920-0348</t>
  </si>
  <si>
    <t>株式会社金沢舞台</t>
  </si>
  <si>
    <t>ｶﾅｻﾞﾜﾌﾞﾀｲ</t>
  </si>
  <si>
    <t>土田　充</t>
  </si>
  <si>
    <t>920-0043</t>
  </si>
  <si>
    <t>株式会社金沢舗道</t>
  </si>
  <si>
    <t>ｶﾅｻﾞﾜﾎﾄﾞｳ</t>
  </si>
  <si>
    <t>向井　健夫</t>
  </si>
  <si>
    <t>920-0364</t>
  </si>
  <si>
    <t>株式会社金沢丸善</t>
  </si>
  <si>
    <t>ｶﾅｻﾞﾜﾏﾙｾﾞﾝ</t>
  </si>
  <si>
    <t>野村　幸宏</t>
  </si>
  <si>
    <t>920-8583</t>
  </si>
  <si>
    <t>株式会社金沢丸越百貨店</t>
  </si>
  <si>
    <t>ｶﾅｻﾞﾜﾏﾙｺｼﾋﾔﾂｶﾃﾝ</t>
  </si>
  <si>
    <t>お得意様外商部</t>
  </si>
  <si>
    <t>取締役</t>
  </si>
  <si>
    <t>亀田　賢一郎</t>
  </si>
  <si>
    <t>熱田　隆明</t>
  </si>
  <si>
    <t>920-3124</t>
  </si>
  <si>
    <t>兼岡ジムキ有限会社</t>
  </si>
  <si>
    <t>ｶﾈｵｶｼﾞﾑｷ</t>
  </si>
  <si>
    <t>兼岡　孝則</t>
  </si>
  <si>
    <t>921-8033</t>
  </si>
  <si>
    <t>株式会社かゆう堂</t>
  </si>
  <si>
    <t>ｶﾕｳﾄﾞｳ</t>
  </si>
  <si>
    <t>宮本　哲一</t>
  </si>
  <si>
    <t>921-8580</t>
  </si>
  <si>
    <t>株式会社カヨウ</t>
  </si>
  <si>
    <t>ｶﾖｳ</t>
  </si>
  <si>
    <t>鍋島　華奈</t>
  </si>
  <si>
    <t>川上産業株式会社</t>
  </si>
  <si>
    <t>ｶﾜｶﾐｻﾝｷﾞﾖｳ</t>
  </si>
  <si>
    <t>茨木　陽介</t>
  </si>
  <si>
    <t>920-0995</t>
  </si>
  <si>
    <t>有限会社かわの徽章堂</t>
  </si>
  <si>
    <t>ｶﾜﾉｷｼﾖｳﾄﾞｳ</t>
  </si>
  <si>
    <t>河野　丈洋</t>
  </si>
  <si>
    <t>921-8027</t>
  </si>
  <si>
    <t>河村株式会社</t>
  </si>
  <si>
    <t>ｶﾜﾑﾗ</t>
  </si>
  <si>
    <t>紺谷　俊介</t>
  </si>
  <si>
    <t>921-8046</t>
  </si>
  <si>
    <t>環境開発株式会社</t>
  </si>
  <si>
    <t>ｶﾝｷﾖｳｶｲﾊﾂ</t>
  </si>
  <si>
    <t>髙山　盛司</t>
  </si>
  <si>
    <t>920-0912</t>
  </si>
  <si>
    <t>株式会社刊広社</t>
  </si>
  <si>
    <t>ｶﾝｺｳｼﾔ</t>
  </si>
  <si>
    <t>北川　淳</t>
  </si>
  <si>
    <t>921-8064</t>
  </si>
  <si>
    <t>学習教材株式会社</t>
  </si>
  <si>
    <t>ｶﾞｸｼﾕｳｷﾖｳｻﾞｲ</t>
  </si>
  <si>
    <t>下原　学</t>
  </si>
  <si>
    <t>株式会社キーバンクカナザワ</t>
  </si>
  <si>
    <t>ｷｰﾊﾞﾝｸｶﾅｻﾞﾜ</t>
  </si>
  <si>
    <t>加藤　顕一</t>
  </si>
  <si>
    <t>北川ヒューテック株式会社</t>
  </si>
  <si>
    <t>ｷﾀｶﾞﾜﾋﾕｰﾃﾂｸ</t>
  </si>
  <si>
    <t>取締役金沢本社長</t>
  </si>
  <si>
    <t>松島　保志</t>
  </si>
  <si>
    <t>北川　隆明</t>
  </si>
  <si>
    <t>北川物産株式会社</t>
  </si>
  <si>
    <t>ｷﾀｶﾞﾜﾌﾞﾂｻﾝ</t>
  </si>
  <si>
    <t>北川　吉博</t>
  </si>
  <si>
    <t>920-0962</t>
  </si>
  <si>
    <t>株式会社キタジ</t>
  </si>
  <si>
    <t>ｷﾀｼﾞ</t>
  </si>
  <si>
    <t>北地　新平</t>
  </si>
  <si>
    <t>920-8543</t>
  </si>
  <si>
    <t>北村電機産業株式会社</t>
  </si>
  <si>
    <t>ｷﾀﾑﾗﾃﾞﾝｷｻﾝｷﾞﾖｳ</t>
  </si>
  <si>
    <t>金沢支店</t>
  </si>
  <si>
    <t>920-0865</t>
  </si>
  <si>
    <t>株式会社木谷商店</t>
  </si>
  <si>
    <t>ｷﾀﾞﾆｼﾖｳﾃﾝ</t>
  </si>
  <si>
    <t>木谷　孝俊</t>
  </si>
  <si>
    <t>株式会社共栄</t>
  </si>
  <si>
    <t>ｷﾖｳｴｲ</t>
  </si>
  <si>
    <t>中井　登喜子</t>
  </si>
  <si>
    <t>920-0867</t>
  </si>
  <si>
    <t>株式会社共栄商会</t>
  </si>
  <si>
    <t>ｷﾖｳｴｲｼﾖｳｶｲ</t>
  </si>
  <si>
    <t>庄司　美次</t>
  </si>
  <si>
    <t>多田　勢津子</t>
  </si>
  <si>
    <t>共栄無線株式会社</t>
  </si>
  <si>
    <t>ｷﾖｳｴｲﾑｾﾝ</t>
  </si>
  <si>
    <t>岩崎　真一</t>
  </si>
  <si>
    <t>920-0362</t>
  </si>
  <si>
    <t>協和金属工業株式会社</t>
  </si>
  <si>
    <t>ｷﾖｳﾜｷﾝｿﾞｸｺｳｷﾞﾖｳ</t>
  </si>
  <si>
    <t>小野森　浩之</t>
  </si>
  <si>
    <t>921-8044</t>
  </si>
  <si>
    <t>株式会社共和商会</t>
  </si>
  <si>
    <t>ｷﾖｳﾜｼﾖｳｶｲ</t>
  </si>
  <si>
    <t>錦木　泰生</t>
  </si>
  <si>
    <t>921-8574</t>
  </si>
  <si>
    <t>協和道路株式会社</t>
  </si>
  <si>
    <t>ｷﾖｳﾜﾄﾞｳﾛ</t>
  </si>
  <si>
    <t>渕田　昭彦</t>
  </si>
  <si>
    <t>株式会社金太</t>
  </si>
  <si>
    <t>ｷﾝﾀ</t>
  </si>
  <si>
    <t>南　志郎</t>
  </si>
  <si>
    <t>銀扇産業株式会社</t>
  </si>
  <si>
    <t>ｷﾞﾝｾﾝｻﾝｷﾞﾖｳ</t>
  </si>
  <si>
    <t>石川　邦夫</t>
  </si>
  <si>
    <t>クサカ商事株式会社</t>
  </si>
  <si>
    <t>ｸｻｶｼﾖｳｼﾞ</t>
  </si>
  <si>
    <t>坂田　喜一郎</t>
  </si>
  <si>
    <t>920-3131</t>
  </si>
  <si>
    <t>葛巻内装株式会社</t>
  </si>
  <si>
    <t>ｸｽﾞﾏｷﾅｲｿｳ</t>
  </si>
  <si>
    <t>武澤　久美恵</t>
  </si>
  <si>
    <t>ｸﾛｻｷﾎｰﾙﾃﾞｲﾝｸﾞｽ</t>
  </si>
  <si>
    <t>黒崎　嘉之</t>
  </si>
  <si>
    <t>株式会社畔柳インテリア</t>
  </si>
  <si>
    <t>ｸﾛﾔﾅｷﾞｲﾝﾃﾘｱ</t>
  </si>
  <si>
    <t>畔柳　圭</t>
  </si>
  <si>
    <t>920-0041</t>
  </si>
  <si>
    <t>株式会社ケンシン</t>
  </si>
  <si>
    <t>ｹﾝｼﾝ</t>
  </si>
  <si>
    <t>掃部　智幸</t>
  </si>
  <si>
    <t>幸田商店</t>
  </si>
  <si>
    <t>ｺｳﾀﾞｼﾖｳﾃﾝ</t>
  </si>
  <si>
    <t>竹原　晶子</t>
  </si>
  <si>
    <t>株式会社コシハラ</t>
  </si>
  <si>
    <t>ｺｼﾊﾗ</t>
  </si>
  <si>
    <t>越原　寿朗</t>
  </si>
  <si>
    <t>株式会社小杉建材店</t>
  </si>
  <si>
    <t>ｺｽｷﾞｹﾝｻﾞｲﾃﾝ</t>
  </si>
  <si>
    <t>小杉　隆繁</t>
  </si>
  <si>
    <t>小西紙店印刷所</t>
  </si>
  <si>
    <t>ｺﾆｼｶﾐﾃﾝｲﾝｻﾂｼﾖ</t>
  </si>
  <si>
    <t>代表</t>
  </si>
  <si>
    <t>大村　雅俊</t>
  </si>
  <si>
    <t>株式会社小林太一印刷所</t>
  </si>
  <si>
    <t>ｺﾊﾞﾔｼﾀｲﾁｲﾝｻﾂｼﾖ</t>
  </si>
  <si>
    <t>小林　大祐</t>
  </si>
  <si>
    <t>小松商事株式会社</t>
  </si>
  <si>
    <t>ｺﾏﾂｼﾖｳｼﾞ</t>
  </si>
  <si>
    <t>瀬戸　伸之</t>
  </si>
  <si>
    <t>920-0015</t>
  </si>
  <si>
    <t>株式会社コムラ</t>
  </si>
  <si>
    <t>ｺﾑﾗ</t>
  </si>
  <si>
    <t>古村　哲治</t>
  </si>
  <si>
    <t>921-8051</t>
  </si>
  <si>
    <t>五大開発株式会社</t>
  </si>
  <si>
    <t>ｺﾞﾀﾞｲｶｲﾊﾂ</t>
  </si>
  <si>
    <t>石川　智英</t>
  </si>
  <si>
    <t>920-0966</t>
  </si>
  <si>
    <t>株式会社犀川組</t>
  </si>
  <si>
    <t>ｻｲｶﾞﾜｸﾞﾐ</t>
  </si>
  <si>
    <t>末田　雅巳</t>
  </si>
  <si>
    <t>920-0371</t>
  </si>
  <si>
    <t>株式会社ソウガ</t>
  </si>
  <si>
    <t>ｿｳｶﾞ</t>
  </si>
  <si>
    <t>齋藤　誠</t>
  </si>
  <si>
    <t>920-3122</t>
  </si>
  <si>
    <t>株式会社坂田亀巣堂</t>
  </si>
  <si>
    <t>ｻｶﾀｷｿｳﾄﾞｳ</t>
  </si>
  <si>
    <t>岩月　宏昌</t>
  </si>
  <si>
    <t>佐野商舗</t>
  </si>
  <si>
    <t>ｻﾉｼﾖｳﾎ</t>
  </si>
  <si>
    <t>佐野　憲司</t>
  </si>
  <si>
    <t>株式会社サワヤ</t>
  </si>
  <si>
    <t>ｻﾜﾔ</t>
  </si>
  <si>
    <t>尾崎　竜一郎</t>
  </si>
  <si>
    <t>920-0226</t>
  </si>
  <si>
    <t>株式会社三康</t>
  </si>
  <si>
    <t>ｻﾝｺｳ</t>
  </si>
  <si>
    <t>村田　祐輔</t>
  </si>
  <si>
    <t>921-8015</t>
  </si>
  <si>
    <t>三幸電設株式会社</t>
  </si>
  <si>
    <t>ｻﾝｺｳﾃﾞﾝｾﾂ</t>
  </si>
  <si>
    <t>吉田　修治</t>
  </si>
  <si>
    <t>株式会社三納</t>
  </si>
  <si>
    <t>ｻﾝﾉｳ</t>
  </si>
  <si>
    <t>三田　仁也</t>
  </si>
  <si>
    <t>921-8151</t>
  </si>
  <si>
    <t>三洋建設株式会社</t>
  </si>
  <si>
    <t>ｻﾝﾖｳｹﾝｾﾂ</t>
  </si>
  <si>
    <t>尾本　浩美</t>
  </si>
  <si>
    <t>三和メディカル株式会社</t>
  </si>
  <si>
    <t>ｻﾝﾜﾒﾃﾞｲｶﾙ</t>
  </si>
  <si>
    <t>長原　謙二</t>
  </si>
  <si>
    <t>株式会社シキケミカル</t>
  </si>
  <si>
    <t>ｼｷｹﾐｶﾙ</t>
  </si>
  <si>
    <t>普和　克守</t>
  </si>
  <si>
    <t>920-0357</t>
  </si>
  <si>
    <t>株式会社嶋源木建</t>
  </si>
  <si>
    <t>ｼﾏｹﾞﾝﾓｸｹﾝ</t>
  </si>
  <si>
    <t>嶋谷　奉文</t>
  </si>
  <si>
    <t>920-1302</t>
  </si>
  <si>
    <t>株式会社島崎</t>
  </si>
  <si>
    <t>ｼﾏｻｷ</t>
  </si>
  <si>
    <t>嶋崎　慎一郎</t>
  </si>
  <si>
    <t>920-0031</t>
  </si>
  <si>
    <t>株式会社島田商会</t>
  </si>
  <si>
    <t>ｼﾏﾀﾞｼﾖｳｶｲ</t>
  </si>
  <si>
    <t>島田　義展</t>
  </si>
  <si>
    <t>島屋建設株式会社</t>
  </si>
  <si>
    <t>ｼﾏﾔｹﾝｾﾂ</t>
  </si>
  <si>
    <t>島　洋之</t>
  </si>
  <si>
    <t>920-8204</t>
  </si>
  <si>
    <t>株式会社シミズシンテック</t>
  </si>
  <si>
    <t>ｼﾐｽﾞｼﾝﾃﾂｸ</t>
  </si>
  <si>
    <t>松尾　達宏</t>
  </si>
  <si>
    <t>921-8011</t>
  </si>
  <si>
    <t>株式会社清水スポーツ</t>
  </si>
  <si>
    <t>ｼﾐｽﾞｽﾎﾟｰﾂ</t>
  </si>
  <si>
    <t>西東　輝</t>
  </si>
  <si>
    <t>清水テント株式会社</t>
  </si>
  <si>
    <t>ｼﾐｽﾞﾃﾝﾄ</t>
  </si>
  <si>
    <t>清水　誠</t>
  </si>
  <si>
    <t>920-0953</t>
  </si>
  <si>
    <t>株式会社イナミ教材</t>
  </si>
  <si>
    <t>ｲﾅﾐｷﾖｳｻﾞｲ</t>
  </si>
  <si>
    <t>井波　人哉</t>
  </si>
  <si>
    <t>株式会社消防設備保守センター</t>
  </si>
  <si>
    <t>ｼﾖｳﾎﾞｳｾﾂﾋﾞﾎｼﾕｾﾝﾀｰ</t>
  </si>
  <si>
    <t>喜多　正寿</t>
  </si>
  <si>
    <t>株式会社白や</t>
  </si>
  <si>
    <t>ｼﾛﾔ</t>
  </si>
  <si>
    <t>小鍜治　史郎</t>
  </si>
  <si>
    <t>920-0059</t>
  </si>
  <si>
    <t>有限会社新栄商事</t>
  </si>
  <si>
    <t>ｼﾝｴｲｼﾖｳｼﾞ</t>
  </si>
  <si>
    <t>吉田　光宏</t>
  </si>
  <si>
    <t>株式会社つくーる</t>
  </si>
  <si>
    <t>ﾂｸｰﾙ</t>
  </si>
  <si>
    <t>緩詰　良彦</t>
  </si>
  <si>
    <t>株式会社スクリーンプロセスクニエダ</t>
  </si>
  <si>
    <t>ｽｸﾘｰﾝﾌﾟﾛｾｽｸﾆｴﾀﾞ</t>
  </si>
  <si>
    <t>國枝　千晶</t>
  </si>
  <si>
    <t>鈴木管工業株式会社</t>
  </si>
  <si>
    <t>ｽｽﾞｷｶﾝｺｳｷﾞﾖｳ</t>
  </si>
  <si>
    <t>鈴木　啓泰</t>
  </si>
  <si>
    <t>920-3133</t>
  </si>
  <si>
    <t>株式会社スズキ自販北陸</t>
  </si>
  <si>
    <t>ｽｽﾞｷｼﾞﾊﾝﾎｸﾘｸ</t>
  </si>
  <si>
    <t>智口　洋紀</t>
  </si>
  <si>
    <t>スタンドアドサービス株式会社</t>
  </si>
  <si>
    <t>ｽﾀﾝﾄﾞｱﾄﾞｻｰﾋﾞｽ</t>
  </si>
  <si>
    <t>廣川　佳正</t>
  </si>
  <si>
    <t>920-0172</t>
  </si>
  <si>
    <t>炭谷漁網資材株式会社</t>
  </si>
  <si>
    <t>ｽﾐﾀﾆｷﾞﾖﾓｳｼｻﾞｲ</t>
  </si>
  <si>
    <t>炭谷　富士子</t>
  </si>
  <si>
    <t>株式会社青光社</t>
  </si>
  <si>
    <t>ｾｲｺｳｼﾔ</t>
  </si>
  <si>
    <t>樫本　賢哉</t>
  </si>
  <si>
    <t>920-3114</t>
  </si>
  <si>
    <t>有限会社セシタ</t>
  </si>
  <si>
    <t>ｾｼﾀ</t>
  </si>
  <si>
    <t>瀬下　由浩</t>
  </si>
  <si>
    <t>セントラルメディカル株式会社</t>
  </si>
  <si>
    <t>ｾﾝﾄﾗﾙﾒﾃﾞｲｶﾙ</t>
  </si>
  <si>
    <t>小泉　泰之</t>
  </si>
  <si>
    <t>921-8116</t>
  </si>
  <si>
    <t>株式会社総合園芸</t>
  </si>
  <si>
    <t>ｿｳｺﾞｳｴﾝｹﾞｲ</t>
  </si>
  <si>
    <t>徳本　真一</t>
  </si>
  <si>
    <t>綜合通信株式会社</t>
  </si>
  <si>
    <t>ｿｳｺﾞｳﾂｳｼﾝ</t>
  </si>
  <si>
    <t>五十嵐　外光</t>
  </si>
  <si>
    <t>株式会社創文堂</t>
  </si>
  <si>
    <t>ｿｳﾌﾞﾝﾄﾞｳ</t>
  </si>
  <si>
    <t>茂原　健夫</t>
  </si>
  <si>
    <t>920-0947</t>
  </si>
  <si>
    <t>株式会社測機サービス</t>
  </si>
  <si>
    <t>ｿﾂｷｻｰﾋﾞｽ</t>
  </si>
  <si>
    <t>野村　義久</t>
  </si>
  <si>
    <t>920-0901</t>
  </si>
  <si>
    <t>株式会社園田商会</t>
  </si>
  <si>
    <t>ｿﾉﾀﾞｼﾖｳｶｲ</t>
  </si>
  <si>
    <t>園田　貴之</t>
  </si>
  <si>
    <t>株式会社大気堂</t>
  </si>
  <si>
    <t>ﾀｲｷﾄﾞｳ</t>
  </si>
  <si>
    <t>和田　健嗣</t>
  </si>
  <si>
    <t>株式会社タカキ</t>
  </si>
  <si>
    <t>ﾀｶｷ</t>
  </si>
  <si>
    <t>高木　孝一郎</t>
  </si>
  <si>
    <t>高桑美術印刷株式会社</t>
  </si>
  <si>
    <t>ﾀｶｸﾜﾋﾞｼﾞﾕﾂｲﾝｻﾂ</t>
  </si>
  <si>
    <t>髙桑　悟史</t>
  </si>
  <si>
    <t>髙田産業株式会社</t>
  </si>
  <si>
    <t>ﾀｶﾀｻﾝｷﾞﾖｳ</t>
  </si>
  <si>
    <t>髙田　直人</t>
  </si>
  <si>
    <t>921-8115</t>
  </si>
  <si>
    <t>有限会社高橋リビングサービス</t>
  </si>
  <si>
    <t>ﾀｶﾊｼﾘﾋﾞﾝｸﾞｻｰﾋﾞｽ</t>
  </si>
  <si>
    <t>高橋　一貫</t>
  </si>
  <si>
    <t>921-8148</t>
  </si>
  <si>
    <t>田藏商店</t>
  </si>
  <si>
    <t>ﾀｸﾗｼﾖｳﾃﾝ</t>
  </si>
  <si>
    <t>田藏　武篤</t>
  </si>
  <si>
    <t>株式会社田島</t>
  </si>
  <si>
    <t>ﾀｼﾞﾏ</t>
  </si>
  <si>
    <t>中村　志郎</t>
  </si>
  <si>
    <t>920-0003</t>
  </si>
  <si>
    <t>辰村道路株式会社</t>
  </si>
  <si>
    <t>ﾀﾂﾑﾗﾄﾞｳﾛ</t>
  </si>
  <si>
    <t>山本　信哉</t>
  </si>
  <si>
    <t>920-0925</t>
  </si>
  <si>
    <t>株式会社タナカ・ジム</t>
  </si>
  <si>
    <t>ﾀﾅｶｼﾞﾑ</t>
  </si>
  <si>
    <t>田中　寧</t>
  </si>
  <si>
    <t>920-0377</t>
  </si>
  <si>
    <t>田中昭文堂印刷株式会社</t>
  </si>
  <si>
    <t>ﾀﾅｶｼﾖｳﾌﾞﾝﾄﾞｳｲﾝｻﾂ</t>
  </si>
  <si>
    <t>田中　逸郎</t>
  </si>
  <si>
    <t>株式会社たなかや</t>
  </si>
  <si>
    <t>ﾀﾅｶﾔ</t>
  </si>
  <si>
    <t>田中　清一</t>
  </si>
  <si>
    <t>921-8022</t>
  </si>
  <si>
    <t>株式会社谷印刷</t>
  </si>
  <si>
    <t>ﾀﾆｲﾝｻﾂ</t>
  </si>
  <si>
    <t>黒沢　康憲</t>
  </si>
  <si>
    <t>株式会社タマイ</t>
  </si>
  <si>
    <t>ﾀﾏｲ</t>
  </si>
  <si>
    <t>玉井　利明</t>
  </si>
  <si>
    <t>玉さく旗幕商会</t>
  </si>
  <si>
    <t>ﾀﾏｻｸﾊﾀﾏｸｼﾖｳｶｲ</t>
  </si>
  <si>
    <t>玉作　彰將</t>
  </si>
  <si>
    <t>920-0332</t>
  </si>
  <si>
    <t>タマダ株式会社</t>
  </si>
  <si>
    <t>ﾀﾏﾀﾞ</t>
  </si>
  <si>
    <t>玉田　善久</t>
  </si>
  <si>
    <t>920-0018</t>
  </si>
  <si>
    <t>大三建設株式会社</t>
  </si>
  <si>
    <t>ﾀﾞｲｻﾝｹﾝｾﾂ</t>
  </si>
  <si>
    <t>野村　幸平</t>
  </si>
  <si>
    <t>株式会社ダイシン</t>
  </si>
  <si>
    <t>ﾀﾞｲｼﾝ</t>
  </si>
  <si>
    <t>太多　大輔</t>
  </si>
  <si>
    <t>大辰石油株式会社</t>
  </si>
  <si>
    <t>ﾀﾞｲｼﾝｾｷﾕ</t>
  </si>
  <si>
    <t>太田　俊和</t>
  </si>
  <si>
    <t>株式会社大宣看板</t>
  </si>
  <si>
    <t>ﾀﾞｲｾﾝｶﾝﾊﾞﾝ</t>
  </si>
  <si>
    <t>土田　佳弘</t>
  </si>
  <si>
    <t>株式会社ダイドー</t>
  </si>
  <si>
    <t>ﾀﾞｲﾄﾞｰ</t>
  </si>
  <si>
    <t>番匠　勇介</t>
  </si>
  <si>
    <t>920-0961</t>
  </si>
  <si>
    <t>株式会社大和</t>
  </si>
  <si>
    <t>ﾀﾞｲﾜ</t>
  </si>
  <si>
    <t>香林坊店</t>
  </si>
  <si>
    <t>取締役香林坊店長</t>
  </si>
  <si>
    <t>中嶋　智</t>
  </si>
  <si>
    <t>宮　二朗</t>
  </si>
  <si>
    <t>中央電設株式会社</t>
  </si>
  <si>
    <t>ﾁﾕｳｵｳﾃﾞﾝｾﾂ</t>
  </si>
  <si>
    <t>中山　正信</t>
  </si>
  <si>
    <t>中央防災消防株式会社</t>
  </si>
  <si>
    <t>ﾁﾕｳｵｳﾎﾞｳｻｲｼﾖｳﾎﾞｳ</t>
  </si>
  <si>
    <t>髙尾　誠</t>
  </si>
  <si>
    <t>有限会社中部圧縮機サービス</t>
  </si>
  <si>
    <t>ﾁﾕｳﾌﾞｱﾂｼﾕｸｷｻｰﾋﾞｽ</t>
  </si>
  <si>
    <t>田丸　文野</t>
  </si>
  <si>
    <t>千代田機電株式会社</t>
  </si>
  <si>
    <t>ﾁﾖﾀﾞｷﾃﾞﾝ</t>
  </si>
  <si>
    <t>守富　文昭</t>
  </si>
  <si>
    <t>920-0942</t>
  </si>
  <si>
    <t>株式会社辻井石油</t>
  </si>
  <si>
    <t>ﾂｼﾞｲｾｷﾕ</t>
  </si>
  <si>
    <t>辻井　詩朗</t>
  </si>
  <si>
    <t>株式会社辻さく</t>
  </si>
  <si>
    <t>ﾂｼﾞｻｸ</t>
  </si>
  <si>
    <t>辻　祥太郎</t>
  </si>
  <si>
    <t>株式会社土谷九兵衛商店</t>
  </si>
  <si>
    <t>ﾂﾁﾔｷﾕｳﾍﾞｴｼﾖｳﾃﾝ</t>
  </si>
  <si>
    <t>土谷　学</t>
  </si>
  <si>
    <t>つるが電機株式会社</t>
  </si>
  <si>
    <t>ﾂﾙｶﾞﾃﾞﾝｷ</t>
  </si>
  <si>
    <t>鶴賀　博紀</t>
  </si>
  <si>
    <t>920-0353</t>
  </si>
  <si>
    <t>株式会社庭芸社</t>
  </si>
  <si>
    <t>ﾃｲｹﾞｲｼﾔ</t>
  </si>
  <si>
    <t>笠井　一里</t>
  </si>
  <si>
    <t>東洋建機販売株式会社</t>
  </si>
  <si>
    <t>ﾄｳﾖｳｹﾝｷﾊﾝﾊﾞｲ</t>
  </si>
  <si>
    <t>阿部　敏夫</t>
  </si>
  <si>
    <t>東亜産業株式会社</t>
  </si>
  <si>
    <t>ﾄｳｱｻﾝｷﾞﾖｳ</t>
  </si>
  <si>
    <t>桑沢　英明</t>
  </si>
  <si>
    <t>921-8552</t>
  </si>
  <si>
    <t>東亜電機工業株式会社</t>
  </si>
  <si>
    <t>ﾄｳｱﾃﾞﾝｷｺｳｷﾞﾖｳ</t>
  </si>
  <si>
    <t>安井　大輔</t>
  </si>
  <si>
    <t>東京自動車株式会社</t>
  </si>
  <si>
    <t>ﾄｳｷﾖｳｼﾞﾄﾞｳｼﾔ</t>
  </si>
  <si>
    <t>東　和也</t>
  </si>
  <si>
    <t>株式会社ツーテック</t>
  </si>
  <si>
    <t>ﾂｰﾃﾂｸ</t>
  </si>
  <si>
    <t>渡邉　靖文</t>
  </si>
  <si>
    <t>東邦瀝青株式会社</t>
  </si>
  <si>
    <t>ﾄｳﾎｳﾚｷｾｲ</t>
  </si>
  <si>
    <t>921-8055</t>
  </si>
  <si>
    <t>東和通信システム株式会社</t>
  </si>
  <si>
    <t>ﾄｳﾜﾂｳｼﾝｼｽﾃﾑ</t>
  </si>
  <si>
    <t>二又　幸男</t>
  </si>
  <si>
    <t>920-8539</t>
  </si>
  <si>
    <t>冨木医療器株式会社</t>
  </si>
  <si>
    <t>ﾄﾐｷｲﾘﾖｳｷ</t>
  </si>
  <si>
    <t>荒井　博史</t>
  </si>
  <si>
    <t>920-0967</t>
  </si>
  <si>
    <t>冨木金物商店</t>
  </si>
  <si>
    <t>ﾄｷﾞｶﾅﾓﾉｼﾖｳﾃﾝ</t>
  </si>
  <si>
    <t>冨木　健児</t>
  </si>
  <si>
    <t>株式会社中川印刷</t>
  </si>
  <si>
    <t>ﾅｶｶﾞﾜｲﾝｻﾂ</t>
  </si>
  <si>
    <t>酒井　但</t>
  </si>
  <si>
    <t>中川電機株式会社</t>
  </si>
  <si>
    <t>ﾅｶｶﾞﾜﾃﾞﾝｷ</t>
  </si>
  <si>
    <t>中川　幸一</t>
  </si>
  <si>
    <t>株式会社中川ミシン商会</t>
  </si>
  <si>
    <t>ﾅｶｶﾞﾜﾐｼﾝｼﾖｳｶｲ</t>
  </si>
  <si>
    <t>中川　信夫</t>
  </si>
  <si>
    <t>920-0848</t>
  </si>
  <si>
    <t>中谷商事株式会社</t>
  </si>
  <si>
    <t>ﾅｶﾀﾆｼﾖｳｼﾞ</t>
  </si>
  <si>
    <t>中谷　和浩</t>
  </si>
  <si>
    <t>ナカダ株式会社</t>
  </si>
  <si>
    <t>ﾅｶﾀﾞ</t>
  </si>
  <si>
    <t>中野　正啓</t>
  </si>
  <si>
    <t>中西株式会社</t>
  </si>
  <si>
    <t>ﾅｶﾆｼ</t>
  </si>
  <si>
    <t>中西　一彰</t>
  </si>
  <si>
    <t>921-8001</t>
  </si>
  <si>
    <t>有限会社オートハウスなかむら</t>
  </si>
  <si>
    <t>ｵｰﾄﾊｳｽﾅｶﾑﾗ</t>
  </si>
  <si>
    <t>中村　信浩</t>
  </si>
  <si>
    <t>株式会社中村ポンプ</t>
  </si>
  <si>
    <t>ﾅｶﾑﾗﾎﾟﾝﾌﾟ</t>
  </si>
  <si>
    <t>中村　研太郎</t>
  </si>
  <si>
    <t>921-8164</t>
  </si>
  <si>
    <t>株式会社中山住設</t>
  </si>
  <si>
    <t>ﾅｶﾔﾏｼﾞﾕｳｾﾂ</t>
  </si>
  <si>
    <t>中山　大明</t>
  </si>
  <si>
    <t>920-3111</t>
  </si>
  <si>
    <t>株式会社長田教育システム</t>
  </si>
  <si>
    <t>ﾅｶﾞﾀｷﾖｳｲｸｼｽﾃﾑ</t>
  </si>
  <si>
    <t>宮島　雅彦</t>
  </si>
  <si>
    <t>株式会社長田商会</t>
  </si>
  <si>
    <t>ﾅｶﾞﾀｼﾖｳｶｲ</t>
  </si>
  <si>
    <t>長田　真之介</t>
  </si>
  <si>
    <t>長野ポンプ株式会社</t>
  </si>
  <si>
    <t>ﾅｶﾞﾉﾎﾟﾝﾌﾟ</t>
  </si>
  <si>
    <t>長野　幸浩</t>
  </si>
  <si>
    <t>西川善株式会社</t>
  </si>
  <si>
    <t>ﾆｼｶﾜｾﾞﾝ</t>
  </si>
  <si>
    <t>西川　寛</t>
  </si>
  <si>
    <t>株式会社にしき堂</t>
  </si>
  <si>
    <t>ﾆｼｷﾄﾞｳ</t>
  </si>
  <si>
    <t>西木戸　登</t>
  </si>
  <si>
    <t>西田スポーツ</t>
  </si>
  <si>
    <t>ﾆｼﾀﾞｽﾎﾟｰﾂ</t>
  </si>
  <si>
    <t>西田　倫明</t>
  </si>
  <si>
    <t>株式会社ニシナガ商会</t>
  </si>
  <si>
    <t>ﾆｼﾅｶﾞｼﾖｳｶｲ</t>
  </si>
  <si>
    <t>西永　光範</t>
  </si>
  <si>
    <t>920-0064</t>
  </si>
  <si>
    <t>日栄商事株式会社</t>
  </si>
  <si>
    <t>ﾆﾁｴｲｼﾖｳｼﾞ</t>
  </si>
  <si>
    <t>中村　哲郎</t>
  </si>
  <si>
    <t>920-0044</t>
  </si>
  <si>
    <t>有限会社ニッソーカムパニー</t>
  </si>
  <si>
    <t>ﾆﾂｿｰｶﾑﾊﾟﾆｰ</t>
  </si>
  <si>
    <t>奴間　公薫</t>
  </si>
  <si>
    <t>920-0331</t>
  </si>
  <si>
    <t>株式会社日装設営センター</t>
  </si>
  <si>
    <t>ﾆﾂｿｳｾﾂｴｲｾﾝﾀｰ</t>
  </si>
  <si>
    <t>友田　善博</t>
  </si>
  <si>
    <t>株式会社日本海コンサルタント</t>
  </si>
  <si>
    <t>ﾆﾎﾝｶｲｺﾝｻﾙﾀﾝﾄ</t>
  </si>
  <si>
    <t>黒木　康生</t>
  </si>
  <si>
    <t>920-0805</t>
  </si>
  <si>
    <t>日本海サービス株式会社</t>
  </si>
  <si>
    <t>ﾆﾎﾝｶｲｻｰﾋﾞｽ</t>
  </si>
  <si>
    <t>佐藤　直人</t>
  </si>
  <si>
    <t>920-0811</t>
  </si>
  <si>
    <t>株式会社布村教材社</t>
  </si>
  <si>
    <t>ﾇﾉﾑﾗｷﾖｳｻﾞｲｼﾔ</t>
  </si>
  <si>
    <t>布村　國廣</t>
  </si>
  <si>
    <t>株式会社能作</t>
  </si>
  <si>
    <t>ﾉｻｸ</t>
  </si>
  <si>
    <t>岡　能之</t>
  </si>
  <si>
    <t>920-0855</t>
  </si>
  <si>
    <t>能登印刷株式会社</t>
  </si>
  <si>
    <t>ﾉﾄｲﾝｻﾂ</t>
  </si>
  <si>
    <t>能登　健太朗</t>
  </si>
  <si>
    <t>白山自動車サービス株式会社</t>
  </si>
  <si>
    <t>ﾊｸｻﾝｼﾞﾄﾞｳｼﾔｻｰﾋﾞｽ</t>
  </si>
  <si>
    <t>神川　哲也</t>
  </si>
  <si>
    <t>橋場燃料店</t>
  </si>
  <si>
    <t>ﾊｼﾊﾞﾈﾝﾘﾖｳﾃﾝ</t>
  </si>
  <si>
    <t>橋場　博司</t>
  </si>
  <si>
    <t>株式会社橋本確文堂</t>
  </si>
  <si>
    <t>ﾊｼﾓﾄｶｸﾌﾞﾝﾄﾞｳ</t>
  </si>
  <si>
    <t>橋本　光央</t>
  </si>
  <si>
    <t>株式会社橋本清文堂</t>
  </si>
  <si>
    <t>ﾊｼﾓﾄｾｲﾌﾞﾝﾄﾞｳ</t>
  </si>
  <si>
    <t>橋本　雅生</t>
  </si>
  <si>
    <t>合資会社服部商店</t>
  </si>
  <si>
    <t>ﾊﾂﾄﾘｼﾖｳﾃﾝ</t>
  </si>
  <si>
    <t>代表社員</t>
  </si>
  <si>
    <t>服部　雄一郎</t>
  </si>
  <si>
    <t>株式会社英商会</t>
  </si>
  <si>
    <t>ﾊﾅﾌﾞｻｼﾖｳｶｲ</t>
  </si>
  <si>
    <t>英　義雄</t>
  </si>
  <si>
    <t>浜田紙業株式会社</t>
  </si>
  <si>
    <t>ﾊﾏﾀﾞｼｷﾞﾖｳ</t>
  </si>
  <si>
    <t>濱田　登</t>
  </si>
  <si>
    <t>ハマナス楽器株式会社</t>
  </si>
  <si>
    <t>ﾊﾏﾅｽｶﾞﾂｷ</t>
  </si>
  <si>
    <t>有松　浩明</t>
  </si>
  <si>
    <t>921-8026</t>
  </si>
  <si>
    <t>ＨＡＹＡＳＨＩ株式会社</t>
  </si>
  <si>
    <t>ﾊﾔｼ</t>
  </si>
  <si>
    <t>林　勇輔</t>
  </si>
  <si>
    <t>株式会社林寺メディノール</t>
  </si>
  <si>
    <t>ﾊﾔｼﾃﾞﾗﾒﾃﾞｲﾉｰﾙ</t>
  </si>
  <si>
    <t>林寺　紘</t>
  </si>
  <si>
    <t>疋田産業株式会社</t>
  </si>
  <si>
    <t>ﾋｷﾀﾞｻﾝｷﾞﾖｳ</t>
  </si>
  <si>
    <t>疋田　弘一</t>
  </si>
  <si>
    <t>福島印刷株式会社</t>
  </si>
  <si>
    <t>ﾌｸｼﾏｲﾝｻﾂ</t>
  </si>
  <si>
    <t>松井　睦</t>
  </si>
  <si>
    <t>920-0215</t>
  </si>
  <si>
    <t>株式会社福島保安</t>
  </si>
  <si>
    <t>ﾌｸｼﾏﾎｱﾝ</t>
  </si>
  <si>
    <t>福島　義朗</t>
  </si>
  <si>
    <t>920-0343</t>
  </si>
  <si>
    <t>福田電機株式会社</t>
  </si>
  <si>
    <t>ﾌｸﾀﾞﾃﾞﾝｷ</t>
  </si>
  <si>
    <t>福田　外茂男</t>
  </si>
  <si>
    <t>有限会社冨士教材</t>
  </si>
  <si>
    <t>ﾌｼﾞｷﾖｳｻﾞｲ</t>
  </si>
  <si>
    <t>津田　明良</t>
  </si>
  <si>
    <t>株式会社ディオス金沢</t>
  </si>
  <si>
    <t>ﾃﾞｲｵｽｶﾅｻﾞﾜ</t>
  </si>
  <si>
    <t>924-8560</t>
  </si>
  <si>
    <t>株式会社別川製作所</t>
  </si>
  <si>
    <t>ﾍﾞﾂｶﾜｾｲｻｸｼﾖ</t>
  </si>
  <si>
    <t>川島　直之</t>
  </si>
  <si>
    <t>921-8162</t>
  </si>
  <si>
    <t>別宮燃商株式会社</t>
  </si>
  <si>
    <t>ﾍﾞﾂﾐﾔﾈﾝｼﾖｳ</t>
  </si>
  <si>
    <t>別宮　幸恵</t>
  </si>
  <si>
    <t>株式会社北越ティーテック</t>
  </si>
  <si>
    <t>ﾎｸｴﾂﾃｲｰﾃﾂｸ</t>
  </si>
  <si>
    <t>吉田　祐介</t>
  </si>
  <si>
    <t>ホクショー株式会社</t>
  </si>
  <si>
    <t>ﾎｸｼﾖｰ</t>
  </si>
  <si>
    <t>北村　宜大</t>
  </si>
  <si>
    <t>ホクシン工業株式会社</t>
  </si>
  <si>
    <t>ﾎｸｼﾝｺｳｷﾞﾖｳ</t>
  </si>
  <si>
    <t>専務取締役</t>
  </si>
  <si>
    <t>黒本　晋史</t>
  </si>
  <si>
    <t>北川　義信</t>
  </si>
  <si>
    <t>北信テレネックス株式会社</t>
  </si>
  <si>
    <t>ﾎｸｼﾝﾃﾚﾈﾂｸｽ</t>
  </si>
  <si>
    <t>棒田　優</t>
  </si>
  <si>
    <t>北日商事株式会社</t>
  </si>
  <si>
    <t>ﾎｸﾆﾁｼﾖｳｼﾞ</t>
  </si>
  <si>
    <t>大田　奈美恵</t>
  </si>
  <si>
    <t>北陸暁図書販売株式会社</t>
  </si>
  <si>
    <t>ﾎｸﾘｸｱｶﾂｷﾄｼﾖﾊﾝﾊﾞｲ</t>
  </si>
  <si>
    <t>藤田　武彦</t>
  </si>
  <si>
    <t>920-0801</t>
  </si>
  <si>
    <t>アドライナー株式会社</t>
  </si>
  <si>
    <t>ｱﾄﾞﾗｲﾅｰ</t>
  </si>
  <si>
    <t>瀬戸　勝功</t>
  </si>
  <si>
    <t>920-0334</t>
  </si>
  <si>
    <t>北陸環機株式会社</t>
  </si>
  <si>
    <t>ﾎｸﾘｸｶﾝｷ</t>
  </si>
  <si>
    <t>岡　良平</t>
  </si>
  <si>
    <t>株式会社グローバルアート</t>
  </si>
  <si>
    <t>ｸﾞﾛｰﾊﾞﾙｱｰﾄ</t>
  </si>
  <si>
    <t>後野　勉</t>
  </si>
  <si>
    <t>北陸教材株式会社</t>
  </si>
  <si>
    <t>ﾎｸﾘｸｷﾖｳｻﾞｲ</t>
  </si>
  <si>
    <t>坂尻　哲哉</t>
  </si>
  <si>
    <t>北陸コンピュータ・サービス株式会社</t>
  </si>
  <si>
    <t>ﾎｸﾘｸｺﾝﾋﾟﾕｰﾀｻｰﾋﾞｽ</t>
  </si>
  <si>
    <t>小嶋　達也</t>
  </si>
  <si>
    <t>921-8539</t>
  </si>
  <si>
    <t>北陸スバル自動車株式会社</t>
  </si>
  <si>
    <t>ﾎｸﾘｸｽﾊﾞﾙｼﾞﾄﾞｳｼﾔ</t>
  </si>
  <si>
    <t>長谷川　謙一</t>
  </si>
  <si>
    <t>株式会社エオネックス</t>
  </si>
  <si>
    <t>ｴｵﾈﾂｸｽ</t>
  </si>
  <si>
    <t>市山　勉</t>
  </si>
  <si>
    <t>920-8515</t>
  </si>
  <si>
    <t>株式会社ほくつう</t>
  </si>
  <si>
    <t>ﾎｸﾂｳ</t>
  </si>
  <si>
    <t>早川　信之</t>
  </si>
  <si>
    <t>北陸電設株式会社</t>
  </si>
  <si>
    <t>ﾎｸﾘｸﾃﾞﾝｾﾂ</t>
  </si>
  <si>
    <t>越田　維人</t>
  </si>
  <si>
    <t>北陸電話工事株式会社</t>
  </si>
  <si>
    <t>ﾎｸﾘｸﾃﾞﾝﾜｺｳｼﾞ</t>
  </si>
  <si>
    <t>猪倉　稔正</t>
  </si>
  <si>
    <t>北陸斫開発株式会社</t>
  </si>
  <si>
    <t>ﾎｸﾘｸﾊﾂﾘｶｲﾊﾂ</t>
  </si>
  <si>
    <t>米田　耕三</t>
  </si>
  <si>
    <t>920-0964</t>
  </si>
  <si>
    <t>株式会社北陸アイティエス</t>
  </si>
  <si>
    <t>ﾎｸﾘｸｱｲﾃｲｴｽ</t>
  </si>
  <si>
    <t>次島　雅之</t>
  </si>
  <si>
    <t>920-0804</t>
  </si>
  <si>
    <t>株式会社北陸ワキタ</t>
  </si>
  <si>
    <t>ﾎｸﾘｸﾜｷﾀ</t>
  </si>
  <si>
    <t>堀江　大介</t>
  </si>
  <si>
    <t>北菱電興株式会社</t>
  </si>
  <si>
    <t>ﾎｸﾘﾖｳﾃﾞﾝｺｳ</t>
  </si>
  <si>
    <t>小倉　一郎</t>
  </si>
  <si>
    <t>北研エンジニアリング株式会社</t>
  </si>
  <si>
    <t>ﾎﾂｹﾝｴﾝｼﾞﾆｱﾘﾝｸﾞ</t>
  </si>
  <si>
    <t>中野　義久</t>
  </si>
  <si>
    <t>株式会社ホクコク地水</t>
  </si>
  <si>
    <t>ﾎｸｺｸﾁｽｲ</t>
  </si>
  <si>
    <t>尾藏　丈房</t>
  </si>
  <si>
    <t>株式会社ショセキ</t>
  </si>
  <si>
    <t>ｼﾖｾｷ</t>
  </si>
  <si>
    <t>宮村　慎一郎</t>
  </si>
  <si>
    <t>株式会社双建</t>
  </si>
  <si>
    <t>ｿｳｹﾝ</t>
  </si>
  <si>
    <t>921-8531</t>
  </si>
  <si>
    <t>株式会社ジェスクホリウチ</t>
  </si>
  <si>
    <t>ｼﾞｴｽｸﾎﾘｳﾁ</t>
  </si>
  <si>
    <t>今井　秀夫</t>
  </si>
  <si>
    <t>株式会社本田商会</t>
  </si>
  <si>
    <t>ﾎﾝﾀﾞｼﾖｳｶｲ</t>
  </si>
  <si>
    <t>柴　達也</t>
  </si>
  <si>
    <t>マーボカメラ店</t>
  </si>
  <si>
    <t>ﾏｰﾎﾞｶﾒﾗﾃﾝ</t>
  </si>
  <si>
    <t>山本　知子</t>
  </si>
  <si>
    <t>921-8178</t>
  </si>
  <si>
    <t>前田印刷株式会社</t>
  </si>
  <si>
    <t>ﾏｴﾀﾞｲﾝｻﾂ</t>
  </si>
  <si>
    <t>前田　陽介</t>
  </si>
  <si>
    <t>920-8202</t>
  </si>
  <si>
    <t>株式会社町川商会</t>
  </si>
  <si>
    <t>ﾏﾁｶﾜｼﾖｳｶｲ</t>
  </si>
  <si>
    <t>町川　清美</t>
  </si>
  <si>
    <t>921-8175</t>
  </si>
  <si>
    <t>株式会社松井商店</t>
  </si>
  <si>
    <t>ﾏﾂｲｼﾖｳﾃﾝ</t>
  </si>
  <si>
    <t>松井　洋美</t>
  </si>
  <si>
    <t>921-8036</t>
  </si>
  <si>
    <t>有限会社松下種苗店</t>
  </si>
  <si>
    <t>ﾏﾂｼﾀｼﾕﾋﾞﾖｳﾃﾝ</t>
  </si>
  <si>
    <t>倉　一宏</t>
  </si>
  <si>
    <t>松下商店</t>
  </si>
  <si>
    <t>ﾏﾂｼﾀｼﾖｳﾃﾝ</t>
  </si>
  <si>
    <t>松下　陽一</t>
  </si>
  <si>
    <t>松村物産株式会社</t>
  </si>
  <si>
    <t>ﾏﾂﾑﾗﾌﾞﾂｻﾝ</t>
  </si>
  <si>
    <t>松村　俊一</t>
  </si>
  <si>
    <t>丸一石油株式会社</t>
  </si>
  <si>
    <t>ﾏﾙｲﾁｾｷﾕ</t>
  </si>
  <si>
    <t>吉岡　英一郎</t>
  </si>
  <si>
    <t>丸建道路株式会社</t>
  </si>
  <si>
    <t>ﾏﾙｹﾝﾄﾞｳﾛ</t>
  </si>
  <si>
    <t>大竹　哲也</t>
  </si>
  <si>
    <t>株式会社丸菱</t>
  </si>
  <si>
    <t>ﾏﾙﾋﾞｼ</t>
  </si>
  <si>
    <t>米浜　謙二</t>
  </si>
  <si>
    <t>920-0385</t>
  </si>
  <si>
    <t>丸文通商株式会社</t>
  </si>
  <si>
    <t>ﾏﾙﾌﾞﾝﾂｳｼﾖｳ</t>
  </si>
  <si>
    <t>土谷　達昭</t>
  </si>
  <si>
    <t>まるみ株式会社</t>
  </si>
  <si>
    <t>ﾏﾙﾐ</t>
  </si>
  <si>
    <t>石黒　経人</t>
  </si>
  <si>
    <t>丸弥プロパン瓦斯株式会社</t>
  </si>
  <si>
    <t>ﾏﾙﾐﾌﾟﾛﾊﾟﾝｶﾞｽ</t>
  </si>
  <si>
    <t>架谷　彰宣</t>
  </si>
  <si>
    <t>丸和電業株式会社</t>
  </si>
  <si>
    <t>ﾏﾙﾜﾃﾞﾝｷﾞﾖｳ</t>
  </si>
  <si>
    <t>中西　英文</t>
  </si>
  <si>
    <t>920-8685</t>
  </si>
  <si>
    <t>三谷産業株式会社</t>
  </si>
  <si>
    <t>ﾐﾀﾆｻﾝｷﾞﾖｳ</t>
  </si>
  <si>
    <t>三谷　忠照</t>
  </si>
  <si>
    <t>921-8801</t>
  </si>
  <si>
    <t>株式会社三谷サービスエンジン</t>
  </si>
  <si>
    <t>ﾐﾀﾆｻｰﾋﾞｽｴﾝｼﾞﾝ</t>
  </si>
  <si>
    <t>本村　幸宏</t>
  </si>
  <si>
    <t>株式会社みづほ室内工業</t>
  </si>
  <si>
    <t>ﾐﾂﾞﾎｼﾂﾅｲｺｳｷﾞﾖｳ</t>
  </si>
  <si>
    <t>芦原　靖</t>
  </si>
  <si>
    <t>株式会社南商店</t>
  </si>
  <si>
    <t>ﾐﾅﾐｼﾖｳﾃﾝ</t>
  </si>
  <si>
    <t>南　和重</t>
  </si>
  <si>
    <t>宮岸株式会社</t>
  </si>
  <si>
    <t>ﾐﾔｷﾞｼ</t>
  </si>
  <si>
    <t>宮岸　誠</t>
  </si>
  <si>
    <t>920-0047</t>
  </si>
  <si>
    <t>宮下印刷株式会社</t>
  </si>
  <si>
    <t>ﾐﾔｼﾀｲﾝｻﾂ</t>
  </si>
  <si>
    <t>宮下　光信</t>
  </si>
  <si>
    <t>株式会社宮野勇吉商店</t>
  </si>
  <si>
    <t>ﾐﾔﾉﾕｳｷﾁｼﾖｳﾃﾝ</t>
  </si>
  <si>
    <t>加藤　健一</t>
  </si>
  <si>
    <t>有限会社宮本ガラス建材</t>
  </si>
  <si>
    <t>ﾐﾔﾓﾄｶﾞﾗｽｹﾝｻﾞｲ</t>
  </si>
  <si>
    <t>宮本　孝二</t>
  </si>
  <si>
    <t>921-8034</t>
  </si>
  <si>
    <t>株式会社明翫組</t>
  </si>
  <si>
    <t>ﾐﾖｳｶﾞﾝｸﾞﾐ</t>
  </si>
  <si>
    <t>明翫　圭祐</t>
  </si>
  <si>
    <t>920-0392</t>
  </si>
  <si>
    <t>明祥株式会社</t>
  </si>
  <si>
    <t>ﾒｲｼﾖｳ</t>
  </si>
  <si>
    <t>土居本　正樹</t>
  </si>
  <si>
    <t>川尻　洋光</t>
  </si>
  <si>
    <t>920-0035</t>
  </si>
  <si>
    <t>株式会社明宝ユニフォーム</t>
  </si>
  <si>
    <t>ﾒｲﾎｳﾕﾆﾌｵｰﾑ</t>
  </si>
  <si>
    <t>石橋　弘行</t>
  </si>
  <si>
    <t>株式会社森忠商店</t>
  </si>
  <si>
    <t>ﾓﾘﾁﾕｳｼﾖｳﾃﾝ</t>
  </si>
  <si>
    <t>森　麻喜子</t>
  </si>
  <si>
    <t>920-0851</t>
  </si>
  <si>
    <t>合資会社諸小</t>
  </si>
  <si>
    <t>ﾓﾛｺ</t>
  </si>
  <si>
    <t>諸江　敏博</t>
  </si>
  <si>
    <t>株式会社ヤギコーポレーション</t>
  </si>
  <si>
    <t>ﾔｷﾞｺｰﾎﾟﾚｰｼﾖﾝ</t>
  </si>
  <si>
    <t>八木　圭一朗</t>
  </si>
  <si>
    <t>924-0834</t>
  </si>
  <si>
    <t>株式会社ヤスジマ</t>
  </si>
  <si>
    <t>ﾔｽｼﾞﾏ</t>
  </si>
  <si>
    <t>取締役経理総務部長</t>
  </si>
  <si>
    <t>安嶋　洋平</t>
  </si>
  <si>
    <t>安島　勲</t>
  </si>
  <si>
    <t>920-0052</t>
  </si>
  <si>
    <t>柳田機工株式会社</t>
  </si>
  <si>
    <t>ﾔﾅｷﾞﾀﾞｷｺｳ</t>
  </si>
  <si>
    <t>柳田　靖英</t>
  </si>
  <si>
    <t>株式会社山一物産</t>
  </si>
  <si>
    <t>ﾔﾏｲﾁﾌﾞﾂｻﾝ</t>
  </si>
  <si>
    <t>山田　樹</t>
  </si>
  <si>
    <t>株式会社山岸製作所</t>
  </si>
  <si>
    <t>ﾔﾏｷﾞｼｾｲｻｸｼﾖ</t>
  </si>
  <si>
    <t>山岸　晋作</t>
  </si>
  <si>
    <t>920-0845</t>
  </si>
  <si>
    <t>株式会社山﨑医療</t>
  </si>
  <si>
    <t>ﾔﾏｻﾞｷｲﾘﾖｳ</t>
  </si>
  <si>
    <t>山崎　哲宏</t>
  </si>
  <si>
    <t>株式会社山善</t>
  </si>
  <si>
    <t>ﾔﾏｾﾞﾝ</t>
  </si>
  <si>
    <t>山本　宏治</t>
  </si>
  <si>
    <t>株式会社山本工務店</t>
  </si>
  <si>
    <t>ﾔﾏﾓﾄｺｳﾑﾃﾝ</t>
  </si>
  <si>
    <t>山本　保</t>
  </si>
  <si>
    <t>920-0106</t>
  </si>
  <si>
    <t>有限会社山本商店</t>
  </si>
  <si>
    <t>ﾔﾏﾓﾄｼﾖｳﾃﾝ</t>
  </si>
  <si>
    <t>山本　誠道</t>
  </si>
  <si>
    <t>山本燃料設備株式会社</t>
  </si>
  <si>
    <t>ﾔﾏﾓﾄﾈﾝﾘﾖｳｾﾂﾋﾞ</t>
  </si>
  <si>
    <t>山本　久雄</t>
  </si>
  <si>
    <t>有限会社山本理科</t>
  </si>
  <si>
    <t>ﾔﾏﾓﾄﾘｶ</t>
  </si>
  <si>
    <t>山本　正博</t>
  </si>
  <si>
    <t>株式会社ユーゲル</t>
  </si>
  <si>
    <t>ﾕｰｹﾞﾙ</t>
  </si>
  <si>
    <t>木下　典子</t>
  </si>
  <si>
    <t>株式会社雄伸</t>
  </si>
  <si>
    <t>ﾕｳｼﾝ</t>
  </si>
  <si>
    <t>市川　伊三武</t>
  </si>
  <si>
    <t>920-0014</t>
  </si>
  <si>
    <t>株式会社柚木商事</t>
  </si>
  <si>
    <t>ﾕﾉｷｼﾖｳｼﾞ</t>
  </si>
  <si>
    <t>柚木　賢</t>
  </si>
  <si>
    <t>921-8155</t>
  </si>
  <si>
    <t>横川タイヤ株式会社</t>
  </si>
  <si>
    <t>ﾖｺｶﾞﾜﾀｲﾔ</t>
  </si>
  <si>
    <t>横川　晴美</t>
  </si>
  <si>
    <t>920-0022</t>
  </si>
  <si>
    <t>株式会社ヨシカワ</t>
  </si>
  <si>
    <t>ﾖｼｶﾜ</t>
  </si>
  <si>
    <t>北安江営業所</t>
  </si>
  <si>
    <t>済田　功</t>
  </si>
  <si>
    <t>吉川　義一</t>
  </si>
  <si>
    <t>920-0322</t>
  </si>
  <si>
    <t>株式会社吉崎商会</t>
  </si>
  <si>
    <t>ﾖｼｻﾞｷｼﾖｳｶｲ</t>
  </si>
  <si>
    <t>吉崎　剛</t>
  </si>
  <si>
    <t>ヨシダ印刷株式会社</t>
  </si>
  <si>
    <t>ﾖｼﾀﾞｲﾝｻﾂ</t>
  </si>
  <si>
    <t>吉田　克也</t>
  </si>
  <si>
    <t>920-0866</t>
  </si>
  <si>
    <t>ヨシダ宣伝株式会社</t>
  </si>
  <si>
    <t>ﾖｼﾀﾞｾﾝﾃﾞﾝ</t>
  </si>
  <si>
    <t>吉田　良</t>
  </si>
  <si>
    <t>ヨシダ道路企業株式会社</t>
  </si>
  <si>
    <t>ﾖｼﾀﾞﾄﾞｳﾛｷｷﾞﾖｳ</t>
  </si>
  <si>
    <t>斎藤　伸也</t>
  </si>
  <si>
    <t>920-0814</t>
  </si>
  <si>
    <t>株式会社米沢産業</t>
  </si>
  <si>
    <t>ﾖﾈｻﾞﾜｻﾝｷﾞﾖｳ</t>
  </si>
  <si>
    <t>今村　則昭</t>
  </si>
  <si>
    <t>921-8588</t>
  </si>
  <si>
    <t>米沢電気工事株式会社</t>
  </si>
  <si>
    <t>ﾖﾈｻﾞﾜﾃﾞﾝｷｺｳｼﾞ</t>
  </si>
  <si>
    <t>上田　学</t>
  </si>
  <si>
    <t>理光商事株式会社</t>
  </si>
  <si>
    <t>ﾘｺｳｼﾖｳｼﾞ</t>
  </si>
  <si>
    <t>田川　英孝</t>
  </si>
  <si>
    <t>株式会社ロードサービス</t>
  </si>
  <si>
    <t>ﾛｰﾄﾞｻｰﾋﾞｽ</t>
  </si>
  <si>
    <t>荒木　泰登城</t>
  </si>
  <si>
    <t>愛知時計電機株式会社</t>
  </si>
  <si>
    <t>ｱｲﾁﾄｹｲﾃﾞﾝｷ</t>
  </si>
  <si>
    <t>金沢営業所</t>
  </si>
  <si>
    <t>髙津　昇</t>
  </si>
  <si>
    <t>代表取締役社長社長執行役員</t>
  </si>
  <si>
    <t>國島　賢治</t>
  </si>
  <si>
    <t>456-8691</t>
  </si>
  <si>
    <t>939-8254</t>
  </si>
  <si>
    <t>エアロトヨタ株式会社</t>
  </si>
  <si>
    <t>ｴｱﾛﾄﾖﾀ</t>
  </si>
  <si>
    <t>富山支店</t>
  </si>
  <si>
    <t>竹之内　剛</t>
  </si>
  <si>
    <t>加藤　浩士</t>
  </si>
  <si>
    <t>136-0082</t>
  </si>
  <si>
    <t>旭コンクリート工業株式会社</t>
  </si>
  <si>
    <t>ｱｻﾋｺﾝｸﾘｰﾄｺｳｷﾞﾖｳ</t>
  </si>
  <si>
    <t>秋山　由樹</t>
  </si>
  <si>
    <t>狩野　堅太郎</t>
  </si>
  <si>
    <t>104-0045</t>
  </si>
  <si>
    <t>939-8281</t>
  </si>
  <si>
    <t>アジア航測株式会社</t>
  </si>
  <si>
    <t>ｱｼﾞｱｺｳｿｸ</t>
  </si>
  <si>
    <t>川鍋　安利</t>
  </si>
  <si>
    <t>畠山　仁</t>
  </si>
  <si>
    <t>160-0023</t>
  </si>
  <si>
    <t>920-0342</t>
  </si>
  <si>
    <t>株式会社トスマク・アイ</t>
  </si>
  <si>
    <t>ﾄｽﾏｸｱｲ</t>
  </si>
  <si>
    <t>水上　智浩</t>
  </si>
  <si>
    <t>藤井　雅之</t>
  </si>
  <si>
    <t>924-0032</t>
  </si>
  <si>
    <t>921-8817</t>
  </si>
  <si>
    <t>株式会社北陸マツダ</t>
  </si>
  <si>
    <t>ﾎｸﾘｸﾏﾂﾀﾞ</t>
  </si>
  <si>
    <t>酒井　了介</t>
  </si>
  <si>
    <t>石垣メンテナンス株式会社</t>
  </si>
  <si>
    <t>ｲｼｶﾞｷﾒﾝﾃﾅﾝｽ</t>
  </si>
  <si>
    <t>山里　盛永</t>
  </si>
  <si>
    <t>100-0005</t>
  </si>
  <si>
    <t>920-0231</t>
  </si>
  <si>
    <t>伊丹産業株式会社</t>
  </si>
  <si>
    <t>ｲﾀﾐｻﾝｷﾞﾖｳ</t>
  </si>
  <si>
    <t>粟野　英章</t>
  </si>
  <si>
    <t>北嶋　太郎</t>
  </si>
  <si>
    <t>664-8510</t>
  </si>
  <si>
    <t>530-0003</t>
  </si>
  <si>
    <t>株式会社荏原製作所</t>
  </si>
  <si>
    <t>ｴﾊﾞﾗｾｲｻｸｼﾖ</t>
  </si>
  <si>
    <t>大阪支社</t>
  </si>
  <si>
    <t>支社長</t>
  </si>
  <si>
    <t>関谷　正人</t>
  </si>
  <si>
    <t>代表執行役社長</t>
  </si>
  <si>
    <t>細田　修吾</t>
  </si>
  <si>
    <t>144-8510</t>
  </si>
  <si>
    <t>荏原商事株式会社</t>
  </si>
  <si>
    <t>ｴﾊﾞﾗｼﾖｳｼﾞ</t>
  </si>
  <si>
    <t>北陸支社</t>
  </si>
  <si>
    <t>山内　宏章</t>
  </si>
  <si>
    <t>島田　薫</t>
  </si>
  <si>
    <t>103-0025</t>
  </si>
  <si>
    <t>920-0919</t>
  </si>
  <si>
    <t>沖電気工業株式会社</t>
  </si>
  <si>
    <t>ｵｷﾃﾞﾝｷｺｳｷﾞﾖｳ</t>
  </si>
  <si>
    <t>山田　信将</t>
  </si>
  <si>
    <t>森　孝廣</t>
  </si>
  <si>
    <t>108-8551</t>
  </si>
  <si>
    <t>株式会社開進堂楽器</t>
  </si>
  <si>
    <t>ｶｲｼﾝﾄﾞｳｶﾞﾂｷ</t>
  </si>
  <si>
    <t>石川統括本部</t>
  </si>
  <si>
    <t>本部長</t>
  </si>
  <si>
    <t>笠川　弘二</t>
  </si>
  <si>
    <t>井阪　将寿</t>
  </si>
  <si>
    <t>933-0014</t>
  </si>
  <si>
    <t>株式会社勝木太郎助商店</t>
  </si>
  <si>
    <t>ｶﾂｷﾀﾛｳｽｹｼﾖｳﾃﾝ</t>
  </si>
  <si>
    <t>勝木　繁</t>
  </si>
  <si>
    <t>金森産業株式会社</t>
  </si>
  <si>
    <t>ｶﾅﾓﾘｻﾝｷﾞﾖｳ</t>
  </si>
  <si>
    <t>小西　祐樹</t>
  </si>
  <si>
    <t>金森　洋平</t>
  </si>
  <si>
    <t>933-8558</t>
  </si>
  <si>
    <t>株式会社河合楽器製作所</t>
  </si>
  <si>
    <t>ｶﾜｲｶﾞﾂｷｾｲｻｸｼﾖ</t>
  </si>
  <si>
    <t>金沢店</t>
  </si>
  <si>
    <t>店長</t>
  </si>
  <si>
    <t>水上　尚人</t>
  </si>
  <si>
    <t>河合　弘隆</t>
  </si>
  <si>
    <t>430-8665</t>
  </si>
  <si>
    <t>北沢産業株式会社</t>
  </si>
  <si>
    <t>ｷﾀｻﾞﾜｻﾝｷﾞﾖｳ</t>
  </si>
  <si>
    <t>中村　健人</t>
  </si>
  <si>
    <t>北川　正樹</t>
  </si>
  <si>
    <t>150-0011</t>
  </si>
  <si>
    <t>921-8813</t>
  </si>
  <si>
    <t>株式会社キヌカワ金物</t>
  </si>
  <si>
    <t>ｷﾇｶﾜｶﾅﾓﾉ</t>
  </si>
  <si>
    <t>絹川　実</t>
  </si>
  <si>
    <t>株式会社紀伊國屋書店</t>
  </si>
  <si>
    <t>ｷﾉｸﾆﾔｼﾖﾃﾝ</t>
  </si>
  <si>
    <t>金沢営業部</t>
  </si>
  <si>
    <t>金沢営業部長</t>
  </si>
  <si>
    <t>小川　孝典</t>
  </si>
  <si>
    <t>藤則　幸男</t>
  </si>
  <si>
    <t>160-0022</t>
  </si>
  <si>
    <t>930-0846</t>
  </si>
  <si>
    <t>株式会社教育統計会</t>
  </si>
  <si>
    <t>ｷﾖｳｲｸﾄｳｹｲｶｲ</t>
  </si>
  <si>
    <t>北山　渉</t>
  </si>
  <si>
    <t>協和石油販売株式会社</t>
  </si>
  <si>
    <t>ｷﾖｳﾜｾｷﾕﾊﾝﾊﾞｲ</t>
  </si>
  <si>
    <t>中市　隆幸</t>
  </si>
  <si>
    <t>924-0804</t>
  </si>
  <si>
    <t>極東工業株式会社</t>
  </si>
  <si>
    <t>ｷﾖｸﾄｳｺｳｷﾞﾖｳ</t>
  </si>
  <si>
    <t>山田　真郎</t>
  </si>
  <si>
    <t>920-0869</t>
  </si>
  <si>
    <t>アズビル金門株式会社</t>
  </si>
  <si>
    <t>ｱｽﾞﾋﾞﾙｷﾝﾓﾝ</t>
  </si>
  <si>
    <t>北陸営業所</t>
  </si>
  <si>
    <t>長田　敦夫</t>
  </si>
  <si>
    <t>奥村　賢二</t>
  </si>
  <si>
    <t>株式会社ぎょうせい</t>
  </si>
  <si>
    <t>ｷﾞﾖｳｾｲ</t>
  </si>
  <si>
    <t>東海支社</t>
  </si>
  <si>
    <t>境　隆利</t>
  </si>
  <si>
    <t>西本　功二</t>
  </si>
  <si>
    <t>136-8575</t>
  </si>
  <si>
    <t>447-0851</t>
  </si>
  <si>
    <t>クロダイト工業株式会社</t>
  </si>
  <si>
    <t>ｸﾛﾀﾞｲﾄｺｳｷﾞﾖｳ</t>
  </si>
  <si>
    <t>黒田　英嗣</t>
  </si>
  <si>
    <t>株式会社建設技術研究所</t>
  </si>
  <si>
    <t>ｹﾝｾﾂｷﾞｼﾞﾕﾂｹﾝｷﾕｳｼﾖ</t>
  </si>
  <si>
    <t>金沢事務所</t>
  </si>
  <si>
    <t>佐藤　紳平</t>
  </si>
  <si>
    <t>西村　達也</t>
  </si>
  <si>
    <t>103-8430</t>
  </si>
  <si>
    <t>国際航業株式会社</t>
  </si>
  <si>
    <t>ｺｸｻｲｺｳｷﾞﾖｳ</t>
  </si>
  <si>
    <t>小林　眞</t>
  </si>
  <si>
    <t>藤原　協</t>
  </si>
  <si>
    <t>169-0074</t>
  </si>
  <si>
    <t>141-0031</t>
  </si>
  <si>
    <t>三協工業株式会社</t>
  </si>
  <si>
    <t>ｻﾝｷﾖｳｺｳｷﾞﾖｳ</t>
  </si>
  <si>
    <t>高橋　和靖</t>
  </si>
  <si>
    <t>564-0054</t>
  </si>
  <si>
    <t>株式会社サンケン・エンジニアリング</t>
  </si>
  <si>
    <t>ｻﾝｹﾝｴﾝｼﾞﾆｱﾘﾝｸﾞ</t>
  </si>
  <si>
    <t>大阪支店</t>
  </si>
  <si>
    <t>榎本　広樹</t>
  </si>
  <si>
    <t>阿部　雅崇</t>
  </si>
  <si>
    <t>815-0082</t>
  </si>
  <si>
    <t>532-0003</t>
  </si>
  <si>
    <t>三精テクノロジーズ株式会社</t>
  </si>
  <si>
    <t>ｻﾝｾｲﾃｸﾉﾛｼﾞｰｽﾞ</t>
  </si>
  <si>
    <t>板垣　治</t>
  </si>
  <si>
    <t>604-8445</t>
  </si>
  <si>
    <t>株式会社島津製作所</t>
  </si>
  <si>
    <t>ｼﾏﾂﾞｾｲｻｸｼﾖ</t>
  </si>
  <si>
    <t>京都支店</t>
  </si>
  <si>
    <t>河相　文隆</t>
  </si>
  <si>
    <t>山本　靖則</t>
  </si>
  <si>
    <t>604-8511</t>
  </si>
  <si>
    <t>924-0855</t>
  </si>
  <si>
    <t>株式会社島野電機商会</t>
  </si>
  <si>
    <t>ｼﾏﾉﾃﾞﾝｷｼﾖｳｶｲ</t>
  </si>
  <si>
    <t>島野　浩司</t>
  </si>
  <si>
    <t>新明和工業株式会社</t>
  </si>
  <si>
    <t>ｼﾝﾒｲﾜｺｳｷﾞﾖｳ</t>
  </si>
  <si>
    <t>流体事業部営業本部金沢営業所</t>
  </si>
  <si>
    <t>宮森　貴満</t>
  </si>
  <si>
    <t>五十川　龍之</t>
  </si>
  <si>
    <t>665-8550</t>
  </si>
  <si>
    <t>株式会社スズケン</t>
  </si>
  <si>
    <t>ｽｽﾞｹﾝ</t>
  </si>
  <si>
    <t>佐々木　仁</t>
  </si>
  <si>
    <t>浅野　茂</t>
  </si>
  <si>
    <t>461-8701</t>
  </si>
  <si>
    <t>107-0052</t>
  </si>
  <si>
    <t>株式会社エスアールエル</t>
  </si>
  <si>
    <t>ｴｽｱｰﾙｴﾙ</t>
  </si>
  <si>
    <t>松本　誠</t>
  </si>
  <si>
    <t>734-0013</t>
  </si>
  <si>
    <t>巣守金属工業株式会社</t>
  </si>
  <si>
    <t>ｽﾓﾘｷﾝｿﾞｸｺｳｷﾞﾖｳ</t>
  </si>
  <si>
    <t>巣守　佳之</t>
  </si>
  <si>
    <t>株式会社セザワ</t>
  </si>
  <si>
    <t>ｾｻﾞﾜ</t>
  </si>
  <si>
    <t>瀬沢　尚文</t>
  </si>
  <si>
    <t>530-0001</t>
  </si>
  <si>
    <t>大成機工株式会社</t>
  </si>
  <si>
    <t>ﾀｲｾｲｷｺｳ</t>
  </si>
  <si>
    <t>中村　稔</t>
  </si>
  <si>
    <t>660-0806</t>
  </si>
  <si>
    <t>株式会社タクマ</t>
  </si>
  <si>
    <t>ﾀｸﾏ</t>
  </si>
  <si>
    <t>濵田　州朗</t>
  </si>
  <si>
    <t>株式会社日本サーモエナー</t>
  </si>
  <si>
    <t>ﾆﾎﾝｻｰﾓｴﾅｰ</t>
  </si>
  <si>
    <t>神田　克彦</t>
  </si>
  <si>
    <t>泉　雅彦</t>
  </si>
  <si>
    <t>108-0071</t>
  </si>
  <si>
    <t>日本工営都市空間株式会社</t>
  </si>
  <si>
    <t>ﾆﾎﾝｺｳｴｲﾄｼｸｳｶﾝ</t>
  </si>
  <si>
    <t>北陸事務所</t>
  </si>
  <si>
    <t>荒川　憂介</t>
  </si>
  <si>
    <t>吉田　典明</t>
  </si>
  <si>
    <t>461-0005</t>
  </si>
  <si>
    <t>107-8560</t>
  </si>
  <si>
    <t>第一法規株式会社</t>
  </si>
  <si>
    <t>ﾀﾞｲｲﾁﾎｳｷ</t>
  </si>
  <si>
    <t>田中　英弥</t>
  </si>
  <si>
    <t>大城エネルギー株式会社</t>
  </si>
  <si>
    <t>ﾀﾞｲｼﾞﾖｳｴﾈﾙｷﾞｰ</t>
  </si>
  <si>
    <t>高比良　健二</t>
  </si>
  <si>
    <t>西本　和喜夫</t>
  </si>
  <si>
    <t>929-0122</t>
  </si>
  <si>
    <t>大智株式会社</t>
  </si>
  <si>
    <t>ﾀﾞｲﾁ</t>
  </si>
  <si>
    <t>洞庭　昌央</t>
  </si>
  <si>
    <t>923-1261</t>
  </si>
  <si>
    <t>大同開発株式会社</t>
  </si>
  <si>
    <t>ﾀﾞｲﾄﾞｳｶｲﾊﾂ</t>
  </si>
  <si>
    <t>千代田工販株式会社</t>
  </si>
  <si>
    <t>ﾁﾖﾀﾞｺｳﾊﾝ</t>
  </si>
  <si>
    <t>林　哲司</t>
  </si>
  <si>
    <t>井下田　一郎</t>
  </si>
  <si>
    <t>104-8115</t>
  </si>
  <si>
    <t>541-0048</t>
  </si>
  <si>
    <t>月島ＪＦＥアクアソリューション株式会社</t>
  </si>
  <si>
    <t>ﾂｷｼﾏｼﾞｴｲｴﾌｲｰｱｸｱｿﾘﾕｰｼﾖﾝ</t>
  </si>
  <si>
    <t>西日本支社</t>
  </si>
  <si>
    <t>野村　優</t>
  </si>
  <si>
    <t>鷹取　啓太</t>
  </si>
  <si>
    <t>104-0053</t>
  </si>
  <si>
    <t>330-0803</t>
  </si>
  <si>
    <t>株式会社電業社機械製作所</t>
  </si>
  <si>
    <t>ﾃﾞﾝｷﾞﾖｳｼﾔｷｶｲｾｲｻｸｼﾖ</t>
  </si>
  <si>
    <t>関東支店</t>
  </si>
  <si>
    <t>專能　哲也</t>
  </si>
  <si>
    <t>彦坂　典男</t>
  </si>
  <si>
    <t>143-8558</t>
  </si>
  <si>
    <t>株式会社電陽社</t>
  </si>
  <si>
    <t>ﾃﾞﾝﾖｳｼﾔ</t>
  </si>
  <si>
    <t>環境システム営業部長</t>
  </si>
  <si>
    <t>山岸　知則</t>
  </si>
  <si>
    <t>青木　宏</t>
  </si>
  <si>
    <t>380-8688</t>
  </si>
  <si>
    <t>東京法令出版株式会社</t>
  </si>
  <si>
    <t>ﾄｳｷﾖｳﾎｳﾚｲｼﾕﾂﾊﾟﾝ</t>
  </si>
  <si>
    <t>星沢　卓也</t>
  </si>
  <si>
    <t>東西化学産業株式会社</t>
  </si>
  <si>
    <t>ﾄｳｻﾞｲｶｶﾞｸｻﾝｷﾞﾖｳ</t>
  </si>
  <si>
    <t>金平　猛</t>
  </si>
  <si>
    <t>河野　祐一</t>
  </si>
  <si>
    <t>540-0001</t>
  </si>
  <si>
    <t>東芝ライテック株式会社</t>
  </si>
  <si>
    <t>ﾄｳｼﾊﾞﾗｲﾃﾂｸ</t>
  </si>
  <si>
    <t>田原　克成</t>
  </si>
  <si>
    <t>西原　隆史</t>
  </si>
  <si>
    <t>212-0013</t>
  </si>
  <si>
    <t>920-0005</t>
  </si>
  <si>
    <t>東洋計器株式会社</t>
  </si>
  <si>
    <t>ﾄｳﾖｳｹｲｷ</t>
  </si>
  <si>
    <t>丸山　隆史</t>
  </si>
  <si>
    <t>土田　泰正</t>
  </si>
  <si>
    <t>390-1242</t>
  </si>
  <si>
    <t>ＴＯＰＰＡＮ株式会社</t>
  </si>
  <si>
    <t>ﾄﾂﾊﾟﾝ</t>
  </si>
  <si>
    <t>辻　裕起</t>
  </si>
  <si>
    <t>大矢　諭</t>
  </si>
  <si>
    <t>110-0016</t>
  </si>
  <si>
    <t>株式会社ドッドウエルビー・エム・エス</t>
  </si>
  <si>
    <t>ﾄﾞﾂﾄﾞｳｴﾙﾋﾞｰｴﾑｴｽ</t>
  </si>
  <si>
    <t>田村　洋子</t>
  </si>
  <si>
    <t>佐々木　秀吉</t>
  </si>
  <si>
    <t>103-0015</t>
  </si>
  <si>
    <t>460-0002</t>
  </si>
  <si>
    <t>中日本建設コンサルタント株式会社</t>
  </si>
  <si>
    <t>ﾅｶﾆﾎﾝｹﾝｾﾂｺﾝｻﾙﾀﾝﾄ</t>
  </si>
  <si>
    <t>庄村　昌明</t>
  </si>
  <si>
    <t>456-0053</t>
  </si>
  <si>
    <t>ナカバヤシ株式会社</t>
  </si>
  <si>
    <t>ﾅｶﾊﾞﾔｼ</t>
  </si>
  <si>
    <t>名古屋支店</t>
  </si>
  <si>
    <t>小田　敏章</t>
  </si>
  <si>
    <t>中林　一良</t>
  </si>
  <si>
    <t>540-0031</t>
  </si>
  <si>
    <t>440-0069</t>
  </si>
  <si>
    <t>長島鋳物株式会社</t>
  </si>
  <si>
    <t>ﾅｶﾞｼﾏｲﾓﾉ</t>
  </si>
  <si>
    <t>豊橋営業所</t>
  </si>
  <si>
    <t>土屋　和之</t>
  </si>
  <si>
    <t>長島　博高</t>
  </si>
  <si>
    <t>332-0022</t>
  </si>
  <si>
    <t>950-0923</t>
  </si>
  <si>
    <t>名古屋電機工業株式会社</t>
  </si>
  <si>
    <t>ﾅｺﾞﾔﾃﾞﾝｷｺｳｷﾞﾖｳ</t>
  </si>
  <si>
    <t>新潟支店</t>
  </si>
  <si>
    <t>湯浅　智雄</t>
  </si>
  <si>
    <t>服部　高明</t>
  </si>
  <si>
    <t>490-1294</t>
  </si>
  <si>
    <t>929-1717</t>
  </si>
  <si>
    <t>株式会社地域みらい</t>
  </si>
  <si>
    <t>ﾁｲｷﾐﾗｲ</t>
  </si>
  <si>
    <t>北原　良彦</t>
  </si>
  <si>
    <t>ニチレキ株式会社</t>
  </si>
  <si>
    <t>ﾆﾁﾚｷ</t>
  </si>
  <si>
    <t>近藤　景一</t>
  </si>
  <si>
    <t>小幡　学</t>
  </si>
  <si>
    <t>102-8222</t>
  </si>
  <si>
    <t>462-0818</t>
  </si>
  <si>
    <t>株式会社ニッコク</t>
  </si>
  <si>
    <t>ﾆﾂｺｸ</t>
  </si>
  <si>
    <t>戸松　寿之</t>
  </si>
  <si>
    <t>御法川　雄斗</t>
  </si>
  <si>
    <t>106-0032</t>
  </si>
  <si>
    <t>ＮＸ商事株式会社</t>
  </si>
  <si>
    <t>ｴﾇｴﾂｸｽｼﾖｳｼﾞ</t>
  </si>
  <si>
    <t>金沢営業センター</t>
  </si>
  <si>
    <t>甲斐田　慎二</t>
  </si>
  <si>
    <t>青木　進</t>
  </si>
  <si>
    <t>105-8338</t>
  </si>
  <si>
    <t>453-0814</t>
  </si>
  <si>
    <t>株式会社日展</t>
  </si>
  <si>
    <t>ﾆﾂﾃﾝ</t>
  </si>
  <si>
    <t>西嶋　俊章</t>
  </si>
  <si>
    <t>田加井　徹</t>
  </si>
  <si>
    <t>530-0028</t>
  </si>
  <si>
    <t>102-0074</t>
  </si>
  <si>
    <t>日本カルミック株式会社</t>
  </si>
  <si>
    <t>ﾆﾂﾎﾟﾝｶﾙﾐﾂｸ</t>
  </si>
  <si>
    <t>髙居　隆章</t>
  </si>
  <si>
    <t>101-0062</t>
  </si>
  <si>
    <t>株式会社日本シューター</t>
  </si>
  <si>
    <t>ﾆﾂﾎﾟﾝｼﾕｰﾀｰ</t>
  </si>
  <si>
    <t>田中　康之</t>
  </si>
  <si>
    <t>ＮＥＳ株式会社</t>
  </si>
  <si>
    <t>ﾈｽ</t>
  </si>
  <si>
    <t>本澤　毅</t>
  </si>
  <si>
    <t>石黒　保行</t>
  </si>
  <si>
    <t>930-0138</t>
  </si>
  <si>
    <t>453-0035</t>
  </si>
  <si>
    <t>日本エレベーター製造株式会社</t>
  </si>
  <si>
    <t>ﾆﾎﾝｴﾚﾍﾞｰﾀｰｾｲｿﾞｳ</t>
  </si>
  <si>
    <t>名古屋営業所</t>
  </si>
  <si>
    <t>舟橋　雅至</t>
  </si>
  <si>
    <t>千足　邦男</t>
  </si>
  <si>
    <t>101-0032</t>
  </si>
  <si>
    <t>924-0057</t>
  </si>
  <si>
    <t>日本海綿業株式会社</t>
  </si>
  <si>
    <t>ﾆﾎﾝｶｲﾒﾝｷﾞﾖｳ</t>
  </si>
  <si>
    <t>取締役金沢支店長</t>
  </si>
  <si>
    <t>石黒　陽子</t>
  </si>
  <si>
    <t>郷　幸利</t>
  </si>
  <si>
    <t>930-0821</t>
  </si>
  <si>
    <t>930-0892</t>
  </si>
  <si>
    <t>一般財団法人日本気象協会</t>
  </si>
  <si>
    <t>ﾆﾎﾝｷｼﾖｳｷﾖｳｶｲ</t>
  </si>
  <si>
    <t>井上　雄介</t>
  </si>
  <si>
    <t>代表理事会長</t>
  </si>
  <si>
    <t>武藤　浩</t>
  </si>
  <si>
    <t>170-6055</t>
  </si>
  <si>
    <t>920-0807</t>
  </si>
  <si>
    <t>株式会社日本空調北陸</t>
  </si>
  <si>
    <t>ﾆﾎﾝｸｳﾁﾖｳﾎｸﾘｸ</t>
  </si>
  <si>
    <t>川上　雅司</t>
  </si>
  <si>
    <t>西川　博志</t>
  </si>
  <si>
    <t>930-0010</t>
  </si>
  <si>
    <t>381-0014</t>
  </si>
  <si>
    <t>日本ケーブル株式会社</t>
  </si>
  <si>
    <t>ﾆﾂﾎﾟﾝｹｰﾌﾞﾙ</t>
  </si>
  <si>
    <t>長野支店</t>
  </si>
  <si>
    <t>秋場　貞彦</t>
  </si>
  <si>
    <t>大久保　俊吾</t>
  </si>
  <si>
    <t>101-0054</t>
  </si>
  <si>
    <t>日本電気株式会社</t>
  </si>
  <si>
    <t>ﾆﾂﾎﾟﾝﾃﾞﾝｷ</t>
  </si>
  <si>
    <t>河原　洋士</t>
  </si>
  <si>
    <t>取締役代表執行役社長</t>
  </si>
  <si>
    <t>森田　隆之</t>
  </si>
  <si>
    <t>108-8001</t>
  </si>
  <si>
    <t>920-0963</t>
  </si>
  <si>
    <t>ＮＴＴ西日本株式会社</t>
  </si>
  <si>
    <t>ｴﾇﾃｲﾃｲﾆｼﾆﾎﾝ</t>
  </si>
  <si>
    <t>小杉　佳世子</t>
  </si>
  <si>
    <t>北村　亮太</t>
  </si>
  <si>
    <t>534-0024</t>
  </si>
  <si>
    <t>920-0816</t>
  </si>
  <si>
    <t>株式会社ウォーターエージェンシー</t>
  </si>
  <si>
    <t>ｳｵｰﾀｰｴｰｼﾞｴﾝｼｰ</t>
  </si>
  <si>
    <t>北陸オペレーションセンター</t>
  </si>
  <si>
    <t>センター長</t>
  </si>
  <si>
    <t>越間　真仁</t>
  </si>
  <si>
    <t>榊原　秀明</t>
  </si>
  <si>
    <t>162-0813</t>
  </si>
  <si>
    <t>381-2289</t>
  </si>
  <si>
    <t>日本無線株式会社</t>
  </si>
  <si>
    <t>ﾆﾎﾝﾑｾﾝ</t>
  </si>
  <si>
    <t>北信越支社</t>
  </si>
  <si>
    <t>林　裕紀</t>
  </si>
  <si>
    <t>代表取締役取締役社長</t>
  </si>
  <si>
    <t>小洗　健</t>
  </si>
  <si>
    <t>164-8570</t>
  </si>
  <si>
    <t>能美防災株式会社</t>
  </si>
  <si>
    <t>ﾉｳﾐﾎﾞｳｻｲ</t>
  </si>
  <si>
    <t>高沢　豊秀</t>
  </si>
  <si>
    <t>岡村　武士</t>
  </si>
  <si>
    <t>102-8277</t>
  </si>
  <si>
    <t>135-8622</t>
  </si>
  <si>
    <t>株式会社乃村工藝社</t>
  </si>
  <si>
    <t>ﾉﾑﾗｺｳｹﾞｲｼﾔ</t>
  </si>
  <si>
    <t>代表取締役　社長執行役員</t>
  </si>
  <si>
    <t>奥本　清孝</t>
  </si>
  <si>
    <t>花木工業株式会社</t>
  </si>
  <si>
    <t>ﾊﾅｷｺｳｷﾞﾖｳ</t>
  </si>
  <si>
    <t>海内　智治</t>
  </si>
  <si>
    <t>337-0044</t>
  </si>
  <si>
    <t>株式会社林田製作所</t>
  </si>
  <si>
    <t>ﾊﾔｼﾀﾞｾｲｻｸｼﾖ</t>
  </si>
  <si>
    <t>林田　理花</t>
  </si>
  <si>
    <t>920-0861</t>
  </si>
  <si>
    <t>株式会社パスコ</t>
  </si>
  <si>
    <t>ﾊﾟｽｺ</t>
  </si>
  <si>
    <t>石川支店</t>
  </si>
  <si>
    <t>北田　竹志</t>
  </si>
  <si>
    <t>高橋　識光</t>
  </si>
  <si>
    <t>153-0064</t>
  </si>
  <si>
    <t>株式会社日立製作所</t>
  </si>
  <si>
    <t>ﾋﾀﾁｾｲｻｸｼﾖ</t>
  </si>
  <si>
    <t>七戸　正俊</t>
  </si>
  <si>
    <t>執行役社長</t>
  </si>
  <si>
    <t>德永　俊昭</t>
  </si>
  <si>
    <t>100-8280</t>
  </si>
  <si>
    <t>450-0003</t>
  </si>
  <si>
    <t>カナデビア株式会社</t>
  </si>
  <si>
    <t>ｶﾅﾃﾞﾋﾞｱ</t>
  </si>
  <si>
    <t>中部支社</t>
  </si>
  <si>
    <t>朝枝　政利</t>
  </si>
  <si>
    <t>桑原　道</t>
  </si>
  <si>
    <t>559-0034</t>
  </si>
  <si>
    <t>株式会社ミタス</t>
  </si>
  <si>
    <t>ﾐﾀｽ</t>
  </si>
  <si>
    <t>杉本　英郎</t>
  </si>
  <si>
    <t>宮地　修平</t>
  </si>
  <si>
    <t>918-8231</t>
  </si>
  <si>
    <t>ヤマハサウンドシステム株式会社</t>
  </si>
  <si>
    <t>ﾔﾏﾊｻｳﾝﾄﾞｼｽﾃﾑ</t>
  </si>
  <si>
    <t>青井　隆昌</t>
  </si>
  <si>
    <t>津川　能行</t>
  </si>
  <si>
    <t>220-0012</t>
  </si>
  <si>
    <t>461-0004</t>
  </si>
  <si>
    <t>フジテコム株式会社</t>
  </si>
  <si>
    <t>ﾌｼﾞﾃｺﾑ</t>
  </si>
  <si>
    <t>中部支店</t>
  </si>
  <si>
    <t>塚田　和洋</t>
  </si>
  <si>
    <t>森山　慎一</t>
  </si>
  <si>
    <t>101-0025</t>
  </si>
  <si>
    <t>536-0014</t>
  </si>
  <si>
    <t>富士鉄工株式会社</t>
  </si>
  <si>
    <t>ﾌｼﾞﾃﾂｺｳ</t>
  </si>
  <si>
    <t>山下　広繁</t>
  </si>
  <si>
    <t>590-0535</t>
  </si>
  <si>
    <t>平和製罐株式会社</t>
  </si>
  <si>
    <t>ﾍｲﾜｾｲｶﾝ</t>
  </si>
  <si>
    <t>八十　弘明</t>
  </si>
  <si>
    <t>924-0051</t>
  </si>
  <si>
    <t>株式会社北都鉄工</t>
  </si>
  <si>
    <t>ﾎｸﾄﾃﾂｺｳ</t>
  </si>
  <si>
    <t>小池田　康秀</t>
  </si>
  <si>
    <t>923-0801</t>
  </si>
  <si>
    <t>北陽エンヂニアリング株式会社</t>
  </si>
  <si>
    <t>ﾎｸﾖｳｴﾝﾁﾞﾆｱﾘﾝｸﾞ</t>
  </si>
  <si>
    <t>髙見　豊樹</t>
  </si>
  <si>
    <t>924-0014</t>
  </si>
  <si>
    <t>北陸液化産業株式会社</t>
  </si>
  <si>
    <t>ﾎｸﾘｸｴｷｶｻﾝｷﾞﾖｳ</t>
  </si>
  <si>
    <t>酒井　智俊</t>
  </si>
  <si>
    <t>923-0037</t>
  </si>
  <si>
    <t>北陸総業株式会社</t>
  </si>
  <si>
    <t>ﾎｸﾘｸｿｳｷﾞﾖｳ</t>
  </si>
  <si>
    <t>小酒　俊司</t>
  </si>
  <si>
    <t>920-0107</t>
  </si>
  <si>
    <t>クリタ北陸株式会社</t>
  </si>
  <si>
    <t>ｸﾘﾀﾎｸﾘｸ</t>
  </si>
  <si>
    <t>蓑輪　保之</t>
  </si>
  <si>
    <t>清水　憲</t>
  </si>
  <si>
    <t>931-8333</t>
  </si>
  <si>
    <t>920-0205</t>
  </si>
  <si>
    <t>株式会社ファイネス</t>
  </si>
  <si>
    <t>ﾌｱｲﾈｽ</t>
  </si>
  <si>
    <t>安田　昌史</t>
  </si>
  <si>
    <t>松井　秀太郎</t>
  </si>
  <si>
    <t>920-0295</t>
  </si>
  <si>
    <t>460-0008</t>
  </si>
  <si>
    <t>株式会社松村電機製作所</t>
  </si>
  <si>
    <t>ﾏﾂﾑﾗﾃﾞﾝｷｾｲｻｸｼﾖ</t>
  </si>
  <si>
    <t>芳岡　伸政</t>
  </si>
  <si>
    <t>松村　秀一</t>
  </si>
  <si>
    <t>113-0031</t>
  </si>
  <si>
    <t>丸善雄松堂株式会社</t>
  </si>
  <si>
    <t>ﾏﾙｾﾞﾝﾕｳｼﾖｳﾄﾞｳ</t>
  </si>
  <si>
    <t>岩永　修</t>
  </si>
  <si>
    <t>矢野　正也</t>
  </si>
  <si>
    <t>103-0027</t>
  </si>
  <si>
    <t>461-0008</t>
  </si>
  <si>
    <t>丸茂電機株式会社</t>
  </si>
  <si>
    <t>ﾏﾙﾓﾃﾞﾝｷ</t>
  </si>
  <si>
    <t>青山　英樹</t>
  </si>
  <si>
    <t>丸茂　英津子</t>
  </si>
  <si>
    <t>101-0041</t>
  </si>
  <si>
    <t>エムタス株式会社</t>
  </si>
  <si>
    <t>ｴﾑﾀｽ</t>
  </si>
  <si>
    <t>取締役営業担当統括マネージャー</t>
  </si>
  <si>
    <t>三島　佳典</t>
  </si>
  <si>
    <t>吉原　舞登</t>
  </si>
  <si>
    <t>三菱電機株式会社</t>
  </si>
  <si>
    <t>ﾐﾂﾋﾞｼﾃﾞﾝｷ</t>
  </si>
  <si>
    <t>川端　孝明</t>
  </si>
  <si>
    <t>代表執行役</t>
  </si>
  <si>
    <t>漆間　啓</t>
  </si>
  <si>
    <t>100-8310</t>
  </si>
  <si>
    <t>三菱電機システムサービス株式会社</t>
  </si>
  <si>
    <t>ﾐﾂﾋﾞｼﾃﾞﾝｷｼｽﾃﾑｻｰﾋﾞｽ</t>
  </si>
  <si>
    <t>安藝　卓二</t>
  </si>
  <si>
    <t>鈴木　聡</t>
  </si>
  <si>
    <t>154-8520</t>
  </si>
  <si>
    <t>930-8512</t>
  </si>
  <si>
    <t>株式会社宮本工業所</t>
  </si>
  <si>
    <t>ﾐﾔﾓﾄｺｳｷﾞﾖｳｼﾖ</t>
  </si>
  <si>
    <t>宮本　芳樹</t>
  </si>
  <si>
    <t>株式会社ムサシ</t>
  </si>
  <si>
    <t>ﾑｻｼ</t>
  </si>
  <si>
    <t>取締役支店長</t>
  </si>
  <si>
    <t>池田　哲郎</t>
  </si>
  <si>
    <t>羽鳥　雅孝</t>
  </si>
  <si>
    <t>104-0061</t>
  </si>
  <si>
    <t>530-0005</t>
  </si>
  <si>
    <t>明星電気株式会社</t>
  </si>
  <si>
    <t>ﾒｲｾｲﾃﾞﾝｷ</t>
  </si>
  <si>
    <t>西日本支店</t>
  </si>
  <si>
    <t>新野　力寿</t>
  </si>
  <si>
    <t>夏明　正伸</t>
  </si>
  <si>
    <t>372-8585</t>
  </si>
  <si>
    <t>株式会社明電舎</t>
  </si>
  <si>
    <t>ﾒｲﾃﾞﾝｼﾔ</t>
  </si>
  <si>
    <t>馬場　裕史</t>
  </si>
  <si>
    <t>執行役員社長</t>
  </si>
  <si>
    <t>井上　晃夫</t>
  </si>
  <si>
    <t>141-6029</t>
  </si>
  <si>
    <t>森長電子株式会社</t>
  </si>
  <si>
    <t>ﾓﾘﾅｶﾞﾃﾞﾝｼ</t>
  </si>
  <si>
    <t>吉田　悦子</t>
  </si>
  <si>
    <t>111-0033</t>
  </si>
  <si>
    <t>森平舞台機構株式会社</t>
  </si>
  <si>
    <t>ﾓﾘﾍｲﾌﾞﾀｲｷｺｳ</t>
  </si>
  <si>
    <t>森　健輔</t>
  </si>
  <si>
    <t>アズビル株式会社</t>
  </si>
  <si>
    <t>ｱｽﾞﾋﾞﾙ</t>
  </si>
  <si>
    <t>ビルシステムカンパニー北陸支店</t>
  </si>
  <si>
    <t>山本　成明</t>
  </si>
  <si>
    <t>山本　清博</t>
  </si>
  <si>
    <t>100-6419</t>
  </si>
  <si>
    <t>923-0961</t>
  </si>
  <si>
    <t>株式会社八日市屋石油</t>
  </si>
  <si>
    <t>ﾖｳｶｲﾁﾔｾｷﾕ</t>
  </si>
  <si>
    <t>八日市屋　進</t>
  </si>
  <si>
    <t>920-0177</t>
  </si>
  <si>
    <t>横河ソリューションサービス株式会社</t>
  </si>
  <si>
    <t>ﾖｺｶﾞﾜｿﾘﾕｰｼﾖﾝｻｰﾋﾞｽ</t>
  </si>
  <si>
    <t>小川　聡</t>
  </si>
  <si>
    <t>木村　郁雄</t>
  </si>
  <si>
    <t>180-8750</t>
  </si>
  <si>
    <t>939-0284</t>
  </si>
  <si>
    <t>株式会社ヨシダ</t>
  </si>
  <si>
    <t>ﾖｼﾀﾞ</t>
  </si>
  <si>
    <t>伊垣　洋介</t>
  </si>
  <si>
    <t>理研産業株式会社</t>
  </si>
  <si>
    <t>ﾘｹﾝｻﾝｷﾞﾖｳ</t>
  </si>
  <si>
    <t>徳野　広康</t>
  </si>
  <si>
    <t>田邊　望</t>
  </si>
  <si>
    <t>460-0011</t>
  </si>
  <si>
    <t>454-0869</t>
  </si>
  <si>
    <t>理水化学株式会社</t>
  </si>
  <si>
    <t>ﾘｽｲｶｶﾞｸ</t>
  </si>
  <si>
    <t>取締役名古屋支店長</t>
  </si>
  <si>
    <t>風間　史朗</t>
  </si>
  <si>
    <t>森川　浩</t>
  </si>
  <si>
    <t>530-0054</t>
  </si>
  <si>
    <t>理想科学工業株式会社</t>
  </si>
  <si>
    <t>ﾘｿｳｶｶﾞｸｺｳｷﾞﾖｳ</t>
  </si>
  <si>
    <t>金沢営業所長</t>
  </si>
  <si>
    <t>山口　和雄</t>
  </si>
  <si>
    <t>羽山　明</t>
  </si>
  <si>
    <t>108-8385</t>
  </si>
  <si>
    <t>920-0002</t>
  </si>
  <si>
    <t>株式会社石川金剛</t>
  </si>
  <si>
    <t>ｲｼｶﾜｺﾝｺﾞｳ</t>
  </si>
  <si>
    <t>米田　諭司</t>
  </si>
  <si>
    <t>921-8035</t>
  </si>
  <si>
    <t>国際警備保障株式会社</t>
  </si>
  <si>
    <t>ｺｸｻｲｹｲﾋﾞﾎｼﾖｳ</t>
  </si>
  <si>
    <t>宮本　克喜</t>
  </si>
  <si>
    <t>金沢機工株式会社</t>
  </si>
  <si>
    <t>ｶﾅｻﾞﾜｷｺｳ</t>
  </si>
  <si>
    <t>井上　英一郎</t>
  </si>
  <si>
    <t>セコム北陸株式会社</t>
  </si>
  <si>
    <t>ｾｺﾑﾎｸﾘｸ</t>
  </si>
  <si>
    <t>澁川　洋一</t>
  </si>
  <si>
    <t>株式会社トヨタレンタリース石川</t>
  </si>
  <si>
    <t>ﾄﾖﾀﾚﾝﾀﾘｰｽｲｼｶﾜ</t>
  </si>
  <si>
    <t>株式会社トミキライフケア</t>
  </si>
  <si>
    <t>ﾄﾐｷﾗｲﾌｹｱ</t>
  </si>
  <si>
    <t>冨木　誠一</t>
  </si>
  <si>
    <t>北陸綜合警備保障株式会社</t>
  </si>
  <si>
    <t>ﾎｸﾘｸｿｳｺﾞｳｹｲﾋﾞﾎｼﾖｳ</t>
  </si>
  <si>
    <t>久島　泰志</t>
  </si>
  <si>
    <t>北陸環境衛生株式会社</t>
  </si>
  <si>
    <t>ﾎｸﾘｸｶﾝｷﾖｳｴｲｾｲ</t>
  </si>
  <si>
    <t>酒井　壮司</t>
  </si>
  <si>
    <t>株式会社堀他</t>
  </si>
  <si>
    <t>ﾎﾘﾀ</t>
  </si>
  <si>
    <t>須田　武久</t>
  </si>
  <si>
    <t>921-8102</t>
  </si>
  <si>
    <t>有限会社平澤ビジネス</t>
  </si>
  <si>
    <t>ﾋﾗｻﾜﾋﾞｼﾞﾈｽ</t>
  </si>
  <si>
    <t>平澤　勢太郎</t>
  </si>
  <si>
    <t>細田塗料株式会社</t>
  </si>
  <si>
    <t>ﾎｿﾀﾞﾄﾘﾖｳ</t>
  </si>
  <si>
    <t>細田　泰成</t>
  </si>
  <si>
    <t>株式会社シ・ピ・エル</t>
  </si>
  <si>
    <t>ｼﾋﾟｴﾙ</t>
  </si>
  <si>
    <t>林　嘉成</t>
  </si>
  <si>
    <t>950-3102</t>
  </si>
  <si>
    <t>富士建設工業株式会社</t>
  </si>
  <si>
    <t>ﾌｼﾞｹﾝｾﾂｺｳｷﾞﾖｳ</t>
  </si>
  <si>
    <t>鳴海　利彦</t>
  </si>
  <si>
    <t>921-8141</t>
  </si>
  <si>
    <t>株式会社上智</t>
  </si>
  <si>
    <t>ｼﾞﾖｳﾁ</t>
  </si>
  <si>
    <t>中　寛明</t>
  </si>
  <si>
    <t>今川　健治</t>
  </si>
  <si>
    <t>939-1351</t>
  </si>
  <si>
    <t>株式会社ムラシマ事務所</t>
  </si>
  <si>
    <t>ﾑﾗｼﾏｼﾞﾑｼﾖ</t>
  </si>
  <si>
    <t>村島　聡乃</t>
  </si>
  <si>
    <t>株式会社エフ</t>
  </si>
  <si>
    <t>ｴﾌ</t>
  </si>
  <si>
    <t>出村　守</t>
  </si>
  <si>
    <t>920-0368</t>
  </si>
  <si>
    <t>北陸電子株式会社</t>
  </si>
  <si>
    <t>ﾎｸﾘｸﾃﾞﾝｼ</t>
  </si>
  <si>
    <t>田中　稔朗</t>
  </si>
  <si>
    <t>920-0927</t>
  </si>
  <si>
    <t>株式会社太陽測地社</t>
  </si>
  <si>
    <t>ﾀｲﾖｳｿｸﾁｼﾔ</t>
  </si>
  <si>
    <t>戸田　充</t>
  </si>
  <si>
    <t>921-8815</t>
  </si>
  <si>
    <t>石川中央三菱自動車販売株式会社</t>
  </si>
  <si>
    <t>ｲｼｶﾜﾁﾕｳｵｳﾐﾂﾋﾞｼｼﾞﾄﾞｳｼﾔﾊﾝﾊﾞ</t>
  </si>
  <si>
    <t>宮本　文雄</t>
  </si>
  <si>
    <t>920-0333</t>
  </si>
  <si>
    <t>株式会社日環商事</t>
  </si>
  <si>
    <t>ﾆﾂｶﾝｼﾖｳｼﾞ</t>
  </si>
  <si>
    <t>浜井　由香利</t>
  </si>
  <si>
    <t>北陸重機株式会社</t>
  </si>
  <si>
    <t>ﾎｸﾘｸｼﾞﾕｳｷ</t>
  </si>
  <si>
    <t>北陸ダイセキ株式会社</t>
  </si>
  <si>
    <t>ﾎｸﾘｸﾀﾞｲｾｷ</t>
  </si>
  <si>
    <t>三島　克也</t>
  </si>
  <si>
    <t>ＮＥＣネッツエスアイ株式会社</t>
  </si>
  <si>
    <t>ｴﾇｲｰｼｰﾈﾂﾂｴｽｱｲ</t>
  </si>
  <si>
    <t>松浦　秀也</t>
  </si>
  <si>
    <t>大野　道生</t>
  </si>
  <si>
    <t>108-8515</t>
  </si>
  <si>
    <t>920-0370</t>
  </si>
  <si>
    <t>タニコー株式会社</t>
  </si>
  <si>
    <t>ﾀﾆｺｰ</t>
  </si>
  <si>
    <t>中谷　昇</t>
  </si>
  <si>
    <t>谷口　秀一</t>
  </si>
  <si>
    <t>142-0041</t>
  </si>
  <si>
    <t>デュプロ北陸販売株式会社</t>
  </si>
  <si>
    <t>ﾃﾞﾕﾌﾟﾛﾎｸﾘｸﾊﾝﾊﾞｲ</t>
  </si>
  <si>
    <t>大秦　徹</t>
  </si>
  <si>
    <t>株式会社ジャクエツ</t>
  </si>
  <si>
    <t>ｼﾞﾔｸｴﾂ</t>
  </si>
  <si>
    <t>森重　優希</t>
  </si>
  <si>
    <t>德本　達郎</t>
  </si>
  <si>
    <t>914-0125</t>
  </si>
  <si>
    <t>轟産業株式会社</t>
  </si>
  <si>
    <t>ﾄﾄﾞﾛｷｻﾝｷﾞﾖｳ</t>
  </si>
  <si>
    <t>金沢支社</t>
  </si>
  <si>
    <t>山本　高士</t>
  </si>
  <si>
    <t>酒井　啓行</t>
  </si>
  <si>
    <t>918-8003</t>
  </si>
  <si>
    <t>ホーチキ株式会社</t>
  </si>
  <si>
    <t>ﾎｰﾁｷ</t>
  </si>
  <si>
    <t>山﨑　隆康</t>
  </si>
  <si>
    <t>代表取締役社長執行役員</t>
  </si>
  <si>
    <t>細井　元</t>
  </si>
  <si>
    <t>141-8660</t>
  </si>
  <si>
    <t>920-0374</t>
  </si>
  <si>
    <t>株式会社北陸綜合防災センター</t>
  </si>
  <si>
    <t>ﾎｸﾘｸｿｳｺﾞｳﾎﾞｳｻｲｾﾝﾀｰ</t>
  </si>
  <si>
    <t>中村　忠司</t>
  </si>
  <si>
    <t>920-0363</t>
  </si>
  <si>
    <t>北陸ビルサービス株式会社</t>
  </si>
  <si>
    <t>ﾎｸﾘｸﾋﾞﾙｻｰﾋﾞｽ</t>
  </si>
  <si>
    <t>加納　智明</t>
  </si>
  <si>
    <t>藤ビルメンテナンス株式会社</t>
  </si>
  <si>
    <t>ﾌｼﾞﾋﾞﾙﾒﾝﾃﾅﾝｽ</t>
  </si>
  <si>
    <t>齋藤　將人</t>
  </si>
  <si>
    <t>921-8101</t>
  </si>
  <si>
    <t>株式会社クマ</t>
  </si>
  <si>
    <t>ｸﾏ</t>
  </si>
  <si>
    <t>浅岡　大輔</t>
  </si>
  <si>
    <t>921-8836</t>
  </si>
  <si>
    <t>社会福祉法人石川サニーメイト</t>
  </si>
  <si>
    <t>ｲｼｶﾜｻﾆｰﾒｲﾄ</t>
  </si>
  <si>
    <t>サニーメイト福祉工場</t>
  </si>
  <si>
    <t>施設長</t>
  </si>
  <si>
    <t>由本　考静</t>
  </si>
  <si>
    <t>綿木　浩三</t>
  </si>
  <si>
    <t>920-0932</t>
  </si>
  <si>
    <t>協同組合加賀染振興協会</t>
  </si>
  <si>
    <t>ｶｶﾞｿﾞﾒｼﾝｺｳｷﾖｳｶｲ</t>
  </si>
  <si>
    <t>水本　安長</t>
  </si>
  <si>
    <t>日本工営株式会社</t>
  </si>
  <si>
    <t>ﾆﾎﾝｺｳｴｲ</t>
  </si>
  <si>
    <t>河合　政岐</t>
  </si>
  <si>
    <t>福岡　知久</t>
  </si>
  <si>
    <t>102-8539</t>
  </si>
  <si>
    <t>株式会社日本エージェンシー</t>
  </si>
  <si>
    <t>ﾆﾎﾝｴｰｼﾞｴﾝｼｰ</t>
  </si>
  <si>
    <t>竹内　拓也</t>
  </si>
  <si>
    <t>加能塩業株式会社</t>
  </si>
  <si>
    <t>ｶﾉｳｴﾝｷﾞﾖｳ</t>
  </si>
  <si>
    <t>北中　元章</t>
  </si>
  <si>
    <t>162-0842</t>
  </si>
  <si>
    <t>株式会社会議録研究所</t>
  </si>
  <si>
    <t>ｶｲｷﾞﾛｸｹﾝｷﾕｳｼﾖ</t>
  </si>
  <si>
    <t>小池　好子</t>
  </si>
  <si>
    <t>924-0011</t>
  </si>
  <si>
    <t>伸建工業株式会社</t>
  </si>
  <si>
    <t>ｼﾝｹﾝｺｳｷﾞﾖｳ</t>
  </si>
  <si>
    <t>小森　秀一</t>
  </si>
  <si>
    <t>ホクヨウマシン株式会社</t>
  </si>
  <si>
    <t>ﾎｸﾖｳﾏｼﾝ</t>
  </si>
  <si>
    <t>三納　俊弘</t>
  </si>
  <si>
    <t>村松商事株式会社</t>
  </si>
  <si>
    <t>ﾑﾗﾏﾂｼﾖｳｼﾞ</t>
  </si>
  <si>
    <t>村松　淳</t>
  </si>
  <si>
    <t>920-0906</t>
  </si>
  <si>
    <t>株式会社中島商店</t>
  </si>
  <si>
    <t>ﾅｶｼﾏｼﾖｳﾃﾝ</t>
  </si>
  <si>
    <t>中島　雄一郎</t>
  </si>
  <si>
    <t>112-8632</t>
  </si>
  <si>
    <t>株式会社図書館流通センター</t>
  </si>
  <si>
    <t>ﾄｼﾖｶﾝﾘﾕｳﾂｳｾﾝﾀｰ</t>
  </si>
  <si>
    <t>谷一　文子</t>
  </si>
  <si>
    <t>有限会社北陶</t>
  </si>
  <si>
    <t>ﾎｸﾄｳ</t>
  </si>
  <si>
    <t>飯田　雪峰</t>
  </si>
  <si>
    <t>101-0051</t>
  </si>
  <si>
    <t>株式会社日本選挙センター</t>
  </si>
  <si>
    <t>ﾆﾎﾝｾﾝｷﾖｾﾝﾀｰ</t>
  </si>
  <si>
    <t>中村　太紀</t>
  </si>
  <si>
    <t>920-0016</t>
  </si>
  <si>
    <t>丸福栄株式会社</t>
  </si>
  <si>
    <t>ﾏﾙﾌｸｻｶｴ</t>
  </si>
  <si>
    <t>北川　智也</t>
  </si>
  <si>
    <t>451-0045</t>
  </si>
  <si>
    <t>三菱重工環境・化学エンジニアリング株式会社</t>
  </si>
  <si>
    <t>ﾐﾂﾋﾞｼｼﾞﾕｳｺｳｶﾝｷﾖｳｶｶﾞｸｴﾝｼﾞﾆｱﾘﾝｸﾞ</t>
  </si>
  <si>
    <t>吉江　直俊</t>
  </si>
  <si>
    <t>野口　能弘</t>
  </si>
  <si>
    <t>株式会社サンエス技研</t>
  </si>
  <si>
    <t>ｻﾝｴｽｷﾞｹﾝ</t>
  </si>
  <si>
    <t>西田　昭男</t>
  </si>
  <si>
    <t>日本ファイリング株式会社</t>
  </si>
  <si>
    <t>ﾆﾎﾝﾌｱｲﾘﾝｸﾞ</t>
  </si>
  <si>
    <t>浅野　智</t>
  </si>
  <si>
    <t>田嶋　譲太郎</t>
  </si>
  <si>
    <t>北国インテックサービス株式会社</t>
  </si>
  <si>
    <t>ﾎﾂｺｸｲﾝﾃﾂｸｻｰﾋﾞｽ</t>
  </si>
  <si>
    <t>桑島　伸一</t>
  </si>
  <si>
    <t>910-0857</t>
  </si>
  <si>
    <t>株式会社マルツ電波</t>
  </si>
  <si>
    <t>ﾏﾙﾂﾃﾞﾝﾊﾟ</t>
  </si>
  <si>
    <t>土谷　高歳</t>
  </si>
  <si>
    <t>921-8147</t>
  </si>
  <si>
    <t>株式会社アウル</t>
  </si>
  <si>
    <t>ｱｳﾙ</t>
  </si>
  <si>
    <t>山本　忠彦</t>
  </si>
  <si>
    <t>532-0021</t>
  </si>
  <si>
    <t>株式会社トーケミ</t>
  </si>
  <si>
    <t>ﾄｰｹﾐ</t>
  </si>
  <si>
    <t>細谷　卓也</t>
  </si>
  <si>
    <t>鳥羽システム株式会社</t>
  </si>
  <si>
    <t>ﾄﾊﾞｼｽﾃﾑ</t>
  </si>
  <si>
    <t>赤井　正則</t>
  </si>
  <si>
    <t>牧田　仁志</t>
  </si>
  <si>
    <t>930-0843</t>
  </si>
  <si>
    <t>929-1123</t>
  </si>
  <si>
    <t>株式会社菊地家具製作所</t>
  </si>
  <si>
    <t>ｷｸﾁｶｸﾞｾｲｻｸｼﾖ</t>
  </si>
  <si>
    <t>菊地　美枝子</t>
  </si>
  <si>
    <t>920-0937</t>
  </si>
  <si>
    <t>株式会社茶山金物</t>
  </si>
  <si>
    <t>ﾁﾔﾔﾏｶﾅﾓﾉ</t>
  </si>
  <si>
    <t>茶山　豊</t>
  </si>
  <si>
    <t>108-8220</t>
  </si>
  <si>
    <t>株式会社丹青社</t>
  </si>
  <si>
    <t>ﾀﾝｾｲｼﾔ</t>
  </si>
  <si>
    <t>小林　統</t>
  </si>
  <si>
    <t>153-0062</t>
  </si>
  <si>
    <t>オムロンフィールドエンジニアリング株式会社</t>
  </si>
  <si>
    <t>ｵﾑﾛﾝﾌｲｰﾙﾄﾞｴﾝｼﾞﾆｱﾘﾝｸﾞ</t>
  </si>
  <si>
    <t>首都圏・中部支店</t>
  </si>
  <si>
    <t>落合　浩至</t>
  </si>
  <si>
    <t>立石　泰輔</t>
  </si>
  <si>
    <t>暁化学工業株式会社</t>
  </si>
  <si>
    <t>ｱｶﾂｷｶｶﾞｸｺｳｷﾞﾖｳ</t>
  </si>
  <si>
    <t>米澤　卓也</t>
  </si>
  <si>
    <t>113-0021</t>
  </si>
  <si>
    <t>株式会社東京法規出版</t>
  </si>
  <si>
    <t>ﾄｳｷﾖｳﾎｳｷｼﾕﾂﾊﾟﾝ</t>
  </si>
  <si>
    <t>田中　義紀</t>
  </si>
  <si>
    <t>株式会社ＨＹＳエンジニアリングサービス</t>
  </si>
  <si>
    <t>ｴｲﾁﾜｲｴｽｴﾝｼﾞﾆｱﾘﾝｸﾞｻｰﾋﾞｽ</t>
  </si>
  <si>
    <t>中日本支店</t>
  </si>
  <si>
    <t>石川　和宏</t>
  </si>
  <si>
    <t>伊藤　明男</t>
  </si>
  <si>
    <t>187-8512</t>
  </si>
  <si>
    <t>915-0082</t>
  </si>
  <si>
    <t>株式会社田中地質コンサルタント</t>
  </si>
  <si>
    <t>ﾀﾅｶﾁｼﾂｺﾝｻﾙﾀﾝﾄ</t>
  </si>
  <si>
    <t>田中　謙次</t>
  </si>
  <si>
    <t>株式会社太陽スポーツ金沢</t>
  </si>
  <si>
    <t>ﾀｲﾖｳｽﾎﾟｰﾂｶﾅｻﾞﾜ</t>
  </si>
  <si>
    <t>吉本　瑞男</t>
  </si>
  <si>
    <t>920-0202</t>
  </si>
  <si>
    <t>北陸オフィスライフ株式会社</t>
  </si>
  <si>
    <t>ﾎｸﾘｸｵﾌｲｽﾗｲﾌ</t>
  </si>
  <si>
    <t>田中　長次</t>
  </si>
  <si>
    <t>582-0001</t>
  </si>
  <si>
    <t>柏原計器工業株式会社</t>
  </si>
  <si>
    <t>ｶｼﾊﾗｹｲｷｺｳｷﾞﾖｳ</t>
  </si>
  <si>
    <t>三浦　直人</t>
  </si>
  <si>
    <t>930-0094</t>
  </si>
  <si>
    <t>小林クリエイト株式会社</t>
  </si>
  <si>
    <t>ｺﾊﾞﾔｼｸﾘｴｲﾄ</t>
  </si>
  <si>
    <t>富山営業所</t>
  </si>
  <si>
    <t>佐藤　周平</t>
  </si>
  <si>
    <t>小林　友也</t>
  </si>
  <si>
    <t>448-0813</t>
  </si>
  <si>
    <t>921-8163</t>
  </si>
  <si>
    <t>株式会社コトブキ</t>
  </si>
  <si>
    <t>ｺﾄﾌﾞｷ</t>
  </si>
  <si>
    <t>鈴木　知嘉</t>
  </si>
  <si>
    <t>深澤　幸郎</t>
  </si>
  <si>
    <t>105-0013</t>
  </si>
  <si>
    <t>株式会社セフト</t>
  </si>
  <si>
    <t>ｾﾌﾄ</t>
  </si>
  <si>
    <t>岡島　實</t>
  </si>
  <si>
    <t>株式会社レンタルのニッケン</t>
  </si>
  <si>
    <t>ﾚﾝﾀﾙﾉﾆﾂｹﾝ</t>
  </si>
  <si>
    <t>吉田　幹男</t>
  </si>
  <si>
    <t>齊藤　良幸</t>
  </si>
  <si>
    <t>105-7319</t>
  </si>
  <si>
    <t>成瀬種苗株式会社</t>
  </si>
  <si>
    <t>ﾅﾙｾｼﾕﾋﾞﾖｳ</t>
  </si>
  <si>
    <t>成瀬　謙次</t>
  </si>
  <si>
    <t>全国農業協同組合連合会</t>
  </si>
  <si>
    <t>ｾﾞﾝｺｸﾉｳｷﾞﾖｳｷﾖｳﾄﾞｳｸﾐｱｲﾚﾝｺﾞｳｶｲ</t>
  </si>
  <si>
    <t>石川県本部</t>
  </si>
  <si>
    <t>県本部長</t>
  </si>
  <si>
    <t>末政　満</t>
  </si>
  <si>
    <t>代表理事理事長</t>
  </si>
  <si>
    <t>野口　栄</t>
  </si>
  <si>
    <t>100-6832</t>
  </si>
  <si>
    <t>株式会社北陸楽器</t>
  </si>
  <si>
    <t>ﾎｸﾘｸｶﾞﾂｷ</t>
  </si>
  <si>
    <t>新田　義家</t>
  </si>
  <si>
    <t>460-8404</t>
  </si>
  <si>
    <t>富士フイルムシステムサービス株式会社</t>
  </si>
  <si>
    <t>ﾌｼﾞﾌｲﾙﾑｼｽﾃﾑｻｰﾋﾞｽ</t>
  </si>
  <si>
    <t>公共事業本部　中部支店</t>
  </si>
  <si>
    <t>藤懸　孝司</t>
  </si>
  <si>
    <t>髙村　勲</t>
  </si>
  <si>
    <t>174-0043</t>
  </si>
  <si>
    <t>有限会社ブックスふかざわ</t>
  </si>
  <si>
    <t>ﾌﾞﾂｸｽﾌｶｻﾞﾜ</t>
  </si>
  <si>
    <t>深澤　譲</t>
  </si>
  <si>
    <t>株式会社システムサポート</t>
  </si>
  <si>
    <t>ｼｽﾃﾑｻﾎﾟｰﾄ</t>
  </si>
  <si>
    <t>東　祥貴</t>
  </si>
  <si>
    <t>株式会社セーカン</t>
  </si>
  <si>
    <t>ｾｰｶﾝ</t>
  </si>
  <si>
    <t>永吉　則吉</t>
  </si>
  <si>
    <t>株式会社ヒラカワ</t>
  </si>
  <si>
    <t>ﾋﾗｶﾜ</t>
  </si>
  <si>
    <t>金沢出張所</t>
  </si>
  <si>
    <t>岩田　征也</t>
  </si>
  <si>
    <t>平川　亮一</t>
  </si>
  <si>
    <t>531-0077</t>
  </si>
  <si>
    <t>株式会社宝来社石川</t>
  </si>
  <si>
    <t>ﾎｳﾗｲｼﾔｲｼｶﾜ</t>
  </si>
  <si>
    <t>荒井　洋平</t>
  </si>
  <si>
    <t>株式会社宮善</t>
  </si>
  <si>
    <t>ﾐﾔｾﾞﾝ</t>
  </si>
  <si>
    <t>宮　貴之</t>
  </si>
  <si>
    <t>株式会社アロテック</t>
  </si>
  <si>
    <t>ｱﾛﾃﾂｸ</t>
  </si>
  <si>
    <t>卯野　純一</t>
  </si>
  <si>
    <t>921-8066</t>
  </si>
  <si>
    <t>梅木文具店</t>
  </si>
  <si>
    <t>ｳﾒｷﾌﾞﾝｸﾞﾃﾝ</t>
  </si>
  <si>
    <t>梅木　謙治</t>
  </si>
  <si>
    <t>921-8844</t>
  </si>
  <si>
    <t>ミドリ安全石川株式会社</t>
  </si>
  <si>
    <t>ﾐﾄﾞﾘｱﾝｾﾞﾝｲｼｶﾜ</t>
  </si>
  <si>
    <t>佐藤　史典</t>
  </si>
  <si>
    <t>660-0861</t>
  </si>
  <si>
    <t>株式会社山口シネマ</t>
  </si>
  <si>
    <t>ﾔﾏｸﾞﾁｼﾈﾏ</t>
  </si>
  <si>
    <t>関西支店</t>
  </si>
  <si>
    <t>荒尾　克之</t>
  </si>
  <si>
    <t>山口　良成</t>
  </si>
  <si>
    <t>株式会社オトムラ</t>
  </si>
  <si>
    <t>ｵﾄﾑﾗ</t>
  </si>
  <si>
    <t>水野　浩史</t>
  </si>
  <si>
    <t>昭栄産業株式会社</t>
  </si>
  <si>
    <t>ｼﾖｳｴｲｻﾝｷﾞﾖｳ</t>
  </si>
  <si>
    <t>福原　昭義</t>
  </si>
  <si>
    <t>550-0013</t>
  </si>
  <si>
    <t>三恒商事株式会社</t>
  </si>
  <si>
    <t>ｻﾝｺｳｼﾖｳｼﾞ</t>
  </si>
  <si>
    <t>里井　和行</t>
  </si>
  <si>
    <t>921-8063</t>
  </si>
  <si>
    <t>株式会社エーティーアール</t>
  </si>
  <si>
    <t>ｴｰﾃｲｰｱｰﾙ</t>
  </si>
  <si>
    <t>竹村　嘉彦</t>
  </si>
  <si>
    <t>イマモト電機</t>
  </si>
  <si>
    <t>ｲﾏﾓﾄﾃﾞﾝｷ</t>
  </si>
  <si>
    <t>今本　覺</t>
  </si>
  <si>
    <t>663-8105</t>
  </si>
  <si>
    <t>株式会社阪神計器製作所</t>
  </si>
  <si>
    <t>ﾊﾝｼﾝｹｲｷｾｲｻｸｼﾖ</t>
  </si>
  <si>
    <t>西宮支店</t>
  </si>
  <si>
    <t>前田　英俊</t>
  </si>
  <si>
    <t>松田　健仁</t>
  </si>
  <si>
    <t>660-0884</t>
  </si>
  <si>
    <t>株式会社ヨコハマタイヤサービス双葉</t>
  </si>
  <si>
    <t>ﾖｺﾊﾏﾀｲﾔｻｰﾋﾞｽﾌﾀﾊﾞ</t>
  </si>
  <si>
    <t>塚本　正仁</t>
  </si>
  <si>
    <t>ＮＴＴビジネスソリューションズ株式会社</t>
  </si>
  <si>
    <t>ｴﾇﾃｲﾃｲﾋﾞｼﾞﾈｽｿﾘﾕｰｼﾖﾝｽﾞ</t>
  </si>
  <si>
    <t>金沢ビジネス営業部</t>
  </si>
  <si>
    <t>取締役金沢ビジネス営業部長</t>
  </si>
  <si>
    <t>藤本　章夫</t>
  </si>
  <si>
    <t>木上　秀則</t>
  </si>
  <si>
    <t>530-0011</t>
  </si>
  <si>
    <t>920-0057</t>
  </si>
  <si>
    <t>株式会社千代田テクノル</t>
  </si>
  <si>
    <t>ﾁﾖﾀﾞﾃｸﾉﾙ</t>
  </si>
  <si>
    <t>永井　勇紀</t>
  </si>
  <si>
    <t>井上　任</t>
  </si>
  <si>
    <t>113-8681</t>
  </si>
  <si>
    <t>株式会社石川県教科書販売所</t>
  </si>
  <si>
    <t>ｲｼｶﾜｹﾝｷﾖｳｶｼﾖﾊﾝﾊﾞｲｼﾖ</t>
  </si>
  <si>
    <t>550-0005</t>
  </si>
  <si>
    <t>株式会社ジェイエスキューブ</t>
  </si>
  <si>
    <t>ｼﾞｴｲｴｽｷﾕｰﾌﾞ</t>
  </si>
  <si>
    <t>営業ユニット</t>
  </si>
  <si>
    <t>ユニット長</t>
  </si>
  <si>
    <t>大河内　正治</t>
  </si>
  <si>
    <t>都丸　泰治</t>
  </si>
  <si>
    <t>135-0062</t>
  </si>
  <si>
    <t>381-0045</t>
  </si>
  <si>
    <t>信濃化学工業株式会社</t>
  </si>
  <si>
    <t>ｼﾅﾉｶｶﾞｸｺｳｷﾞﾖｳ</t>
  </si>
  <si>
    <t>小野　大輔</t>
  </si>
  <si>
    <t>北日本物産株式会社</t>
  </si>
  <si>
    <t>ｷﾀﾆﾎﾝﾌﾞﾂｻﾝ</t>
  </si>
  <si>
    <t>永口　匡</t>
  </si>
  <si>
    <t>東狐　光俊</t>
  </si>
  <si>
    <t>930-0106</t>
  </si>
  <si>
    <t>920-8215</t>
  </si>
  <si>
    <t>株式会社日本海潜水サービス</t>
  </si>
  <si>
    <t>ﾆﾎﾝｶｲｾﾝｽｲｻｰﾋﾞｽ</t>
  </si>
  <si>
    <t>大島　幸代</t>
  </si>
  <si>
    <t>株式会社ヤマダデンキ</t>
  </si>
  <si>
    <t>ﾔﾏﾀﾞﾃﾞﾝｷ</t>
  </si>
  <si>
    <t>増井　健太郎</t>
  </si>
  <si>
    <t>佐野　財丈</t>
  </si>
  <si>
    <t>370-0841</t>
  </si>
  <si>
    <t>542-0081</t>
  </si>
  <si>
    <t>オリエンタル機電株式会社</t>
  </si>
  <si>
    <t>ｵﾘｴﾝﾀﾙｷﾃﾞﾝ</t>
  </si>
  <si>
    <t>渋谷　幸仁</t>
  </si>
  <si>
    <t>有限会社ブリヂストン三井タイヤサービス</t>
  </si>
  <si>
    <t>ﾌﾞﾘﾁﾞｽﾄﾝﾐﾂｲﾀｲﾔｻｰﾋﾞｽ</t>
  </si>
  <si>
    <t>三井　健司</t>
  </si>
  <si>
    <t>株式会社大和印刷社</t>
  </si>
  <si>
    <t>ﾀﾞｲﾜｲﾝｻﾂｼﾔ</t>
  </si>
  <si>
    <t>島　伸行</t>
  </si>
  <si>
    <t>大和電建株式会社</t>
  </si>
  <si>
    <t>ﾀﾞｲﾜﾃﾞﾝｹﾝ</t>
  </si>
  <si>
    <t>朝倉　光夫</t>
  </si>
  <si>
    <t>髙村　文能</t>
  </si>
  <si>
    <t>910-0842</t>
  </si>
  <si>
    <t>465-0051</t>
  </si>
  <si>
    <t>鈴木楽器販売株式会社</t>
  </si>
  <si>
    <t>ｽｽﾞｷｶﾞﾂｷﾊﾝﾊﾞｲ</t>
  </si>
  <si>
    <t>小野　良和</t>
  </si>
  <si>
    <t>鈴木　禮子</t>
  </si>
  <si>
    <t>430-0815</t>
  </si>
  <si>
    <t>株式会社北陸共立</t>
  </si>
  <si>
    <t>ﾎｸﾘｸｷﾖｳﾘﾂ</t>
  </si>
  <si>
    <t>西村　拓真</t>
  </si>
  <si>
    <t>102-0094</t>
  </si>
  <si>
    <t>ﾄｰﾀﾙﾒﾃﾞｲｱｶｲﾊﾂｹﾝｷﾕｳｼﾖ</t>
  </si>
  <si>
    <t>山村　健一郎</t>
  </si>
  <si>
    <t>株式会社エスアールディー</t>
  </si>
  <si>
    <t>ｴｽｱｰﾙﾃﾞｲｰ</t>
  </si>
  <si>
    <t>三浦　恒夫</t>
  </si>
  <si>
    <t>135-8560</t>
  </si>
  <si>
    <t>ＢＩＰＲＯＧＹ株式会社</t>
  </si>
  <si>
    <t>ﾋﾞﾌﾟﾛｼﾞｰ</t>
  </si>
  <si>
    <t>齊藤　昇</t>
  </si>
  <si>
    <t>930-8573</t>
  </si>
  <si>
    <t>株式会社インテック</t>
  </si>
  <si>
    <t>ｲﾝﾃﾂｸ</t>
  </si>
  <si>
    <t>行政システム事業本部</t>
  </si>
  <si>
    <t>谷口　庄一郎</t>
  </si>
  <si>
    <t>疋田　秀三</t>
  </si>
  <si>
    <t>930-8577</t>
  </si>
  <si>
    <t>924-0833</t>
  </si>
  <si>
    <t>株式会社ＩＣＣサービスセンター</t>
  </si>
  <si>
    <t>ｱｲｼｰｼｰｻｰﾋﾞｽｾﾝﾀｰ</t>
  </si>
  <si>
    <t>黒田　剛志</t>
  </si>
  <si>
    <t>石川スズエ販売株式会社</t>
  </si>
  <si>
    <t>ｲｼｶﾜｽｽﾞｴﾊﾝﾊﾞｲ</t>
  </si>
  <si>
    <t>杭田　節夫</t>
  </si>
  <si>
    <t>東邦薬品株式会社</t>
  </si>
  <si>
    <t>ﾄｳﾎｳﾔｸﾋﾝ</t>
  </si>
  <si>
    <t>小倉　淳平</t>
  </si>
  <si>
    <t>馬田　明</t>
  </si>
  <si>
    <t>155-8655</t>
  </si>
  <si>
    <t>921-8056</t>
  </si>
  <si>
    <t>北陸製菓株式会社</t>
  </si>
  <si>
    <t>ﾎｸﾘｸｾｲｶ</t>
  </si>
  <si>
    <t>髙﨑　憲親</t>
  </si>
  <si>
    <t>ののいち屋</t>
  </si>
  <si>
    <t>ﾉﾉｲﾁﾔ</t>
  </si>
  <si>
    <t>野々市　孝</t>
  </si>
  <si>
    <t>921-8823</t>
  </si>
  <si>
    <t>有限会社ハセガワ教材</t>
  </si>
  <si>
    <t>ﾊｾｶﾞﾜｷﾖｳｻﾞｲ</t>
  </si>
  <si>
    <t>長谷川　良治</t>
  </si>
  <si>
    <t>株式会社ジェイ・エス・エス</t>
  </si>
  <si>
    <t>ｼﾞｴｲｴｽｴｽ</t>
  </si>
  <si>
    <t>杉本　昌啓</t>
  </si>
  <si>
    <t>中村フェンス工業株式会社</t>
  </si>
  <si>
    <t>ﾅｶﾑﾗﾌｴﾝｽｺｳｷﾞﾖｳ</t>
  </si>
  <si>
    <t>中村　隆哉</t>
  </si>
  <si>
    <t>株式会社ＩＣＣデータプラス</t>
  </si>
  <si>
    <t>ｱｲｼｰｼｰﾃﾞｰﾀﾌﾟﾗｽ</t>
  </si>
  <si>
    <t>寺西　昌治</t>
  </si>
  <si>
    <t>468-0045</t>
  </si>
  <si>
    <t>ナカシャクリエイテブ株式会社</t>
  </si>
  <si>
    <t>ﾅｶｼﾔｸﾘｴｲﾃﾌﾞ</t>
  </si>
  <si>
    <t>山口　寛</t>
  </si>
  <si>
    <t>ホシザキ北信越株式会社</t>
  </si>
  <si>
    <t>ﾎｼｻﾞｷﾎｸｼﾝｴﾂ</t>
  </si>
  <si>
    <t>岸本　修一郎</t>
  </si>
  <si>
    <t>佐藤　康浩</t>
  </si>
  <si>
    <t>金剛株式会社</t>
  </si>
  <si>
    <t>ｺﾝｺﾞｳ</t>
  </si>
  <si>
    <t>名古屋支店北陸営業所</t>
  </si>
  <si>
    <t>前田　健</t>
  </si>
  <si>
    <t>田中　稔彦</t>
  </si>
  <si>
    <t>860-8508</t>
  </si>
  <si>
    <t>北陸中央防災株式会社</t>
  </si>
  <si>
    <t>ﾎｸﾘｸﾁﾕｳｵｳﾎﾞｳｻｲ</t>
  </si>
  <si>
    <t>福山　明</t>
  </si>
  <si>
    <t>920-1155</t>
  </si>
  <si>
    <t>株式会社教育設備シマダ</t>
  </si>
  <si>
    <t>ｷﾖｳｲｸｾﾂﾋﾞｼﾏﾀﾞ</t>
  </si>
  <si>
    <t>島田　隆好</t>
  </si>
  <si>
    <t>920-0922</t>
  </si>
  <si>
    <t>株式会社キャスト西野</t>
  </si>
  <si>
    <t>ｷﾔｽﾄﾆｼﾉ</t>
  </si>
  <si>
    <t>西野　秀夫</t>
  </si>
  <si>
    <t>920-0923</t>
  </si>
  <si>
    <t>株式会社桜町商事</t>
  </si>
  <si>
    <t>ｻｸﾗﾏﾁｼﾖｳｼﾞ</t>
  </si>
  <si>
    <t>宗広　道子</t>
  </si>
  <si>
    <t>101-8688</t>
  </si>
  <si>
    <t>株式会社ニチイ学館</t>
  </si>
  <si>
    <t>ﾆﾁｲｶﾞﾂｶﾝ</t>
  </si>
  <si>
    <t>中川　創太</t>
  </si>
  <si>
    <t>北日本クラリオン株式会社</t>
  </si>
  <si>
    <t>ｷﾀﾆﾎﾝｸﾗﾘｵﾝ</t>
  </si>
  <si>
    <t>中村　嘉樹</t>
  </si>
  <si>
    <t>株式会社コスモテックス</t>
  </si>
  <si>
    <t>ｺｽﾓﾃﾂｸｽ</t>
  </si>
  <si>
    <t>上杉　輝子</t>
  </si>
  <si>
    <t>大村印刷株式会社</t>
  </si>
  <si>
    <t>ｵｵﾑﾗｲﾝｻﾂ</t>
  </si>
  <si>
    <t>920-0062</t>
  </si>
  <si>
    <t>株式会社ホクリクコム</t>
  </si>
  <si>
    <t>ﾎｸﾘｸｺﾑ</t>
  </si>
  <si>
    <t>デジタルソリューション事業部</t>
  </si>
  <si>
    <t>取締役　デジタルソリューション事業部長</t>
  </si>
  <si>
    <t>鈴見　祥夫</t>
  </si>
  <si>
    <t>加藤　大勝</t>
  </si>
  <si>
    <t>会宝産業株式会社</t>
  </si>
  <si>
    <t>ｶｲﾎｳｻﾝｷﾞﾖｳ</t>
  </si>
  <si>
    <t>近藤　高行</t>
  </si>
  <si>
    <t>924-0004</t>
  </si>
  <si>
    <t>北国建機販売株式会社</t>
  </si>
  <si>
    <t>ﾎﾂｺｸｹﾝｷﾊﾝﾊﾞｲ</t>
  </si>
  <si>
    <t>国分　剛</t>
  </si>
  <si>
    <t>920-8217</t>
  </si>
  <si>
    <t>松平産業株式会社</t>
  </si>
  <si>
    <t>ﾏﾂﾀﾞｲﾗｻﾝｷﾞﾖｳ</t>
  </si>
  <si>
    <t>松平　聡</t>
  </si>
  <si>
    <t>921-8135</t>
  </si>
  <si>
    <t>シンワ通信工業株式会社</t>
  </si>
  <si>
    <t>ｼﾝﾜﾂｳｼﾝｺｳｷﾞﾖｳ</t>
  </si>
  <si>
    <t>川嶋　久</t>
  </si>
  <si>
    <t>東京計器株式会社</t>
  </si>
  <si>
    <t>ﾄｳｷﾖｳｹｲｷ</t>
  </si>
  <si>
    <t>北條　浩由</t>
  </si>
  <si>
    <t>安藤　毅</t>
  </si>
  <si>
    <t>144-8551</t>
  </si>
  <si>
    <t>456-0002</t>
  </si>
  <si>
    <t>荏原実業株式会社</t>
  </si>
  <si>
    <t>ｴﾊﾞﾗｼﾞﾂｷﾞﾖｳ</t>
  </si>
  <si>
    <t>中部営業所</t>
  </si>
  <si>
    <t>古舘　敦</t>
  </si>
  <si>
    <t>石井　孝</t>
  </si>
  <si>
    <t>104-8174</t>
  </si>
  <si>
    <t>株式会社ウエノ</t>
  </si>
  <si>
    <t>ｳｴﾉ</t>
  </si>
  <si>
    <t>王生　亮</t>
  </si>
  <si>
    <t>上野　貴司</t>
  </si>
  <si>
    <t>933-0804</t>
  </si>
  <si>
    <t>465-0028</t>
  </si>
  <si>
    <t>株式会社富士通ゼネラル</t>
  </si>
  <si>
    <t>ﾌｼﾞﾂｳｾﾞﾈﾗﾙ</t>
  </si>
  <si>
    <t>中部情報通信ネットワーク営業部</t>
  </si>
  <si>
    <t>部長</t>
  </si>
  <si>
    <t>小林　和宏</t>
  </si>
  <si>
    <t>増田　幸司</t>
  </si>
  <si>
    <t>213-8502</t>
  </si>
  <si>
    <t>株式会社ヤマシナ商事</t>
  </si>
  <si>
    <t>ﾔﾏｼﾅｼﾖｳｼﾞ</t>
  </si>
  <si>
    <t>米浜　剛</t>
  </si>
  <si>
    <t>三菱プレシジョン株式会社</t>
  </si>
  <si>
    <t>ﾐﾂﾋﾞｼﾌﾟﾚｼｼﾞﾖﾝ</t>
  </si>
  <si>
    <t>更田　周司</t>
  </si>
  <si>
    <t>若菜　健司</t>
  </si>
  <si>
    <t>108-0075</t>
  </si>
  <si>
    <t>コニシ株式会社</t>
  </si>
  <si>
    <t>ｺﾆｼ</t>
  </si>
  <si>
    <t>小西　宏明</t>
  </si>
  <si>
    <t>192-0051</t>
  </si>
  <si>
    <t>第一合成株式会社</t>
  </si>
  <si>
    <t>ﾀﾞｲｲﾁｺﾞｳｾｲ</t>
  </si>
  <si>
    <t>河野　良子</t>
  </si>
  <si>
    <t>ナブコドア株式会社</t>
  </si>
  <si>
    <t>ﾅﾌﾞｺﾄﾞｱ</t>
  </si>
  <si>
    <t>関口　拓哉</t>
  </si>
  <si>
    <t>網倉　克昌</t>
  </si>
  <si>
    <t>株式会社トキワキカイ</t>
  </si>
  <si>
    <t>ﾄｷﾜｷｶｲ</t>
  </si>
  <si>
    <t>宮野　猛</t>
  </si>
  <si>
    <t>100-8585</t>
  </si>
  <si>
    <t>帝人ヘルスケア株式会社</t>
  </si>
  <si>
    <t>ﾃｲｼﾞﾝﾍﾙｽｹｱ</t>
  </si>
  <si>
    <t>横田　勝彦</t>
  </si>
  <si>
    <t>ホクショー辻茂株式会社</t>
  </si>
  <si>
    <t>ﾎｸｼﾖｰﾂｼﾞﾓ</t>
  </si>
  <si>
    <t>村田　麿基</t>
  </si>
  <si>
    <t>564-0052</t>
  </si>
  <si>
    <t>鎌長製衡株式会社</t>
  </si>
  <si>
    <t>ｶﾏﾁﾖｳｾｲｺｳ</t>
  </si>
  <si>
    <t>有馬　裕介</t>
  </si>
  <si>
    <t>鎌田　長明</t>
  </si>
  <si>
    <t>761-0196</t>
  </si>
  <si>
    <t>939-8221</t>
  </si>
  <si>
    <t>小山株式会社</t>
  </si>
  <si>
    <t>ｺﾔﾏ</t>
  </si>
  <si>
    <t>小山　智士</t>
  </si>
  <si>
    <t>630-8131</t>
  </si>
  <si>
    <t>564-0062</t>
  </si>
  <si>
    <t>株式会社スポーツテクノ和広</t>
  </si>
  <si>
    <t>ｽﾎﾟｰﾂﾃｸﾉﾜｺｳ</t>
  </si>
  <si>
    <t>山下　貴澄</t>
  </si>
  <si>
    <t>髙松　保雄</t>
  </si>
  <si>
    <t>140-0013</t>
  </si>
  <si>
    <t>141-0032</t>
  </si>
  <si>
    <t>株式会社オプティマ</t>
  </si>
  <si>
    <t>ｵﾌﾟﾃｲﾏ</t>
  </si>
  <si>
    <t>森田　宏樹</t>
  </si>
  <si>
    <t>株式会社スズキケンショウ</t>
  </si>
  <si>
    <t>ｽｽﾞｷｹﾝｼﾖｳ</t>
  </si>
  <si>
    <t>464-0084</t>
  </si>
  <si>
    <t>株式会社シーエスエス総合舞台</t>
  </si>
  <si>
    <t>ｼｰｴｽｴｽｿｳｺﾞｳﾌﾞﾀｲ</t>
  </si>
  <si>
    <t>真野　幸明</t>
  </si>
  <si>
    <t>平野純薬株式会社</t>
  </si>
  <si>
    <t>ﾋﾗﾉｼﾞﾕﾝﾔｸ</t>
  </si>
  <si>
    <t>松山　祐士</t>
  </si>
  <si>
    <t>平野　隼</t>
  </si>
  <si>
    <t>918-8112</t>
  </si>
  <si>
    <t>ＴＳＰ太陽株式会社</t>
  </si>
  <si>
    <t>ﾃｲｰｴｽﾋﾟｰﾀｲﾖｳ</t>
  </si>
  <si>
    <t>石川営業所</t>
  </si>
  <si>
    <t>川村　美緒</t>
  </si>
  <si>
    <t>池澤　嘉悟</t>
  </si>
  <si>
    <t>153-0043</t>
  </si>
  <si>
    <t>日砥株式会社</t>
  </si>
  <si>
    <t>ﾆﾂﾄ</t>
  </si>
  <si>
    <t>水谷　喜代子</t>
  </si>
  <si>
    <t>560-0083</t>
  </si>
  <si>
    <t>日機装株式会社</t>
  </si>
  <si>
    <t>ﾆﾂｷｿｳ</t>
  </si>
  <si>
    <t>戸村　健二</t>
  </si>
  <si>
    <t>加藤　孝一</t>
  </si>
  <si>
    <t>150-6022</t>
  </si>
  <si>
    <t>株式会社佐波</t>
  </si>
  <si>
    <t>ｻﾅﾐ</t>
  </si>
  <si>
    <t>佐波　康久</t>
  </si>
  <si>
    <t>株式会社ネスク</t>
  </si>
  <si>
    <t>ﾈｽｸ</t>
  </si>
  <si>
    <t>本田　保雄</t>
  </si>
  <si>
    <t>株式会社浅野太鼓楽器店</t>
  </si>
  <si>
    <t>ｱｻﾉﾀｲｺｶﾞﾂｷﾃﾝ</t>
  </si>
  <si>
    <t>浅野　恭央</t>
  </si>
  <si>
    <t>920-0864</t>
  </si>
  <si>
    <t>株式会社ツルミ印舗</t>
  </si>
  <si>
    <t>ﾂﾙﾐｲﾝﾎﾟ</t>
  </si>
  <si>
    <t>鶴見　昌平</t>
  </si>
  <si>
    <t>株式会社やまと商事</t>
  </si>
  <si>
    <t>ﾔﾏﾄｼﾖｳｼﾞ</t>
  </si>
  <si>
    <t>山田　真生</t>
  </si>
  <si>
    <t>183-8530</t>
  </si>
  <si>
    <t>株式会社五藤光学研究所</t>
  </si>
  <si>
    <t>ｺﾞﾄｳｺｳｶﾞｸｹﾝｷﾕｳｼﾖ</t>
  </si>
  <si>
    <t>五藤　信隆</t>
  </si>
  <si>
    <t>170-8630</t>
  </si>
  <si>
    <t>コニカミノルタプラネタリウム株式会社</t>
  </si>
  <si>
    <t>ｺﾆｶﾐﾉﾙﾀﾌﾟﾗﾈﾀﾘｳﾑ</t>
  </si>
  <si>
    <t>本　由美子</t>
  </si>
  <si>
    <t>株式会社リビック金沢</t>
  </si>
  <si>
    <t>ﾘﾋﾞﾂｸｶﾅｻﾞﾜ</t>
  </si>
  <si>
    <t>網善商店</t>
  </si>
  <si>
    <t>ｱﾐｾﾞﾝｼﾖｳﾃﾝ</t>
  </si>
  <si>
    <t>宇野　洋一</t>
  </si>
  <si>
    <t>540-0026</t>
  </si>
  <si>
    <t>日本原料株式会社</t>
  </si>
  <si>
    <t>ﾆﾎﾝｹﾞﾝﾘﾖｳ</t>
  </si>
  <si>
    <t>日本原料　関西支店</t>
  </si>
  <si>
    <t>瀬田　和俊</t>
  </si>
  <si>
    <t>齋藤　安弘</t>
  </si>
  <si>
    <t>210-0005</t>
  </si>
  <si>
    <t>920-0852</t>
  </si>
  <si>
    <t>北電情報システムサービス株式会社</t>
  </si>
  <si>
    <t>ﾎｸﾃﾞﾝｼﾞﾖｳﾎｳｼｽﾃﾑｻｰﾋﾞｽ</t>
  </si>
  <si>
    <t>石川ソリューションセンター</t>
  </si>
  <si>
    <t>田中　早奈江</t>
  </si>
  <si>
    <t>多賀　淳二</t>
  </si>
  <si>
    <t>930-0004</t>
  </si>
  <si>
    <t>日本海航測株式会社</t>
  </si>
  <si>
    <t>ﾆﾎﾝｶｲｺｳｿｸ</t>
  </si>
  <si>
    <t>黒木　隆史</t>
  </si>
  <si>
    <t>富山電気ビルデイング株式会社</t>
  </si>
  <si>
    <t>ﾄﾔﾏﾃﾞﾝｷﾋﾞﾙﾃﾞｲﾝｸﾞ</t>
  </si>
  <si>
    <t>吉川　浩司</t>
  </si>
  <si>
    <t>山田　岩男</t>
  </si>
  <si>
    <t>株式会社大宣道路</t>
  </si>
  <si>
    <t>ﾀﾞｲｾﾝﾄﾞｳﾛ</t>
  </si>
  <si>
    <t>土田　征一郎</t>
  </si>
  <si>
    <t>550-0011</t>
  </si>
  <si>
    <t>株式会社デザインアーク</t>
  </si>
  <si>
    <t>ﾃﾞｻﾞｲﾝｱｰｸ</t>
  </si>
  <si>
    <t>大阪本店</t>
  </si>
  <si>
    <t>大阪本店長</t>
  </si>
  <si>
    <t>丹羽　大輔</t>
  </si>
  <si>
    <t>三原　康展</t>
  </si>
  <si>
    <t>ＮＥＣフィールディング株式会社</t>
  </si>
  <si>
    <t>ｴﾇｲｰｼｰﾌｲｰﾙﾃﾞｲﾝｸﾞ</t>
  </si>
  <si>
    <t>北陸支店長</t>
  </si>
  <si>
    <t>木村　聡之</t>
  </si>
  <si>
    <t>代表取締役執行役員社長</t>
  </si>
  <si>
    <t>形山　嘉浩</t>
  </si>
  <si>
    <t>108-0023</t>
  </si>
  <si>
    <t>921-8052</t>
  </si>
  <si>
    <t>総合ハウスリース株式会社</t>
  </si>
  <si>
    <t>ｿｳｺﾞｳﾊｳｽﾘｰｽ</t>
  </si>
  <si>
    <t>松田　哲哉</t>
  </si>
  <si>
    <t>102-0071</t>
  </si>
  <si>
    <t>株式会社インターネットイニシアティブ</t>
  </si>
  <si>
    <t>ｲﾝﾀｰﾈﾂﾄｲﾆｼｱﾃｲﾌﾞ</t>
  </si>
  <si>
    <t>谷脇　康彦</t>
  </si>
  <si>
    <t>924-0865</t>
  </si>
  <si>
    <t>株式会社米沢ビルシステムサービス</t>
  </si>
  <si>
    <t>ﾖﾈｻﾞﾜﾋﾞﾙｼｽﾃﾑｻｰﾋﾞｽ</t>
  </si>
  <si>
    <t>山下　竜男</t>
  </si>
  <si>
    <t>株式会社ＪＲ西日本コミュニケーションズ</t>
  </si>
  <si>
    <t>ｼﾞｴｲｱｰﾙﾆｼﾆﾎﾝｺﾐﾕﾆｹｰｼﾖﾝｽﾞ</t>
  </si>
  <si>
    <t>北陸支社金沢支店</t>
  </si>
  <si>
    <t>金沢支店長</t>
  </si>
  <si>
    <t>伊藤　義彦</t>
  </si>
  <si>
    <t>株式会社ディエスジャパン</t>
  </si>
  <si>
    <t>ﾃﾞｲｴｽｼﾞﾔﾊﾟﾝ</t>
  </si>
  <si>
    <t>玉作　伊佐雄</t>
  </si>
  <si>
    <t>北條　陽子</t>
  </si>
  <si>
    <t>578-0982</t>
  </si>
  <si>
    <t>株式会社マルナカ商会</t>
  </si>
  <si>
    <t>ﾏﾙﾅｶｼﾖｳｶｲ</t>
  </si>
  <si>
    <t>諸橋　良次</t>
  </si>
  <si>
    <t>920-0957</t>
  </si>
  <si>
    <t>クリーンリサイクル株式会社</t>
  </si>
  <si>
    <t>ｸﾘｰﾝﾘｻｲｸﾙ</t>
  </si>
  <si>
    <t>毎田　健</t>
  </si>
  <si>
    <t>株式会社本澤室内装飾</t>
  </si>
  <si>
    <t>ﾓﾄｻﾞﾜｼﾂﾅｲｿｳｼﾖｸ</t>
  </si>
  <si>
    <t>本澤　秀一</t>
  </si>
  <si>
    <t>株式会社グリーン商工</t>
  </si>
  <si>
    <t>ｸﾞﾘｰﾝｼﾖｳｺｳ</t>
  </si>
  <si>
    <t>安原　克彦</t>
  </si>
  <si>
    <t>101-8631</t>
  </si>
  <si>
    <t>株式会社東和エンジニアリング</t>
  </si>
  <si>
    <t>ﾄｳﾜｴﾝｼﾞﾆｱﾘﾝｸﾞ</t>
  </si>
  <si>
    <t>新倉　恵里子</t>
  </si>
  <si>
    <t>923-0964</t>
  </si>
  <si>
    <t>小松索道工業株式会社</t>
  </si>
  <si>
    <t>ｺﾏﾂｻｸﾄﾞｳｺｳｷﾞﾖｳ</t>
  </si>
  <si>
    <t>杉宮　伸司</t>
  </si>
  <si>
    <t>富士通ネットワークソリューションズ株式会社</t>
  </si>
  <si>
    <t>ﾌｼﾞﾂｳﾈﾂﾄﾜｰｸｿﾘﾕｰｼﾖﾝｽﾞ</t>
  </si>
  <si>
    <t>北陸事業所</t>
  </si>
  <si>
    <t>中部エリア統括部長補佐</t>
  </si>
  <si>
    <t>坪田　健司</t>
  </si>
  <si>
    <t>須賀　高明</t>
  </si>
  <si>
    <t>212-0014</t>
  </si>
  <si>
    <t>450-8611</t>
  </si>
  <si>
    <t>パナソニックＥＷエンジニアリング株式会社</t>
  </si>
  <si>
    <t>ﾊﾟﾅｿﾆﾂｸｲｰﾀﾞﾌﾞﾘﾕｰｴﾝｼﾞﾆｱﾘﾝｸﾞ</t>
  </si>
  <si>
    <t>久保　昌範</t>
  </si>
  <si>
    <t>加藤　達也</t>
  </si>
  <si>
    <t>939-8084</t>
  </si>
  <si>
    <t>北日本電機産業株式会社</t>
  </si>
  <si>
    <t>ｷﾀﾆﾎﾝﾃﾞﾝｷｻﾝｷﾞﾖｳ</t>
  </si>
  <si>
    <t>打出　孝彦</t>
  </si>
  <si>
    <t>共栄セラミック株式会社</t>
  </si>
  <si>
    <t>ｷﾖｳｴｲｾﾗﾐﾂｸ</t>
  </si>
  <si>
    <t>沢田　滋</t>
  </si>
  <si>
    <t>926-0861</t>
  </si>
  <si>
    <t>笹谷商事株式会社</t>
  </si>
  <si>
    <t>ｻｻﾔｼﾖｳｼﾞ</t>
  </si>
  <si>
    <t>笹谷　海彦</t>
  </si>
  <si>
    <t>株式会社ＮＴＴデータＮＪＫ</t>
  </si>
  <si>
    <t>ｴﾇﾃｲﾃｲﾃﾞｰﾀｴﾇｼﾞｴｲｹｲ</t>
  </si>
  <si>
    <t>メディアドライブ事業部金沢営業所</t>
  </si>
  <si>
    <t>岩上　昇平</t>
  </si>
  <si>
    <t>小寺　基夫</t>
  </si>
  <si>
    <t>104-0041</t>
  </si>
  <si>
    <t>アド株式会社</t>
  </si>
  <si>
    <t>ｱﾄﾞ</t>
  </si>
  <si>
    <t>荒尾　勝彦</t>
  </si>
  <si>
    <t>株式会社メディペック</t>
  </si>
  <si>
    <t>ﾒﾃﾞｲﾍﾟﾂｸ</t>
  </si>
  <si>
    <t>株式会社サムソン</t>
  </si>
  <si>
    <t>ｻﾑｿﾝ</t>
  </si>
  <si>
    <t>大林　昌高</t>
  </si>
  <si>
    <t>吉岡　龍示</t>
  </si>
  <si>
    <t>768-8602</t>
  </si>
  <si>
    <t>フクダライフテック北信越株式会社</t>
  </si>
  <si>
    <t>ﾌｸﾀﾞﾗｲﾌﾃﾂｸﾎｸｼﾝｴﾂ</t>
  </si>
  <si>
    <t>丸山　明英</t>
  </si>
  <si>
    <t>143-0016</t>
  </si>
  <si>
    <t>株式会社福島製作所</t>
  </si>
  <si>
    <t>ﾌｸｼﾏｾｲｻｸｼﾖ</t>
  </si>
  <si>
    <t>東京営業所</t>
  </si>
  <si>
    <t>二階堂　茂</t>
  </si>
  <si>
    <t>太田　光一</t>
  </si>
  <si>
    <t>960-8054</t>
  </si>
  <si>
    <t>有限会社文宝堂</t>
  </si>
  <si>
    <t>ﾌﾞﾝﾎﾟｳﾄﾞｳ</t>
  </si>
  <si>
    <t>近岡　謙介</t>
  </si>
  <si>
    <t>株式会社ヒシマル</t>
  </si>
  <si>
    <t>ﾋｼﾏﾙ</t>
  </si>
  <si>
    <t>米浜　俊一</t>
  </si>
  <si>
    <t>株式会社金正商事</t>
  </si>
  <si>
    <t>ｶﾅｼﾖｳｼﾖｳｼﾞ</t>
  </si>
  <si>
    <t>金谷　義隆</t>
  </si>
  <si>
    <t>174-8555</t>
  </si>
  <si>
    <t>株式会社ＬＳＩメディエンス</t>
  </si>
  <si>
    <t>ｴﾙｴｽｱｲﾒﾃﾞｲｴﾝｽ</t>
  </si>
  <si>
    <t>内野　健一</t>
  </si>
  <si>
    <t>108-8275</t>
  </si>
  <si>
    <t>日本トーター株式会社</t>
  </si>
  <si>
    <t>ﾆﾂﾎﾟﾝﾄｰﾀｰ</t>
  </si>
  <si>
    <t>山本　竜彦</t>
  </si>
  <si>
    <t>322-0046</t>
  </si>
  <si>
    <t>ジーエムいちはら工業株式会社</t>
  </si>
  <si>
    <t>ｼﾞｰｴﾑｲﾁﾊﾗｺｳｷﾞﾖｳ</t>
  </si>
  <si>
    <t>光野　幸子</t>
  </si>
  <si>
    <t>920-0818</t>
  </si>
  <si>
    <t>髙木屋金物店</t>
  </si>
  <si>
    <t>ﾀｶｷﾞﾔｶﾅﾓﾉﾃﾝ</t>
  </si>
  <si>
    <t>髙木　猛</t>
  </si>
  <si>
    <t>田辺商事株式会社</t>
  </si>
  <si>
    <t>ﾀﾅﾍﾞｼﾖｳｼﾞ</t>
  </si>
  <si>
    <t>鈴木　伸哉</t>
  </si>
  <si>
    <t>田辺　哲郎</t>
  </si>
  <si>
    <t>231-0023</t>
  </si>
  <si>
    <t>物林株式会社</t>
  </si>
  <si>
    <t>ﾌﾞﾂﾘﾝ</t>
  </si>
  <si>
    <t>環境・景観事業部</t>
  </si>
  <si>
    <t>前田　広紀</t>
  </si>
  <si>
    <t>淡中　克己</t>
  </si>
  <si>
    <t>水ｉｎｇエンジニアリング株式会社</t>
  </si>
  <si>
    <t>ｽｲﾝｸﾞｴﾝｼﾞﾆｱﾘﾝｸﾞ</t>
  </si>
  <si>
    <t>工藤　基純</t>
  </si>
  <si>
    <t>須山　晃延</t>
  </si>
  <si>
    <t>105-0021</t>
  </si>
  <si>
    <t>株式会社法研中部</t>
  </si>
  <si>
    <t>ﾎｳｹﾝﾁﾕｳﾌﾞ</t>
  </si>
  <si>
    <t>吉田　力</t>
  </si>
  <si>
    <t>ラミコジャパン株式会社</t>
  </si>
  <si>
    <t>ﾗﾐｺｼﾞﾔﾊﾟﾝ</t>
  </si>
  <si>
    <t>桶谷　雅史</t>
  </si>
  <si>
    <t>金子　重行</t>
  </si>
  <si>
    <t>950-0073</t>
  </si>
  <si>
    <t>有限会社さかでん</t>
  </si>
  <si>
    <t>ｻｶﾃﾞﾝ</t>
  </si>
  <si>
    <t>酒井　太志</t>
  </si>
  <si>
    <t>株式会社カワノ</t>
  </si>
  <si>
    <t>ｶﾜﾉ</t>
  </si>
  <si>
    <t>中田　栄二</t>
  </si>
  <si>
    <t>吉川　晃平</t>
  </si>
  <si>
    <t>930-0859</t>
  </si>
  <si>
    <t>661-8567</t>
  </si>
  <si>
    <t>クボタ環境エンジニアリング株式会社</t>
  </si>
  <si>
    <t>ｸﾎﾞﾀｶﾝｷﾖｳｴﾝｼﾞﾆｱﾘﾝｸﾞ</t>
  </si>
  <si>
    <t>佐野　晋二</t>
  </si>
  <si>
    <t>中河　浩一</t>
  </si>
  <si>
    <t>104-8307</t>
  </si>
  <si>
    <t>株式会社北鉄航空</t>
  </si>
  <si>
    <t>ﾎｸﾃﾂｺｳｸｳ</t>
  </si>
  <si>
    <t>小林　工</t>
  </si>
  <si>
    <t>921-8802</t>
  </si>
  <si>
    <t>株式会社コーシン</t>
  </si>
  <si>
    <t>ｺｰｼﾝ</t>
  </si>
  <si>
    <t>谷内　篤</t>
  </si>
  <si>
    <t>琴三絃野田屋</t>
  </si>
  <si>
    <t>ｺﾄｻﾝｹﾞﾝﾉﾀﾞﾔ</t>
  </si>
  <si>
    <t>野田　正明</t>
  </si>
  <si>
    <t>株式会社エイム</t>
  </si>
  <si>
    <t>ｴｲﾑ</t>
  </si>
  <si>
    <t>吉田　康志</t>
  </si>
  <si>
    <t>460-0022</t>
  </si>
  <si>
    <t>平和機械株式会社</t>
  </si>
  <si>
    <t>ﾍｲﾜｷｶｲ</t>
  </si>
  <si>
    <t>小野　寛利</t>
  </si>
  <si>
    <t>メタウォーター株式会社</t>
  </si>
  <si>
    <t>ﾒﾀｳｵｰﾀｰ</t>
  </si>
  <si>
    <t>営業本部中日本営業部</t>
  </si>
  <si>
    <t>粂田　貴史</t>
  </si>
  <si>
    <t>山口　賢二</t>
  </si>
  <si>
    <t>577-0062</t>
  </si>
  <si>
    <t>株式会社荒木製作所</t>
  </si>
  <si>
    <t>ｱﾗｷｾｲｻｸｼﾖ</t>
  </si>
  <si>
    <t>荒木　寛</t>
  </si>
  <si>
    <t>929-0447</t>
  </si>
  <si>
    <t>サンコー企画株式会社</t>
  </si>
  <si>
    <t>ｻﾝｺｰｷｶｸ</t>
  </si>
  <si>
    <t>浦邊　俊行</t>
  </si>
  <si>
    <t>月島ジェイテクノメンテサービス株式会社</t>
  </si>
  <si>
    <t>ﾂｷｼﾏｼﾞｴｲﾃｸﾉﾒﾝﾃｻｰﾋﾞｽ</t>
  </si>
  <si>
    <t>髙井　俊樹</t>
  </si>
  <si>
    <t>伊藤　道夫</t>
  </si>
  <si>
    <t>135-0031</t>
  </si>
  <si>
    <t>939-8036</t>
  </si>
  <si>
    <t>セントラルチャート株式会社</t>
  </si>
  <si>
    <t>ｾﾝﾄﾗﾙﾁﾔｰﾄ</t>
  </si>
  <si>
    <t>森　光正</t>
  </si>
  <si>
    <t>三谷産業イー・シー株式会社</t>
  </si>
  <si>
    <t>ﾐﾀﾆｻﾝｷﾞﾖｳｲｰｼｰ</t>
  </si>
  <si>
    <t>山田　徹</t>
  </si>
  <si>
    <t>101-0031</t>
  </si>
  <si>
    <t>ジェイフィルム株式会社</t>
  </si>
  <si>
    <t>ｼﾞｴｲﾌｲﾙﾑ</t>
  </si>
  <si>
    <t>高岡　祐介</t>
  </si>
  <si>
    <t>ＮＴＴドコモビジネス株式会社</t>
  </si>
  <si>
    <t>ｴﾇﾃｲﾃｲﾄﾞｺﾓﾋﾞｼﾞﾈｽ</t>
  </si>
  <si>
    <t>北陸支社長</t>
  </si>
  <si>
    <t>川野　一成</t>
  </si>
  <si>
    <t>小島　克重</t>
  </si>
  <si>
    <t>100-8019</t>
  </si>
  <si>
    <t>923-0972</t>
  </si>
  <si>
    <t>ライオンパワー株式会社</t>
  </si>
  <si>
    <t>ﾗｲｵﾝﾊﾟﾜｰ</t>
  </si>
  <si>
    <t>高瀬　敬士朗</t>
  </si>
  <si>
    <t>株式会社日立システムズ</t>
  </si>
  <si>
    <t>ﾋﾀﾁｼｽﾃﾑｽﾞ</t>
  </si>
  <si>
    <t>杉本　美穂子</t>
  </si>
  <si>
    <t>代表取締役　取締役社長</t>
  </si>
  <si>
    <t>渡邉　岳彦</t>
  </si>
  <si>
    <t>141-8672</t>
  </si>
  <si>
    <t>キングラン中部株式会社</t>
  </si>
  <si>
    <t>ｷﾝｸﾞﾗﾝﾁﾕｳﾌﾞ</t>
  </si>
  <si>
    <t>日比野　倫行</t>
  </si>
  <si>
    <t>林　雄大</t>
  </si>
  <si>
    <t>501-6311</t>
  </si>
  <si>
    <t>有限会社イデアル</t>
  </si>
  <si>
    <t>ｲﾃﾞｱﾙ</t>
  </si>
  <si>
    <t>角田　一朗</t>
  </si>
  <si>
    <t>920-0965</t>
  </si>
  <si>
    <t>有限会社北陸ディ・ピーセンター</t>
  </si>
  <si>
    <t>ﾎｸﾘｸﾃﾞｲｰﾋﾟｰｾﾝﾀｰ</t>
  </si>
  <si>
    <t>若林　豊</t>
  </si>
  <si>
    <t>株式会社管総研</t>
  </si>
  <si>
    <t>ｶﾝｿｳｹﾝ</t>
  </si>
  <si>
    <t>川久保　知一</t>
  </si>
  <si>
    <t>390-0815</t>
  </si>
  <si>
    <t>株式会社国際電気</t>
  </si>
  <si>
    <t>ｺｸｻｲﾃﾞﾝｷ</t>
  </si>
  <si>
    <t>長野営業所</t>
  </si>
  <si>
    <t>川口　秀樹</t>
  </si>
  <si>
    <t>佐久間　嘉一郎</t>
  </si>
  <si>
    <t>105-8039</t>
  </si>
  <si>
    <t>株式会社北国クリーンサービス</t>
  </si>
  <si>
    <t>ﾎﾂｺｸｸﾘｰﾝｻｰﾋﾞｽ</t>
  </si>
  <si>
    <t>藤井　万博</t>
  </si>
  <si>
    <t>921-8152</t>
  </si>
  <si>
    <t>株式会社ナカノアイシステム</t>
  </si>
  <si>
    <t>ﾅｶﾉｱｲｼｽﾃﾑ</t>
  </si>
  <si>
    <t>番　逸成</t>
  </si>
  <si>
    <t>坂井　浩</t>
  </si>
  <si>
    <t>950-0951</t>
  </si>
  <si>
    <t>株式会社前澤エンジニアリングサービス</t>
  </si>
  <si>
    <t>ﾏｴｻﾞﾜｴﾝｼﾞﾆｱﾘﾝｸﾞｻｰﾋﾞｽ</t>
  </si>
  <si>
    <t>玉腰　善一</t>
  </si>
  <si>
    <t>絹笠　淳</t>
  </si>
  <si>
    <t>332-8556</t>
  </si>
  <si>
    <t>541-0041</t>
  </si>
  <si>
    <t>ヒビノスペーステック株式会社</t>
  </si>
  <si>
    <t>ﾋﾋﾞﾉｽﾍﾟｰｽﾃﾂｸ</t>
  </si>
  <si>
    <t>大阪営業所</t>
  </si>
  <si>
    <t>田尾　大輔</t>
  </si>
  <si>
    <t>勝又　康浩</t>
  </si>
  <si>
    <t>105-0022</t>
  </si>
  <si>
    <t>井筒管材株式会社</t>
  </si>
  <si>
    <t>ｲﾂﾞﾂｶﾝｻﾞｲ</t>
  </si>
  <si>
    <t>村西　暢之</t>
  </si>
  <si>
    <t>939-1511</t>
  </si>
  <si>
    <t>第一レンタル株式会社</t>
  </si>
  <si>
    <t>ﾀﾞｲｲﾁﾚﾝﾀﾙ</t>
  </si>
  <si>
    <t>釋永　朋也</t>
  </si>
  <si>
    <t>555-0021</t>
  </si>
  <si>
    <t>近畿環境サービス株式会社</t>
  </si>
  <si>
    <t>ｷﾝｷｶﾝｷﾖｳｻｰﾋﾞｽ</t>
  </si>
  <si>
    <t>上森　望</t>
  </si>
  <si>
    <t>461-0045</t>
  </si>
  <si>
    <t>株式会社水研</t>
  </si>
  <si>
    <t>ｽｲｹﾝ</t>
  </si>
  <si>
    <t>鈴木　圭吾</t>
  </si>
  <si>
    <t>佐藤　康成</t>
  </si>
  <si>
    <t>529-1663</t>
  </si>
  <si>
    <t>100-8341</t>
  </si>
  <si>
    <t>株式会社ＪＥＣＣ</t>
  </si>
  <si>
    <t>ｼﾞｴﾂｸ</t>
  </si>
  <si>
    <t>営業統括本部長</t>
  </si>
  <si>
    <t>石崎　洋</t>
  </si>
  <si>
    <t>桑田　始</t>
  </si>
  <si>
    <t>921-8012</t>
  </si>
  <si>
    <t>金剛産業株式会社</t>
  </si>
  <si>
    <t>ｺﾝｺﾞｳｻﾝｷﾞﾖｳ</t>
  </si>
  <si>
    <t>金岡　賢二</t>
  </si>
  <si>
    <t>929-0201</t>
  </si>
  <si>
    <t>株式会社歯愛メディカル</t>
  </si>
  <si>
    <t>ｼｲｱｲﾒﾃﾞｲｶﾙ</t>
  </si>
  <si>
    <t>清水　清人</t>
  </si>
  <si>
    <t>有限会社ユービット</t>
  </si>
  <si>
    <t>ﾕｰﾋﾞﾂﾄ</t>
  </si>
  <si>
    <t>林　誠義</t>
  </si>
  <si>
    <t>下川　道夫</t>
  </si>
  <si>
    <t>921-8112</t>
  </si>
  <si>
    <t>株式会社北国書林</t>
  </si>
  <si>
    <t>ﾎﾂｺｸｼﾖﾘﾝ</t>
  </si>
  <si>
    <t>中村　大輔</t>
  </si>
  <si>
    <t>有限会社トータルヤマザキ</t>
  </si>
  <si>
    <t>ﾄｰﾀﾙﾔﾏｻﾞｷ</t>
  </si>
  <si>
    <t>山崎　茂弘</t>
  </si>
  <si>
    <t>551-0023</t>
  </si>
  <si>
    <t>三晃工業株式会社</t>
  </si>
  <si>
    <t>ｻﾝｺｳｺｳｷﾞﾖｳ</t>
  </si>
  <si>
    <t>山梶　章</t>
  </si>
  <si>
    <t>921-8845</t>
  </si>
  <si>
    <t>株式会社アルファーグリーン</t>
  </si>
  <si>
    <t>ｱﾙﾌｱｰｸﾞﾘｰﾝ</t>
  </si>
  <si>
    <t>大兼政　学</t>
  </si>
  <si>
    <t>株式会社測商技研北陸</t>
  </si>
  <si>
    <t>ｿｸｼﾖｳｷﾞｹﾝﾎｸﾘｸ</t>
  </si>
  <si>
    <t>舘中　憲次</t>
  </si>
  <si>
    <t>株式会社ウォーターテック</t>
  </si>
  <si>
    <t>ｳｵｰﾀｰﾃﾂｸ</t>
  </si>
  <si>
    <t>鈴木　信貴</t>
  </si>
  <si>
    <t>花川　因</t>
  </si>
  <si>
    <t>920-3112</t>
  </si>
  <si>
    <t>北話エンジニアリング株式会社</t>
  </si>
  <si>
    <t>ﾎｸﾜｴﾝｼﾞﾆｱﾘﾝｸﾞ</t>
  </si>
  <si>
    <t>滝　裕孝</t>
  </si>
  <si>
    <t>169-0075</t>
  </si>
  <si>
    <t>早稲田システム開発株式会社</t>
  </si>
  <si>
    <t>ﾜｾﾀﾞｼｽﾃﾑｶｲﾊﾂ</t>
  </si>
  <si>
    <t>内田　剛史</t>
  </si>
  <si>
    <t>株式会社牧野太郎商店</t>
  </si>
  <si>
    <t>ﾏｷﾉﾀﾛｳｼﾖｳﾃﾝ</t>
  </si>
  <si>
    <t>大西　宏明</t>
  </si>
  <si>
    <t>株式会社西原環境</t>
  </si>
  <si>
    <t>ﾆｼﾊﾗｶﾝｷﾖｳ</t>
  </si>
  <si>
    <t>米山　稔夫</t>
  </si>
  <si>
    <t>西原　幸志</t>
  </si>
  <si>
    <t>108-0022</t>
  </si>
  <si>
    <t>010-0013</t>
  </si>
  <si>
    <t>北日本コンピューターサービス株式会社</t>
  </si>
  <si>
    <t>ｷﾀﾆﾎﾝｺﾝﾋﾟﾕｰﾀｰｻｰﾋﾞｽ</t>
  </si>
  <si>
    <t>江畑　佳明</t>
  </si>
  <si>
    <t>650-0012</t>
  </si>
  <si>
    <t>神戸綜合速記株式会社</t>
  </si>
  <si>
    <t>ｺｳﾍﾞｿｳｺﾞｳｿﾂｷ</t>
  </si>
  <si>
    <t>藤岡　亮介</t>
  </si>
  <si>
    <t>テルウェル西日本株式会社</t>
  </si>
  <si>
    <t>ﾃﾙｳｴﾙﾆｼﾆﾂﾎﾟﾝ</t>
  </si>
  <si>
    <t>倉本　光章</t>
  </si>
  <si>
    <t>山田　邦裕</t>
  </si>
  <si>
    <t>540-0003</t>
  </si>
  <si>
    <t>920-2125</t>
  </si>
  <si>
    <t>株式会社町八家具</t>
  </si>
  <si>
    <t>ﾏﾁﾊﾁｶｸﾞ</t>
  </si>
  <si>
    <t>町　享治</t>
  </si>
  <si>
    <t>株式会社大和速記情報センター</t>
  </si>
  <si>
    <t>ﾔﾏﾄｿﾂｷｼﾞﾖｳﾎｳｾﾝﾀｰ</t>
  </si>
  <si>
    <t>北陸営業所長</t>
  </si>
  <si>
    <t>大澤　瑠璃子</t>
  </si>
  <si>
    <t>津田　健司</t>
  </si>
  <si>
    <t>105-0004</t>
  </si>
  <si>
    <t>910-0393</t>
  </si>
  <si>
    <t>三谷コンピュータ株式会社</t>
  </si>
  <si>
    <t>ﾐﾀﾆｺﾝﾋﾟﾕｰﾀ</t>
  </si>
  <si>
    <t>後　淳也</t>
  </si>
  <si>
    <t>ブックショップリード</t>
  </si>
  <si>
    <t>ﾌﾞﾂｸｼﾖﾂﾌﾟﾘｰﾄﾞ</t>
  </si>
  <si>
    <t>吉本　洋</t>
  </si>
  <si>
    <t>東京書籍株式会社</t>
  </si>
  <si>
    <t>ﾄｳｷﾖｳｼﾖｾｷ</t>
  </si>
  <si>
    <t>細井　学</t>
  </si>
  <si>
    <t>渡辺　能理夫</t>
  </si>
  <si>
    <t>114-0004</t>
  </si>
  <si>
    <t>株式会社東亜メンテナンス</t>
  </si>
  <si>
    <t>ﾄｳｱﾒﾝﾃﾅﾝｽ</t>
  </si>
  <si>
    <t>920-0365</t>
  </si>
  <si>
    <t>ヤンマーエネルギーシステム株式会社</t>
  </si>
  <si>
    <t>ﾔﾝﾏｰｴﾈﾙｷﾞｰｼｽﾃﾑ</t>
  </si>
  <si>
    <t>小林　正季</t>
  </si>
  <si>
    <t>山下　宏治</t>
  </si>
  <si>
    <t>530-0013</t>
  </si>
  <si>
    <t>日本キャタピラー合同会社</t>
  </si>
  <si>
    <t>ﾆﾂﾎﾟﾝｷﾔﾀﾋﾟﾗｰ</t>
  </si>
  <si>
    <t>宮川　健一</t>
  </si>
  <si>
    <t>代表社員　キャタピラージャパン合同会社</t>
  </si>
  <si>
    <t>職務執行者　本田　博人</t>
  </si>
  <si>
    <t>100-0011</t>
  </si>
  <si>
    <t>286-0044</t>
  </si>
  <si>
    <t>有限会社新成田総合社</t>
  </si>
  <si>
    <t>ｼﾝﾅﾘﾀｿｳｺﾞｳｼﾔ</t>
  </si>
  <si>
    <t>平岡　重昭</t>
  </si>
  <si>
    <t>株式会社ベネッセコーポレーション</t>
  </si>
  <si>
    <t>ﾍﾞﾈﾂｾｺｰﾎﾟﾚｰｼﾖﾝ</t>
  </si>
  <si>
    <t>小中学校事業本部</t>
  </si>
  <si>
    <t>小柳　博崇</t>
  </si>
  <si>
    <t>岩瀬　大輔</t>
  </si>
  <si>
    <t>700-8686</t>
  </si>
  <si>
    <t>株式会社ゼンリン</t>
  </si>
  <si>
    <t>ｾﾞﾝﾘﾝ</t>
  </si>
  <si>
    <t>砂山　順人</t>
  </si>
  <si>
    <t>竹川　道郎</t>
  </si>
  <si>
    <t>803-0812</t>
  </si>
  <si>
    <t>105-0014</t>
  </si>
  <si>
    <t>ライトアンドリヒト株式会社</t>
  </si>
  <si>
    <t>ﾗｲﾄｱﾝﾄﾞﾘﾋﾄ</t>
  </si>
  <si>
    <t>増澤　大助</t>
  </si>
  <si>
    <t>920-0317</t>
  </si>
  <si>
    <t>沖書店</t>
  </si>
  <si>
    <t>ｵｷｼﾖﾃﾝ</t>
  </si>
  <si>
    <t>沖　豊</t>
  </si>
  <si>
    <t>コクヨ北陸新潟販売株式会社</t>
  </si>
  <si>
    <t>ｺｸﾖﾎｸﾘｸﾆｲｶﾞﾀﾊﾝﾊﾞｲ</t>
  </si>
  <si>
    <t>瀧川　茂樹</t>
  </si>
  <si>
    <t>茂原　康之</t>
  </si>
  <si>
    <t>939-8216</t>
  </si>
  <si>
    <t>ネットワンシステムズ株式会社</t>
  </si>
  <si>
    <t>ﾈﾂﾄﾜﾝｼｽﾃﾑｽﾞ</t>
  </si>
  <si>
    <t>松本　陽一</t>
  </si>
  <si>
    <t>竹下　隆史</t>
  </si>
  <si>
    <t>100-7025</t>
  </si>
  <si>
    <t>564-0063</t>
  </si>
  <si>
    <t>株式会社水機テクノス</t>
  </si>
  <si>
    <t>ｽｲｷﾃｸﾉｽ</t>
  </si>
  <si>
    <t>佐渡島　英治</t>
  </si>
  <si>
    <t>細山　仁</t>
  </si>
  <si>
    <t>156-0054</t>
  </si>
  <si>
    <t>530-0041</t>
  </si>
  <si>
    <t>三國機械工業株式会社</t>
  </si>
  <si>
    <t>ﾐｸﾆｷｶｲｺｳｷﾞﾖｳ</t>
  </si>
  <si>
    <t>足立　修</t>
  </si>
  <si>
    <t>清水　忠憲</t>
  </si>
  <si>
    <t>130-0026</t>
  </si>
  <si>
    <t>株式会社アイビス</t>
  </si>
  <si>
    <t>ｱｲﾋﾞｽ</t>
  </si>
  <si>
    <t>石切　秀樹</t>
  </si>
  <si>
    <t>大生食品工業株式会社</t>
  </si>
  <si>
    <t>ﾀｲｾｲｼﾖｸﾋﾝｺｳｷﾞﾖｳ</t>
  </si>
  <si>
    <t>乗地　茂勝</t>
  </si>
  <si>
    <t>第一環境株式会社</t>
  </si>
  <si>
    <t>ﾀﾞｲｲﾁｶﾝｷﾖｳ</t>
  </si>
  <si>
    <t>玉木　孝一</t>
  </si>
  <si>
    <t>株式会社アイ・ツー</t>
  </si>
  <si>
    <t>ｱｲﾂｰ</t>
  </si>
  <si>
    <t>松崎　秀規</t>
  </si>
  <si>
    <t>920-0352</t>
  </si>
  <si>
    <t>石川テレビ企業株式会社</t>
  </si>
  <si>
    <t>ｲｼｶﾜﾃﾚﾋﾞｷｷﾞﾖｳ</t>
  </si>
  <si>
    <t>米澤　利彦</t>
  </si>
  <si>
    <t>株式会社ＮＴＴデータ北陸</t>
  </si>
  <si>
    <t>ｴﾇﾃｲﾃｲﾃﾞｰﾀﾎｸﾘｸ</t>
  </si>
  <si>
    <t>宇野　将人</t>
  </si>
  <si>
    <t>宇野酸素株式会社</t>
  </si>
  <si>
    <t>ｳﾉｻﾝｿ</t>
  </si>
  <si>
    <t>中村　顕</t>
  </si>
  <si>
    <t>915-0071</t>
  </si>
  <si>
    <t>株式会社ライフワン</t>
  </si>
  <si>
    <t>ﾗｲﾌﾜﾝ</t>
  </si>
  <si>
    <t>宮下　潤</t>
  </si>
  <si>
    <t>橋爪　正</t>
  </si>
  <si>
    <t>923-0864</t>
  </si>
  <si>
    <t>株式会社パルックス</t>
  </si>
  <si>
    <t>ﾊﾟﾙﾂｸｽ</t>
  </si>
  <si>
    <t>島田　晋輔</t>
  </si>
  <si>
    <t>小松　久昭</t>
  </si>
  <si>
    <t>984-0016</t>
  </si>
  <si>
    <t>キヤノンメディカルシステムズ株式会社</t>
  </si>
  <si>
    <t>ｷﾔﾉﾝﾒﾃﾞｲｶﾙｼｽﾃﾑｽﾞ</t>
  </si>
  <si>
    <t>坂本　明徳</t>
  </si>
  <si>
    <t>瀧口　登志夫</t>
  </si>
  <si>
    <t>324-0036</t>
  </si>
  <si>
    <t>ＧＥヘルスケア・ジャパン株式会社</t>
  </si>
  <si>
    <t>ｼﾞｰｲｰﾍﾙｽｹｱｼﾞﾔﾊﾟﾝ</t>
  </si>
  <si>
    <t>北村　剛</t>
  </si>
  <si>
    <t>若林　正基</t>
  </si>
  <si>
    <t>191-8503</t>
  </si>
  <si>
    <t>360-0023</t>
  </si>
  <si>
    <t>シンレキ工業株式会社</t>
  </si>
  <si>
    <t>ｼﾝﾚｷｺｳｷﾞﾖｳ</t>
  </si>
  <si>
    <t>熊谷事業所</t>
  </si>
  <si>
    <t>松岡　幸生</t>
  </si>
  <si>
    <t>田中　正晴</t>
  </si>
  <si>
    <t>144-0052</t>
  </si>
  <si>
    <t>中部資材株式会社</t>
  </si>
  <si>
    <t>ﾁﾕｳﾌﾞｼｻﾞｲ</t>
  </si>
  <si>
    <t>宮腰　礼之</t>
  </si>
  <si>
    <t>髙木　要馬</t>
  </si>
  <si>
    <t>455-0032</t>
  </si>
  <si>
    <t>和巧フォームズ株式会社</t>
  </si>
  <si>
    <t>ﾜｺｳﾌｵｰﾑｽﾞ</t>
  </si>
  <si>
    <t>鵜川　和久</t>
  </si>
  <si>
    <t>ニッタン株式会社</t>
  </si>
  <si>
    <t>ﾆﾂﾀﾝ</t>
  </si>
  <si>
    <t>田中　貴大</t>
  </si>
  <si>
    <t>沖　昌徳</t>
  </si>
  <si>
    <t>151-8535</t>
  </si>
  <si>
    <t>アマノ株式会社</t>
  </si>
  <si>
    <t>ｱﾏﾉ</t>
  </si>
  <si>
    <t>近藤　隆司</t>
  </si>
  <si>
    <t>山﨑　学</t>
  </si>
  <si>
    <t>222-0032</t>
  </si>
  <si>
    <t>株式会社メディセオ</t>
  </si>
  <si>
    <t>ﾒﾃﾞｲｾｵ</t>
  </si>
  <si>
    <t>石川病院支店</t>
  </si>
  <si>
    <t>辻　功司</t>
  </si>
  <si>
    <t>今川　国明</t>
  </si>
  <si>
    <t>104-8464</t>
  </si>
  <si>
    <t>パナソニックコネクト株式会社</t>
  </si>
  <si>
    <t>ﾊﾟﾅｿﾆﾂｸｺﾈｸﾄ</t>
  </si>
  <si>
    <t>現場ソリューションカンパニー　中日本社</t>
  </si>
  <si>
    <t>プレジデント</t>
  </si>
  <si>
    <t>樋口　克彦</t>
  </si>
  <si>
    <t>樋口　泰行</t>
  </si>
  <si>
    <t>461-0048</t>
  </si>
  <si>
    <t>株式会社モリタテクノス</t>
  </si>
  <si>
    <t>ﾓﾘﾀﾃｸﾉｽ</t>
  </si>
  <si>
    <t>伊藤　晶広</t>
  </si>
  <si>
    <t>清水　浩</t>
  </si>
  <si>
    <t>669-1339</t>
  </si>
  <si>
    <t>921-8065</t>
  </si>
  <si>
    <t>光和防災株式会社</t>
  </si>
  <si>
    <t>ｺｳﾜﾎﾞｳｻｲ</t>
  </si>
  <si>
    <t>岡田　昌美</t>
  </si>
  <si>
    <t>株式会社米沢エナジーマネジメントサービス</t>
  </si>
  <si>
    <t>ﾖﾈｻﾞﾜｴﾅｼﾞｰﾏﾈｼﾞﾒﾝﾄｻｰﾋﾞｽ</t>
  </si>
  <si>
    <t>梅木　満基雄</t>
  </si>
  <si>
    <t>イオンディライト株式会社</t>
  </si>
  <si>
    <t>ｲｵﾝﾃﾞｲﾗｲﾄ</t>
  </si>
  <si>
    <t>北陸信越支社　北陸支店</t>
  </si>
  <si>
    <t>池本　健太</t>
  </si>
  <si>
    <t>濵田　和成</t>
  </si>
  <si>
    <t>島津システムソリューションズ株式会社</t>
  </si>
  <si>
    <t>ｼﾏﾂﾞｼｽﾃﾑｿﾘﾕｰｼﾖﾝｽﾞ</t>
  </si>
  <si>
    <t>桑原　隆</t>
  </si>
  <si>
    <t>532-0033</t>
  </si>
  <si>
    <t>株式会社エヌケーエス</t>
  </si>
  <si>
    <t>ｴﾇｹｰｴｽ</t>
  </si>
  <si>
    <t>半田　勝彦</t>
  </si>
  <si>
    <t>石川県森林組合連合会</t>
  </si>
  <si>
    <t>ｲｼｶﾜｹﾝｼﾝﾘﾝｸﾐｱｲﾚﾝｺﾞｳｶｲ</t>
  </si>
  <si>
    <t>近藤　安爲</t>
  </si>
  <si>
    <t>920-0274</t>
  </si>
  <si>
    <t>有限会社アクアシステム</t>
  </si>
  <si>
    <t>ｱｸｱｼｽﾃﾑ</t>
  </si>
  <si>
    <t>吉川　祐司</t>
  </si>
  <si>
    <t>143-0023</t>
  </si>
  <si>
    <t>ＡＬＳＯＫあんしんケアサポート株式会社</t>
  </si>
  <si>
    <t>ｱﾙｿﾂｸｱﾝｼﾝｹｱｻﾎﾟｰﾄ</t>
  </si>
  <si>
    <t>遠藤　輝夫</t>
  </si>
  <si>
    <t>612-8371</t>
  </si>
  <si>
    <t>株式会社スタジオ三十三</t>
  </si>
  <si>
    <t>ｽﾀｼﾞｵｻﾝｼﾞﾕｳｻﾝ</t>
  </si>
  <si>
    <t>撫養　健至</t>
  </si>
  <si>
    <t>531-0074</t>
  </si>
  <si>
    <t>ｲﾊﾗﾌｱｰﾈｽ</t>
  </si>
  <si>
    <t>井原　昌吾</t>
  </si>
  <si>
    <t>920-0203</t>
  </si>
  <si>
    <t>佐川急便株式会社</t>
  </si>
  <si>
    <t>ｻｶﾞﾜｷﾕｳﾋﾞﾝ</t>
  </si>
  <si>
    <t>魚住　幸弘</t>
  </si>
  <si>
    <t>笹森　公彰</t>
  </si>
  <si>
    <t>601-8104</t>
  </si>
  <si>
    <t>920-0065</t>
  </si>
  <si>
    <t>株式会社アイビー</t>
  </si>
  <si>
    <t>ｱｲﾋﾞｰ</t>
  </si>
  <si>
    <t>村上　文人</t>
  </si>
  <si>
    <t>450-0001</t>
  </si>
  <si>
    <t>日本電子株式会社</t>
  </si>
  <si>
    <t>ﾆﾎﾝﾃﾞﾝｼ</t>
  </si>
  <si>
    <t>上畑　桂太郎</t>
  </si>
  <si>
    <t>大井　泉</t>
  </si>
  <si>
    <t>196-8558</t>
  </si>
  <si>
    <t>株式会社ピーピーエス</t>
  </si>
  <si>
    <t>ﾋﾟｰﾋﾟｰｴｽ</t>
  </si>
  <si>
    <t>能村　輝夫</t>
  </si>
  <si>
    <t>株式会社松永</t>
  </si>
  <si>
    <t>ﾏﾂﾅｶﾞ</t>
  </si>
  <si>
    <t>松永　浩司</t>
  </si>
  <si>
    <t>東洋通信工業株式会社</t>
  </si>
  <si>
    <t>ﾄｳﾖｳﾂｳｼﾝｺｳｷﾞﾖｳ</t>
  </si>
  <si>
    <t>宮本　武志</t>
  </si>
  <si>
    <t>山口　洋祐</t>
  </si>
  <si>
    <t>939-1119</t>
  </si>
  <si>
    <t>939-8064</t>
  </si>
  <si>
    <t>日本海計測特機株式会社</t>
  </si>
  <si>
    <t>ﾆﾎﾝｶｲｹｲｿｸﾄﾂｷ</t>
  </si>
  <si>
    <t>廣田　茂</t>
  </si>
  <si>
    <t>北陸通信ネットワーク株式会社</t>
  </si>
  <si>
    <t>ﾎｸﾘｸﾂｳｼﾝﾈﾂﾄﾜｰｸ</t>
  </si>
  <si>
    <t>德光　吉成</t>
  </si>
  <si>
    <t>有限会社タニガワ防虫</t>
  </si>
  <si>
    <t>ﾀﾆｶﾞﾜﾎﾞｳﾁﾕｳ</t>
  </si>
  <si>
    <t>山中　文夫</t>
  </si>
  <si>
    <t>浅野アタカ株式会社</t>
  </si>
  <si>
    <t>ｱｻﾉｱﾀｶ</t>
  </si>
  <si>
    <t>岩間　哲史</t>
  </si>
  <si>
    <t>大黒田　一人</t>
  </si>
  <si>
    <t>110-0014</t>
  </si>
  <si>
    <t>株式会社現代けんこう出版</t>
  </si>
  <si>
    <t>ｹﾞﾝﾀﾞｲｹﾝｺｳｼﾕﾂﾊﾟﾝ</t>
  </si>
  <si>
    <t>大谷　卓也</t>
  </si>
  <si>
    <t>株式会社ナガワ</t>
  </si>
  <si>
    <t>ﾅｶﾞﾜ</t>
  </si>
  <si>
    <t>中島　光</t>
  </si>
  <si>
    <t>新村　亮</t>
  </si>
  <si>
    <t>939-3548</t>
  </si>
  <si>
    <t>富山衡器株式会社</t>
  </si>
  <si>
    <t>ﾄﾔﾏｺｳｷ</t>
  </si>
  <si>
    <t>増山　祐二</t>
  </si>
  <si>
    <t>ヤンマー舶用システム株式会社</t>
  </si>
  <si>
    <t>ﾔﾝﾏｰﾊｸﾖｳｼｽﾃﾑ</t>
  </si>
  <si>
    <t>川脇　輝代志</t>
  </si>
  <si>
    <t>前垣内　敏郎</t>
  </si>
  <si>
    <t>664-0851</t>
  </si>
  <si>
    <t>有限会社エスブイシー</t>
  </si>
  <si>
    <t>ｴｽﾌﾞｲｼｰ</t>
  </si>
  <si>
    <t>丸山　輝彦</t>
  </si>
  <si>
    <t>株式会社太陽テント北陸</t>
  </si>
  <si>
    <t>ﾀｲﾖｳﾃﾝﾄﾎｸﾘｸ</t>
  </si>
  <si>
    <t>高野　雄二</t>
  </si>
  <si>
    <t>池田　憲彦</t>
  </si>
  <si>
    <t>930-1305</t>
  </si>
  <si>
    <t>立山科学株式会社</t>
  </si>
  <si>
    <t>ﾀﾃﾔﾏｶｶﾞｸ</t>
  </si>
  <si>
    <t>水口　勝史</t>
  </si>
  <si>
    <t>940-8605</t>
  </si>
  <si>
    <t>株式会社大原鉄工所</t>
  </si>
  <si>
    <t>ｵｵﾊﾗﾃﾂｺｳｼﾖ</t>
  </si>
  <si>
    <t>大原　興人</t>
  </si>
  <si>
    <t>530-0033</t>
  </si>
  <si>
    <t>三精工事サービス株式会社</t>
  </si>
  <si>
    <t>ｻﾝｾｲｺｳｼﾞｻｰﾋﾞｽ</t>
  </si>
  <si>
    <t>畑中　祐介</t>
  </si>
  <si>
    <t>932-0048</t>
  </si>
  <si>
    <t>小矢部浄化株式会社</t>
  </si>
  <si>
    <t>ｵﾔﾍﾞｼﾞﾖｳｶ</t>
  </si>
  <si>
    <t>高野　邦弘</t>
  </si>
  <si>
    <t>930-0063</t>
  </si>
  <si>
    <t>株式会社山田写真製版所</t>
  </si>
  <si>
    <t>ﾔﾏﾀﾞｼﾔｼﾝｾｲﾊﾝｼﾖ</t>
  </si>
  <si>
    <t>山田　康智</t>
  </si>
  <si>
    <t>東邦ガステクノ株式会社</t>
  </si>
  <si>
    <t>ﾄｳﾎｳｶﾞｽﾃｸﾉ</t>
  </si>
  <si>
    <t>金沢事業所</t>
  </si>
  <si>
    <t>筒井　健登</t>
  </si>
  <si>
    <t>加藤　孝治</t>
  </si>
  <si>
    <t>920-0345</t>
  </si>
  <si>
    <t>株式会社キクテック</t>
  </si>
  <si>
    <t>ｷｸﾃﾂｸ</t>
  </si>
  <si>
    <t>古賀　雄一</t>
  </si>
  <si>
    <t>新美　政衛</t>
  </si>
  <si>
    <t>457-0836</t>
  </si>
  <si>
    <t>カタヤマ金物</t>
  </si>
  <si>
    <t>ｶﾀﾔﾏｶﾅﾓﾉ</t>
  </si>
  <si>
    <t>片山　元</t>
  </si>
  <si>
    <t>シシクアドクライス株式会社</t>
  </si>
  <si>
    <t>ｼｼｸｱﾄﾞｸﾗｲｽ</t>
  </si>
  <si>
    <t>村田　祐介</t>
  </si>
  <si>
    <t>673-0892</t>
  </si>
  <si>
    <t>新菱工業株式会社</t>
  </si>
  <si>
    <t>ｼﾝﾘﾖｳｺｳｷﾞﾖｳ</t>
  </si>
  <si>
    <t>奥原　武久</t>
  </si>
  <si>
    <t>寺垣　彰雄</t>
  </si>
  <si>
    <t>101-0046</t>
  </si>
  <si>
    <t>株式会社サンコーすまいる</t>
  </si>
  <si>
    <t>ｻﾝｺｰｽﾏｲﾙ</t>
  </si>
  <si>
    <t>山田　要</t>
  </si>
  <si>
    <t>924-0013</t>
  </si>
  <si>
    <t>三菱ふそうトラック・バス株式会社</t>
  </si>
  <si>
    <t>ﾐﾂﾋﾞｼﾌｿｳﾄﾗﾂｸﾊﾞｽ</t>
  </si>
  <si>
    <t>北陸ふそう金沢支店</t>
  </si>
  <si>
    <t>朝倉　健</t>
  </si>
  <si>
    <t>カール・デッペン</t>
  </si>
  <si>
    <t>211-8522</t>
  </si>
  <si>
    <t>トヨタエルアンドエフ石川株式会社</t>
  </si>
  <si>
    <t>ﾄﾖﾀｴﾙｱﾝﾄﾞｴﾌｲｼｶﾜ</t>
  </si>
  <si>
    <t>920-0817</t>
  </si>
  <si>
    <t>株式会社今村</t>
  </si>
  <si>
    <t>ｲﾏﾑﾗ</t>
  </si>
  <si>
    <t>今村　光宏</t>
  </si>
  <si>
    <t>163-1412</t>
  </si>
  <si>
    <t>ＮＴＴ－ＡＴエムタック株式会社</t>
  </si>
  <si>
    <t>ｴﾇﾃｲﾃｲｴｰﾃｲｴﾑﾀﾂｸ</t>
  </si>
  <si>
    <t>澤田　閥</t>
  </si>
  <si>
    <t>451-0044</t>
  </si>
  <si>
    <t>荏原冷熱システム株式会社</t>
  </si>
  <si>
    <t>ｴﾊﾞﾗﾚｲﾈﾂｼｽﾃﾑ</t>
  </si>
  <si>
    <t>針塚　仁志</t>
  </si>
  <si>
    <t>加藤　恭一</t>
  </si>
  <si>
    <t>144-0042</t>
  </si>
  <si>
    <t>101-0064</t>
  </si>
  <si>
    <t>株式会社社会保険出版社</t>
  </si>
  <si>
    <t>ｼﾔｶｲﾎｹﾝｼﾕﾂﾊﾟﾝｼﾔ</t>
  </si>
  <si>
    <t>髙本　哲史</t>
  </si>
  <si>
    <t>株式会社中部資源再開発</t>
  </si>
  <si>
    <t>ﾁﾕｳﾌﾞｼｹﾞﾝｻｲｶｲﾊﾂ</t>
  </si>
  <si>
    <t>今村　秀憲</t>
  </si>
  <si>
    <t>住友重機械エンバイロメント株式会社</t>
  </si>
  <si>
    <t>ｽﾐﾄﾓｼﾞﾕｳｷｶｲｴﾝﾊﾞｲﾛﾒﾝﾄ</t>
  </si>
  <si>
    <t>岩渕　尚夫</t>
  </si>
  <si>
    <t>永井　貴徳</t>
  </si>
  <si>
    <t>141-0033</t>
  </si>
  <si>
    <t>163-0914</t>
  </si>
  <si>
    <t>ティーメディクス株式会社</t>
  </si>
  <si>
    <t>ﾃｲｰﾒﾃﾞｲｸｽ</t>
  </si>
  <si>
    <t>藤井　啓祐</t>
  </si>
  <si>
    <t>604-8171</t>
  </si>
  <si>
    <t>日清医療食品株式会社</t>
  </si>
  <si>
    <t>ﾆﾂｼﾝｲﾘﾖｳｼﾖｸﾋﾝ</t>
  </si>
  <si>
    <t>近畿支店</t>
  </si>
  <si>
    <t>小林　和則</t>
  </si>
  <si>
    <t>立林　勝美</t>
  </si>
  <si>
    <t>100-6420</t>
  </si>
  <si>
    <t>920-0102</t>
  </si>
  <si>
    <t>有限会社北商事</t>
  </si>
  <si>
    <t>ｷﾀｼﾖｳｼﾞ</t>
  </si>
  <si>
    <t>北　総一朗</t>
  </si>
  <si>
    <t>北　憲二</t>
  </si>
  <si>
    <t>556-0014</t>
  </si>
  <si>
    <t>株式会社エイ・テック</t>
  </si>
  <si>
    <t>ｴｲﾃﾂｸ</t>
  </si>
  <si>
    <t>田中　宏和</t>
  </si>
  <si>
    <t>谷口　謙一郎</t>
  </si>
  <si>
    <t>816-0905</t>
  </si>
  <si>
    <t>株式会社ニック</t>
  </si>
  <si>
    <t>ﾆﾂｸ</t>
  </si>
  <si>
    <t>松浦　豊喜</t>
  </si>
  <si>
    <t>939-2744</t>
  </si>
  <si>
    <t>株式会社リョーシン</t>
  </si>
  <si>
    <t>ﾘﾖｰｼﾝ</t>
  </si>
  <si>
    <t>高野　治</t>
  </si>
  <si>
    <t>929-1126</t>
  </si>
  <si>
    <t>有限会社小池田教材</t>
  </si>
  <si>
    <t>ｺｲｹﾀﾞｷﾖｳｻﾞｲ</t>
  </si>
  <si>
    <t>小池田　浩治</t>
  </si>
  <si>
    <t>924-0024</t>
  </si>
  <si>
    <t>株式会社ハンディーエイド</t>
  </si>
  <si>
    <t>ﾊﾝﾃﾞｲｰｴｲﾄﾞ</t>
  </si>
  <si>
    <t>三津守　謙</t>
  </si>
  <si>
    <t>102-0072</t>
  </si>
  <si>
    <t>株式会社ライズファクトリー</t>
  </si>
  <si>
    <t>ﾗｲｽﾞﾌｱｸﾄﾘｰ</t>
  </si>
  <si>
    <t>戸田　その子</t>
  </si>
  <si>
    <t>株式会社越村商店</t>
  </si>
  <si>
    <t>ｺｼﾑﾗｼﾖｳﾃﾝ</t>
  </si>
  <si>
    <t>越村　正人</t>
  </si>
  <si>
    <t>大和冷機工業株式会社</t>
  </si>
  <si>
    <t>ﾀﾞｲﾜﾚｲｷｺｳｷﾞﾖｳ</t>
  </si>
  <si>
    <t>北陸法人課</t>
  </si>
  <si>
    <t>課長</t>
  </si>
  <si>
    <t>牟田　信吉</t>
  </si>
  <si>
    <t>尾﨑　敦史</t>
  </si>
  <si>
    <t>543-0028</t>
  </si>
  <si>
    <t>480-1142</t>
  </si>
  <si>
    <t>株式会社データベース</t>
  </si>
  <si>
    <t>ﾃﾞｰﾀﾍﾞｰｽ</t>
  </si>
  <si>
    <t>営業所長</t>
  </si>
  <si>
    <t>南保　和朋</t>
  </si>
  <si>
    <t>清重　正樹</t>
  </si>
  <si>
    <t>060-0807</t>
  </si>
  <si>
    <t>103-0013</t>
  </si>
  <si>
    <t>キヤノンメディカルファイナンス株式会社</t>
  </si>
  <si>
    <t>ｷﾔﾉﾝﾒﾃﾞｲｶﾙﾌｱｲﾅﾝｽ</t>
  </si>
  <si>
    <t>田仲　純</t>
  </si>
  <si>
    <t>599-8254</t>
  </si>
  <si>
    <t>日水産業株式会社</t>
  </si>
  <si>
    <t>ﾆﾂｽｲｻﾝｷﾞﾖｳ</t>
  </si>
  <si>
    <t>関西事業所</t>
  </si>
  <si>
    <t>竹田　強</t>
  </si>
  <si>
    <t>黒田　和久</t>
  </si>
  <si>
    <t>234-0054</t>
  </si>
  <si>
    <t>516-0014</t>
  </si>
  <si>
    <t>株式会社リブネット</t>
  </si>
  <si>
    <t>ﾘﾌﾞﾈﾂﾄ</t>
  </si>
  <si>
    <t>三浦　史朗</t>
  </si>
  <si>
    <t>221-0822</t>
  </si>
  <si>
    <t>グリーンブルー株式会社</t>
  </si>
  <si>
    <t>ｸﾞﾘｰﾝﾌﾞﾙｰ</t>
  </si>
  <si>
    <t>杉本　健司</t>
  </si>
  <si>
    <t>株式会社メディカルケア</t>
  </si>
  <si>
    <t>ﾒﾃﾞｲｶﾙｹｱ</t>
  </si>
  <si>
    <t>石田　貴章</t>
  </si>
  <si>
    <t>梅本　博</t>
  </si>
  <si>
    <t>483-8334</t>
  </si>
  <si>
    <t>939-0135</t>
  </si>
  <si>
    <t>ハリタ金属株式会社</t>
  </si>
  <si>
    <t>ﾊﾘﾀｷﾝｿﾞｸ</t>
  </si>
  <si>
    <t>張田　真</t>
  </si>
  <si>
    <t>株式会社中西製作所</t>
  </si>
  <si>
    <t>ﾅｶﾆｼｾｲｻｸｼﾖ</t>
  </si>
  <si>
    <t>荒木　匠太</t>
  </si>
  <si>
    <t>中西　一真</t>
  </si>
  <si>
    <t>544-0015</t>
  </si>
  <si>
    <t>657-0846</t>
  </si>
  <si>
    <t>株式会社コベルコＥ＆Ｍ</t>
  </si>
  <si>
    <t>ｺﾍﾞﾙｺｲｰｱﾝﾄﾞｴﾑ</t>
  </si>
  <si>
    <t>浅田　秀樹</t>
  </si>
  <si>
    <t>555-0033</t>
  </si>
  <si>
    <t>株式会社コーネットワーク</t>
  </si>
  <si>
    <t>ｺｰﾈﾂﾄﾜｰｸ</t>
  </si>
  <si>
    <t>川島　富美子</t>
  </si>
  <si>
    <t>503-0034</t>
  </si>
  <si>
    <t>丸硝株式会社</t>
  </si>
  <si>
    <t>ﾏﾙｼﾖｳ</t>
  </si>
  <si>
    <t>堤　俊彦</t>
  </si>
  <si>
    <t>株式会社ホンダカーズ石川</t>
  </si>
  <si>
    <t>ﾎﾝﾀﾞｶｰｽﾞｲｼｶﾜ</t>
  </si>
  <si>
    <t>生垣　洋介</t>
  </si>
  <si>
    <t>870-0037</t>
  </si>
  <si>
    <t>株式会社オーイーシー</t>
  </si>
  <si>
    <t>ｵｰｲｰｼｰ</t>
  </si>
  <si>
    <t>加藤　健</t>
  </si>
  <si>
    <t>エム・シー・ヘルスケア株式会社</t>
  </si>
  <si>
    <t>ｴﾑｼｰﾍﾙｽｹｱ</t>
  </si>
  <si>
    <t>三池　正泰</t>
  </si>
  <si>
    <t>950-0916</t>
  </si>
  <si>
    <t>株式会社ＢＳＮアイネット</t>
  </si>
  <si>
    <t>ﾋﾞｰｴｽｴﾇｱｲﾈﾂﾄ</t>
  </si>
  <si>
    <t>南雲　俊介</t>
  </si>
  <si>
    <t>910-0854</t>
  </si>
  <si>
    <t>株式会社システム研究所</t>
  </si>
  <si>
    <t>ｼｽﾃﾑｹﾝｷﾕｳｼﾖ</t>
  </si>
  <si>
    <t>梅田　憲一</t>
  </si>
  <si>
    <t>東海図版株式会社</t>
  </si>
  <si>
    <t>ﾄｳｶｲｽﾞﾊﾝ</t>
  </si>
  <si>
    <t>中川　年弘</t>
  </si>
  <si>
    <t>山本　幸雄</t>
  </si>
  <si>
    <t>451-0053</t>
  </si>
  <si>
    <t>615-0851</t>
  </si>
  <si>
    <t>株式会社ジャパンインターナショナル総合研究所</t>
  </si>
  <si>
    <t>ｼﾞﾔﾊﾟﾝｲﾝﾀｰﾅｼﾖﾅﾙｿｳｺﾞｳｹﾝｷﾕｳｼﾖ</t>
  </si>
  <si>
    <t>藤原　壮督</t>
  </si>
  <si>
    <t>920-0335</t>
  </si>
  <si>
    <t>石丸工業株式会社</t>
  </si>
  <si>
    <t>ｲｼﾏﾙｺｳｷﾞﾖｳ</t>
  </si>
  <si>
    <t>戸田　良子</t>
  </si>
  <si>
    <t>573-0112</t>
  </si>
  <si>
    <t>西戸崎興産株式会社</t>
  </si>
  <si>
    <t>ｻｲﾄｻﾞｷｺｳｻﾝ</t>
  </si>
  <si>
    <t>関西営業所</t>
  </si>
  <si>
    <t>東村　憲和</t>
  </si>
  <si>
    <t>永田　誠</t>
  </si>
  <si>
    <t>811-0322</t>
  </si>
  <si>
    <t>920-0842</t>
  </si>
  <si>
    <t>ナレッジメディカル株式会社</t>
  </si>
  <si>
    <t>ﾅﾚﾂｼﾞﾒﾃﾞｲｶﾙ</t>
  </si>
  <si>
    <t>久湊　勝巳</t>
  </si>
  <si>
    <t>465-0095</t>
  </si>
  <si>
    <t>株式会社地域環境計画</t>
  </si>
  <si>
    <t>ﾁｲｷｶﾝｷﾖｳｹｲｶｸ</t>
  </si>
  <si>
    <t>名古屋支社</t>
  </si>
  <si>
    <t>田中　一男</t>
  </si>
  <si>
    <t>髙塚　敏</t>
  </si>
  <si>
    <t>154-0015</t>
  </si>
  <si>
    <t>124-0001</t>
  </si>
  <si>
    <t>株式会社ナカムラ消防化学</t>
  </si>
  <si>
    <t>ﾅｶﾑﾗｼﾖｳﾎﾞｳｶｶﾞｸ</t>
  </si>
  <si>
    <t>家元　昭</t>
  </si>
  <si>
    <t>中村　康祐</t>
  </si>
  <si>
    <t>856-0042</t>
  </si>
  <si>
    <t>日本船舶薬品株式会社</t>
  </si>
  <si>
    <t>ﾆﾂﾎﾟﾝｾﾝﾊﾟｸﾔｸﾋﾝ</t>
  </si>
  <si>
    <t>香川　憲治</t>
  </si>
  <si>
    <t>高清　敦</t>
  </si>
  <si>
    <t>231-0813</t>
  </si>
  <si>
    <t>102-0092</t>
  </si>
  <si>
    <t>株式会社高電社</t>
  </si>
  <si>
    <t>ｺｳﾃﾞﾝｼﾔ</t>
  </si>
  <si>
    <t>高　京徹</t>
  </si>
  <si>
    <t>株式会社ジャパンエニックス</t>
  </si>
  <si>
    <t>ｼﾞﾔﾊﾟﾝｴﾆﾂｸｽ</t>
  </si>
  <si>
    <t>塚本　昌之</t>
  </si>
  <si>
    <t>星野　信一</t>
  </si>
  <si>
    <t>140-0004</t>
  </si>
  <si>
    <t>955-8501</t>
  </si>
  <si>
    <t>アークランズ株式会社</t>
  </si>
  <si>
    <t>ｱｰｸﾗﾝｽﾞ</t>
  </si>
  <si>
    <t>佐藤　好文</t>
  </si>
  <si>
    <t>330-0846</t>
  </si>
  <si>
    <t>日本コンピューター株式会社</t>
  </si>
  <si>
    <t>ﾆﾂﾎﾟﾝｺﾝﾋﾟﾕｰﾀｰ</t>
  </si>
  <si>
    <t>濱之上　一人</t>
  </si>
  <si>
    <t>中山　秀喜</t>
  </si>
  <si>
    <t>802-0004</t>
  </si>
  <si>
    <t>株式会社ＮＴＴドコモ</t>
  </si>
  <si>
    <t>ｴﾇﾃｲﾃｲﾄﾞｺﾓ</t>
  </si>
  <si>
    <t>出井　京子</t>
  </si>
  <si>
    <t>前田　義晃</t>
  </si>
  <si>
    <t>100-6150</t>
  </si>
  <si>
    <t>930-0856</t>
  </si>
  <si>
    <t>株式会社モリタ</t>
  </si>
  <si>
    <t>ﾓﾘﾀ</t>
  </si>
  <si>
    <t>土居　典生</t>
  </si>
  <si>
    <t>加藤　雅義</t>
  </si>
  <si>
    <t>920-8221</t>
  </si>
  <si>
    <t>扇商事株式会社</t>
  </si>
  <si>
    <t>ｵｳｷﾞｼﾖｳｼﾞ</t>
  </si>
  <si>
    <t>西江　強</t>
  </si>
  <si>
    <t>昱工業株式会社</t>
  </si>
  <si>
    <t>ｱｷﾗｺｳｷﾞﾖｳ</t>
  </si>
  <si>
    <t>長島　裕一</t>
  </si>
  <si>
    <t>中川　崇</t>
  </si>
  <si>
    <t>950-2095</t>
  </si>
  <si>
    <t>株式会社Ｄ．Ｍ．Ｂ</t>
  </si>
  <si>
    <t>ﾃﾞｲｰｴﾑｰﾋﾞｰ</t>
  </si>
  <si>
    <t>河崎　和洋</t>
  </si>
  <si>
    <t>株式会社アイワーク</t>
  </si>
  <si>
    <t>ｱｲﾜｰｸ</t>
  </si>
  <si>
    <t>杉枝　俊孝</t>
  </si>
  <si>
    <t>105-6405</t>
  </si>
  <si>
    <t>株式会社ププルインターナショナル</t>
  </si>
  <si>
    <t>ﾌﾟﾌﾟﾙｲﾝﾀｰﾅｼﾖﾅﾙ</t>
  </si>
  <si>
    <t>関　聖子</t>
  </si>
  <si>
    <t>920-0813</t>
  </si>
  <si>
    <t>株式会社リンケージ</t>
  </si>
  <si>
    <t>ﾘﾝｹｰｼﾞ</t>
  </si>
  <si>
    <t>長谷川　博文</t>
  </si>
  <si>
    <t>有限会社中部ワークス</t>
  </si>
  <si>
    <t>ﾁﾕｳﾌﾞﾜｰｸｽ</t>
  </si>
  <si>
    <t>河端　直人</t>
  </si>
  <si>
    <t>135-0061</t>
  </si>
  <si>
    <t>株式会社ムラヤマ</t>
  </si>
  <si>
    <t>ﾑﾗﾔﾏ</t>
  </si>
  <si>
    <t>齋木　透匡</t>
  </si>
  <si>
    <t>700-8504</t>
  </si>
  <si>
    <t>株式会社両備システムズ</t>
  </si>
  <si>
    <t>ﾘﾖｳﾋﾞｼｽﾃﾑｽﾞ</t>
  </si>
  <si>
    <t>松田　敏之</t>
  </si>
  <si>
    <t>フクシマガリレイ株式会社</t>
  </si>
  <si>
    <t>ﾌｸｼﾏｶﾞﾘﾚｲ</t>
  </si>
  <si>
    <t>羽土　尚志</t>
  </si>
  <si>
    <t>福島　豪</t>
  </si>
  <si>
    <t>555-0011</t>
  </si>
  <si>
    <t>920-0968</t>
  </si>
  <si>
    <t>株式会社かわさき画材</t>
  </si>
  <si>
    <t>ｶﾜｻｷｶﾞｻﾞｲ</t>
  </si>
  <si>
    <t>川崎　盛生</t>
  </si>
  <si>
    <t>アマノマネジメントサービス株式会社</t>
  </si>
  <si>
    <t>ｱﾏﾉﾏﾈｼﾞﾒﾝﾄｻｰﾋﾞｽ</t>
  </si>
  <si>
    <t>寺島　庸智</t>
  </si>
  <si>
    <t>中丸　幸夫</t>
  </si>
  <si>
    <t>222-0011</t>
  </si>
  <si>
    <t>株式会社シモン</t>
  </si>
  <si>
    <t>ｼﾓﾝ</t>
  </si>
  <si>
    <t>田中　隼太</t>
  </si>
  <si>
    <t>利岡　和範</t>
  </si>
  <si>
    <t>株式会社第一テント商会</t>
  </si>
  <si>
    <t>ﾀﾞｲｲﾁﾃﾝﾄｼﾖｳｶｲ</t>
  </si>
  <si>
    <t>西川　雄蔵</t>
  </si>
  <si>
    <t>924-0027</t>
  </si>
  <si>
    <t>杉俣コンクリート工業株式会社</t>
  </si>
  <si>
    <t>ｽｷﾞﾏﾀｺﾝｸﾘｰﾄｺｳｷﾞﾖｳ</t>
  </si>
  <si>
    <t>杉俣　眞吾</t>
  </si>
  <si>
    <t>151-0072</t>
  </si>
  <si>
    <t>一般社団法人日本家族計画協会</t>
  </si>
  <si>
    <t>ﾆﾎﾝｶｿﾞｸｹｲｶｸｷﾖｳｶｲ</t>
  </si>
  <si>
    <t>代表理事　理事長</t>
  </si>
  <si>
    <t>三橋　裕行</t>
  </si>
  <si>
    <t>929-0341</t>
  </si>
  <si>
    <t>有限会社タイヤショップ津幡</t>
  </si>
  <si>
    <t>ﾀｲﾔｼﾖﾂﾌﾟﾂﾊﾞﾀ</t>
  </si>
  <si>
    <t>西永　豊文</t>
  </si>
  <si>
    <t>612-8419</t>
  </si>
  <si>
    <t>環境計測株式会社</t>
  </si>
  <si>
    <t>ｶﾝｷﾖｳｹｲｿｸ</t>
  </si>
  <si>
    <t>品川　武志</t>
  </si>
  <si>
    <t>株式会社ライブステージ</t>
  </si>
  <si>
    <t>ﾗｲﾌﾞｽﾃｰｼﾞ</t>
  </si>
  <si>
    <t>古林　恒明</t>
  </si>
  <si>
    <t>株式会社保安企画</t>
  </si>
  <si>
    <t>ﾎｱﾝｷｶｸ</t>
  </si>
  <si>
    <t>市田　崇敏</t>
  </si>
  <si>
    <t>渡辺　勉</t>
  </si>
  <si>
    <t>501-6303</t>
  </si>
  <si>
    <t>103-0024</t>
  </si>
  <si>
    <t>株式会社ぎじろくセンター</t>
  </si>
  <si>
    <t>ｷﾞｼﾞﾛｸｾﾝﾀｰ</t>
  </si>
  <si>
    <t>取締役兼東京営業所長</t>
  </si>
  <si>
    <t>濱野　尚子</t>
  </si>
  <si>
    <t>白井　義美</t>
  </si>
  <si>
    <t>755-0192</t>
  </si>
  <si>
    <t>920-1167</t>
  </si>
  <si>
    <t>株式会社フジゴールド</t>
  </si>
  <si>
    <t>ﾌｼﾞｺﾞｰﾙﾄﾞ</t>
  </si>
  <si>
    <t>土橋　直子</t>
  </si>
  <si>
    <t>464-0850</t>
  </si>
  <si>
    <t>株式会社グリーンかんきょうネット</t>
  </si>
  <si>
    <t>ｸﾞﾘｰﾝｶﾝｷﾖｳﾈﾂﾄ</t>
  </si>
  <si>
    <t>西部　美樹</t>
  </si>
  <si>
    <t>株式会社フジヤ</t>
  </si>
  <si>
    <t>ﾌｼﾞﾔ</t>
  </si>
  <si>
    <t>関西支社</t>
  </si>
  <si>
    <t>清水　宏明</t>
  </si>
  <si>
    <t>永田　智之</t>
  </si>
  <si>
    <t>920-0001</t>
  </si>
  <si>
    <t>株式会社ミュージッククラブ</t>
  </si>
  <si>
    <t>ﾐﾕｰｼﾞﾂｸｸﾗﾌﾞ</t>
  </si>
  <si>
    <t>中島　正人</t>
  </si>
  <si>
    <t>921-8054</t>
  </si>
  <si>
    <t>上馬電器株式会社</t>
  </si>
  <si>
    <t>ｼﾞﾖｳﾊﾞﾃﾞﾝｷ</t>
  </si>
  <si>
    <t>上馬　孝好</t>
  </si>
  <si>
    <t>株式会社ＯＳＴ</t>
  </si>
  <si>
    <t>ｵｰｴｽﾃｲｰ</t>
  </si>
  <si>
    <t>長綱　恒彦</t>
  </si>
  <si>
    <t>株式会社マーブル</t>
  </si>
  <si>
    <t>ﾏｰﾌﾞﾙ</t>
  </si>
  <si>
    <t>内藤　智臣</t>
  </si>
  <si>
    <t>田村　浩一</t>
  </si>
  <si>
    <t>103-0023</t>
  </si>
  <si>
    <t>950-8580</t>
  </si>
  <si>
    <t>新潟通信機株式会社</t>
  </si>
  <si>
    <t>ﾆｲｶﾞﾀﾂｳｼﾝｷ</t>
  </si>
  <si>
    <t>梶山　美佐男</t>
  </si>
  <si>
    <t>有限会社文化花園</t>
  </si>
  <si>
    <t>ﾌﾞﾝｶｶｴﾝ</t>
  </si>
  <si>
    <t>井村　正信</t>
  </si>
  <si>
    <t>出光リテール販売株式会社</t>
  </si>
  <si>
    <t>ｲﾃﾞﾐﾂﾘﾃｰﾙﾊﾝﾊﾞｲ</t>
  </si>
  <si>
    <t>中部カンパニー</t>
  </si>
  <si>
    <t>主任</t>
  </si>
  <si>
    <t>青木　隆</t>
  </si>
  <si>
    <t>原口　克己</t>
  </si>
  <si>
    <t>リコージャパン株式会社</t>
  </si>
  <si>
    <t>ﾘｺｰｼﾞﾔﾊﾟﾝ</t>
  </si>
  <si>
    <t>デジタルサービス営業本部　石川支社　石川営業部</t>
  </si>
  <si>
    <t>佐藤　哲也</t>
  </si>
  <si>
    <t>笠井　徹</t>
  </si>
  <si>
    <t>143-0027</t>
  </si>
  <si>
    <t>ネッツトヨタ石川株式会社</t>
  </si>
  <si>
    <t>ﾈﾂﾂﾄﾖﾀｲｼｶﾜ</t>
  </si>
  <si>
    <t>アプリス株式会社</t>
  </si>
  <si>
    <t>ｱﾌﾟﾘｽ</t>
  </si>
  <si>
    <t>東　正人</t>
  </si>
  <si>
    <t>ラックスタイル株式会社</t>
  </si>
  <si>
    <t>ﾗﾂｸｽﾀｲﾙ</t>
  </si>
  <si>
    <t>貞弘　伸昭</t>
  </si>
  <si>
    <t>929-1811</t>
  </si>
  <si>
    <t>株式会社Ｋ・アール</t>
  </si>
  <si>
    <t>ｹｲｱｰﾙ</t>
  </si>
  <si>
    <t>亀井　清</t>
  </si>
  <si>
    <t>103-0014</t>
  </si>
  <si>
    <t>株式会社アイネス</t>
  </si>
  <si>
    <t>ｱｲﾈｽ</t>
  </si>
  <si>
    <t>営業本部</t>
  </si>
  <si>
    <t>渡邊　聖志</t>
  </si>
  <si>
    <t>服部　修治</t>
  </si>
  <si>
    <t>940-0071</t>
  </si>
  <si>
    <t>ソリマチ株式会社</t>
  </si>
  <si>
    <t>ｿﾘﾏﾁ</t>
  </si>
  <si>
    <t>反町　秀樹</t>
  </si>
  <si>
    <t>株式会社金沢マシンメンテナンス</t>
  </si>
  <si>
    <t>ｶﾅｻﾞﾜﾏｼﾝﾒﾝﾃﾅﾝｽ</t>
  </si>
  <si>
    <t>中村　真澄</t>
  </si>
  <si>
    <t>ａｎｄ株式会社</t>
  </si>
  <si>
    <t>ｱﾝﾄﾞ</t>
  </si>
  <si>
    <t>竹ノ内　広臣</t>
  </si>
  <si>
    <t>熊本　直樹</t>
  </si>
  <si>
    <t>506-0055</t>
  </si>
  <si>
    <t>541-0053</t>
  </si>
  <si>
    <t>株式会社日立プラントメカニクス</t>
  </si>
  <si>
    <t>ﾋﾀﾁﾌﾟﾗﾝﾄﾒｶﾆｸｽ</t>
  </si>
  <si>
    <t>立助　正志</t>
  </si>
  <si>
    <t>久恒　一修</t>
  </si>
  <si>
    <t>101-0021</t>
  </si>
  <si>
    <t>メディカルコア株式会社</t>
  </si>
  <si>
    <t>ﾒﾃﾞｲｶﾙｺｱ</t>
  </si>
  <si>
    <t>吉田　敏明</t>
  </si>
  <si>
    <t>ﾋﾟｰｱｰﾙｴﾝｼﾞﾝ</t>
  </si>
  <si>
    <t>玉川　亮子</t>
  </si>
  <si>
    <t>株式会社日産プリンス金沢</t>
  </si>
  <si>
    <t>ﾆﾂｻﾝﾌﾟﾘﾝｽｶﾅｻﾞﾜ</t>
  </si>
  <si>
    <t>株式会社オーヤラックス</t>
  </si>
  <si>
    <t>ｵｰﾔﾗﾂｸｽ</t>
  </si>
  <si>
    <t>松村　かおり</t>
  </si>
  <si>
    <t>102-0083</t>
  </si>
  <si>
    <t>いすゞ自動車中部株式会社</t>
  </si>
  <si>
    <t>ｲｽｽﾞｼﾞﾄﾞｳｼﾔﾁﾕｳﾌﾞ</t>
  </si>
  <si>
    <t>宮西　裕</t>
  </si>
  <si>
    <t>山田　史郎</t>
  </si>
  <si>
    <t>457-0078</t>
  </si>
  <si>
    <t>133-0061</t>
  </si>
  <si>
    <t>株式会社創和</t>
  </si>
  <si>
    <t>ｿｳﾜ</t>
  </si>
  <si>
    <t>石住　義光</t>
  </si>
  <si>
    <t>株式会社名豊</t>
  </si>
  <si>
    <t>ﾒｲﾎｳ</t>
  </si>
  <si>
    <t>小池　武史</t>
  </si>
  <si>
    <t>株式会社ヤクルト北陸</t>
  </si>
  <si>
    <t>ﾔｸﾙﾄﾎｸﾘｸ</t>
  </si>
  <si>
    <t>松井　裕一郎</t>
  </si>
  <si>
    <t>920-1158</t>
  </si>
  <si>
    <t>株式会社片岡</t>
  </si>
  <si>
    <t>ｶﾀｵｶ</t>
  </si>
  <si>
    <t>藤井　寛之</t>
  </si>
  <si>
    <t>910-8510</t>
  </si>
  <si>
    <t>フェニックスリース株式会社</t>
  </si>
  <si>
    <t>ﾌｴﾆﾂｸｽﾘｰｽ</t>
  </si>
  <si>
    <t>橋本　聡夫</t>
  </si>
  <si>
    <t>富士電機株式会社</t>
  </si>
  <si>
    <t>ﾌｼﾞﾃﾞﾝｷ</t>
  </si>
  <si>
    <t>水原　清晴</t>
  </si>
  <si>
    <t>近藤　史郎</t>
  </si>
  <si>
    <t>102-0082</t>
  </si>
  <si>
    <t>株式会社アイティフォー</t>
  </si>
  <si>
    <t>ｱｲﾃｲﾌｵｰ</t>
  </si>
  <si>
    <t>坂田　幸司</t>
  </si>
  <si>
    <t>有限会社ユウ</t>
  </si>
  <si>
    <t>ﾕｳ</t>
  </si>
  <si>
    <t>三上　和弥</t>
  </si>
  <si>
    <t>プロメディカル株式会社</t>
  </si>
  <si>
    <t>ﾌﾟﾛﾒﾃﾞｲｶﾙ</t>
  </si>
  <si>
    <t>中田　年樹</t>
  </si>
  <si>
    <t>ｴﾇﾜｲｺｰﾎﾟﾚｰｼﾖﾝ</t>
  </si>
  <si>
    <t>横山　義孝</t>
  </si>
  <si>
    <t>925-0018</t>
  </si>
  <si>
    <t>中部工営株式会社</t>
  </si>
  <si>
    <t>ﾁﾕｳﾌﾞｺｳｴｲ</t>
  </si>
  <si>
    <t>羽咋営業所</t>
  </si>
  <si>
    <t>早苗　貴史</t>
  </si>
  <si>
    <t>川畑　邦文</t>
  </si>
  <si>
    <t>939-1272</t>
  </si>
  <si>
    <t>920-8588</t>
  </si>
  <si>
    <t>株式会社北國新聞社</t>
  </si>
  <si>
    <t>ﾎﾂｺｸｼﾝﾌﾞﾝｼﾔ</t>
  </si>
  <si>
    <t>小中　寿一郎</t>
  </si>
  <si>
    <t>166-0003</t>
  </si>
  <si>
    <t>株式会社元創</t>
  </si>
  <si>
    <t>ｹﾞﾝｿｳ</t>
  </si>
  <si>
    <t>石住　秀樹</t>
  </si>
  <si>
    <t>862-0976</t>
  </si>
  <si>
    <t>株式会社ＲＫＫＣＳ</t>
  </si>
  <si>
    <t>ｱｰﾙｹｰｹｰｼｰｴｽ</t>
  </si>
  <si>
    <t>金子　篤</t>
  </si>
  <si>
    <t>940-0067</t>
  </si>
  <si>
    <t>株式会社会議録センター</t>
  </si>
  <si>
    <t>ｶｲｷﾞﾛｸｾﾝﾀｰ</t>
  </si>
  <si>
    <t>新潟支社</t>
  </si>
  <si>
    <t>田邊　拡子</t>
  </si>
  <si>
    <t>加藤　剛也</t>
  </si>
  <si>
    <t>369-0112</t>
  </si>
  <si>
    <t>939-0256</t>
  </si>
  <si>
    <t>ワタキューセイモア株式会社</t>
  </si>
  <si>
    <t>ﾜﾀｷﾕｰｾｲﾓｱ</t>
  </si>
  <si>
    <t>小寺　智之</t>
  </si>
  <si>
    <t>村田　清和</t>
  </si>
  <si>
    <t>610-0396</t>
  </si>
  <si>
    <t>929-0332</t>
  </si>
  <si>
    <t>ヤンマーアグリジャパン株式会社</t>
  </si>
  <si>
    <t>ﾔﾝﾏｰｱｸﾞﾘｼﾞﾔﾊﾟﾝ</t>
  </si>
  <si>
    <t>津幡支店</t>
  </si>
  <si>
    <t>小林　貴之</t>
  </si>
  <si>
    <t>小野寺　誠</t>
  </si>
  <si>
    <t>530-8321</t>
  </si>
  <si>
    <t>株式会社北國電装</t>
  </si>
  <si>
    <t>ﾎﾂｺｸﾃﾞﾝｿｳ</t>
  </si>
  <si>
    <t>内田　康博</t>
  </si>
  <si>
    <t>株式会社テクノ</t>
  </si>
  <si>
    <t>ﾃｸﾉ</t>
  </si>
  <si>
    <t>コトブキシーティング株式会社</t>
  </si>
  <si>
    <t>ｺﾄﾌﾞｷｼｰﾃｲﾝｸﾞ</t>
  </si>
  <si>
    <t>深澤　重幸</t>
  </si>
  <si>
    <t>八交自動車工業株式会社</t>
  </si>
  <si>
    <t>ﾊﾂｺｳｼﾞﾄﾞｳｼﾔｺｳｷﾞﾖｳ</t>
  </si>
  <si>
    <t>田畑　勝</t>
  </si>
  <si>
    <t>南栄堂印房</t>
  </si>
  <si>
    <t>ﾅﾝｴｲﾄﾞｳｲﾝﾎﾞｳ</t>
  </si>
  <si>
    <t>前河　英樹</t>
  </si>
  <si>
    <t>株式会社ウォーターデザイン</t>
  </si>
  <si>
    <t>ｳｵｰﾀｰﾃﾞｻﾞｲﾝ</t>
  </si>
  <si>
    <t>南堀　知彦</t>
  </si>
  <si>
    <t>荒川　展幸</t>
  </si>
  <si>
    <t>株式会社日立ソリューションズ・クリエイト</t>
  </si>
  <si>
    <t>ﾋﾀﾁｿﾘﾕｰｼﾖﾝｽﾞｸﾘｴｲﾄ</t>
  </si>
  <si>
    <t>関西・中部営業本部中部営業部</t>
  </si>
  <si>
    <t>西尾　久穂</t>
  </si>
  <si>
    <t>南　章一</t>
  </si>
  <si>
    <t>140-0002</t>
  </si>
  <si>
    <t>樋野商会</t>
  </si>
  <si>
    <t>ﾋﾉｼﾖｳｶｲ</t>
  </si>
  <si>
    <t>樋野　佳樹</t>
  </si>
  <si>
    <t>733-0002</t>
  </si>
  <si>
    <t>山陽マーク株式会社</t>
  </si>
  <si>
    <t>ｻﾝﾖｳﾏｰｸ</t>
  </si>
  <si>
    <t>大多和　康顕</t>
  </si>
  <si>
    <t>株式会社サンキテック</t>
  </si>
  <si>
    <t>ｻﾝｷﾃﾂｸ</t>
  </si>
  <si>
    <t>福田　勝一</t>
  </si>
  <si>
    <t>石川ライト工業株式会社</t>
  </si>
  <si>
    <t>ｲｼｶﾜﾗｲﾄｺｳｷﾞﾖｳ</t>
  </si>
  <si>
    <t>吉川　紘平</t>
  </si>
  <si>
    <t>株式会社ＨＫＳ</t>
  </si>
  <si>
    <t>ｴｲﾁｹｲｴｽ</t>
  </si>
  <si>
    <t>橋本　宗保</t>
  </si>
  <si>
    <t>981-3133</t>
  </si>
  <si>
    <t>株式会社ビー・エイチ・シー</t>
  </si>
  <si>
    <t>ﾋﾞｰｴｲﾁｼｰ</t>
  </si>
  <si>
    <t>村山　清志</t>
  </si>
  <si>
    <t>541-0047</t>
  </si>
  <si>
    <t>株式会社日本管財環境サービス</t>
  </si>
  <si>
    <t>ﾆﾎﾝｶﾝｻﾞｲｶﾝｷﾖｳｻｰﾋﾞｽ</t>
  </si>
  <si>
    <t>徳山　良一</t>
  </si>
  <si>
    <t>株式会社日立プラントサービス</t>
  </si>
  <si>
    <t>ﾋﾀﾁﾌﾟﾗﾝﾄｻｰﾋﾞｽ</t>
  </si>
  <si>
    <t>小西　伸幸</t>
  </si>
  <si>
    <t>風間　裕介</t>
  </si>
  <si>
    <t>110-0015</t>
  </si>
  <si>
    <t>462-0865</t>
  </si>
  <si>
    <t>シチズンＴＩＣ株式会社</t>
  </si>
  <si>
    <t>ｼﾁｽﾞﾝﾃｲｱｲｼｲ</t>
  </si>
  <si>
    <t>河本　良三</t>
  </si>
  <si>
    <t>岡田　健</t>
  </si>
  <si>
    <t>184-0013</t>
  </si>
  <si>
    <t>920-0337</t>
  </si>
  <si>
    <t>清水電機商会</t>
  </si>
  <si>
    <t>ｼﾐｽﾞﾃﾞﾝｷｼﾖｳｶｲ</t>
  </si>
  <si>
    <t>清水　亮一</t>
  </si>
  <si>
    <t>株式会社ノガミコーポレーション</t>
  </si>
  <si>
    <t>ﾉｶﾞﾐｺｰﾎﾟﾚｰｼﾖﾝ</t>
  </si>
  <si>
    <t>野上　兵一</t>
  </si>
  <si>
    <t>株式会社堀江商会</t>
  </si>
  <si>
    <t>ﾎﾘｴｼﾖｳｶｲ</t>
  </si>
  <si>
    <t>永森　伸治</t>
  </si>
  <si>
    <t>林　泰三</t>
  </si>
  <si>
    <t>939-2632</t>
  </si>
  <si>
    <t>株式会社トスネット北陸</t>
  </si>
  <si>
    <t>ﾄｽﾈﾂﾄﾎｸﾘｸ</t>
  </si>
  <si>
    <t>総務部長</t>
  </si>
  <si>
    <t>山本　晃雄</t>
  </si>
  <si>
    <t>大家　守男</t>
  </si>
  <si>
    <t>トーテックアメニティ株式会社</t>
  </si>
  <si>
    <t>ﾄｰﾃﾂｸｱﾒﾆﾃｲ</t>
  </si>
  <si>
    <t>西戸　勇美</t>
  </si>
  <si>
    <t>水野　克己</t>
  </si>
  <si>
    <t>株式会社カナモト</t>
  </si>
  <si>
    <t>ｶﾅﾓﾄ</t>
  </si>
  <si>
    <t>中村　友一</t>
  </si>
  <si>
    <t>金本　哲男</t>
  </si>
  <si>
    <t>060-0041</t>
  </si>
  <si>
    <t>株式会社北陸第一興商</t>
  </si>
  <si>
    <t>ﾎｸﾘｸﾀﾞｲｲﾁｺｳｼﾖｳ</t>
  </si>
  <si>
    <t>中野　博史</t>
  </si>
  <si>
    <t>650-0032</t>
  </si>
  <si>
    <t>株式会社日本ビジネスデータープロセシングセンター</t>
  </si>
  <si>
    <t>ﾆﾎﾝﾋﾞｼﾞﾈｽﾃﾞｰﾀｰﾌﾟﾛｾｼﾝｸﾞｾﾝﾀｰ</t>
  </si>
  <si>
    <t>池　智太郎</t>
  </si>
  <si>
    <t>箔座株式会社</t>
  </si>
  <si>
    <t>ﾊｸｻﾞ</t>
  </si>
  <si>
    <t>酢谷　美奈</t>
  </si>
  <si>
    <t>ＮＰテクノトラスト株式会社</t>
  </si>
  <si>
    <t>ｴﾇﾋﾟｰﾃｸﾉﾄﾗｽﾄ</t>
  </si>
  <si>
    <t>長野　敏幸</t>
  </si>
  <si>
    <t>株式会社丸藤</t>
  </si>
  <si>
    <t>ﾏﾙﾌｼﾞ</t>
  </si>
  <si>
    <t>藤弥　昌宏</t>
  </si>
  <si>
    <t>105-0011</t>
  </si>
  <si>
    <t>株式会社エネット</t>
  </si>
  <si>
    <t>ｴﾈﾂﾄ</t>
  </si>
  <si>
    <t>谷口　裕昭</t>
  </si>
  <si>
    <t>表示灯株式会社</t>
  </si>
  <si>
    <t>ﾋﾖｳｼﾞﾄｳ</t>
  </si>
  <si>
    <t>佐藤　博之</t>
  </si>
  <si>
    <t>德毛　孝裕</t>
  </si>
  <si>
    <t>450-0002</t>
  </si>
  <si>
    <t>651-0086</t>
  </si>
  <si>
    <t>株式会社ドーン</t>
  </si>
  <si>
    <t>ﾄﾞｰﾝ</t>
  </si>
  <si>
    <t>宮崎　正伸</t>
  </si>
  <si>
    <t>920-0012</t>
  </si>
  <si>
    <t>株式会社日本水泳振興会</t>
  </si>
  <si>
    <t>ﾆﾎﾝｽｲｴｲｼﾝｺｳｶｲ</t>
  </si>
  <si>
    <t>井上　眞也</t>
  </si>
  <si>
    <t>坂元　要</t>
  </si>
  <si>
    <t>164-0003</t>
  </si>
  <si>
    <t>有限会社サンリツコーポレーション</t>
  </si>
  <si>
    <t>ｻﾝﾘﾂｺｰﾎﾟﾚｰｼﾖﾝ</t>
  </si>
  <si>
    <t>竹内　保之</t>
  </si>
  <si>
    <t>453-6125</t>
  </si>
  <si>
    <t>株式会社フューチャーイン</t>
  </si>
  <si>
    <t>ﾌﾕｰﾁﾔｰｲﾝ</t>
  </si>
  <si>
    <t>常務取締役</t>
  </si>
  <si>
    <t>岩間　泰大</t>
  </si>
  <si>
    <t>渡邉　英治</t>
  </si>
  <si>
    <t>920-0055</t>
  </si>
  <si>
    <t>株式会社耕納晴耕園</t>
  </si>
  <si>
    <t>ｺｳﾉｳｾｲｺｳｴﾝ</t>
  </si>
  <si>
    <t>耕納　一喜</t>
  </si>
  <si>
    <t>920-0918</t>
  </si>
  <si>
    <t>カメラのスター</t>
  </si>
  <si>
    <t>ｶﾒﾗﾉｽﾀｰ</t>
  </si>
  <si>
    <t>瀬戸　正昭</t>
  </si>
  <si>
    <t>922-0401</t>
  </si>
  <si>
    <t>株式会社岸グリーンサービス</t>
  </si>
  <si>
    <t>ｷｼｸﾞﾘｰﾝｻｰﾋﾞｽ</t>
  </si>
  <si>
    <t>岸　省悟</t>
  </si>
  <si>
    <t>株式会社東海チャートプロダクツ</t>
  </si>
  <si>
    <t>ﾄｳｶｲﾁﾔｰﾄﾌﾟﾛﾀﾞｸﾂ</t>
  </si>
  <si>
    <t>株式会社鳥羽</t>
  </si>
  <si>
    <t>ﾄﾊﾞ</t>
  </si>
  <si>
    <t>村上　道宏</t>
  </si>
  <si>
    <t>小嶋　匡</t>
  </si>
  <si>
    <t>ＵＤトラックス株式会社</t>
  </si>
  <si>
    <t>ﾕｰﾃﾞｲｰﾄﾗﾂｸｽ</t>
  </si>
  <si>
    <t>金沢カスタマーセンター</t>
  </si>
  <si>
    <t>カスタマーセンター長</t>
  </si>
  <si>
    <t>平西　俊英</t>
  </si>
  <si>
    <t>伊藤　公一</t>
  </si>
  <si>
    <t>362-8523</t>
  </si>
  <si>
    <t>733-0834</t>
  </si>
  <si>
    <t>株式会社データホライゾン</t>
  </si>
  <si>
    <t>ﾃﾞｰﾀﾎﾗｲｿﾞﾝ</t>
  </si>
  <si>
    <t>瀬川　翔</t>
  </si>
  <si>
    <t>有限会社ほるぷキッズパーク</t>
  </si>
  <si>
    <t>ﾎﾙﾌﾟｷﾂｽﾞﾊﾟｰｸ</t>
  </si>
  <si>
    <t>西川　一美</t>
  </si>
  <si>
    <t>伊佐　亜希子</t>
  </si>
  <si>
    <t>895-0027</t>
  </si>
  <si>
    <t>100-6309</t>
  </si>
  <si>
    <t>川﨑機工株式会社</t>
  </si>
  <si>
    <t>ｶﾜｻｷｷｺｳ</t>
  </si>
  <si>
    <t>川﨑　信明</t>
  </si>
  <si>
    <t>中北薬品株式会社</t>
  </si>
  <si>
    <t>ﾅｶｷﾀﾔｸﾋﾝ</t>
  </si>
  <si>
    <t>吉田　真治</t>
  </si>
  <si>
    <t>中北　馨介</t>
  </si>
  <si>
    <t>460-8515</t>
  </si>
  <si>
    <t>トーシン通商株式会社</t>
  </si>
  <si>
    <t>ﾄｰｼﾝﾂｳｼﾖｳ</t>
  </si>
  <si>
    <t>池田　輝雄</t>
  </si>
  <si>
    <t>924-0003</t>
  </si>
  <si>
    <t>松井宣工株式会社</t>
  </si>
  <si>
    <t>ﾏﾂｲｾﾝｺｳ</t>
  </si>
  <si>
    <t>松井　勇</t>
  </si>
  <si>
    <t>461-0040</t>
  </si>
  <si>
    <t>セイコータイムクリエーション株式会社</t>
  </si>
  <si>
    <t>ｾｲｺｰﾀｲﾑｸﾘｴｰｼﾖﾝ</t>
  </si>
  <si>
    <t>普川　光佑</t>
  </si>
  <si>
    <t>瀧沢　観</t>
  </si>
  <si>
    <t>135-8610</t>
  </si>
  <si>
    <t>260-0024</t>
  </si>
  <si>
    <t>ＡＳロカス株式会社</t>
  </si>
  <si>
    <t>ｴｰｴｽﾛｶｽ</t>
  </si>
  <si>
    <t>谷　勝博</t>
  </si>
  <si>
    <t>株式会社山下マシナリー</t>
  </si>
  <si>
    <t>ﾔﾏｼﾀﾏｼﾅﾘｰ</t>
  </si>
  <si>
    <t>若木　清</t>
  </si>
  <si>
    <t>466-0854</t>
  </si>
  <si>
    <t>株式会社森田鉄工所</t>
  </si>
  <si>
    <t>ﾓﾘﾀﾃﾂｺｳｼﾖ</t>
  </si>
  <si>
    <t>名古屋営業支店</t>
  </si>
  <si>
    <t>乾　宏誠</t>
  </si>
  <si>
    <t>髙橋　礼</t>
  </si>
  <si>
    <t>340-0121</t>
  </si>
  <si>
    <t>株式会社明電エンジニアリング</t>
  </si>
  <si>
    <t>ﾒｲﾃﾞﾝｴﾝｼﾞﾆｱﾘﾝｸﾞ</t>
  </si>
  <si>
    <t>岡本　等</t>
  </si>
  <si>
    <t>塩尻　眞人</t>
  </si>
  <si>
    <t>141-8607</t>
  </si>
  <si>
    <t>東京ガスエンジニアリングソリューションズ株式会社</t>
  </si>
  <si>
    <t>ﾄｳｷﾖｳｶﾞｽｴﾝｼﾞﾆｱﾘﾝｸﾞｿﾘﾕｰｼﾖﾝｽﾞ</t>
  </si>
  <si>
    <t>小西　康弘</t>
  </si>
  <si>
    <t>株式会社ユーアート</t>
  </si>
  <si>
    <t>ﾕｰｱｰﾄ</t>
  </si>
  <si>
    <t>桐畑　誠</t>
  </si>
  <si>
    <t>株式会社アルボカンパニー</t>
  </si>
  <si>
    <t>ｱﾙﾎﾞｶﾝﾊﾟﾆｰ</t>
  </si>
  <si>
    <t>汐井　多惠子</t>
  </si>
  <si>
    <t>一般社団法人金沢クラフトビジネス創造機構</t>
  </si>
  <si>
    <t>ｶﾅｻﾞﾜｸﾗﾌﾄﾋﾞｼﾞﾈｽｿｳｿﾞｳｷｺｳ</t>
  </si>
  <si>
    <t>福光　松太郎</t>
  </si>
  <si>
    <t>株式会社太陽紙業金沢</t>
  </si>
  <si>
    <t>ﾀｲﾖｳｼｷﾞﾖｳ</t>
  </si>
  <si>
    <t>島畑　朝羊</t>
  </si>
  <si>
    <t>700-0035</t>
  </si>
  <si>
    <t>株式会社議事録発行センター</t>
  </si>
  <si>
    <t>ｷﾞｼﾞﾛｸﾊﾂｺｳｾﾝﾀｰ</t>
  </si>
  <si>
    <t>友野　泰志</t>
  </si>
  <si>
    <t>180-0001</t>
  </si>
  <si>
    <t>株式会社グッドフェローズ</t>
  </si>
  <si>
    <t>ｸﾞﾂﾄﾞﾌｴﾛｰｽﾞ</t>
  </si>
  <si>
    <t>磯部　昌美</t>
  </si>
  <si>
    <t>株式会社今井金箔</t>
  </si>
  <si>
    <t>ｲﾏｲｷﾝﾊﾟｸ</t>
  </si>
  <si>
    <t>今井　康弘</t>
  </si>
  <si>
    <t>トータリゼータエンジニアリング株式会社</t>
  </si>
  <si>
    <t>ﾄｰﾀﾘｾﾞｰﾀｴﾝｼﾞﾆｱﾘﾝｸﾞ</t>
  </si>
  <si>
    <t>中三川　和則</t>
  </si>
  <si>
    <t>株式会社コスモス教材社</t>
  </si>
  <si>
    <t>ｺｽﾓｽｷﾖｳｻﾞｲｼﾔ</t>
  </si>
  <si>
    <t>黒川　淳</t>
  </si>
  <si>
    <t>920-0017</t>
  </si>
  <si>
    <t>株式会社バイカーズステーション金沢</t>
  </si>
  <si>
    <t>ﾊﾞｲｶｰｽﾞｽﾃｰｼﾖﾝｶﾅｻﾞﾜ</t>
  </si>
  <si>
    <t>森下　一郎</t>
  </si>
  <si>
    <t>920-0863</t>
  </si>
  <si>
    <t>三谷産業アドニス株式会社</t>
  </si>
  <si>
    <t>ﾐﾀﾆｻﾝｷﾞﾖｳｱﾄﾞﾆｽ</t>
  </si>
  <si>
    <t>山﨑　智史</t>
  </si>
  <si>
    <t>923-0996</t>
  </si>
  <si>
    <t>大松商事株式会社</t>
  </si>
  <si>
    <t>ﾀﾞｲﾏﾂｼﾖｳｼﾞ</t>
  </si>
  <si>
    <t>島畑　康宣</t>
  </si>
  <si>
    <t>株式会社新生電機</t>
  </si>
  <si>
    <t>ｼﾝｾｲﾃﾞﾝｷ</t>
  </si>
  <si>
    <t>西村　栄治</t>
  </si>
  <si>
    <t>ＳＢテクノロジー株式会社</t>
  </si>
  <si>
    <t>ｴｽﾋﾞｰﾃｸﾉﾛｼﾞｰ</t>
  </si>
  <si>
    <t>阿多　親市</t>
  </si>
  <si>
    <t>ＴＯＰＰＡＮエッジ株式会社</t>
  </si>
  <si>
    <t>ﾄﾂﾊﾟﾝｴﾂｼﾞ</t>
  </si>
  <si>
    <t>西岡　譲治</t>
  </si>
  <si>
    <t>齊藤　昌典</t>
  </si>
  <si>
    <t>105-8311</t>
  </si>
  <si>
    <t>521-0015</t>
  </si>
  <si>
    <t>日本ソフト開発株式会社</t>
  </si>
  <si>
    <t>ﾆﾎﾝｿﾌﾄｶｲﾊﾂ</t>
  </si>
  <si>
    <t>蒲生　仙治</t>
  </si>
  <si>
    <t>540-8520</t>
  </si>
  <si>
    <t>株式会社内田洋行</t>
  </si>
  <si>
    <t>ｳﾁﾀﾞﾖｳｺｳ</t>
  </si>
  <si>
    <t>大阪支店長</t>
  </si>
  <si>
    <t>岡野　清吾</t>
  </si>
  <si>
    <t>大久保　昇</t>
  </si>
  <si>
    <t>104-8282</t>
  </si>
  <si>
    <t>546-0003</t>
  </si>
  <si>
    <t>ワールドウォーターバッグ株式会社</t>
  </si>
  <si>
    <t>ﾜｰﾙﾄﾞｳｵｰﾀｰﾊﾞﾂｸﾞ</t>
  </si>
  <si>
    <t>中村　恒夫</t>
  </si>
  <si>
    <t>グローリー株式会社</t>
  </si>
  <si>
    <t>ｸﾞﾛｰﾘｰ</t>
  </si>
  <si>
    <t>金沢オフィス</t>
  </si>
  <si>
    <t>オフィス長</t>
  </si>
  <si>
    <t>木下　豊二</t>
  </si>
  <si>
    <t>原田　明浩</t>
  </si>
  <si>
    <t>670-8567</t>
  </si>
  <si>
    <t>松村物産ホームエネルギー株式会社</t>
  </si>
  <si>
    <t>ﾏﾂﾑﾗﾌﾞﾂｻﾝﾎｰﾑｴﾈﾙｷﾞｰ</t>
  </si>
  <si>
    <t>篠崎　幸一郎</t>
  </si>
  <si>
    <t>日本システムケア株式会社</t>
  </si>
  <si>
    <t>ﾆﾎﾝｼｽﾃﾑｹｱ</t>
  </si>
  <si>
    <t>家近　茂</t>
  </si>
  <si>
    <t>ミライフ西日本株式会社</t>
  </si>
  <si>
    <t>ﾐﾗｲﾌﾆｼﾆﾎﾝ</t>
  </si>
  <si>
    <t>佐藤　考志</t>
  </si>
  <si>
    <t>中川　進弘</t>
  </si>
  <si>
    <t>530-0002</t>
  </si>
  <si>
    <t>スギモト産業株式会社</t>
  </si>
  <si>
    <t>ｽｷﾞﾓﾄｻﾝｷﾞﾖｳ</t>
  </si>
  <si>
    <t>杉本　嘉一郎</t>
  </si>
  <si>
    <t>株式会社山越</t>
  </si>
  <si>
    <t>ﾔﾏｺｼ</t>
  </si>
  <si>
    <t>山越　敏雄</t>
  </si>
  <si>
    <t>株式会社ウエストプロダクト</t>
  </si>
  <si>
    <t>ｳｴｽﾄﾌﾟﾛﾀﾞｸﾄ</t>
  </si>
  <si>
    <t>大西　浩二</t>
  </si>
  <si>
    <t>543-0001</t>
  </si>
  <si>
    <t>株式会社サイネックス</t>
  </si>
  <si>
    <t>ｻｲﾈﾂｸｽ</t>
  </si>
  <si>
    <t>村田　吉優</t>
  </si>
  <si>
    <t>105-7529</t>
  </si>
  <si>
    <t>ソフトバンク株式会社</t>
  </si>
  <si>
    <t>ｿﾌﾄﾊﾞﾝｸ</t>
  </si>
  <si>
    <t>宮川　潤一</t>
  </si>
  <si>
    <t>株式会社シーティーエス</t>
  </si>
  <si>
    <t>ｼｰﾃｲｰｴｽ</t>
  </si>
  <si>
    <t>椎名　和也</t>
  </si>
  <si>
    <t>横島　泰蔵</t>
  </si>
  <si>
    <t>386-0005</t>
  </si>
  <si>
    <t>株式会社政浦</t>
  </si>
  <si>
    <t>ﾏｻｳﾗ</t>
  </si>
  <si>
    <t>政浦　隆司</t>
  </si>
  <si>
    <t>トピー実業株式会社</t>
  </si>
  <si>
    <t>ﾄﾋﾟｰｼﾞﾂｷﾞﾖｳ</t>
  </si>
  <si>
    <t>寺本　庸介</t>
  </si>
  <si>
    <t>山口　政幸</t>
  </si>
  <si>
    <t>141-8667</t>
  </si>
  <si>
    <t>230-0031</t>
  </si>
  <si>
    <t>株式会社京三製作所</t>
  </si>
  <si>
    <t>ｷﾖｳｻﾝｾｲｻｸｼﾖ</t>
  </si>
  <si>
    <t>國澤　良治</t>
  </si>
  <si>
    <t>680-0921</t>
  </si>
  <si>
    <t>株式会社吉谷機械製作所</t>
  </si>
  <si>
    <t>ﾖｼﾀﾆｷｶｲｾｲｻｸｼﾖ</t>
  </si>
  <si>
    <t>吉谷　勇一郎</t>
  </si>
  <si>
    <t>914-0035</t>
  </si>
  <si>
    <t>株式会社ミヤゲン</t>
  </si>
  <si>
    <t>ﾐﾔｹﾞﾝ</t>
  </si>
  <si>
    <t>宮元　武利</t>
  </si>
  <si>
    <t>株式会社金沢ヨコイ部品</t>
  </si>
  <si>
    <t>ｶﾅｻﾞﾜﾖｺｲﾌﾞﾋﾝ</t>
  </si>
  <si>
    <t>横井　真津乃</t>
  </si>
  <si>
    <t>108-8605</t>
  </si>
  <si>
    <t>京セラコミュニケーションシステム株式会社</t>
  </si>
  <si>
    <t>ｷﾖｳｾﾗｺﾐﾕﾆｹｰｼﾖﾝｼｽﾃﾑ</t>
  </si>
  <si>
    <t>東京オフィス</t>
  </si>
  <si>
    <t>営業本部長</t>
  </si>
  <si>
    <t>船戸川　洋</t>
  </si>
  <si>
    <t>河之口　達也</t>
  </si>
  <si>
    <t>612-8450</t>
  </si>
  <si>
    <t>170-0013</t>
  </si>
  <si>
    <t>大倉工業株式会社</t>
  </si>
  <si>
    <t>ｵｵｸﾗｺｳｷﾞﾖｳ</t>
  </si>
  <si>
    <t>東京支店</t>
  </si>
  <si>
    <t>和氣　宅哉</t>
  </si>
  <si>
    <t>福田　英司</t>
  </si>
  <si>
    <t>763-8508</t>
  </si>
  <si>
    <t>208-0023</t>
  </si>
  <si>
    <t>ＫＳＳ株式会社</t>
  </si>
  <si>
    <t>ｹｲｴｽｴｽ</t>
  </si>
  <si>
    <t>136-8627</t>
  </si>
  <si>
    <t>ＮＥＣソリューションイノベータ株式会社</t>
  </si>
  <si>
    <t>ｴﾇｲｰｼｰｿﾘﾕｰｼﾖﾝｲﾉﾍﾞｰﾀ</t>
  </si>
  <si>
    <t>営業部門</t>
  </si>
  <si>
    <t>部門長</t>
  </si>
  <si>
    <t>豊嶋　慎一</t>
  </si>
  <si>
    <t>岩井　孝夫</t>
  </si>
  <si>
    <t>株式会社宣通</t>
  </si>
  <si>
    <t>ｾﾝﾂｳ</t>
  </si>
  <si>
    <t>津田　郁夫</t>
  </si>
  <si>
    <t>株式会社ネクステージ</t>
  </si>
  <si>
    <t>ﾈｸｽﾃｰｼﾞ</t>
  </si>
  <si>
    <t>黒柳　和夫</t>
  </si>
  <si>
    <t>737-2302</t>
  </si>
  <si>
    <t>サクセス・ベル株式会社</t>
  </si>
  <si>
    <t>ｻｸｾｽﾍﾞﾙ</t>
  </si>
  <si>
    <t>空本　邦男</t>
  </si>
  <si>
    <t>910-0023</t>
  </si>
  <si>
    <t>株式会社江守情報</t>
  </si>
  <si>
    <t>ｴﾓﾘｼﾞﾖｳﾎｳ</t>
  </si>
  <si>
    <t>山内　格</t>
  </si>
  <si>
    <t>103-0005</t>
  </si>
  <si>
    <t>株式会社テレ・ポーズ</t>
  </si>
  <si>
    <t>ﾃﾚﾎﾟｰｽﾞ</t>
  </si>
  <si>
    <t>河本　浩樹</t>
  </si>
  <si>
    <t>株式会社高田商店</t>
  </si>
  <si>
    <t>ﾀｶﾀｼﾖｳﾃﾝ</t>
  </si>
  <si>
    <t>高田　尚敬</t>
  </si>
  <si>
    <t>456-0018</t>
  </si>
  <si>
    <t>日本光電工業株式会社</t>
  </si>
  <si>
    <t>ﾆﾎﾝｺｳﾃﾞﾝｺｳｷﾞﾖｳ</t>
  </si>
  <si>
    <t>都築　健悟</t>
  </si>
  <si>
    <t>荻野　博一</t>
  </si>
  <si>
    <t>161-8560</t>
  </si>
  <si>
    <t>466-0027</t>
  </si>
  <si>
    <t>ＨＡＲＶＥＹ株式会社</t>
  </si>
  <si>
    <t>ﾊｰｳﾞｴｲ</t>
  </si>
  <si>
    <t>平林　貴</t>
  </si>
  <si>
    <t>株式会社エフエスユニマネジメント</t>
  </si>
  <si>
    <t>ｴﾌｴｽﾕﾆﾏﾈｼﾞﾒﾝﾄ</t>
  </si>
  <si>
    <t>菊地　秀二</t>
  </si>
  <si>
    <t>130-0022</t>
  </si>
  <si>
    <t>株式会社レンティ</t>
  </si>
  <si>
    <t>ﾚﾝﾃｲ</t>
  </si>
  <si>
    <t>鎌形　博</t>
  </si>
  <si>
    <t>581-8585</t>
  </si>
  <si>
    <t>シャープマーケティングジャパン株式会社</t>
  </si>
  <si>
    <t>ｼﾔｰﾌﾟﾏｰｹﾃｲﾝｸﾞｼﾞﾔﾊﾟﾝ</t>
  </si>
  <si>
    <t>美甘　將雄</t>
  </si>
  <si>
    <t>大山　貞</t>
  </si>
  <si>
    <t>株式会社ブレインサービス</t>
  </si>
  <si>
    <t>ﾌﾞﾚｲﾝｻｰﾋﾞｽ</t>
  </si>
  <si>
    <t>桑原　昌次</t>
  </si>
  <si>
    <t>536-0022</t>
  </si>
  <si>
    <t>株式会社ピー・ディー・シー</t>
  </si>
  <si>
    <t>ﾋﾟｰﾃﾞｲｰｼｰ</t>
  </si>
  <si>
    <t>川瀬　博永</t>
  </si>
  <si>
    <t>株式会社ニジイロクリエイト</t>
  </si>
  <si>
    <t>ﾆｼﾞｲﾛｸﾘｴｲﾄ</t>
  </si>
  <si>
    <t>青木　裕江</t>
  </si>
  <si>
    <t>569-0071</t>
  </si>
  <si>
    <t>株式会社ウィット</t>
  </si>
  <si>
    <t>ｳｲﾂﾄ</t>
  </si>
  <si>
    <t>川端　康寛</t>
  </si>
  <si>
    <t>151-8404</t>
  </si>
  <si>
    <t>ジャパンシステム株式会社</t>
  </si>
  <si>
    <t>ｼﾞﾔﾊﾟﾝｼｽﾃﾑ</t>
  </si>
  <si>
    <t>齋藤　英明</t>
  </si>
  <si>
    <t>910-0123</t>
  </si>
  <si>
    <t>株式会社ビジュアルソフト</t>
  </si>
  <si>
    <t>ﾋﾞｼﾞﾕｱﾙｿﾌﾄ</t>
  </si>
  <si>
    <t>東　郁雄</t>
  </si>
  <si>
    <t>株式会社ジオプラン・ナムテック</t>
  </si>
  <si>
    <t>ｼﾞｵﾌﾟﾗﾝﾅﾑﾃﾂｸ</t>
  </si>
  <si>
    <t>105-8335</t>
  </si>
  <si>
    <t>株式会社ＪＴＢコミュニケーションデザイン</t>
  </si>
  <si>
    <t>ｼﾞｴｲﾃｲﾋﾞｰｺﾐﾕﾆｹｰｼﾖﾝﾃﾞｻﾞｲﾝ</t>
  </si>
  <si>
    <t>執行役員　事業推進担当</t>
  </si>
  <si>
    <t>田中　中秋</t>
  </si>
  <si>
    <t>藤原　卓行</t>
  </si>
  <si>
    <t>テレ通株式会社</t>
  </si>
  <si>
    <t>ﾃﾚﾂｳ</t>
  </si>
  <si>
    <t>狭間　陽一</t>
  </si>
  <si>
    <t>八ツ橋　朋和</t>
  </si>
  <si>
    <t>930-0827</t>
  </si>
  <si>
    <t>928-0003</t>
  </si>
  <si>
    <t>株式会社データサポート</t>
  </si>
  <si>
    <t>ﾃﾞｰﾀｻﾎﾟｰﾄ</t>
  </si>
  <si>
    <t>二本杉　良恵</t>
  </si>
  <si>
    <t>株式会社Ａｕｓｓｉｎｇ</t>
  </si>
  <si>
    <t>ｱｳｼﾝｸﾞ</t>
  </si>
  <si>
    <t>鍋島　雅代</t>
  </si>
  <si>
    <t>230-0051</t>
  </si>
  <si>
    <t>株式会社タック・ポート</t>
  </si>
  <si>
    <t>ﾀﾂｸﾎﾟｰﾄ</t>
  </si>
  <si>
    <t>勝又　繁</t>
  </si>
  <si>
    <t>920-0023</t>
  </si>
  <si>
    <t>ワイズ公共データシステム株式会社</t>
  </si>
  <si>
    <t>ﾜｲｽﾞｺｳｷﾖｳﾃﾞｰﾀｼｽﾃﾑ</t>
  </si>
  <si>
    <t>石川事業所</t>
  </si>
  <si>
    <t>荻原　隆仁</t>
  </si>
  <si>
    <t>松村　清</t>
  </si>
  <si>
    <t>380-0815</t>
  </si>
  <si>
    <t>212-8585</t>
  </si>
  <si>
    <t>東芝デジタルソリューションズ株式会社</t>
  </si>
  <si>
    <t>ﾄｳｼﾊﾞﾃﾞｼﾞﾀﾙｿﾘﾕｰｼﾖﾝｽﾞ</t>
  </si>
  <si>
    <t>官公営業第三部</t>
  </si>
  <si>
    <t>丸山　一哉</t>
  </si>
  <si>
    <t>島田　太郎</t>
  </si>
  <si>
    <t>ｲｾｷｼﾞﾔﾊﾟﾝ</t>
  </si>
  <si>
    <t>関西中部カンパニー　石川営業部</t>
  </si>
  <si>
    <t>藤村　公平</t>
  </si>
  <si>
    <t>石本　徳秋</t>
  </si>
  <si>
    <t>116-0013</t>
  </si>
  <si>
    <t>株式会社インフォマティクス</t>
  </si>
  <si>
    <t>ｲﾝﾌｵﾏﾃｲｸｽ</t>
  </si>
  <si>
    <t>山田　恭嗣</t>
  </si>
  <si>
    <t>齊藤　大地</t>
  </si>
  <si>
    <t>株式会社安藤芳園堂</t>
  </si>
  <si>
    <t>ｱﾝﾄﾞｳﾎｳｴﾝﾄﾞｳ</t>
  </si>
  <si>
    <t>安藤薬局</t>
  </si>
  <si>
    <t>安藤　文江</t>
  </si>
  <si>
    <t>安藤　謙治</t>
  </si>
  <si>
    <t>277-0871</t>
  </si>
  <si>
    <t>ゼロワットパワー株式会社</t>
  </si>
  <si>
    <t>ｾﾞﾛﾜﾂﾄﾊﾟﾜｰ</t>
  </si>
  <si>
    <t>佐藤　和彦</t>
  </si>
  <si>
    <t>エヌエスシステム株式会社</t>
  </si>
  <si>
    <t>ｴﾇｴｽｼｽﾃﾑ</t>
  </si>
  <si>
    <t>紙谷　和典</t>
  </si>
  <si>
    <t>和希株式会社</t>
  </si>
  <si>
    <t>ﾜｷ</t>
  </si>
  <si>
    <t>山口　武</t>
  </si>
  <si>
    <t>岡部企画株式会社</t>
  </si>
  <si>
    <t>ｵｶﾍﾞｷｶｸ</t>
  </si>
  <si>
    <t>岡部　裕樹</t>
  </si>
  <si>
    <t>920-0027</t>
  </si>
  <si>
    <t>虹技株式会社</t>
  </si>
  <si>
    <t>ｺｳｷﾞ</t>
  </si>
  <si>
    <t>森本　雅樹</t>
  </si>
  <si>
    <t>山本　幹雄</t>
  </si>
  <si>
    <t>671-1132</t>
  </si>
  <si>
    <t>562-0043</t>
  </si>
  <si>
    <t>株式会社アルカディア</t>
  </si>
  <si>
    <t>ｱﾙｶﾃﾞｲｱ</t>
  </si>
  <si>
    <t>天白　成一</t>
  </si>
  <si>
    <t>株式会社通電技術</t>
  </si>
  <si>
    <t>ﾂｳﾃﾞﾝｷﾞｼﾞﾕﾂ</t>
  </si>
  <si>
    <t>柴田　誠</t>
  </si>
  <si>
    <t>楠美　宗城</t>
  </si>
  <si>
    <t>003-0029</t>
  </si>
  <si>
    <t>株式会社ダイトクコーポレーション</t>
  </si>
  <si>
    <t>ﾀﾞｲﾄｸｺｰﾎﾟﾚｰｼﾖﾝ</t>
  </si>
  <si>
    <t>小畠　久志</t>
  </si>
  <si>
    <t>株式会社柏木農機</t>
  </si>
  <si>
    <t>ｶｼﾜｷﾞﾉｳｷ</t>
  </si>
  <si>
    <t>柏木　優輝</t>
  </si>
  <si>
    <t>612-8418</t>
  </si>
  <si>
    <t>エア・ウォーター・リンク株式会社</t>
  </si>
  <si>
    <t>ｴｱｳｵｰﾀｰﾘﾝｸ</t>
  </si>
  <si>
    <t>豊島　貴司</t>
  </si>
  <si>
    <t>420-0852</t>
  </si>
  <si>
    <t>株式会社静岡情報処理センター</t>
  </si>
  <si>
    <t>ｼｽﾞｵｶｼﾞﾖｳﾎｳｼﾖﾘｾﾝﾀｰ</t>
  </si>
  <si>
    <t>鈴木　裕</t>
  </si>
  <si>
    <t>金沢三菱自動車販売株式会社</t>
  </si>
  <si>
    <t>ｶﾅｻﾞﾜﾐﾂﾋﾞｼｼﾞﾄﾞｳｼﾔﾊﾝﾊﾞｲ</t>
  </si>
  <si>
    <t>小田　典史</t>
  </si>
  <si>
    <t>920-0101</t>
  </si>
  <si>
    <t>有限会社美利善</t>
  </si>
  <si>
    <t>ﾋﾞﾘｾﾞﾝ</t>
  </si>
  <si>
    <t>大島　康志</t>
  </si>
  <si>
    <t>135-0041</t>
  </si>
  <si>
    <t>石油防災株式会社</t>
  </si>
  <si>
    <t>ｾｷﾕﾎﾞｳｻｲ</t>
  </si>
  <si>
    <t>服部　誠</t>
  </si>
  <si>
    <t>930-0858</t>
  </si>
  <si>
    <t>北陸電力ビズ・エナジーソリューション株式会社</t>
  </si>
  <si>
    <t>ﾎｸﾘｸﾃﾞﾝﾘﾖｸﾋﾞｽﾞｴﾅｼﾞｰｿﾘﾕｰｼﾖﾝ</t>
  </si>
  <si>
    <t>村田　良昭</t>
  </si>
  <si>
    <t>593-8316</t>
  </si>
  <si>
    <t>株式会社タケミ・コーポレーション</t>
  </si>
  <si>
    <t>ﾀｹﾐｺｰﾎﾟﾚｰｼﾖﾝ</t>
  </si>
  <si>
    <t>廣瀨　丈巳</t>
  </si>
  <si>
    <t>株式会社篠田楽器</t>
  </si>
  <si>
    <t>ｼﾉﾀﾞｶﾞﾂｷ</t>
  </si>
  <si>
    <t>篠田　公平</t>
  </si>
  <si>
    <t>541-0051</t>
  </si>
  <si>
    <t>ＯＫＩクロステック株式会社</t>
  </si>
  <si>
    <t>ｵｷｸﾛｽﾃﾂｸ</t>
  </si>
  <si>
    <t>関西支社長</t>
  </si>
  <si>
    <t>森山　隆勝</t>
  </si>
  <si>
    <t>冨澤　博志</t>
  </si>
  <si>
    <t>104-6126</t>
  </si>
  <si>
    <t>920-1105</t>
  </si>
  <si>
    <t>株式会社とむろ</t>
  </si>
  <si>
    <t>ﾄﾑﾛ</t>
  </si>
  <si>
    <t>中谷　貴巳</t>
  </si>
  <si>
    <t>519-1119</t>
  </si>
  <si>
    <t>株式会社スター</t>
  </si>
  <si>
    <t>ｽﾀｰ</t>
  </si>
  <si>
    <t>星合　恒伸</t>
  </si>
  <si>
    <t>エヌ・ティ・ティ・システム開発株式会社</t>
  </si>
  <si>
    <t>ｴﾇﾃｲﾃｲｼｽﾃﾑｶｲﾊﾂ</t>
  </si>
  <si>
    <t>折笠　睦</t>
  </si>
  <si>
    <t>171-0031</t>
  </si>
  <si>
    <t>604-8172</t>
  </si>
  <si>
    <t>株式会社システムディ</t>
  </si>
  <si>
    <t>ｼｽﾃﾑﾃﾞｲ</t>
  </si>
  <si>
    <t>堂山　遼</t>
  </si>
  <si>
    <t>910-0832</t>
  </si>
  <si>
    <t>三和薬品株式会社</t>
  </si>
  <si>
    <t>ｻﾝﾜﾔｸﾋﾝ</t>
  </si>
  <si>
    <t>仲野　智彦</t>
  </si>
  <si>
    <t>株式会社ＪＸ通信社</t>
  </si>
  <si>
    <t>ｼﾞｴｲｴﾂｸｽﾂｳｼﾝｼﾔ</t>
  </si>
  <si>
    <t>米重　克洋</t>
  </si>
  <si>
    <t>537-0011</t>
  </si>
  <si>
    <t>株式会社スクールゴー</t>
  </si>
  <si>
    <t>ｽｸｰﾙｺﾞｰ</t>
  </si>
  <si>
    <t>伊藤　秀之</t>
  </si>
  <si>
    <t>太谷株式会社</t>
  </si>
  <si>
    <t>ｵｵﾔ</t>
  </si>
  <si>
    <t>代表取締役会長</t>
  </si>
  <si>
    <t>太谷　信二</t>
  </si>
  <si>
    <t>太谷　恵造</t>
  </si>
  <si>
    <t>冨士モータース株式会社</t>
  </si>
  <si>
    <t>ﾌｼﾞﾓｰﾀｰｽ</t>
  </si>
  <si>
    <t>諏訪　博哉</t>
  </si>
  <si>
    <t>879-5512</t>
  </si>
  <si>
    <t>有限会社日本一安い罠の店</t>
  </si>
  <si>
    <t>ﾆﾎﾝｲﾁﾔｽｲﾜﾅﾉﾐｾ</t>
  </si>
  <si>
    <t>三重野　丈一</t>
  </si>
  <si>
    <t>189-0001</t>
  </si>
  <si>
    <t>株式会社フィールドプロ</t>
  </si>
  <si>
    <t>ﾌｲｰﾙﾄﾞﾌﾟﾛ</t>
  </si>
  <si>
    <t>三上　正洋</t>
  </si>
  <si>
    <t>株式会社レスター</t>
  </si>
  <si>
    <t>ﾚｽﾀｰ</t>
  </si>
  <si>
    <t>東海営業所</t>
  </si>
  <si>
    <t>廣中　好行</t>
  </si>
  <si>
    <t>林　眞一</t>
  </si>
  <si>
    <t>102-0073</t>
  </si>
  <si>
    <t>株式会社テリロジーサービスウェア</t>
  </si>
  <si>
    <t>ﾃﾘﾛｼﾞｰｻｰﾋﾞｽｳｴｱ</t>
  </si>
  <si>
    <t>甲賀　武</t>
  </si>
  <si>
    <t>920-0831</t>
  </si>
  <si>
    <t>インターリンク金沢株式会社</t>
  </si>
  <si>
    <t>ｲﾝﾀｰﾘﾝｸｶﾅｻﾞﾜ</t>
  </si>
  <si>
    <t>加藤　はるみ</t>
  </si>
  <si>
    <t>ＫＤＤＩ株式会社</t>
  </si>
  <si>
    <t>ｹｲﾃﾞｲｰﾃﾞｲｰｱｲ</t>
  </si>
  <si>
    <t>ソリューション北陸支社</t>
  </si>
  <si>
    <t>黒澤　環</t>
  </si>
  <si>
    <t>松田　浩路</t>
  </si>
  <si>
    <t>163-0003</t>
  </si>
  <si>
    <t>814-0134</t>
  </si>
  <si>
    <t>株式会社あんしんサポート</t>
  </si>
  <si>
    <t>ｱﾝｼﾝｻﾎﾟｰﾄ</t>
  </si>
  <si>
    <t>古賀　功一</t>
  </si>
  <si>
    <t>株式会社スイフト</t>
  </si>
  <si>
    <t>ｽｲﾌﾄ</t>
  </si>
  <si>
    <t>453-0012</t>
  </si>
  <si>
    <t>株式会社明光商会</t>
  </si>
  <si>
    <t>ﾒｲｺｳｼﾖｳｶｲ</t>
  </si>
  <si>
    <t>名津井　健成</t>
  </si>
  <si>
    <t>永野　毅</t>
  </si>
  <si>
    <t>104-0032</t>
  </si>
  <si>
    <t>荏原環境プラント株式会社</t>
  </si>
  <si>
    <t>ｴﾊﾞﾗｶﾝｷﾖｳﾌﾟﾗﾝﾄ</t>
  </si>
  <si>
    <t>営業第一部</t>
  </si>
  <si>
    <t>塩原　利康</t>
  </si>
  <si>
    <t>甲斐　正之</t>
  </si>
  <si>
    <t>739-0323</t>
  </si>
  <si>
    <t>スーパー・ファクトリー株式会社</t>
  </si>
  <si>
    <t>ｽｰﾊﾟｰﾌｱｸﾄﾘｰ</t>
  </si>
  <si>
    <t>佐野　誠</t>
  </si>
  <si>
    <t>601-8329</t>
  </si>
  <si>
    <t>ウェッジ株式会社</t>
  </si>
  <si>
    <t>ｳｴﾂｼﾞ</t>
  </si>
  <si>
    <t>秋田　正人</t>
  </si>
  <si>
    <t>安田株式会社</t>
  </si>
  <si>
    <t>ﾔｽﾀﾞ</t>
  </si>
  <si>
    <t>横野　悟</t>
  </si>
  <si>
    <t>安田　哲哉</t>
  </si>
  <si>
    <t>500-8752</t>
  </si>
  <si>
    <t>466-0054</t>
  </si>
  <si>
    <t>株式会社川上キカイ</t>
  </si>
  <si>
    <t>ｶﾜｶﾐｷｶｲ</t>
  </si>
  <si>
    <t>執行役員常務</t>
  </si>
  <si>
    <t>藤川　義彦</t>
  </si>
  <si>
    <t>板頭　眞智子</t>
  </si>
  <si>
    <t>221-0056</t>
  </si>
  <si>
    <t>日本ソフトウェアマネジメント株式会社</t>
  </si>
  <si>
    <t>ﾆﾎﾝｿﾌﾄｳｴｱﾏﾈｼﾞﾒﾝﾄ</t>
  </si>
  <si>
    <t>石野　元</t>
  </si>
  <si>
    <t>252-0216</t>
  </si>
  <si>
    <t>株式会社東洋アクアテック</t>
  </si>
  <si>
    <t>ﾄｳﾖｳｱｸｱﾃﾂｸ</t>
  </si>
  <si>
    <t>緒方　哲也</t>
  </si>
  <si>
    <t>320-8644</t>
  </si>
  <si>
    <t>株式会社ＴＫＣ</t>
  </si>
  <si>
    <t>ﾃｲｹｲｼｲ</t>
  </si>
  <si>
    <t>飯塚　真規</t>
  </si>
  <si>
    <t>939-0125</t>
  </si>
  <si>
    <t>株式会社フルテック</t>
  </si>
  <si>
    <t>ﾌﾙﾃﾂｸ</t>
  </si>
  <si>
    <t>古村　崇</t>
  </si>
  <si>
    <t>980-8510</t>
  </si>
  <si>
    <t>アイリスオーヤマ株式会社</t>
  </si>
  <si>
    <t>ｱｲﾘｽｵｰﾔﾏ</t>
  </si>
  <si>
    <t>大山　晃弘</t>
  </si>
  <si>
    <t>ﾋﾕｰﾏﾝﾗｲﾌ</t>
  </si>
  <si>
    <t>板垣　瑞樹</t>
  </si>
  <si>
    <t>532-0004</t>
  </si>
  <si>
    <t>コウフ・フィールド株式会社</t>
  </si>
  <si>
    <t>ｺｳﾌﾌｲｰﾙﾄﾞ</t>
  </si>
  <si>
    <t>奥田　昌宏</t>
  </si>
  <si>
    <t>加治木　英隆</t>
  </si>
  <si>
    <t>812-0892</t>
  </si>
  <si>
    <t>富士通Ｊａｐａｎ株式会社</t>
  </si>
  <si>
    <t>ﾌｼﾞﾂｳｼﾞﾔﾊﾟﾝ</t>
  </si>
  <si>
    <t>関西・中部公共ビジネス統括部（石川）</t>
  </si>
  <si>
    <t>シニアディレクター</t>
  </si>
  <si>
    <t>村山　栄</t>
  </si>
  <si>
    <t>長堀　泉</t>
  </si>
  <si>
    <t>日立パブリックサービス株式会社</t>
  </si>
  <si>
    <t>ﾋﾀﾁﾊﾟﾌﾞﾘﾂｸｻｰﾋﾞｽ</t>
  </si>
  <si>
    <t>金光　治雄</t>
  </si>
  <si>
    <t>富士フイルムビジネスイノベーションジャパン株式会社</t>
  </si>
  <si>
    <t>ﾌｼﾞﾌｲﾙﾑﾋﾞｼﾞﾈｽｲﾉﾍﾞｰｼﾖﾝｼﾞﾔﾊﾟﾝ</t>
  </si>
  <si>
    <t>吉岡　東吾</t>
  </si>
  <si>
    <t>旗生　泰一</t>
  </si>
  <si>
    <t>136-0071</t>
  </si>
  <si>
    <t>株式会社メディカルランド</t>
  </si>
  <si>
    <t>ﾒﾃﾞｲｶﾙﾗﾝﾄﾞ</t>
  </si>
  <si>
    <t>國本　俊志</t>
  </si>
  <si>
    <t>旭ハウス工業株式会社</t>
  </si>
  <si>
    <t>ｱｻﾋﾊｳｽｺｳｷﾞﾖｳ</t>
  </si>
  <si>
    <t>立見　悠</t>
  </si>
  <si>
    <t>武陵　守利</t>
  </si>
  <si>
    <t>有限会社ニシトミ</t>
  </si>
  <si>
    <t>ﾆｼﾄﾐ</t>
  </si>
  <si>
    <t>西川　範嗣</t>
  </si>
  <si>
    <t>920-0825</t>
  </si>
  <si>
    <t>カガライト工業株式会社</t>
  </si>
  <si>
    <t>ｶｶﾞﾗｲﾄ</t>
  </si>
  <si>
    <t>細谷　一彦</t>
  </si>
  <si>
    <t>株式会社アメニティ</t>
  </si>
  <si>
    <t>ｱﾒﾆﾃｲ</t>
  </si>
  <si>
    <t>渡辺　逸弘</t>
  </si>
  <si>
    <t>101-0035</t>
  </si>
  <si>
    <t>ﾗｲﾌﾞﾗﾘｰｺﾝﾃﾝﾂｻｰﾋﾞｽ</t>
  </si>
  <si>
    <t>南　誠</t>
  </si>
  <si>
    <t>525-0044</t>
  </si>
  <si>
    <t>株式会社エイカー</t>
  </si>
  <si>
    <t>ｴｲｶｰ</t>
  </si>
  <si>
    <t>小野田　一幸</t>
  </si>
  <si>
    <t>376-8502</t>
  </si>
  <si>
    <t>株式会社両毛システムズ</t>
  </si>
  <si>
    <t>ﾘﾖｳﾓｳｼｽﾃﾑｽﾞ</t>
  </si>
  <si>
    <t>北澤　直来</t>
  </si>
  <si>
    <t>102-0093</t>
  </si>
  <si>
    <t>ＥＳＲＩジャパン株式会社</t>
  </si>
  <si>
    <t>ｴｽﾘｼﾞﾔﾊﾟﾝ</t>
  </si>
  <si>
    <t>山口　格</t>
  </si>
  <si>
    <t>920-0993</t>
  </si>
  <si>
    <t>金沢エナジー株式会社</t>
  </si>
  <si>
    <t>ｶﾅｻﾞﾜｴﾅｼﾞｰ</t>
  </si>
  <si>
    <t>手崎　裕之</t>
  </si>
  <si>
    <t>株式会社田井屋</t>
  </si>
  <si>
    <t>ﾀｲﾔ</t>
  </si>
  <si>
    <t>田井　徳太郎</t>
  </si>
  <si>
    <t>ミナミ金属株式会社</t>
  </si>
  <si>
    <t>ﾐﾅﾐｷﾝｿﾞｸ</t>
  </si>
  <si>
    <t>岡村　昇</t>
  </si>
  <si>
    <t>株式会社カネマサ</t>
  </si>
  <si>
    <t>ｶﾈﾏｻ</t>
  </si>
  <si>
    <t>越田　壮一郎</t>
  </si>
  <si>
    <t>株式会社生きがい工房</t>
  </si>
  <si>
    <t>ｲｷｶﾞｲｺｳﾎﾞｳ</t>
  </si>
  <si>
    <t>グッド・ケア</t>
  </si>
  <si>
    <t>櫻井　晃嗣</t>
  </si>
  <si>
    <t>奥田　和也</t>
  </si>
  <si>
    <t>141-0021</t>
  </si>
  <si>
    <t>株式会社パブリック・マネジメント・コンサルティング</t>
  </si>
  <si>
    <t>ﾊﾟﾌﾞﾘﾂｸﾏﾈｼﾞﾒﾝﾄｺﾝｻﾙﾃｲﾝｸﾞ</t>
  </si>
  <si>
    <t>鷲本　晴吾</t>
  </si>
  <si>
    <t>フィールセーフ株式会社</t>
  </si>
  <si>
    <t>ﾌｲｰﾙｾｰﾌ</t>
  </si>
  <si>
    <t>柴野　幸弘</t>
  </si>
  <si>
    <t>株式会社タクマエナジー</t>
  </si>
  <si>
    <t>ﾀｸﾏｴﾅｼﾞｰ</t>
  </si>
  <si>
    <t>西村　賢一</t>
  </si>
  <si>
    <t>100-7015</t>
  </si>
  <si>
    <t>コニカミノルタパブリテック株式会社</t>
  </si>
  <si>
    <t>ｺﾆｶﾐﾉﾙﾀﾊﾟﾌﾞﾘﾃﾂｸ</t>
  </si>
  <si>
    <t>武井　一</t>
  </si>
  <si>
    <t>560-0051</t>
  </si>
  <si>
    <t>合同会社スクラク</t>
  </si>
  <si>
    <t>ｽｸﾗｸ</t>
  </si>
  <si>
    <t>筧　直子</t>
  </si>
  <si>
    <t>ＮＥＣプラットフォームズ株式会社</t>
  </si>
  <si>
    <t>ｴﾇｲｰｼｰﾌﾟﾗﾂﾄﾌｵｰﾑｽﾞ</t>
  </si>
  <si>
    <t>小笠原　康雄</t>
  </si>
  <si>
    <t>河村　厚男</t>
  </si>
  <si>
    <t>213-8511</t>
  </si>
  <si>
    <t>株式会社タクト・マシン・サービス</t>
  </si>
  <si>
    <t>ﾀｸﾄﾏｼﾝｻｰﾋﾞｽ</t>
  </si>
  <si>
    <t>田中　健太郎</t>
  </si>
  <si>
    <t>630-8247</t>
  </si>
  <si>
    <t>税理士法人森田会計事務所</t>
  </si>
  <si>
    <t>ﾓﾘﾀｶｲｹｲｼﾞﾑｼﾖ</t>
  </si>
  <si>
    <t>森田　務</t>
  </si>
  <si>
    <t>株式会社エイチ・アイ・エス</t>
  </si>
  <si>
    <t>ｴｲﾁｱｲｴｽ</t>
  </si>
  <si>
    <t>法人営業本部　北陸法人営業チーム</t>
  </si>
  <si>
    <t>チームリーダー</t>
  </si>
  <si>
    <t>鈴木　滋広</t>
  </si>
  <si>
    <t>矢田　素史</t>
  </si>
  <si>
    <t>105-6905</t>
  </si>
  <si>
    <t>株式会社ウェルクル</t>
  </si>
  <si>
    <t>ｳｴﾙｸﾙ</t>
  </si>
  <si>
    <t>関西支部大阪支店</t>
  </si>
  <si>
    <t>藤原　孝之</t>
  </si>
  <si>
    <t>田中　学</t>
  </si>
  <si>
    <t>920-0903</t>
  </si>
  <si>
    <t>メディアウェイブシステムズ株式会社</t>
  </si>
  <si>
    <t>ﾒﾃﾞｲｱｳｴｲﾌﾞｼｽﾃﾑｽﾞ</t>
  </si>
  <si>
    <t>中島　英子</t>
  </si>
  <si>
    <t>都築電気株式会社</t>
  </si>
  <si>
    <t>ﾂﾂﾞｷﾃﾞﾝｷ</t>
  </si>
  <si>
    <t>名古屋オフィス　第七ソリューション営業統括部</t>
  </si>
  <si>
    <t>営業部長</t>
  </si>
  <si>
    <t>白石　茂</t>
  </si>
  <si>
    <t>吉田　克之</t>
  </si>
  <si>
    <t>105-8665</t>
  </si>
  <si>
    <t>105-7110</t>
  </si>
  <si>
    <t>ビズアップ公共コンサルティング株式会社</t>
  </si>
  <si>
    <t>ﾋﾞｽﾞｱﾂﾌﾟｺｳｷﾖｳｺﾝｻﾙﾃｲﾝｸﾞ</t>
  </si>
  <si>
    <t>丸尾　重憲</t>
  </si>
  <si>
    <t>790-0003</t>
  </si>
  <si>
    <t>株式会社ガバメイツ</t>
  </si>
  <si>
    <t>ｶﾞﾊﾞﾒｲﾂ</t>
  </si>
  <si>
    <t>田中　芙優</t>
  </si>
  <si>
    <t>ＰａｙＰａｙ株式会社</t>
  </si>
  <si>
    <t>ﾍﾟｲﾍﾟｲ</t>
  </si>
  <si>
    <t>中山　一郎</t>
  </si>
  <si>
    <t>今村商会株式会社</t>
  </si>
  <si>
    <t>ｲﾏﾑﾗｼﾖｳｶｲ</t>
  </si>
  <si>
    <t>今村　貞輔</t>
  </si>
  <si>
    <t>939-8048</t>
  </si>
  <si>
    <t>新進理化学株式会社</t>
  </si>
  <si>
    <t>ｼﾝｼﾝﾘｶｶﾞｸ</t>
  </si>
  <si>
    <t>沙魚川　善範</t>
  </si>
  <si>
    <t>135-0016</t>
  </si>
  <si>
    <t>株式会社郵便局物販サービス</t>
  </si>
  <si>
    <t>ﾕｳﾋﾞﾝｷﾖｸﾌﾞﾂﾊﾟﾝｻｰﾋﾞｽ</t>
  </si>
  <si>
    <t>荒若　仁</t>
  </si>
  <si>
    <t>779-3126</t>
  </si>
  <si>
    <t>グローバルシステムズ株式会社</t>
  </si>
  <si>
    <t>ｸﾞﾛｰﾊﾞﾙｼｽﾃﾑｽﾞ</t>
  </si>
  <si>
    <t>小林　英男</t>
  </si>
  <si>
    <t>株式会社ジオコネクト</t>
  </si>
  <si>
    <t>ｼﾞｵｺﾈｸﾄ</t>
  </si>
  <si>
    <t>塚田　敏文</t>
  </si>
  <si>
    <t>260-0013</t>
  </si>
  <si>
    <t>株式会社Ｓｍａｒｔ１１９</t>
  </si>
  <si>
    <t>ｽﾏｰﾄｲﾁｲﾁｷﾕｳ</t>
  </si>
  <si>
    <t>中田　孝明</t>
  </si>
  <si>
    <t>株式会社ＴＡＣＴ</t>
  </si>
  <si>
    <t>ﾀｸﾄ</t>
  </si>
  <si>
    <t>溝辺　和広</t>
  </si>
  <si>
    <t>141-8519</t>
  </si>
  <si>
    <t>共和メンテナンス株式会社</t>
  </si>
  <si>
    <t>ｷﾖｳﾜﾒﾝﾃﾅﾝｽ</t>
  </si>
  <si>
    <t>橋本　正明</t>
  </si>
  <si>
    <t>113-0033</t>
  </si>
  <si>
    <t>株式会社ＴＯＷＡ</t>
  </si>
  <si>
    <t>ﾄｳﾜ</t>
  </si>
  <si>
    <t>前野　輝之</t>
  </si>
  <si>
    <t>810-0022</t>
  </si>
  <si>
    <t>株式会社ジチタイワークス</t>
  </si>
  <si>
    <t>ｼﾞﾁﾀｲﾜｰｸｽ</t>
  </si>
  <si>
    <t>森　新平</t>
  </si>
  <si>
    <t>458-0044</t>
  </si>
  <si>
    <t>株式会社スポーツマックス</t>
  </si>
  <si>
    <t>ｽﾎﾟｰﾂﾏﾂｸｽ</t>
  </si>
  <si>
    <t>兵藤　大二郎</t>
  </si>
  <si>
    <t>460-0004</t>
  </si>
  <si>
    <t>水ｉｎｇ株式会社</t>
  </si>
  <si>
    <t>ｽｲﾝｸﾞ</t>
  </si>
  <si>
    <t>宮井　就平</t>
  </si>
  <si>
    <t>安田　真規</t>
  </si>
  <si>
    <t>105-0023</t>
  </si>
  <si>
    <t>株式会社広済堂ネクスト</t>
  </si>
  <si>
    <t>ｺｳｻｲﾄﾞｳﾈｸｽﾄ</t>
  </si>
  <si>
    <t>挽地　信孝</t>
  </si>
  <si>
    <t>520-0016</t>
  </si>
  <si>
    <t>株式会社サビア</t>
  </si>
  <si>
    <t>ｻﾋﾞｱ</t>
  </si>
  <si>
    <t>奥村　幸司</t>
  </si>
  <si>
    <t>150-8512</t>
  </si>
  <si>
    <t>ＧＭＯグローバルサイン・ホールディングス株式会社</t>
  </si>
  <si>
    <t>ｼﾞｰｴﾑｵｰｸﾞﾛｰﾊﾞﾙｻｲﾝﾎｰﾙﾃﾞｴｲﾝｸﾞｽ</t>
  </si>
  <si>
    <t>青山　満</t>
  </si>
  <si>
    <t>922-0047</t>
  </si>
  <si>
    <t>株式会社ハートアンドピース</t>
  </si>
  <si>
    <t>ﾊｰﾄｱﾝﾄﾞﾋﾟｰｽ</t>
  </si>
  <si>
    <t>藤田　俊明</t>
  </si>
  <si>
    <t>921-8161</t>
  </si>
  <si>
    <t>株式会社善商</t>
  </si>
  <si>
    <t>ｾﾞﾝｼﾖｳ</t>
  </si>
  <si>
    <t>日向　敏治</t>
  </si>
  <si>
    <t>454-0823</t>
  </si>
  <si>
    <t>岡谷精立工業株式会社</t>
  </si>
  <si>
    <t>ｵｶﾔｾｲﾘﾂｺｳｷﾞﾖｳ</t>
  </si>
  <si>
    <t>南川　幸徳</t>
  </si>
  <si>
    <t>坂本　俊幸</t>
  </si>
  <si>
    <t>120-0044</t>
  </si>
  <si>
    <t>550-0003</t>
  </si>
  <si>
    <t>株式会社気象工学研究所</t>
  </si>
  <si>
    <t>ｷｼﾖｳｺｳｶﾞｸｹﾝｷﾕｳｼﾖ</t>
  </si>
  <si>
    <t>小久保　鉄也</t>
  </si>
  <si>
    <t>エフサステクノロジーズ株式会社</t>
  </si>
  <si>
    <t>ｴﾌｻｽﾃｸﾉﾛｼﾞｰｽﾞ</t>
  </si>
  <si>
    <t>西日本ビジネス本部　東海・北陸ビジネス統括部</t>
  </si>
  <si>
    <t>統括部長</t>
  </si>
  <si>
    <t>鈴木　崇史</t>
  </si>
  <si>
    <t>保田　益男</t>
  </si>
  <si>
    <t>211-0012</t>
  </si>
  <si>
    <t>136-0075</t>
  </si>
  <si>
    <t>佐川アドバンス株式会社</t>
  </si>
  <si>
    <t>ｻｶﾞﾜｱﾄﾞﾊﾞﾝｽ</t>
  </si>
  <si>
    <t>田辺　正己</t>
  </si>
  <si>
    <t>株式会社鶴商</t>
  </si>
  <si>
    <t>ﾂﾙｼﾖｳ</t>
  </si>
  <si>
    <t>宮崎　司</t>
  </si>
  <si>
    <t>日本郵便オフィスサポート株式会社</t>
  </si>
  <si>
    <t>ﾆﾂﾎﾟﾝﾕｳﾋﾞﾝｵﾌｲｽｻﾎﾟｰﾄ</t>
  </si>
  <si>
    <t>佐々木　弘人</t>
  </si>
  <si>
    <t>福本　誠</t>
  </si>
  <si>
    <t>150-8575</t>
  </si>
  <si>
    <t>株式会社ティーガイア</t>
  </si>
  <si>
    <t>ﾃｲｰｶﾞｲｱ</t>
  </si>
  <si>
    <t>石田　將人</t>
  </si>
  <si>
    <t>580-0044</t>
  </si>
  <si>
    <t>ヴィレップス合同会社</t>
  </si>
  <si>
    <t>ｳﾞｲﾚﾂﾌﾟｽ</t>
  </si>
  <si>
    <t>項　帥</t>
  </si>
  <si>
    <t>株式会社ＤＫ－Ｐｏｗｅｒ</t>
  </si>
  <si>
    <t>ﾃﾞｲｰｹｰﾊﾟﾜｰ</t>
  </si>
  <si>
    <t>松浦　哲哉</t>
  </si>
  <si>
    <t>株式会社ジャパン・エモーション</t>
  </si>
  <si>
    <t>ｼﾞﾔﾊﾟﾝｴﾓｰｼﾖﾝ</t>
  </si>
  <si>
    <t>間瀬　雷奈</t>
  </si>
  <si>
    <t>182-0011</t>
  </si>
  <si>
    <t>株式会社日本ブッカー</t>
  </si>
  <si>
    <t>ﾆﾎﾝﾌﾞﾂｶｰ</t>
  </si>
  <si>
    <t>倉田　聡</t>
  </si>
  <si>
    <t>113-8415</t>
  </si>
  <si>
    <t>パラテクノ株式会社</t>
  </si>
  <si>
    <t>ﾊﾟﾗﾃｸﾉ</t>
  </si>
  <si>
    <t>中沢　淳一</t>
  </si>
  <si>
    <t>株式会社防災リブート</t>
  </si>
  <si>
    <t>ﾎﾞｳｻｲﾘﾌﾞｰﾄ</t>
  </si>
  <si>
    <t>切道　徹郎</t>
  </si>
  <si>
    <t>150-0043</t>
  </si>
  <si>
    <t>株式会社エージェント</t>
  </si>
  <si>
    <t>ｴｰｼﾞｴﾝﾄ</t>
  </si>
  <si>
    <t>四宮　浩二</t>
  </si>
  <si>
    <t>939-1562</t>
  </si>
  <si>
    <t>竹田楽器</t>
  </si>
  <si>
    <t>ﾀｹﾀﾞｶﾞﾂｷ</t>
  </si>
  <si>
    <t>竹田　怜生</t>
  </si>
  <si>
    <t>ＫＤＤＩまとめてオフィス株式会社</t>
  </si>
  <si>
    <t>ｹｲﾃﾞｲｰﾃﾞｲｰｱｲﾏﾄﾒﾃｵﾌｲｽ</t>
  </si>
  <si>
    <t>北陸支社ソリューション金沢支店</t>
  </si>
  <si>
    <t>ソリューション金沢支店長</t>
  </si>
  <si>
    <t>松井　通浩</t>
  </si>
  <si>
    <t>落合　孝之</t>
  </si>
  <si>
    <t>151-0053</t>
  </si>
  <si>
    <t>日本工営エナジーソリューションズ株式会社</t>
  </si>
  <si>
    <t>ﾆﾎﾝｺｳｴｲｴﾅｼﾞｰｿﾘﾕｰｼﾖﾝｽﾞ</t>
  </si>
  <si>
    <t>横田　裕史</t>
  </si>
  <si>
    <t>株式会社金森合金</t>
  </si>
  <si>
    <t>ｶﾅﾓﾘｺﾞｳｷﾝ</t>
  </si>
  <si>
    <t>金森　和治</t>
  </si>
  <si>
    <t>株式会社石川チャイルド社</t>
  </si>
  <si>
    <t>ｲｼｶﾜﾁﾔｲﾙﾄﾞｼﾔ</t>
  </si>
  <si>
    <t>木村　哲聡</t>
  </si>
  <si>
    <t>920-0944</t>
  </si>
  <si>
    <t>グリーンサイクルショップ</t>
  </si>
  <si>
    <t>ｸﾞﾘｰﾝｻｲｸﾙｼﾖﾂﾌﾟ</t>
  </si>
  <si>
    <t>本田　洋晴</t>
  </si>
  <si>
    <t>株式会社ライフサワダ</t>
  </si>
  <si>
    <t>ﾗｲﾌｻﾜﾀﾞ</t>
  </si>
  <si>
    <t>沢田　登</t>
  </si>
  <si>
    <t>ＩＴｂｏｏｋ株式会社</t>
  </si>
  <si>
    <t>ｱｲﾃｲﾌﾞﾂｸ</t>
  </si>
  <si>
    <t>宇田川　一則</t>
  </si>
  <si>
    <t>810-0001</t>
  </si>
  <si>
    <t>株式会社ＱＴｍｅｄｉａ</t>
  </si>
  <si>
    <t>ｷﾕｰﾃﾃｲｰﾐﾃﾞｲｱ</t>
  </si>
  <si>
    <t>小川　等</t>
  </si>
  <si>
    <t>株式会社天地人</t>
  </si>
  <si>
    <t>ﾃﾝﾁｼﾞﾝ</t>
  </si>
  <si>
    <t>櫻庭　康人</t>
  </si>
  <si>
    <t>160-0014</t>
  </si>
  <si>
    <t>水道マッピングシステム株式会社</t>
  </si>
  <si>
    <t>ｽｲﾄﾞｳﾏﾂﾋﾟﾝｸﾞｼｽﾃﾑ</t>
  </si>
  <si>
    <t>佐藤　清和</t>
  </si>
  <si>
    <t>株式会社アルメックス</t>
  </si>
  <si>
    <t>ｱﾙﾒﾂｸｽ</t>
  </si>
  <si>
    <t>マーケティングセールス本部　金沢支店</t>
  </si>
  <si>
    <t>高橋　直樹</t>
  </si>
  <si>
    <t>坪井　将之</t>
  </si>
  <si>
    <t>コマツカスタマーサポート株式会社</t>
  </si>
  <si>
    <t>ｺﾏﾂｶｽﾀﾏｰｻﾎﾟｰﾄ</t>
  </si>
  <si>
    <t>中部カンパニー　リフト金沢支店</t>
  </si>
  <si>
    <t>道下　康弘</t>
  </si>
  <si>
    <t>粟井　淳</t>
  </si>
  <si>
    <t>108-0072</t>
  </si>
  <si>
    <t>106-0047</t>
  </si>
  <si>
    <t>ライフイズテック株式会社</t>
  </si>
  <si>
    <t>ﾗｲﾌｲｽﾞﾃﾂｸ</t>
  </si>
  <si>
    <t>水野　雄介</t>
  </si>
  <si>
    <t>910-0347</t>
  </si>
  <si>
    <t>福井システムズ株式会社</t>
  </si>
  <si>
    <t>ﾌｸｲｼｽﾃﾑｽﾞ</t>
  </si>
  <si>
    <t>向井　邦彦</t>
  </si>
  <si>
    <t>株式会社ソフエル</t>
  </si>
  <si>
    <t>ｿﾌｴﾙ</t>
  </si>
  <si>
    <t>伊賀　亨治</t>
  </si>
  <si>
    <t>株式会社Ｕ－ＰＯＷＥＲ</t>
  </si>
  <si>
    <t>ﾕｰﾊﾟﾜｰ</t>
  </si>
  <si>
    <t>高橋　信太郎</t>
  </si>
  <si>
    <t>150-0031</t>
  </si>
  <si>
    <t>株式会社ネクシィーズ</t>
  </si>
  <si>
    <t>ﾈｸｼｲｲｰｽﾞ</t>
  </si>
  <si>
    <t>大前　成平</t>
  </si>
  <si>
    <t>926-0031</t>
  </si>
  <si>
    <t>第一印刷株式会社</t>
  </si>
  <si>
    <t>ﾀﾞｲｲﾁｲﾝｻﾂ</t>
  </si>
  <si>
    <t>460-0007</t>
  </si>
  <si>
    <t>株式会社メディウムジャパン</t>
  </si>
  <si>
    <t>ﾒﾃﾞｲｳﾑｼﾞﾔﾊﾟﾝ</t>
  </si>
  <si>
    <t>小木曽　仁</t>
  </si>
  <si>
    <t>151-0051</t>
  </si>
  <si>
    <t>株式会社グラファー</t>
  </si>
  <si>
    <t>ｸﾞﾗﾌｱｰ</t>
  </si>
  <si>
    <t>石井　大地</t>
  </si>
  <si>
    <t>464-0092</t>
  </si>
  <si>
    <t>三協フロンテア株式会社</t>
  </si>
  <si>
    <t>ｻﾝｷﾖｳﾌﾛﾝﾃｱ</t>
  </si>
  <si>
    <t>須田　剛司</t>
  </si>
  <si>
    <t>長妻　貴嗣</t>
  </si>
  <si>
    <t>277-8539</t>
  </si>
  <si>
    <t>929-0124</t>
  </si>
  <si>
    <t>小松マテーレ株式会社</t>
  </si>
  <si>
    <t>ｺﾏﾂﾏﾃｰﾚ</t>
  </si>
  <si>
    <t>常務取締役　技術開発本部長</t>
  </si>
  <si>
    <t>小川　直人</t>
  </si>
  <si>
    <t>佐々木　久衛</t>
  </si>
  <si>
    <t>474-0053</t>
  </si>
  <si>
    <t>リネットジャパンリサイクル株式会社</t>
  </si>
  <si>
    <t>ﾘﾈﾂﾄｼﾞﾔﾊﾟﾝﾘｻｲｸﾙ</t>
  </si>
  <si>
    <t>黒田　武志</t>
  </si>
  <si>
    <t>株式会社ＭＳＫ</t>
  </si>
  <si>
    <t>ｴﾑｴｽｹｰ</t>
  </si>
  <si>
    <t>中　博人</t>
  </si>
  <si>
    <t>髙木　和也</t>
  </si>
  <si>
    <t>263-0031</t>
  </si>
  <si>
    <t>150-0012</t>
  </si>
  <si>
    <t>株式会社ウェルネストコミュニケーションズ</t>
  </si>
  <si>
    <t>ｳｴﾙﾈｽﾄｺﾐﾕﾆｹｰｼﾖﾝｽﾞ</t>
  </si>
  <si>
    <t>曽根　邦夫</t>
  </si>
  <si>
    <t>株式会社トレミール</t>
  </si>
  <si>
    <t>ﾄﾚﾐｰﾙ</t>
  </si>
  <si>
    <t>茶谷　幸司</t>
  </si>
  <si>
    <t>株式会社千寿</t>
  </si>
  <si>
    <t>ｾﾝｼﾞﾕ</t>
  </si>
  <si>
    <t>佐野　太聖</t>
  </si>
  <si>
    <t>370-0831</t>
  </si>
  <si>
    <t>株式会社バイオス</t>
  </si>
  <si>
    <t>ﾊﾞｲｵｽ</t>
  </si>
  <si>
    <t>木村　卓</t>
  </si>
  <si>
    <t>223-0057</t>
  </si>
  <si>
    <t>株式会社サナース</t>
  </si>
  <si>
    <t>ｻﾅｰｽ</t>
  </si>
  <si>
    <t>海老原　豊</t>
  </si>
  <si>
    <t>471-0868</t>
  </si>
  <si>
    <t>株式会社リサーチアンドソリューション</t>
  </si>
  <si>
    <t>ﾘｻｰﾁｱﾝﾄﾞｿﾘﾕｰｼﾖﾝ</t>
  </si>
  <si>
    <t>吉田　福司</t>
  </si>
  <si>
    <t>清見　光生</t>
  </si>
  <si>
    <t>812-0036</t>
  </si>
  <si>
    <t>461-8680</t>
  </si>
  <si>
    <t>中部電力ミライズ株式会社</t>
  </si>
  <si>
    <t>ﾁﾕｳﾌﾞﾃﾞﾝﾘﾖｸﾐﾗｲｽﾞ</t>
  </si>
  <si>
    <t>神谷　泰範</t>
  </si>
  <si>
    <t>103-0022</t>
  </si>
  <si>
    <t>ポケットサイン株式会社</t>
  </si>
  <si>
    <t>ﾎﾟｹﾂﾄｻｲﾝ</t>
  </si>
  <si>
    <t>梅本　滉嗣</t>
  </si>
  <si>
    <t>162-0061</t>
  </si>
  <si>
    <t>教育情報パートナーズ株式会社</t>
  </si>
  <si>
    <t>ｷﾖｳｲｸｼﾞﾖｳﾎｳﾊﾟｰﾄﾅｰｽﾞ</t>
  </si>
  <si>
    <t>民部田　昂樹</t>
  </si>
  <si>
    <t>150-0001</t>
  </si>
  <si>
    <t>株式会社フォーバル</t>
  </si>
  <si>
    <t>ﾌｵｰﾊﾞﾙ</t>
  </si>
  <si>
    <t>中島　將典</t>
  </si>
  <si>
    <t>東芝インフラテクノサービス株式会社</t>
  </si>
  <si>
    <t>ﾄｳｼﾊﾞｲﾝﾌﾗﾃｸﾉｻｰﾋﾞｽ</t>
  </si>
  <si>
    <t>北陸支店金沢営業所</t>
  </si>
  <si>
    <t>三好　正芳</t>
  </si>
  <si>
    <t>的場　雅啓</t>
  </si>
  <si>
    <t>451-0042</t>
  </si>
  <si>
    <t>日信ＩＴフィールドサービス株式会社</t>
  </si>
  <si>
    <t>ﾆﾂｼﾝｱｲﾃｲｰﾌｲｰﾙﾄﾞｻｰﾋﾞｽ</t>
  </si>
  <si>
    <t>中部統括部</t>
  </si>
  <si>
    <t>松尾　邦昭</t>
  </si>
  <si>
    <t>市川　善康</t>
  </si>
  <si>
    <t>株式会社シーシーエス</t>
  </si>
  <si>
    <t>ｼｰｼｰｴｽ</t>
  </si>
  <si>
    <t>長谷川　尚武</t>
  </si>
  <si>
    <t>株式会社日本ウォーターソリューション</t>
  </si>
  <si>
    <t>ﾆﾎﾝｳｵｰﾀｰｿﾘﾕｰｼﾖﾝ</t>
  </si>
  <si>
    <t>福井　幸造</t>
  </si>
  <si>
    <t>株式会社ウェルキッズ</t>
  </si>
  <si>
    <t>ｳｴﾙｷﾂｽﾞ</t>
  </si>
  <si>
    <t>ケンブリッジフィルターサービス株式会社</t>
  </si>
  <si>
    <t>ｹﾝﾌﾞﾘﾂｼﾞﾌｲﾙﾀｰｻｰﾋﾞｽ</t>
  </si>
  <si>
    <t>近藤　芳世</t>
  </si>
  <si>
    <t>株式会社時空テクノロジーズ</t>
  </si>
  <si>
    <t>ｼﾞｸｳﾃｸﾉﾛｼﾞｰｽﾞ</t>
  </si>
  <si>
    <t>橋本　善久</t>
  </si>
  <si>
    <t>ＳＧシステム株式会社</t>
  </si>
  <si>
    <t>ｴｽｼﾞｰｼｽﾃﾑ</t>
  </si>
  <si>
    <t>丸山　信二</t>
  </si>
  <si>
    <t>空間情報サービス株式会社</t>
  </si>
  <si>
    <t>ｸｳｶﾝｼﾞﾖｳﾎｳｻｰﾋﾞｽ</t>
  </si>
  <si>
    <t>古里　弘</t>
  </si>
  <si>
    <t>株式会社タケエイでんき</t>
  </si>
  <si>
    <t>ﾀｹｴｲﾃﾞﾝｷ</t>
  </si>
  <si>
    <t>古舘　将司</t>
  </si>
  <si>
    <t>トリタ商店</t>
  </si>
  <si>
    <t>ﾄﾘﾀｼﾖｳﾃﾝ</t>
  </si>
  <si>
    <t>鳥田　泰宏</t>
  </si>
  <si>
    <t>448-8650</t>
  </si>
  <si>
    <t>株式会社アイシン</t>
  </si>
  <si>
    <t>ｱｲｼﾝ</t>
  </si>
  <si>
    <t>移動サービス事業推進部</t>
  </si>
  <si>
    <t>鈴木　歩</t>
  </si>
  <si>
    <t>吉田　守孝</t>
  </si>
  <si>
    <t>450-6425</t>
  </si>
  <si>
    <t>株式会社ＵＭＩＴＳＵＫＩ</t>
  </si>
  <si>
    <t>ｳﾐﾂｷ</t>
  </si>
  <si>
    <t>柿木　空颯</t>
  </si>
  <si>
    <t>733-0812</t>
  </si>
  <si>
    <t>株式会社メディアトライ</t>
  </si>
  <si>
    <t>ﾒﾃﾞｲｱﾄﾗｲ</t>
  </si>
  <si>
    <t>宮本　正昭</t>
  </si>
  <si>
    <t>サントリービバレッジソリューション株式会社</t>
  </si>
  <si>
    <t>ｻﾝﾄﾘｰﾋﾞﾊﾞﾚﾂｼﾞｿﾘﾕｰｼﾖﾝ</t>
  </si>
  <si>
    <t>東海・北陸営業本部</t>
  </si>
  <si>
    <t>東海・北陸支社長</t>
  </si>
  <si>
    <t>山根　正臣</t>
  </si>
  <si>
    <t>森　祐二</t>
  </si>
  <si>
    <t>110-0005</t>
  </si>
  <si>
    <t>株式会社オレンジアーチ</t>
  </si>
  <si>
    <t>ｵﾚﾝｼﾞｱｰﾁ</t>
  </si>
  <si>
    <t>営業開発部長</t>
  </si>
  <si>
    <t>白木　徹</t>
  </si>
  <si>
    <t>中谷　肇</t>
  </si>
  <si>
    <t>120-0034</t>
  </si>
  <si>
    <t>株式会社コドモン</t>
  </si>
  <si>
    <t>ｺﾄﾞﾓﾝ</t>
  </si>
  <si>
    <t>小池　義則</t>
  </si>
  <si>
    <t>株式会社ＥＬＥＭＥＮＴＳ</t>
  </si>
  <si>
    <t>ｴﾚﾒﾝﾂ</t>
  </si>
  <si>
    <t>長谷川　敬起</t>
  </si>
  <si>
    <t>162-0062</t>
  </si>
  <si>
    <t>株式会社ＤＮＰコアライズ</t>
  </si>
  <si>
    <t>ﾃﾞｲｰｴﾇﾋﾟｰｺｱﾗｲｽﾞ</t>
  </si>
  <si>
    <t>齊藤　友紀雄</t>
  </si>
  <si>
    <t>株式会社立花エレテック</t>
  </si>
  <si>
    <t>ﾀﾁﾊﾞﾅｴﾚﾃﾂｸ</t>
  </si>
  <si>
    <t>坪岡　賢奉</t>
  </si>
  <si>
    <t>布山　尚伸</t>
  </si>
  <si>
    <t>920-1165</t>
  </si>
  <si>
    <t>株式会社アースラウンジ</t>
  </si>
  <si>
    <t>ｱｰｽﾗｳﾝｼﾞ</t>
  </si>
  <si>
    <t>大浦　賢太</t>
  </si>
  <si>
    <t>株式会社Ｌｉｑｕｉｄ</t>
  </si>
  <si>
    <t>ﾘｷﾂﾄﾞ</t>
  </si>
  <si>
    <t>892-0843</t>
  </si>
  <si>
    <t>株式会社アンクス</t>
  </si>
  <si>
    <t>ｱﾝｸｽ</t>
  </si>
  <si>
    <t>菊永　満</t>
  </si>
  <si>
    <t>250-0011</t>
  </si>
  <si>
    <t>サンネット株式会社</t>
  </si>
  <si>
    <t>ｻﾝﾈﾂﾄ</t>
  </si>
  <si>
    <t>市川　聡</t>
  </si>
  <si>
    <t>黒崎産業株式会社</t>
  </si>
  <si>
    <t>ｸﾛｻｷｻﾝｷﾞﾖｳ</t>
  </si>
  <si>
    <t>541-0054</t>
  </si>
  <si>
    <t>株式会社トライグループ</t>
  </si>
  <si>
    <t>ﾄﾗｲｸﾞﾙｰﾌﾟ</t>
  </si>
  <si>
    <t>物部　晃之</t>
  </si>
  <si>
    <t>400-0867</t>
  </si>
  <si>
    <t>アスフィール株式会社</t>
  </si>
  <si>
    <t>ｱｽﾌｲｰﾙ</t>
  </si>
  <si>
    <t>山本　浩明</t>
  </si>
  <si>
    <t>603-8053</t>
  </si>
  <si>
    <t>株式会社ＷｏｒｌｄＬｉｎｋ＆Ｃｏｍｐａｎｙ</t>
  </si>
  <si>
    <t>ﾜｰﾙﾄﾞﾘﾝｸｱﾝﾄﾞｶﾝﾊﾟﾆｰ</t>
  </si>
  <si>
    <t>須田　信也</t>
  </si>
  <si>
    <t>930-0083</t>
  </si>
  <si>
    <t>株式会社ＳｙｓｔｅｍＡＴ</t>
  </si>
  <si>
    <t>ｼｽﾃﾑｴｰﾃｲｰ</t>
  </si>
  <si>
    <t>安倍　卓志</t>
  </si>
  <si>
    <t>930-0008</t>
  </si>
  <si>
    <t>株式会社東芝</t>
  </si>
  <si>
    <t>ﾄｳｼﾊﾞ</t>
  </si>
  <si>
    <t>川野　寛正</t>
  </si>
  <si>
    <t>代表取締役　社長執行役員　ＣＥＯ</t>
  </si>
  <si>
    <t>664-0831</t>
  </si>
  <si>
    <t>株式会社ＴＣＥ</t>
  </si>
  <si>
    <t>ﾃｲｰｼｰｲｰ</t>
  </si>
  <si>
    <t>相馬　宏至</t>
  </si>
  <si>
    <t>株式会社オーエフ</t>
  </si>
  <si>
    <t>ｵｰｴﾌ</t>
  </si>
  <si>
    <t>西山　耕平</t>
  </si>
  <si>
    <t>金沢菅公学生服株式会社</t>
  </si>
  <si>
    <t>ｶﾅｻﾞﾜｶﾝｺｳｶﾞｸｾｲﾌｸ</t>
  </si>
  <si>
    <t>尾﨑　茂</t>
  </si>
  <si>
    <t>株式会社ベスト家具</t>
  </si>
  <si>
    <t>ﾍﾞｽﾄｶｸﾞ</t>
  </si>
  <si>
    <t>中川　幸雄</t>
  </si>
  <si>
    <t>ＮＤＳインフォス株式会社</t>
  </si>
  <si>
    <t>ｴﾇﾃﾞｲｴｽｲﾝﾌｵｽ</t>
  </si>
  <si>
    <t>富田　康幸</t>
  </si>
  <si>
    <t>104-0042</t>
  </si>
  <si>
    <t>ＮＴＴ印刷株式会社</t>
  </si>
  <si>
    <t>ｴﾇﾃｲﾃｲｲﾝｻﾂ</t>
  </si>
  <si>
    <t>柴田　基靖</t>
  </si>
  <si>
    <t>920-0347</t>
  </si>
  <si>
    <t>株式会社アイエス建築設計事務所</t>
  </si>
  <si>
    <t>ｱｲｴｽｹﾝﾁｸｾﾂｹｲｼﾞﾑｼﾖ</t>
  </si>
  <si>
    <t>飯田　敦子</t>
  </si>
  <si>
    <t>株式会社赤丸造園</t>
  </si>
  <si>
    <t>ｱｶﾏﾙｿﾞｳｴﾝ</t>
  </si>
  <si>
    <t>赤丸　修</t>
  </si>
  <si>
    <t>朝日エンヂニヤリング株式会社</t>
  </si>
  <si>
    <t>ｱｻﾋｴﾝﾁﾞﾆﾔﾘﾝｸﾞ</t>
  </si>
  <si>
    <t>アサヒ株式会社</t>
  </si>
  <si>
    <t>ｱｻﾋ</t>
  </si>
  <si>
    <t>朝倉　宏太</t>
  </si>
  <si>
    <t>株式会社アスカ設備研究所</t>
  </si>
  <si>
    <t>ｱｽｶｾﾂﾋﾞｹﾝｷﾕｳｼﾖ</t>
  </si>
  <si>
    <t>宮江　勇治</t>
  </si>
  <si>
    <t>飛鳥緑地建設株式会社</t>
  </si>
  <si>
    <t>ｱｽｶﾘﾖｸﾁｹﾝｾﾂ</t>
  </si>
  <si>
    <t>河崎　宏武</t>
  </si>
  <si>
    <t>株式会社アドバンス社</t>
  </si>
  <si>
    <t>ｱﾄﾞﾊﾞﾝｽｼﾔ</t>
  </si>
  <si>
    <t>生田　伸一</t>
  </si>
  <si>
    <t>920-0173</t>
  </si>
  <si>
    <t>有限会社アラキ建築設計事務所</t>
  </si>
  <si>
    <t>ｱﾗｷｹﾝﾁｸｾﾂｹｲｼﾞﾑｼﾖ</t>
  </si>
  <si>
    <t>荒木　恭子</t>
  </si>
  <si>
    <t>株式会社荒屋園芸</t>
  </si>
  <si>
    <t>ｱﾗﾔｴﾝｹﾞｲ</t>
  </si>
  <si>
    <t>荒屋　義武</t>
  </si>
  <si>
    <t>920-0068</t>
  </si>
  <si>
    <t>アルスコンサルタンツ株式会社</t>
  </si>
  <si>
    <t>ｱﾙｽｺﾝｻﾙﾀﾝﾂ</t>
  </si>
  <si>
    <t>瀧上　彰</t>
  </si>
  <si>
    <t>株式会社生田測量</t>
  </si>
  <si>
    <t>ｲｸﾀｿｸﾘﾖｳ</t>
  </si>
  <si>
    <t>生田　哲也</t>
  </si>
  <si>
    <t>有限会社出雲園</t>
  </si>
  <si>
    <t>ｲｽﾞﾓｴﾝ</t>
  </si>
  <si>
    <t>守山　武</t>
  </si>
  <si>
    <t>920-0921</t>
  </si>
  <si>
    <t>株式会社植宗園</t>
  </si>
  <si>
    <t>ｳｴｿｳｴﾝ</t>
  </si>
  <si>
    <t>植村　隆央</t>
  </si>
  <si>
    <t>上村電建株式会社</t>
  </si>
  <si>
    <t>ｳｴﾑﾗﾃﾞﾝｹﾝ</t>
  </si>
  <si>
    <t>上村　和弥</t>
  </si>
  <si>
    <t>株式会社浦建築研究所</t>
  </si>
  <si>
    <t>ｳﾗｹﾝﾁｸｹﾝｷﾕｳｼﾖ</t>
  </si>
  <si>
    <t>浦　淳</t>
  </si>
  <si>
    <t>株式会社浦環境研究所</t>
  </si>
  <si>
    <t>ｳﾗｶﾝｷﾖｳｹﾝｷﾕｳｼﾖ</t>
  </si>
  <si>
    <t>有限会社エバーグリーン</t>
  </si>
  <si>
    <t>ｴﾊﾞｰｸﾞﾘｰﾝ</t>
  </si>
  <si>
    <t>長井　正一</t>
  </si>
  <si>
    <t>株式会社大地電業所</t>
  </si>
  <si>
    <t>ｵｵﾁﾃﾞﾝｷﾞﾖｳｼﾖ</t>
  </si>
  <si>
    <t>大地　正喜</t>
  </si>
  <si>
    <t>株式会社大屋設計</t>
  </si>
  <si>
    <t>ｵｵﾔｾﾂｹｲ</t>
  </si>
  <si>
    <t>大屋　修</t>
  </si>
  <si>
    <t>株式会社大屋設備</t>
  </si>
  <si>
    <t>ｵｵﾔｾﾂﾋﾞ</t>
  </si>
  <si>
    <t>大屋　謙二</t>
  </si>
  <si>
    <t>株式会社桶村設計</t>
  </si>
  <si>
    <t>ｵｹﾑﾗｾﾂｹｲ</t>
  </si>
  <si>
    <t>桶村　秀人</t>
  </si>
  <si>
    <t>株式会社織田設計</t>
  </si>
  <si>
    <t>ｵﾀﾞｾﾂｹｲ</t>
  </si>
  <si>
    <t>織田　英也</t>
  </si>
  <si>
    <t>有限会社カサマツ事務所</t>
  </si>
  <si>
    <t>ｶｻﾏﾂｼﾞﾑｼﾖ</t>
  </si>
  <si>
    <t>笠松　秀敏</t>
  </si>
  <si>
    <t>株式会社ホクスイ</t>
  </si>
  <si>
    <t>ﾎｸｽｲ</t>
  </si>
  <si>
    <t>株式会社カナイワ</t>
  </si>
  <si>
    <t>ｶﾅｲﾜ</t>
  </si>
  <si>
    <t>普輪崎　賢彦</t>
  </si>
  <si>
    <t>株式会社金沢計画研究所</t>
  </si>
  <si>
    <t>ｶﾅｻﾞﾜｹｲｶｸｹﾝｷﾕｳｼﾞﾖ</t>
  </si>
  <si>
    <t>漆崎　義和</t>
  </si>
  <si>
    <t>金沢市清掃株式会社</t>
  </si>
  <si>
    <t>ｶﾅｻﾞﾜｼｾｲｿｳ</t>
  </si>
  <si>
    <t>西田　暢</t>
  </si>
  <si>
    <t>株式会社金沢レインボー</t>
  </si>
  <si>
    <t>ｶﾅｻﾞﾜﾚｲﾝﾎﾞｰ</t>
  </si>
  <si>
    <t>茨木　一樹</t>
  </si>
  <si>
    <t>株式会社加能技研</t>
  </si>
  <si>
    <t>ｶﾉｳｷﾞｹﾝ</t>
  </si>
  <si>
    <t>東　浩二</t>
  </si>
  <si>
    <t>920-0310</t>
  </si>
  <si>
    <t>株式会社環境公害研究センター</t>
  </si>
  <si>
    <t>ｶﾝｷﾖｳｺｳｶﾞｲｹﾝｷﾕｳｾﾝﾀｰ</t>
  </si>
  <si>
    <t>中田　憲幸</t>
  </si>
  <si>
    <t>北川緑化工業株式会社</t>
  </si>
  <si>
    <t>ｷﾀｶﾞﾜﾘﾖｸｶｺｳｷﾞﾖｳ</t>
  </si>
  <si>
    <t>南　茂人</t>
  </si>
  <si>
    <t>北造園株式会社</t>
  </si>
  <si>
    <t>ｷﾀｿﾞｳｴﾝ</t>
  </si>
  <si>
    <t>北　圭子</t>
  </si>
  <si>
    <t>株式会社北日本ジオグラフィ</t>
  </si>
  <si>
    <t>ｷﾀﾆﾎﾝｼﾞｵｸﾞﾗﾌｲ</t>
  </si>
  <si>
    <t>磯野　秀和</t>
  </si>
  <si>
    <t>920-0007</t>
  </si>
  <si>
    <t>北野造園株式会社</t>
  </si>
  <si>
    <t>ｷﾀﾉｿﾞｳｴﾝ</t>
  </si>
  <si>
    <t>北野　慎一</t>
  </si>
  <si>
    <t>株式会社共同設計</t>
  </si>
  <si>
    <t>ｷﾖｳﾄﾞｳｾﾂｹｲ</t>
  </si>
  <si>
    <t>音場　章生</t>
  </si>
  <si>
    <t>株式会社金城測量</t>
  </si>
  <si>
    <t>ｷﾝｼﾞﾖｳｿｸﾘﾖｳ</t>
  </si>
  <si>
    <t>前田　治清</t>
  </si>
  <si>
    <t>株式会社ケイ・アイ測量</t>
  </si>
  <si>
    <t>ｹｲｱｲｿｸﾘﾖｳ</t>
  </si>
  <si>
    <t>松本　勇</t>
  </si>
  <si>
    <t>920-0856</t>
  </si>
  <si>
    <t>Ｋ建築綜合研究所</t>
  </si>
  <si>
    <t>ｹｲｹﾝﾁｸｿｳｺﾞｳｹﾝｷﾕｳｼﾖ</t>
  </si>
  <si>
    <t>小林　正澄</t>
  </si>
  <si>
    <t>有限会社兼六造園</t>
  </si>
  <si>
    <t>ｹﾝﾛｸｿﾞｳｴﾝ</t>
  </si>
  <si>
    <t>中田　祐貴</t>
  </si>
  <si>
    <t>国際地研株式会社</t>
  </si>
  <si>
    <t>ｺｸｻｲﾁｹﾝ</t>
  </si>
  <si>
    <t>松村　徹</t>
  </si>
  <si>
    <t>小西建設株式会社</t>
  </si>
  <si>
    <t>ｺﾆｼｹﾝｾﾂ</t>
  </si>
  <si>
    <t>小西　正人</t>
  </si>
  <si>
    <t>金剛建設株式会社</t>
  </si>
  <si>
    <t>ｺﾝｺﾞｳｹﾝｾﾂ</t>
  </si>
  <si>
    <t>金岡　幸子</t>
  </si>
  <si>
    <t>株式会社五井建築研究所</t>
  </si>
  <si>
    <t>ｺﾞｲｹﾝﾁｸｹﾝｷﾕｳｼﾖ</t>
  </si>
  <si>
    <t>喜多　孝之</t>
  </si>
  <si>
    <t>株式会社五洋設備事務所</t>
  </si>
  <si>
    <t>ｺﾞﾖｳｾﾂﾋﾞｼﾞﾑｼﾖ</t>
  </si>
  <si>
    <t>高田　宏之</t>
  </si>
  <si>
    <t>924-0815</t>
  </si>
  <si>
    <t>下道建築設計事務所</t>
  </si>
  <si>
    <t>ｼﾀﾐﾁｹﾝﾁｸｾﾂｹｲｼﾞﾑｼﾖ</t>
  </si>
  <si>
    <t>下道　左知子</t>
  </si>
  <si>
    <t>有限会社昭美緑地</t>
  </si>
  <si>
    <t>ｼﾖｳﾋﾞﾘﾖｸﾁ</t>
  </si>
  <si>
    <t>福島　優一</t>
  </si>
  <si>
    <t>昌和管工株式会社</t>
  </si>
  <si>
    <t>ｼﾖｳﾜｶﾝｺｳ</t>
  </si>
  <si>
    <t>内堀　貴史</t>
  </si>
  <si>
    <t>株式会社アースメンテナンス</t>
  </si>
  <si>
    <t>ｱｰｽﾒﾝﾃﾅﾝｽ</t>
  </si>
  <si>
    <t>竿下　拓人</t>
  </si>
  <si>
    <t>921-8171</t>
  </si>
  <si>
    <t>株式会社進樹園</t>
  </si>
  <si>
    <t>ｼﾝｼﾞﾕｴﾝ</t>
  </si>
  <si>
    <t>磯野　進吾</t>
  </si>
  <si>
    <t>有限会社ジェーエス設備事務所</t>
  </si>
  <si>
    <t>ｼﾞｴｰｴｽｾﾂﾋﾞｼﾞﾑｼﾖ</t>
  </si>
  <si>
    <t>坂野　真由美</t>
  </si>
  <si>
    <t>920-0214</t>
  </si>
  <si>
    <t>株式会社城北園</t>
  </si>
  <si>
    <t>ｼﾞﾖｳﾎｸｴﾝ</t>
  </si>
  <si>
    <t>根布　信太郎</t>
  </si>
  <si>
    <t>株式会社水文測量</t>
  </si>
  <si>
    <t>ｽｲﾓﾝｿｸﾘﾖｳ</t>
  </si>
  <si>
    <t>四十住　秀史</t>
  </si>
  <si>
    <t>920-3132</t>
  </si>
  <si>
    <t>株式会社鈴木設備事務所</t>
  </si>
  <si>
    <t>ｽｽﾞｷｾﾂﾋﾞｼﾞﾑｼﾖ</t>
  </si>
  <si>
    <t>鈴木　鉄郎</t>
  </si>
  <si>
    <t>920-0006</t>
  </si>
  <si>
    <t>株式会社瀬戸造園</t>
  </si>
  <si>
    <t>ｾﾄｿﾞｳｴﾝ</t>
  </si>
  <si>
    <t>瀬戸　繁光</t>
  </si>
  <si>
    <t>大洋コンサルタント株式会社</t>
  </si>
  <si>
    <t>ﾀｲﾖｳｺﾝｻﾙﾀﾝﾄ</t>
  </si>
  <si>
    <t>竹俣　隆一</t>
  </si>
  <si>
    <t>920-1145</t>
  </si>
  <si>
    <t>太陽緑化建設株式会社</t>
  </si>
  <si>
    <t>ﾀｲﾖｳﾘﾖｸｶｹﾝｾﾂ</t>
  </si>
  <si>
    <t>河合　伸介</t>
  </si>
  <si>
    <t>ﾀｶﾔｾﾂｹｲ</t>
  </si>
  <si>
    <t>高屋　利行</t>
  </si>
  <si>
    <t>株式会社竹松組</t>
  </si>
  <si>
    <t>ﾀｹﾏﾂｸﾞﾐ</t>
  </si>
  <si>
    <t>三宅　慎太郎</t>
  </si>
  <si>
    <t>株式会社棚木建築設計事務所</t>
  </si>
  <si>
    <t>ﾀﾅｷｹﾝﾁｸｾﾂｹｲｼﾞﾑｼﾖ</t>
  </si>
  <si>
    <t>棚木　修二</t>
  </si>
  <si>
    <t>921-8154</t>
  </si>
  <si>
    <t>株式会社俵設計</t>
  </si>
  <si>
    <t>ﾀﾜﾗｾﾂｹｲ</t>
  </si>
  <si>
    <t>俵　一由</t>
  </si>
  <si>
    <t>921-8536</t>
  </si>
  <si>
    <t>第一電機工業株式会社</t>
  </si>
  <si>
    <t>ﾀﾞｲｲﾁﾃﾞﾝｷｺｳｷﾞﾖｳ</t>
  </si>
  <si>
    <t>瀬戸　優弥</t>
  </si>
  <si>
    <t>株式会社大和環境分析センター</t>
  </si>
  <si>
    <t>ﾔﾏﾄｶﾝｷﾖｳﾌﾞﾝｾｷｾﾝﾀｰ</t>
  </si>
  <si>
    <t>音頭　栄美子</t>
  </si>
  <si>
    <t>株式会社テクノブレーン</t>
  </si>
  <si>
    <t>ﾃｸﾉﾌﾞﾚｰﾝ</t>
  </si>
  <si>
    <t>山田　豊</t>
  </si>
  <si>
    <t>株式会社中央設計技術研究所</t>
  </si>
  <si>
    <t>ﾁﾕｳｵｳｾﾂｹｲｷﾞｼﾞﾕﾂｹﾝｷﾕｳ</t>
  </si>
  <si>
    <t>西原　秀幸</t>
  </si>
  <si>
    <t>中部地下開発株式会社</t>
  </si>
  <si>
    <t>ﾁﾕｳﾌﾞﾁｶｶｲﾊﾂ</t>
  </si>
  <si>
    <t>牧　正人</t>
  </si>
  <si>
    <t>中部地質株式会社</t>
  </si>
  <si>
    <t>ﾁﾕｳﾌﾞﾁｼﾂ</t>
  </si>
  <si>
    <t>能島　利一</t>
  </si>
  <si>
    <t>中部緑地株式会社</t>
  </si>
  <si>
    <t>ﾁﾕｳﾌﾞﾘﾖｸﾁ</t>
  </si>
  <si>
    <t>後　秀夫</t>
  </si>
  <si>
    <t>株式会社土倉建築事務所</t>
  </si>
  <si>
    <t>ﾂﾁｸﾗｹﾝﾁｸｼﾞﾑｼﾖ</t>
  </si>
  <si>
    <t>土倉　拓樹</t>
  </si>
  <si>
    <t>株式会社釣谷建築事務所</t>
  </si>
  <si>
    <t>ﾂﾙﾀﾆｹﾝﾁｸｼﾞﾑｼﾖ</t>
  </si>
  <si>
    <t>吉田　典生</t>
  </si>
  <si>
    <t>株式会社出島グリーン</t>
  </si>
  <si>
    <t>ﾃﾞｼﾞﾏｸﾞﾘｰﾝ</t>
  </si>
  <si>
    <t>出島　光希</t>
  </si>
  <si>
    <t>株式会社東洋設計</t>
  </si>
  <si>
    <t>ﾄｳﾖｳｾﾂｹｲ</t>
  </si>
  <si>
    <t>大嶋　庸介</t>
  </si>
  <si>
    <t>株式会社中栄造園</t>
  </si>
  <si>
    <t>ﾅｶｴｿﾞｳｴﾝ</t>
  </si>
  <si>
    <t>中栄　英晶</t>
  </si>
  <si>
    <t>株式会社中島建築事務所</t>
  </si>
  <si>
    <t>ﾅｶｼﾞﾏｹﾝﾁｸｼﾞﾑｼﾖ</t>
  </si>
  <si>
    <t>木村　光太郎</t>
  </si>
  <si>
    <t>株式会社中島設備事務所</t>
  </si>
  <si>
    <t>ﾅｶｼﾞﾏｾﾂﾋﾞｼﾞﾑｼﾖ</t>
  </si>
  <si>
    <t>株式会社中元建築設計事務所</t>
  </si>
  <si>
    <t>ﾅｶﾓﾄｹﾝﾁｸｾﾂｹｲｼﾞﾑｼﾖ</t>
  </si>
  <si>
    <t>中元　伸夫</t>
  </si>
  <si>
    <t>有限会社中山造園</t>
  </si>
  <si>
    <t>ﾅｶﾔﾏｿﾞｳｴﾝ</t>
  </si>
  <si>
    <t>中山　浩</t>
  </si>
  <si>
    <t>株式会社長村建築事務所</t>
  </si>
  <si>
    <t>ﾅｶﾞﾑﾗｹﾝﾁｸｼﾞﾑｼﾖ</t>
  </si>
  <si>
    <t>長村　峰行</t>
  </si>
  <si>
    <t>ナチュラルコンサルタント株式会社</t>
  </si>
  <si>
    <t>ﾅﾁﾕﾗﾙｺﾝｻﾙﾀﾝﾄ</t>
  </si>
  <si>
    <t>北浦　和夫</t>
  </si>
  <si>
    <t>株式会社西山装飾</t>
  </si>
  <si>
    <t>ﾆｼﾔﾏｿｳｼﾖｸ</t>
  </si>
  <si>
    <t>西山　誉志一</t>
  </si>
  <si>
    <t>株式会社日研技術</t>
  </si>
  <si>
    <t>ﾆﾂｹﾝｷﾞｼﾞﾕﾂ</t>
  </si>
  <si>
    <t>芝山　修</t>
  </si>
  <si>
    <t>日光リネンサプライ株式会社</t>
  </si>
  <si>
    <t>ﾆﾂｺｳﾘﾈﾝｻﾌﾟﾗｲ</t>
  </si>
  <si>
    <t>松本　仁</t>
  </si>
  <si>
    <t>921-8177</t>
  </si>
  <si>
    <t>日新電設株式会社</t>
  </si>
  <si>
    <t>ﾆﾂｼﾝﾃﾞﾝｾﾂ</t>
  </si>
  <si>
    <t>中田　博信</t>
  </si>
  <si>
    <t>920-0338</t>
  </si>
  <si>
    <t>日成ビルド工業株式会社</t>
  </si>
  <si>
    <t>ﾆﾂｾｲﾋﾞﾙﾄﾞｺｳｷﾞﾖｳ</t>
  </si>
  <si>
    <t>下村　拓也</t>
  </si>
  <si>
    <t>木村　明文</t>
  </si>
  <si>
    <t>日本海ビルサービス株式会社</t>
  </si>
  <si>
    <t>ﾆﾎﾝｶｲﾋﾞﾙｻｰﾋﾞｽ</t>
  </si>
  <si>
    <t>東郷　博樹</t>
  </si>
  <si>
    <t>ネオ工業株式会社</t>
  </si>
  <si>
    <t>ﾈｵｺｳｷﾞﾖｳ</t>
  </si>
  <si>
    <t>亀井　浩二</t>
  </si>
  <si>
    <t>921-8041</t>
  </si>
  <si>
    <t>株式会社野々与造園</t>
  </si>
  <si>
    <t>ﾉﾉﾖｿﾞｳｴﾝ</t>
  </si>
  <si>
    <t>野々市　芳博</t>
  </si>
  <si>
    <t>ハイウェイ・リバーメンテナンス株式会社</t>
  </si>
  <si>
    <t>ﾊｲｳｴｲﾘﾊﾞｰﾒﾝﾃﾅﾝｽ</t>
  </si>
  <si>
    <t>西山　勇</t>
  </si>
  <si>
    <t>はくさん緑化工業株式会社</t>
  </si>
  <si>
    <t>ﾊｸｻﾝﾘﾖﾂｶｺｳｷﾞﾖｳ</t>
  </si>
  <si>
    <t>吉森　孝一</t>
  </si>
  <si>
    <t>920-1161</t>
  </si>
  <si>
    <t>株式会社バルデザイングループ</t>
  </si>
  <si>
    <t>ﾊﾞﾙﾃﾞｻﾞｲﾝｸﾞﾙｰﾌﾟ</t>
  </si>
  <si>
    <t>大場　圭介</t>
  </si>
  <si>
    <t>株式会社ヒゲウコン建築事務所</t>
  </si>
  <si>
    <t>ﾋｹﾞｳｺﾝｹﾝﾁｸｼﾞﾑｼﾖ</t>
  </si>
  <si>
    <t>佐藤　和仁</t>
  </si>
  <si>
    <t>株式会社伏見園</t>
  </si>
  <si>
    <t>ﾌｼﾐｴﾝ</t>
  </si>
  <si>
    <t>田中　翔太郎</t>
  </si>
  <si>
    <t>有限会社藤村緑樹園</t>
  </si>
  <si>
    <t>ﾌｼﾞﾑﾗﾘﾖｸｼﾞﾕｴﾝ</t>
  </si>
  <si>
    <t>藤村　章</t>
  </si>
  <si>
    <t>有限会社折笠</t>
  </si>
  <si>
    <t>ｵﾘｶｻ</t>
  </si>
  <si>
    <t>折笠　昌則</t>
  </si>
  <si>
    <t>921-8134</t>
  </si>
  <si>
    <t>株式会社北陸グリーンサービス</t>
  </si>
  <si>
    <t>ﾎｸﾘｸｸﾞﾘｰﾝｻｰﾋﾞｽ</t>
  </si>
  <si>
    <t>松平　博之</t>
  </si>
  <si>
    <t>北陸綜合ビル管理株式会社</t>
  </si>
  <si>
    <t>ﾎｸﾘｸｿｳｺﾞｳﾋﾞﾙｶﾝﾘ</t>
  </si>
  <si>
    <t>西田　孝志</t>
  </si>
  <si>
    <t>ホクトー株式会社</t>
  </si>
  <si>
    <t>ﾎｸﾄｰ</t>
  </si>
  <si>
    <t>サンデック株式会社</t>
  </si>
  <si>
    <t>ｻﾝﾃﾞﾂｸ</t>
  </si>
  <si>
    <t>五月女　久勝</t>
  </si>
  <si>
    <t>株式会社細川造園</t>
  </si>
  <si>
    <t>ﾎｿｶﾜｿﾞｳｴﾝ</t>
  </si>
  <si>
    <t>細川　勝</t>
  </si>
  <si>
    <t>北興建設株式会社</t>
  </si>
  <si>
    <t>ﾎﾂｺｳｹﾝｾﾂ</t>
  </si>
  <si>
    <t>井戸谷　信一</t>
  </si>
  <si>
    <t>アムズ株式会社</t>
  </si>
  <si>
    <t>ｱﾑｽﾞ</t>
  </si>
  <si>
    <t>谷口　吏</t>
  </si>
  <si>
    <t>株式会社マック建築研究所</t>
  </si>
  <si>
    <t>ﾏﾂｸｹﾝﾁｸｹﾝｷﾕｳｼﾞﾖ</t>
  </si>
  <si>
    <t>中村　健</t>
  </si>
  <si>
    <t>松下管工業株式会社</t>
  </si>
  <si>
    <t>ﾏﾂｼﾀｶﾝｺｳｷﾞﾖｳ</t>
  </si>
  <si>
    <t>松下　常雄</t>
  </si>
  <si>
    <t>有限会社マツハ設備設計研究所</t>
  </si>
  <si>
    <t>ﾏﾂﾊｾﾂﾋﾞｾﾂｹｲｹﾝｷﾕｳｼﾖ</t>
  </si>
  <si>
    <t>新井　秀成</t>
  </si>
  <si>
    <t>株式会社松原造園</t>
  </si>
  <si>
    <t>ﾏﾂﾊﾞﾗｿﾞｳｴﾝ</t>
  </si>
  <si>
    <t>松原　大介</t>
  </si>
  <si>
    <t>株式会社松村造園</t>
  </si>
  <si>
    <t>ﾏﾂﾑﾗｿﾞｳｴﾝ</t>
  </si>
  <si>
    <t>松村　一慶</t>
  </si>
  <si>
    <t>株式会社丸山製作所</t>
  </si>
  <si>
    <t>ﾏﾙﾔﾏｾｲｻｸｼﾖ</t>
  </si>
  <si>
    <t>丸山　龍元</t>
  </si>
  <si>
    <t>920-0988</t>
  </si>
  <si>
    <t>株式会社向川外樹園</t>
  </si>
  <si>
    <t>ﾑｺｳｶﾞﾜｶﾞｲｼﾞﾕｴﾝ</t>
  </si>
  <si>
    <t>向川　達広</t>
  </si>
  <si>
    <t>株式会社村瀬造園</t>
  </si>
  <si>
    <t>ﾑﾗｾｿﾞｳｴﾝ</t>
  </si>
  <si>
    <t>村瀬　彰</t>
  </si>
  <si>
    <t>株式会社アイテックムラモト</t>
  </si>
  <si>
    <t>ｱｲﾃﾂｸﾑﾗﾓﾄ</t>
  </si>
  <si>
    <t>村本　常</t>
  </si>
  <si>
    <t>株式会社山岸建築設計事務所</t>
  </si>
  <si>
    <t>ﾔﾏｷﾞｼｹﾝﾁｸｾﾂｹｲｼﾞﾑｼﾖ</t>
  </si>
  <si>
    <t>山岸　敬広</t>
  </si>
  <si>
    <t>株式会社山岸設備設計事務所</t>
  </si>
  <si>
    <t>ﾔﾏｷﾞｼｾﾂﾋﾞｾﾂｹｲｼﾞﾑｼﾖ</t>
  </si>
  <si>
    <t>株式会社山口測量</t>
  </si>
  <si>
    <t>ﾔﾏｸﾞﾁｿｸﾘﾖｳ</t>
  </si>
  <si>
    <t>山口　貴之</t>
  </si>
  <si>
    <t>株式会社山森工業</t>
  </si>
  <si>
    <t>ﾔﾏﾓﾘｺｳｷﾞﾖｳ</t>
  </si>
  <si>
    <t>山森　貴之</t>
  </si>
  <si>
    <t>株式会社利水社</t>
  </si>
  <si>
    <t>ﾘｽｲｼﾔ</t>
  </si>
  <si>
    <t>921-8526</t>
  </si>
  <si>
    <t>菱機工業株式会社</t>
  </si>
  <si>
    <t>ﾘﾖｳｷｺｳｷﾞﾖｳ</t>
  </si>
  <si>
    <t>執行役員支店長</t>
  </si>
  <si>
    <t>木谷　和宏</t>
  </si>
  <si>
    <t>北川　雅一朗</t>
  </si>
  <si>
    <t>株式会社アール・アイ・エー</t>
  </si>
  <si>
    <t>ｱｰﾙｱｲｴｰ</t>
  </si>
  <si>
    <t>浅井　健治</t>
  </si>
  <si>
    <t>梅澤　隆</t>
  </si>
  <si>
    <t>112-0001</t>
  </si>
  <si>
    <t>株式会社ＩＮＡ新建築研究所</t>
  </si>
  <si>
    <t>ｱｲｴﾇｴｰｼﾝｹﾝﾁｸｹﾝｷﾕｳｼﾞﾖ</t>
  </si>
  <si>
    <t>加藤　朋行</t>
  </si>
  <si>
    <t>株式会社愛植物設計事務所</t>
  </si>
  <si>
    <t>ｱｲｼﾖｸﾌﾞﾂｾﾂｹｲｼﾞﾑｼﾖ</t>
  </si>
  <si>
    <t>趙　賢一</t>
  </si>
  <si>
    <t>株式会社梓設計</t>
  </si>
  <si>
    <t>ｱｽﾞｻｾﾂｹｲ</t>
  </si>
  <si>
    <t>常務執行役員支社長</t>
  </si>
  <si>
    <t>鈴木　教久</t>
  </si>
  <si>
    <t>有吉　匡</t>
  </si>
  <si>
    <t>920-0223</t>
  </si>
  <si>
    <t>株式会社アリタ</t>
  </si>
  <si>
    <t>ｱﾘﾀ</t>
  </si>
  <si>
    <t>横川　貴史</t>
  </si>
  <si>
    <t>在田　吉宏</t>
  </si>
  <si>
    <t>株式会社石本建築事務所</t>
  </si>
  <si>
    <t>ｲｼﾓﾄｹﾝﾁｸｼﾞﾑｼﾖ</t>
  </si>
  <si>
    <t>名古屋オフィス</t>
  </si>
  <si>
    <t>オフィス代表</t>
  </si>
  <si>
    <t>奥井　康史</t>
  </si>
  <si>
    <t>長尾　昌高</t>
  </si>
  <si>
    <t>171-0033</t>
  </si>
  <si>
    <t>株式会社伊藤喜三郎建築研究所</t>
  </si>
  <si>
    <t>ｲﾄｳｷｻﾌﾞﾛｳｹﾝﾁｸｹﾝｷﾕｳｼﾖ</t>
  </si>
  <si>
    <t>森嶋　浩</t>
  </si>
  <si>
    <t>922-0105</t>
  </si>
  <si>
    <t>株式会社エース</t>
  </si>
  <si>
    <t>ｴｰｽ</t>
  </si>
  <si>
    <t>松川　功</t>
  </si>
  <si>
    <t>松川　統久</t>
  </si>
  <si>
    <t>600-8138</t>
  </si>
  <si>
    <t>ｴｰﾌﾞﾙｺﾝｻﾙﾀﾝﾂ</t>
  </si>
  <si>
    <t>長　依夫</t>
  </si>
  <si>
    <t>応用地質株式会社</t>
  </si>
  <si>
    <t>ｵｳﾖｳﾁｼﾂ</t>
  </si>
  <si>
    <t>菅野　靖洋</t>
  </si>
  <si>
    <t>天野　洋文</t>
  </si>
  <si>
    <t>101-8486</t>
  </si>
  <si>
    <t>株式会社オオバ</t>
  </si>
  <si>
    <t>ｵｵﾊﾞ</t>
  </si>
  <si>
    <t>辻本　茂</t>
  </si>
  <si>
    <t>112-0003</t>
  </si>
  <si>
    <t>株式会社岡田新一設計事務所</t>
  </si>
  <si>
    <t>ｵｶﾀﾞｼﾝｲﾁｾﾂｹｲｼﾞﾑｼﾖ</t>
  </si>
  <si>
    <t>津嶋　功</t>
  </si>
  <si>
    <t>925-0046</t>
  </si>
  <si>
    <t>小倉緑化工業株式会社</t>
  </si>
  <si>
    <t>ｵｸﾞﾗﾘﾖﾂｶｺｳｷﾞﾖｳ</t>
  </si>
  <si>
    <t>小倉　一朗</t>
  </si>
  <si>
    <t>株式会社オリエンタルコンサルタンツ</t>
  </si>
  <si>
    <t>ｵﾘｴﾝﾀﾙｺﾝｻﾙﾀﾝﾂ</t>
  </si>
  <si>
    <t>永井　岳夫</t>
  </si>
  <si>
    <t>野崎　秀則</t>
  </si>
  <si>
    <t>151-0071</t>
  </si>
  <si>
    <t>オリジナル設計株式会社</t>
  </si>
  <si>
    <t>ｵﾘｼﾞﾅﾙｾﾂｹｲ</t>
  </si>
  <si>
    <t>石川事務所</t>
  </si>
  <si>
    <t>前田　芳郎</t>
  </si>
  <si>
    <t>菅　伸彦</t>
  </si>
  <si>
    <t>151-0062</t>
  </si>
  <si>
    <t>川崎設備工業株式会社</t>
  </si>
  <si>
    <t>ｶﾜｻｷｾﾂﾋﾞｺｳｷﾞﾖｳ</t>
  </si>
  <si>
    <t>中谷　貴之</t>
  </si>
  <si>
    <t>廣江　勝志</t>
  </si>
  <si>
    <t>950-0914</t>
  </si>
  <si>
    <t>川崎地質株式会社</t>
  </si>
  <si>
    <t>ｶﾜｻｷﾁｼﾂ</t>
  </si>
  <si>
    <t>橿淵　俊樹</t>
  </si>
  <si>
    <t>栃本　泰浩</t>
  </si>
  <si>
    <t>108-8337</t>
  </si>
  <si>
    <t>500-8441</t>
  </si>
  <si>
    <t>管清工業株式会社</t>
  </si>
  <si>
    <t>ｶﾝｾｲｺｳｷﾞﾖｳ</t>
  </si>
  <si>
    <t>岐阜営業所</t>
  </si>
  <si>
    <t>佐藤　雅之</t>
  </si>
  <si>
    <t>長谷川　健司</t>
  </si>
  <si>
    <t>158-0098</t>
  </si>
  <si>
    <t>基礎地盤コンサルタンツ株式会社</t>
  </si>
  <si>
    <t>ｷｿｼﾞﾊﾞﾝｺﾝｻﾙﾀﾝﾂ</t>
  </si>
  <si>
    <t>上野　佑基</t>
  </si>
  <si>
    <t>野村　英雄</t>
  </si>
  <si>
    <t>136-8577</t>
  </si>
  <si>
    <t>キタイ設計株式会社</t>
  </si>
  <si>
    <t>ｷﾀｲｾﾂｹｲ</t>
  </si>
  <si>
    <t>堀井　豊</t>
  </si>
  <si>
    <t>梶　雅弘</t>
  </si>
  <si>
    <t>521-1398</t>
  </si>
  <si>
    <t>530-0044</t>
  </si>
  <si>
    <t>株式会社教育施設研究所</t>
  </si>
  <si>
    <t>ｷﾖｳｲｸｼｾﾂｹﾝｷﾕｳｼﾖ</t>
  </si>
  <si>
    <t>大阪事務所</t>
  </si>
  <si>
    <t>常務取締役所長</t>
  </si>
  <si>
    <t>八田　利幸</t>
  </si>
  <si>
    <t>飯田　順一</t>
  </si>
  <si>
    <t>160-0008</t>
  </si>
  <si>
    <t>株式会社共同建築設計事務所</t>
  </si>
  <si>
    <t>ｷﾖｳﾄﾞｳｹﾝﾁｸｾﾂｹｲｼﾞﾑｼﾖ</t>
  </si>
  <si>
    <t>鈴木　慶治</t>
  </si>
  <si>
    <t>380-8577</t>
  </si>
  <si>
    <t>株式会社協同測量社</t>
  </si>
  <si>
    <t>ｷﾖｳﾄﾞｳｿｸﾘﾖｳｼﾔ</t>
  </si>
  <si>
    <t>吉田　敬一</t>
  </si>
  <si>
    <t>共和化工株式会社</t>
  </si>
  <si>
    <t>ｷﾖｳﾜｶｺｳ</t>
  </si>
  <si>
    <t>河野　吉治</t>
  </si>
  <si>
    <t>吉村　俊治</t>
  </si>
  <si>
    <t>135-0052</t>
  </si>
  <si>
    <t>株式会社久米設計</t>
  </si>
  <si>
    <t>ｸﾒｾﾂｹｲ</t>
  </si>
  <si>
    <t>能口　卓也</t>
  </si>
  <si>
    <t>927-0624</t>
  </si>
  <si>
    <t>興信工業株式会社</t>
  </si>
  <si>
    <t>ｺｳｼﾝｺｳｷﾞﾖｳ</t>
  </si>
  <si>
    <t>室谷　信子</t>
  </si>
  <si>
    <t>株式会社興和</t>
  </si>
  <si>
    <t>ｺｳﾜ</t>
  </si>
  <si>
    <t>佐藤　秀樹</t>
  </si>
  <si>
    <t>齋藤　浩之</t>
  </si>
  <si>
    <t>950-8565</t>
  </si>
  <si>
    <t>株式会社国土開発センター</t>
  </si>
  <si>
    <t>ｺｸﾄﾞｶｲﾊﾂｾﾝﾀｰ</t>
  </si>
  <si>
    <t>新家　久司</t>
  </si>
  <si>
    <t>154-8530</t>
  </si>
  <si>
    <t>国土情報開発株式会社</t>
  </si>
  <si>
    <t>ｺｸﾄﾞｼﾞﾖｳﾎｳｶｲﾊﾂ</t>
  </si>
  <si>
    <t>羽田　寛</t>
  </si>
  <si>
    <t>駒谷造園株式会社</t>
  </si>
  <si>
    <t>ｺﾏﾔｿﾞｳｴﾝ</t>
  </si>
  <si>
    <t>駒谷　正彦</t>
  </si>
  <si>
    <t>ｻｰﾍﾞｲﾘｻｰﾁｾﾝﾀｰ</t>
  </si>
  <si>
    <t>名古屋事務所</t>
  </si>
  <si>
    <t>水口　行雄</t>
  </si>
  <si>
    <t>藤澤　士朗</t>
  </si>
  <si>
    <t>116-8581</t>
  </si>
  <si>
    <t>株式会社坂倉建築研究所</t>
  </si>
  <si>
    <t>ｻｶｸﾗｹﾝﾁｸｹﾝｷﾕｳｼﾖ</t>
  </si>
  <si>
    <t>取締役大阪事務所長</t>
  </si>
  <si>
    <t>田口　哲久</t>
  </si>
  <si>
    <t>大木　健逸</t>
  </si>
  <si>
    <t>130-0015</t>
  </si>
  <si>
    <t>株式会社佐藤総合計画</t>
  </si>
  <si>
    <t>ｻﾄｳｿｳｺﾞｳｹｲｶｸ</t>
  </si>
  <si>
    <t>鉾岩　崇</t>
  </si>
  <si>
    <t>950-2055</t>
  </si>
  <si>
    <t>サンコーコンサルタント株式会社</t>
  </si>
  <si>
    <t>ｻﾝｺｰｺﾝｻﾙﾀﾝﾄ</t>
  </si>
  <si>
    <t>小幡　季也</t>
  </si>
  <si>
    <t>柿崎　勉</t>
  </si>
  <si>
    <t>136-8522</t>
  </si>
  <si>
    <t>株式会社三水コンサルタント</t>
  </si>
  <si>
    <t>ｻﾝｽｲｺﾝｻﾙﾀﾝﾄ</t>
  </si>
  <si>
    <t>佐藤　好昭</t>
  </si>
  <si>
    <t>山崎　義広</t>
  </si>
  <si>
    <t>株式会社サンワコン</t>
  </si>
  <si>
    <t>ｻﾝﾜｺﾝ</t>
  </si>
  <si>
    <t>吉田　典宏</t>
  </si>
  <si>
    <t>奥居　淳</t>
  </si>
  <si>
    <t>918-8012</t>
  </si>
  <si>
    <t>531-0072</t>
  </si>
  <si>
    <t>株式会社昭和設計</t>
  </si>
  <si>
    <t>ｼﾖｳﾜｾﾂｹｲ</t>
  </si>
  <si>
    <t>鳥居　久人</t>
  </si>
  <si>
    <t>939-1363</t>
  </si>
  <si>
    <t>昭和株式会社</t>
  </si>
  <si>
    <t>ｼﾖｳﾜ</t>
  </si>
  <si>
    <t>熊木　敏之</t>
  </si>
  <si>
    <t>本島　哲也</t>
  </si>
  <si>
    <t>114-0016</t>
  </si>
  <si>
    <t>いであ株式会社</t>
  </si>
  <si>
    <t>ｲﾃﾞｱ</t>
  </si>
  <si>
    <t>金成　浩司</t>
  </si>
  <si>
    <t>田畑　彰久</t>
  </si>
  <si>
    <t>154-8585</t>
  </si>
  <si>
    <t>930-0029</t>
  </si>
  <si>
    <t>株式会社ニュージェック</t>
  </si>
  <si>
    <t>ﾆﾕｰｼﾞｴﾂｸ</t>
  </si>
  <si>
    <t>富山事務所</t>
  </si>
  <si>
    <t>利田　清宣</t>
  </si>
  <si>
    <t>山林　佳弘</t>
  </si>
  <si>
    <t>株式会社数理計画</t>
  </si>
  <si>
    <t>ｽｳﾘｹｲｶｸ</t>
  </si>
  <si>
    <t>石川　博久</t>
  </si>
  <si>
    <t>株式会社双星設計</t>
  </si>
  <si>
    <t>ｿｳｾｲｾﾂｹｲ</t>
  </si>
  <si>
    <t>鳥本　明佳</t>
  </si>
  <si>
    <t>中村　武嗣</t>
  </si>
  <si>
    <t>高砂熱学工業株式会社</t>
  </si>
  <si>
    <t>ﾀｶｻｺﾞﾈﾂｶﾞｸｺｳｷﾞﾖｳ</t>
  </si>
  <si>
    <t>作田　勝彦</t>
  </si>
  <si>
    <t>小島　和人</t>
  </si>
  <si>
    <t>923-1121</t>
  </si>
  <si>
    <t>株式会社立花造園</t>
  </si>
  <si>
    <t>ﾀﾁﾊﾞﾅｿﾞｳｴﾝ</t>
  </si>
  <si>
    <t>立花　栄志</t>
  </si>
  <si>
    <t>467-0853</t>
  </si>
  <si>
    <t>ダイコー株式会社</t>
  </si>
  <si>
    <t>ﾀﾞｲｺｰ</t>
  </si>
  <si>
    <t>廣冨　貴士</t>
  </si>
  <si>
    <t>兒玉　康智</t>
  </si>
  <si>
    <t>105-0012</t>
  </si>
  <si>
    <t>920-2161</t>
  </si>
  <si>
    <t>株式会社大扇地理</t>
  </si>
  <si>
    <t>ﾀﾞｲｾﾝﾁﾘ</t>
  </si>
  <si>
    <t>林　浩昭</t>
  </si>
  <si>
    <t>大日本ダイヤコンサルタント株式会社</t>
  </si>
  <si>
    <t>ﾀﾞｲﾆﾂﾎﾟﾝﾀﾞｲﾔｺﾝｻﾙﾀﾝﾄ</t>
  </si>
  <si>
    <t>坂原　徹</t>
  </si>
  <si>
    <t>原田　政彦</t>
  </si>
  <si>
    <t>101-0022</t>
  </si>
  <si>
    <t>ダイハツインフィニア―ス株式会社</t>
  </si>
  <si>
    <t>ﾀﾞｲﾊﾂｲﾝﾌｲﾆｱｰｽ</t>
  </si>
  <si>
    <t>未金　智</t>
  </si>
  <si>
    <t>堀田　佳伸</t>
  </si>
  <si>
    <t>531-0076</t>
  </si>
  <si>
    <t>大和リース株式会社</t>
  </si>
  <si>
    <t>ﾀﾞｲﾜﾘｰｽ</t>
  </si>
  <si>
    <t>武山　哲也</t>
  </si>
  <si>
    <t>北　哲弥</t>
  </si>
  <si>
    <t>540-0011</t>
  </si>
  <si>
    <t>600-8006</t>
  </si>
  <si>
    <t>株式会社地域計画建築研究所</t>
  </si>
  <si>
    <t>ﾁｲｷｹｲｶｸｹﾝﾁｸｹﾝｷﾕｳｼﾖ</t>
  </si>
  <si>
    <t>中塚　一</t>
  </si>
  <si>
    <t>ランドブレイン株式会社</t>
  </si>
  <si>
    <t>ﾗﾝﾄﾞﾌﾞﾚｲﾝ</t>
  </si>
  <si>
    <t>伊藤　克洋</t>
  </si>
  <si>
    <t>吉武　祐一</t>
  </si>
  <si>
    <t>950-0982</t>
  </si>
  <si>
    <t>中央開発株式会社</t>
  </si>
  <si>
    <t>ﾁﾕｳｵｳｶｲﾊﾂ</t>
  </si>
  <si>
    <t>佐藤　政則</t>
  </si>
  <si>
    <t>田中　誠</t>
  </si>
  <si>
    <t>169-0051</t>
  </si>
  <si>
    <t>160-6110</t>
  </si>
  <si>
    <t>中央コンサルタンツ株式会社</t>
  </si>
  <si>
    <t>ﾁﾕｳｵｳｺﾝｻﾙﾀﾝﾂ</t>
  </si>
  <si>
    <t>稲垣　貴政</t>
  </si>
  <si>
    <t>藤本　博史</t>
  </si>
  <si>
    <t>中央復建コンサルタンツ株式会社</t>
  </si>
  <si>
    <t>ﾁﾕｳｵｳﾌﾂｹﾝｺﾝｻﾙﾀﾝﾂ</t>
  </si>
  <si>
    <t>坂本　憲二</t>
  </si>
  <si>
    <t>白水　靖郎</t>
  </si>
  <si>
    <t>533-0033</t>
  </si>
  <si>
    <t>三井住友トラスト・パナソニックファイナンス株式会社</t>
  </si>
  <si>
    <t>ﾐﾂｲｽﾐﾄﾓﾄﾗｽﾄﾊﾟﾅｿﾆﾂｸﾌｱｲﾅﾝｽ</t>
  </si>
  <si>
    <t>濵野　敬一</t>
  </si>
  <si>
    <t>株式会社長大</t>
  </si>
  <si>
    <t>ﾁﾖｳﾀﾞｲ</t>
  </si>
  <si>
    <t>市川　絢一</t>
  </si>
  <si>
    <t>野本　昌弘</t>
  </si>
  <si>
    <t>950-0911</t>
  </si>
  <si>
    <t>株式会社千代田コンサルタント</t>
  </si>
  <si>
    <t>ﾁﾖﾀﾞｺﾝｻﾙﾀﾝﾄ</t>
  </si>
  <si>
    <t>新潟営業所</t>
  </si>
  <si>
    <t>青木　浩</t>
  </si>
  <si>
    <t>濱田　忠</t>
  </si>
  <si>
    <t>460-0006</t>
  </si>
  <si>
    <t>ﾄｰﾆﾁｺﾝｻﾙﾀﾝﾄ</t>
  </si>
  <si>
    <t>横井　輝明</t>
  </si>
  <si>
    <t>株式会社東京建設コンサルタント</t>
  </si>
  <si>
    <t>ﾄｳｷﾖｳｹﾝｾﾂｺﾝｻﾙﾀﾝﾄ</t>
  </si>
  <si>
    <t>森　清隆</t>
  </si>
  <si>
    <t>大村　善雄</t>
  </si>
  <si>
    <t>170-0004</t>
  </si>
  <si>
    <t>東京コンサルタンツ株式会社</t>
  </si>
  <si>
    <t>ﾄｳｷﾖｳｺﾝｻﾙﾀﾝﾂ</t>
  </si>
  <si>
    <t>髙畠　智佳子</t>
  </si>
  <si>
    <t>正和　博徳</t>
  </si>
  <si>
    <t>101-0063</t>
  </si>
  <si>
    <t>株式会社東京設計事務所</t>
  </si>
  <si>
    <t>ﾄｳｷﾖｳｾﾂｹｲｼﾞﾑｼﾖ</t>
  </si>
  <si>
    <t>依岡　克幸</t>
  </si>
  <si>
    <t>狩谷　薫</t>
  </si>
  <si>
    <t>100-0013</t>
  </si>
  <si>
    <t>ﾄｳｷﾖｳｿｲﾙﾘｻｰﾁ</t>
  </si>
  <si>
    <t>伊藤　誠</t>
  </si>
  <si>
    <t>辻本　勝彦</t>
  </si>
  <si>
    <t>152-0021</t>
  </si>
  <si>
    <t>東芝エレベータ株式会社</t>
  </si>
  <si>
    <t>ﾄｳｼﾊﾞｴﾚﾍﾞｰﾀ</t>
  </si>
  <si>
    <t>八重澤　正樹</t>
  </si>
  <si>
    <t>鈴木　正広</t>
  </si>
  <si>
    <t>内外エンジニアリング株式会社</t>
  </si>
  <si>
    <t>ﾅｲｶﾞｲｴﾝｼﾞﾆｱﾘﾝｸﾞ</t>
  </si>
  <si>
    <t>垣内　誠豪</t>
  </si>
  <si>
    <t>吉原　修</t>
  </si>
  <si>
    <t>601-8213</t>
  </si>
  <si>
    <t>株式会社内藤建築事務所</t>
  </si>
  <si>
    <t>ﾅｲﾄｳｹﾝﾁｸｼﾞﾑｼﾖ</t>
  </si>
  <si>
    <t>植田　善富</t>
  </si>
  <si>
    <t>川本　雄三</t>
  </si>
  <si>
    <t>606-8202</t>
  </si>
  <si>
    <t>株式会社西原ネオ</t>
  </si>
  <si>
    <t>ﾆｼﾊﾗﾈｵ</t>
  </si>
  <si>
    <t>田嶋　健雄</t>
  </si>
  <si>
    <t>月橋　伸夫</t>
  </si>
  <si>
    <t>株式会社日建技術コンサルタント</t>
  </si>
  <si>
    <t>ﾆﾂｹﾝｷﾞｼﾞﾕﾂｺﾝｻﾙﾀﾝﾄ</t>
  </si>
  <si>
    <t>中野　孝男</t>
  </si>
  <si>
    <t>山口　武志</t>
  </si>
  <si>
    <t>540-0012</t>
  </si>
  <si>
    <t>株式会社日建設計</t>
  </si>
  <si>
    <t>ﾆﾂｹﾝｾﾂｹｲ</t>
  </si>
  <si>
    <t>執行役員名古屋オフィス代表</t>
  </si>
  <si>
    <t>山本　秀樹</t>
  </si>
  <si>
    <t>大松　敦</t>
  </si>
  <si>
    <t>102-8117</t>
  </si>
  <si>
    <t>924-8686</t>
  </si>
  <si>
    <t>ニッコー株式会社</t>
  </si>
  <si>
    <t>ﾆﾂｺｰ</t>
  </si>
  <si>
    <t>三谷　明子</t>
  </si>
  <si>
    <t>株式会社日水コン</t>
  </si>
  <si>
    <t>ﾆﾂｽｲｺﾝ</t>
  </si>
  <si>
    <t>事務所長</t>
  </si>
  <si>
    <t>増山　功二</t>
  </si>
  <si>
    <t>中西　新二</t>
  </si>
  <si>
    <t>163-1122</t>
  </si>
  <si>
    <t>105-5531</t>
  </si>
  <si>
    <t>日本アイ・ビー・エム株式会社</t>
  </si>
  <si>
    <t>ﾆﾎﾝｱｲﾋﾞｰｴﾑ</t>
  </si>
  <si>
    <t>山口　明夫</t>
  </si>
  <si>
    <t>日本オーチス・エレベータ株式会社</t>
  </si>
  <si>
    <t>ﾆﾂﾎﾟﾝｵｰﾁｽｴﾚﾍﾞｰﾀ</t>
  </si>
  <si>
    <t>北信越支店</t>
  </si>
  <si>
    <t>谷口　賢一</t>
  </si>
  <si>
    <t>馬越　直仁</t>
  </si>
  <si>
    <t>104-0033</t>
  </si>
  <si>
    <t>210-0828</t>
  </si>
  <si>
    <t>一般財団法人日本環境衛生センター</t>
  </si>
  <si>
    <t>ﾆﾎﾝｶﾝｷﾖｳｴｲｾｲｾﾝﾀｰ</t>
  </si>
  <si>
    <t>南川　秀樹</t>
  </si>
  <si>
    <t>918-8237</t>
  </si>
  <si>
    <t>日本基礎技術株式会社</t>
  </si>
  <si>
    <t>ﾆﾎﾝｷｿｷﾞｼﾞﾕﾂ</t>
  </si>
  <si>
    <t>古谷　康夫</t>
  </si>
  <si>
    <t>中原　巖</t>
  </si>
  <si>
    <t>530-0043</t>
  </si>
  <si>
    <t>453-0015</t>
  </si>
  <si>
    <t>日本交通技術株式会社</t>
  </si>
  <si>
    <t>ﾆﾂﾎﾟﾝｺｳﾂｳｷﾞｼﾞﾕﾂ</t>
  </si>
  <si>
    <t>澤田　一三</t>
  </si>
  <si>
    <t>舘山　勝</t>
  </si>
  <si>
    <t>株式会社ＮＪＳ</t>
  </si>
  <si>
    <t>ｴﾇｼﾞｴｰｴｽ</t>
  </si>
  <si>
    <t>篠永　典之</t>
  </si>
  <si>
    <t>村上　雅亮</t>
  </si>
  <si>
    <t>日本水工設計株式会社</t>
  </si>
  <si>
    <t>ﾆﾎﾝｽｲｺｳｾﾂｹｲ</t>
  </si>
  <si>
    <t>袖野　貴敬</t>
  </si>
  <si>
    <t>細洞　克己</t>
  </si>
  <si>
    <t>541-0043</t>
  </si>
  <si>
    <t>株式会社日本設計</t>
  </si>
  <si>
    <t>ﾆﾎﾝｾﾂｹｲ</t>
  </si>
  <si>
    <t>執行役員支社長</t>
  </si>
  <si>
    <t>垣口　知久</t>
  </si>
  <si>
    <t>篠﨑　淳</t>
  </si>
  <si>
    <t>105-6334</t>
  </si>
  <si>
    <t>日本測地設計株式会社</t>
  </si>
  <si>
    <t>ﾆﾎﾝｿｸﾁｾﾂｹｲ</t>
  </si>
  <si>
    <t>松崎　明毅</t>
  </si>
  <si>
    <t>990-2313</t>
  </si>
  <si>
    <t>日本地下水開発株式会社</t>
  </si>
  <si>
    <t>ﾆﾎﾝﾁｶｽｲｶｲﾊﾂ</t>
  </si>
  <si>
    <t>桂木　聖彦</t>
  </si>
  <si>
    <t>一般財団法人日本不動産研究所</t>
  </si>
  <si>
    <t>ﾆﾎﾝﾌﾄﾞｳｻﾝｹﾝｷﾕｳｼﾖ</t>
  </si>
  <si>
    <t>金沢支所</t>
  </si>
  <si>
    <t>支所長</t>
  </si>
  <si>
    <t>秋山　眞一郎</t>
  </si>
  <si>
    <t>宮内　豊</t>
  </si>
  <si>
    <t>105-8485</t>
  </si>
  <si>
    <t>950-0983</t>
  </si>
  <si>
    <t>日本物理探鑛株式会社</t>
  </si>
  <si>
    <t>ﾆﾎﾝﾌﾞﾂﾘﾀﾝｺｳ</t>
  </si>
  <si>
    <t>内田　成</t>
  </si>
  <si>
    <t>内田　篤貴</t>
  </si>
  <si>
    <t>パシフィックコンサルタンツ株式会社</t>
  </si>
  <si>
    <t>ﾊﾟｼﾌｲﾂｸｺﾝｻﾙﾀﾝﾂ</t>
  </si>
  <si>
    <t>田上　博之</t>
  </si>
  <si>
    <t>大本　修</t>
  </si>
  <si>
    <t>101-8462</t>
  </si>
  <si>
    <t>株式会社日立ビルシステム</t>
  </si>
  <si>
    <t>ﾋﾀﾁﾋﾞﾙｼｽﾃﾑ</t>
  </si>
  <si>
    <t>新宮　博之</t>
  </si>
  <si>
    <t>山本　武志</t>
  </si>
  <si>
    <t>120-0002</t>
  </si>
  <si>
    <t>556-0011</t>
  </si>
  <si>
    <t>日本都市技術株式会社</t>
  </si>
  <si>
    <t>ﾆﾎﾝﾄｼｷﾞｼﾞﾕﾂ</t>
  </si>
  <si>
    <t>中務　邦彦</t>
  </si>
  <si>
    <t>桂　謙吾</t>
  </si>
  <si>
    <t>フジ地中情報株式会社</t>
  </si>
  <si>
    <t>ﾌｼﾞﾁﾁﾕｳｼﾞﾖｳﾎｳ</t>
  </si>
  <si>
    <t>細川　浩</t>
  </si>
  <si>
    <t>深澤　貴</t>
  </si>
  <si>
    <t>フジテック株式会社</t>
  </si>
  <si>
    <t>ﾌｼﾞﾃﾂｸ</t>
  </si>
  <si>
    <t>穴井　真樹</t>
  </si>
  <si>
    <t>原田　政佳</t>
  </si>
  <si>
    <t>108-8307</t>
  </si>
  <si>
    <t>株式会社復建エンジニヤリング</t>
  </si>
  <si>
    <t>ﾌﾂｹﾝｴﾝｼﾞﾆﾔﾘﾝｸﾞ</t>
  </si>
  <si>
    <t>戸田　秀夫</t>
  </si>
  <si>
    <t>川村　栄一郎</t>
  </si>
  <si>
    <t>103-0012</t>
  </si>
  <si>
    <t>株式会社プレック研究所</t>
  </si>
  <si>
    <t>ﾌﾟﾚﾂｸｹﾝｷﾕｳｼﾖ</t>
  </si>
  <si>
    <t>中部事務所</t>
  </si>
  <si>
    <t>風間　一</t>
  </si>
  <si>
    <t>杉尾　大地</t>
  </si>
  <si>
    <t>北電産業株式会社</t>
  </si>
  <si>
    <t>ﾎｸﾃﾞﾝｻﾝｷﾞﾖｳ</t>
  </si>
  <si>
    <t>常務取締役石川支店長</t>
  </si>
  <si>
    <t>奥出　和生</t>
  </si>
  <si>
    <t>長　高英</t>
  </si>
  <si>
    <t>924-0072</t>
  </si>
  <si>
    <t>北陸航測株式会社</t>
  </si>
  <si>
    <t>ﾎｸﾘｸｺｳｿｸ</t>
  </si>
  <si>
    <t>高柳　陽一</t>
  </si>
  <si>
    <t>933-0353</t>
  </si>
  <si>
    <t>107-8448</t>
  </si>
  <si>
    <t>株式会社松田平田設計</t>
  </si>
  <si>
    <t>ﾏﾂﾀﾞﾋﾗﾀｾﾂｹｲ</t>
  </si>
  <si>
    <t>江本　正和</t>
  </si>
  <si>
    <t>910-0841</t>
  </si>
  <si>
    <t>丸一調査設計株式会社</t>
  </si>
  <si>
    <t>ﾏﾙｲﾁﾁﾖｳｻｾﾂｹｲ</t>
  </si>
  <si>
    <t>山﨑　裕生</t>
  </si>
  <si>
    <t>森造形センター株式会社</t>
  </si>
  <si>
    <t>ﾓﾘｿﾞｳｹｲｾﾝﾀｰ</t>
  </si>
  <si>
    <t>玉置　隆紀</t>
  </si>
  <si>
    <t>923-0053</t>
  </si>
  <si>
    <t>108-0014</t>
  </si>
  <si>
    <t>株式会社森緑地設計事務所</t>
  </si>
  <si>
    <t>ﾓﾘﾘﾖｸﾁｾﾂｹｲｼﾞﾑｼﾖ</t>
  </si>
  <si>
    <t>宮島　民男</t>
  </si>
  <si>
    <t>101-0053</t>
  </si>
  <si>
    <t>株式会社安井建築設計事務所</t>
  </si>
  <si>
    <t>ﾔｽｲｹﾝﾁｸｾﾂｹｲｼﾞﾑｼﾖ</t>
  </si>
  <si>
    <t>東京事務所</t>
  </si>
  <si>
    <t>常務執行役員東京事務所長</t>
  </si>
  <si>
    <t>佐古　慎一</t>
  </si>
  <si>
    <t>佐野　吉彦</t>
  </si>
  <si>
    <t>540-0034</t>
  </si>
  <si>
    <t>八千代エンジニヤリング株式会社</t>
  </si>
  <si>
    <t>ﾔﾁﾖｴﾝｼﾞﾆﾔﾘﾝｸﾞ</t>
  </si>
  <si>
    <t>髙木　栄</t>
  </si>
  <si>
    <t>高橋　努</t>
  </si>
  <si>
    <t>111-8648</t>
  </si>
  <si>
    <t>103-8542</t>
  </si>
  <si>
    <t>株式会社山下設計</t>
  </si>
  <si>
    <t>ﾔﾏｼﾀｾﾂｹｲ</t>
  </si>
  <si>
    <t>藤田　秀夫</t>
  </si>
  <si>
    <t>株式会社横河建築設計事務所</t>
  </si>
  <si>
    <t>ﾖｺｶﾞﾜｹﾝﾁｸｾﾂｹｲｼﾞﾑｼﾖ</t>
  </si>
  <si>
    <t>長浦　雅人</t>
  </si>
  <si>
    <t>株式会社緑景</t>
  </si>
  <si>
    <t>ﾘﾖｸｹｲ</t>
  </si>
  <si>
    <t>上田　純也</t>
  </si>
  <si>
    <t>452-0822</t>
  </si>
  <si>
    <t>若鈴コンサルタンツ株式会社</t>
  </si>
  <si>
    <t>ﾜｶｽｽﾞｺﾝｻﾙﾀﾝﾂ</t>
  </si>
  <si>
    <t>吉田　伸宏</t>
  </si>
  <si>
    <t>一般財団法人石川県予防医学協会</t>
  </si>
  <si>
    <t>ｲｼｶﾜｹﾝﾖﾎﾞｳｲｶﾞｸｷﾖｳｶｲ</t>
  </si>
  <si>
    <t>松崎　充意</t>
  </si>
  <si>
    <t>石川県電気工事工業組合</t>
  </si>
  <si>
    <t>ｲｼｶﾜｹﾝﾃﾞﾝｷｺｳｼﾞｺｳｷﾞﾖｳｸﾐｱｲ</t>
  </si>
  <si>
    <t>米澤　寛</t>
  </si>
  <si>
    <t>株式会社加能建物管理</t>
  </si>
  <si>
    <t>ｶﾉｳﾀﾃﾓﾉｶﾝﾘ</t>
  </si>
  <si>
    <t>仲島　圭二</t>
  </si>
  <si>
    <t>株式会社技研サービス</t>
  </si>
  <si>
    <t>ｷﾞｹﾝｻｰﾋﾞｽ</t>
  </si>
  <si>
    <t>明地　須賀子</t>
  </si>
  <si>
    <t>木谷化学産業株式会社</t>
  </si>
  <si>
    <t>ｷﾀﾞﾆｶｶﾞｸｻﾝｷﾞﾖｳ</t>
  </si>
  <si>
    <t>酒井　康平</t>
  </si>
  <si>
    <t>金沢環境管理株式会社</t>
  </si>
  <si>
    <t>ｶﾅｻﾞﾜｶﾝｷﾖｳｶﾝﾘ</t>
  </si>
  <si>
    <t>小西　俊光</t>
  </si>
  <si>
    <t>新日警株式会社</t>
  </si>
  <si>
    <t>ｼﾝﾆﾂｹｲ</t>
  </si>
  <si>
    <t>南　郁夫</t>
  </si>
  <si>
    <t>株式会社施設管理</t>
  </si>
  <si>
    <t>ｼｾﾂｶﾝﾘ</t>
  </si>
  <si>
    <t>池田　大也</t>
  </si>
  <si>
    <t>サンワ株式会社</t>
  </si>
  <si>
    <t>ｻﾝﾜ</t>
  </si>
  <si>
    <t>石川グローブシップ株式会社</t>
  </si>
  <si>
    <t>ｲｼｶﾜｸﾞﾛｰﾌﾞｼﾂﾌﾟ</t>
  </si>
  <si>
    <t>山村　好夫</t>
  </si>
  <si>
    <t>東洋警備保障株式会社</t>
  </si>
  <si>
    <t>ﾄｳﾖｳｹｲﾋﾞﾎｼﾖｳ</t>
  </si>
  <si>
    <t>上田　紘詩</t>
  </si>
  <si>
    <t>日本海警備保障株式会社</t>
  </si>
  <si>
    <t>ﾆﾎﾝｶｲｹｲﾋﾞﾎｼﾖｳ</t>
  </si>
  <si>
    <t>稲原　淳</t>
  </si>
  <si>
    <t>株式会社中島管理事務所</t>
  </si>
  <si>
    <t>ﾅｶｼﾞﾏｶﾝﾘｼﾞﾑｼﾖ</t>
  </si>
  <si>
    <t>あい警備株式会社</t>
  </si>
  <si>
    <t>ｱｲｹｲﾋﾞ</t>
  </si>
  <si>
    <t>硎野　大路</t>
  </si>
  <si>
    <t>株式会社松本日光舎</t>
  </si>
  <si>
    <t>ﾏﾂﾓﾄﾆﾂｺｳｼﾔ</t>
  </si>
  <si>
    <t>松本　健夫</t>
  </si>
  <si>
    <t>有限会社丸一化工</t>
  </si>
  <si>
    <t>ﾏﾙｲﾁｶｺｳ</t>
  </si>
  <si>
    <t>鹿子嶋　義仁</t>
  </si>
  <si>
    <t>ＦＬＣＳ株式会社</t>
  </si>
  <si>
    <t>ｴﾌｴﾙｼｰｴｽ</t>
  </si>
  <si>
    <t>宮坂　英雄</t>
  </si>
  <si>
    <t>岡田　利明</t>
  </si>
  <si>
    <t>株式会社ＪＲ西日本金沢メンテック</t>
  </si>
  <si>
    <t>ｼﾞｴｲｱｰﾙﾆｼﾆﾎﾝｶﾅｻﾞﾜﾒﾝﾃﾂｸ</t>
  </si>
  <si>
    <t>上村　健吾</t>
  </si>
  <si>
    <t>950-0865</t>
  </si>
  <si>
    <t>大和探査技術株式会社</t>
  </si>
  <si>
    <t>ﾀﾞｲﾜﾀﾝｻｷﾞｼﾞﾕﾂ</t>
  </si>
  <si>
    <t>世森　祐一</t>
  </si>
  <si>
    <t>長谷川　俊彦</t>
  </si>
  <si>
    <t>株式会社Ｔ．Ｏ．Ｎ．Ｅ．</t>
  </si>
  <si>
    <t>ﾄｰﾝ</t>
  </si>
  <si>
    <t>中村　賢一</t>
  </si>
  <si>
    <t>しばたみつる建築事務所</t>
  </si>
  <si>
    <t>ｼﾊﾞﾀﾐﾂﾙｹﾝﾁｸｼﾞﾑｼﾖ</t>
  </si>
  <si>
    <t>柴田　満</t>
  </si>
  <si>
    <t>921-8132</t>
  </si>
  <si>
    <t>株式会社ロードマネージメント</t>
  </si>
  <si>
    <t>ﾛｰﾄﾞﾏﾈｰｼﾞﾒﾝﾄ</t>
  </si>
  <si>
    <t>山之内　学</t>
  </si>
  <si>
    <t>ﾌﾖｳｿｳｺﾞｳﾘｰｽ</t>
  </si>
  <si>
    <t>堀井　賢治</t>
  </si>
  <si>
    <t>織田　寛明</t>
  </si>
  <si>
    <t>株式会社自治体病院共済会</t>
  </si>
  <si>
    <t>ｼﾞﾁﾀｲﾋﾞﾖｳｲﾝｷﾖｳｻｲｶｲ</t>
  </si>
  <si>
    <t>小熊　豊</t>
  </si>
  <si>
    <t>髙桑急配株式会社</t>
  </si>
  <si>
    <t>ﾀｶｸﾜｷﾕｳﾊｲ</t>
  </si>
  <si>
    <t>髙桑　雅邦</t>
  </si>
  <si>
    <t>中部ビル管理株式会社</t>
  </si>
  <si>
    <t>ﾁﾕｳﾌﾞﾋﾞﾙｶﾝﾘ</t>
  </si>
  <si>
    <t>東郷　裕司</t>
  </si>
  <si>
    <t>常沢ビルサービス株式会社</t>
  </si>
  <si>
    <t>ﾂﾈｻﾜﾋﾞﾙｻｰﾋﾞｽ</t>
  </si>
  <si>
    <t>神林　政則</t>
  </si>
  <si>
    <t>東海リース株式会社</t>
  </si>
  <si>
    <t>ﾄｳｶｲﾘｰｽ</t>
  </si>
  <si>
    <t>小池　靖史</t>
  </si>
  <si>
    <t>塚本　博亮</t>
  </si>
  <si>
    <t>株式会社ビー・エム北陸</t>
  </si>
  <si>
    <t>ﾋﾞｰｴﾑﾎｸﾘｸ</t>
  </si>
  <si>
    <t>谷本　紀子</t>
  </si>
  <si>
    <t>株式会社文教コーポレーション</t>
  </si>
  <si>
    <t>ﾌﾞﾝｷﾖｳｺｰﾎﾟﾚｰｼﾖﾝ</t>
  </si>
  <si>
    <t>相川　武志</t>
  </si>
  <si>
    <t>三田村　耕平</t>
  </si>
  <si>
    <t>木谷薬品工業株式会社</t>
  </si>
  <si>
    <t>ｷﾀﾞﾆﾔｸﾋﾝｺｳｷﾞﾖｳ</t>
  </si>
  <si>
    <t>城　裕貴</t>
  </si>
  <si>
    <t>東洋メンテナス株式会社</t>
  </si>
  <si>
    <t>ﾄｳﾖｳﾒﾝﾃﾅｽ</t>
  </si>
  <si>
    <t>三室　脩睦</t>
  </si>
  <si>
    <t>石川総合管理株式会社</t>
  </si>
  <si>
    <t>ｲｼｶﾜｿｳｺﾞｳｶﾝﾘ</t>
  </si>
  <si>
    <t>田中　剛志</t>
  </si>
  <si>
    <t>太平ビルサービス株式会社</t>
  </si>
  <si>
    <t>ﾀｲﾍｲﾋﾞﾙｻｰﾋﾞｽ</t>
  </si>
  <si>
    <t>狩野　伸彌</t>
  </si>
  <si>
    <t>社会福祉法人金沢手をつなぐ親の会</t>
  </si>
  <si>
    <t>ｶﾅｻﾞﾜﾃｦﾂﾅｸﾞｵﾔﾉｶｲ</t>
  </si>
  <si>
    <t>大橋　和史</t>
  </si>
  <si>
    <t>540-0019</t>
  </si>
  <si>
    <t>株式会社サンメンテナンス</t>
  </si>
  <si>
    <t>ｻﾝﾒﾝﾃﾅﾝｽ</t>
  </si>
  <si>
    <t>今関　良平</t>
  </si>
  <si>
    <t>一般財団法人北陸電気保安協会</t>
  </si>
  <si>
    <t>ﾎｸﾘｸﾃﾞﾝｷﾎｱﾝｷﾖｳｶｲ</t>
  </si>
  <si>
    <t>金沢地区本部</t>
  </si>
  <si>
    <t>金沢地区本部長</t>
  </si>
  <si>
    <t>坂下　貴之</t>
  </si>
  <si>
    <t>江田　明孝</t>
  </si>
  <si>
    <t>930-0017</t>
  </si>
  <si>
    <t>920-1162</t>
  </si>
  <si>
    <t>山名造園株式会社</t>
  </si>
  <si>
    <t>ﾔﾏﾅｿﾞｳｴﾝ</t>
  </si>
  <si>
    <t>山名　和成</t>
  </si>
  <si>
    <t>有限会社ジャパンオイルサービス</t>
  </si>
  <si>
    <t>ｼﾞﾔﾊﾟﾝｵｲﾙｻｰﾋﾞｽ</t>
  </si>
  <si>
    <t>竹本　満</t>
  </si>
  <si>
    <t>461-0001</t>
  </si>
  <si>
    <t>株式会社大建設計</t>
  </si>
  <si>
    <t>ﾀﾞｲｹﾝｾﾂｹｲ</t>
  </si>
  <si>
    <t>執行役員所長</t>
  </si>
  <si>
    <t>山本　一成</t>
  </si>
  <si>
    <t>菅野　尚教</t>
  </si>
  <si>
    <t>株式会社サウンド・ソニック</t>
  </si>
  <si>
    <t>ｻｳﾝﾄﾞｿﾆﾂｸ</t>
  </si>
  <si>
    <t>柿谷　政信</t>
  </si>
  <si>
    <t>929-0212</t>
  </si>
  <si>
    <t>ＮＴＣコンサルタンツ株式会社</t>
  </si>
  <si>
    <t>ｴﾇﾃｲｼｰｺﾝｻﾙﾀﾝﾂ</t>
  </si>
  <si>
    <t>水落　敏</t>
  </si>
  <si>
    <t>大村　仁</t>
  </si>
  <si>
    <t>株式会社計画情報研究所</t>
  </si>
  <si>
    <t>ｹｲｶｸｼﾞﾖｳﾎｳｹﾝｷﾕｳｼﾖ</t>
  </si>
  <si>
    <t>安江　雪菜</t>
  </si>
  <si>
    <t>920-0355</t>
  </si>
  <si>
    <t>株式会社アシーズ</t>
  </si>
  <si>
    <t>ｱｼｰｽﾞ</t>
  </si>
  <si>
    <t>白井　光宗</t>
  </si>
  <si>
    <t>株式会社東建コンサルタント</t>
  </si>
  <si>
    <t>ﾄｳｹﾝｺﾝｻﾙﾀﾝﾄ</t>
  </si>
  <si>
    <t>長元　正春</t>
  </si>
  <si>
    <t>中日本航空株式会社</t>
  </si>
  <si>
    <t>ﾅｶﾆﾎﾝｺｳｸｳ</t>
  </si>
  <si>
    <t>川原　正人</t>
  </si>
  <si>
    <t>松岡　滋治</t>
  </si>
  <si>
    <t>480-0202</t>
  </si>
  <si>
    <t>株式会社北陸システム開発</t>
  </si>
  <si>
    <t>ﾎｸﾘｸｼｽﾃﾑｶｲﾊﾂ</t>
  </si>
  <si>
    <t>得永　弘</t>
  </si>
  <si>
    <t>株式会社細川計画設計</t>
  </si>
  <si>
    <t>ﾎｿｶﾜｹｲｶｸｾﾂｹｲ</t>
  </si>
  <si>
    <t>細川　斉</t>
  </si>
  <si>
    <t>921-8146</t>
  </si>
  <si>
    <t>株式会社北国コンサルタント</t>
  </si>
  <si>
    <t>ﾎﾂｺｸｺﾝｻﾙﾀﾝﾄ</t>
  </si>
  <si>
    <t>登　春彦</t>
  </si>
  <si>
    <t>株式会社西川電機工業所</t>
  </si>
  <si>
    <t>ﾆｼｶﾜﾃﾞﾝｷｺｳｷﾞﾖｳｼﾖ</t>
  </si>
  <si>
    <t>西川　晋平</t>
  </si>
  <si>
    <t>923-0043</t>
  </si>
  <si>
    <t>エービーコンサルタント株式会社</t>
  </si>
  <si>
    <t>ｴｰﾋﾞｰｺﾝｻﾙﾀﾝﾄ</t>
  </si>
  <si>
    <t>竹田　和夫</t>
  </si>
  <si>
    <t>931-8453</t>
  </si>
  <si>
    <t>株式会社アイペック</t>
  </si>
  <si>
    <t>ｱｲﾍﾟﾂｸ</t>
  </si>
  <si>
    <t>東出　悦子</t>
  </si>
  <si>
    <t>457-0821</t>
  </si>
  <si>
    <t>株式会社日新技術コンサルタント</t>
  </si>
  <si>
    <t>ﾆﾂｼﾝｷﾞｼﾞﾕﾂｺﾝｻﾙﾀﾝﾄ</t>
  </si>
  <si>
    <t>川名　俊一</t>
  </si>
  <si>
    <t>今林　寛之</t>
  </si>
  <si>
    <t>103-0004</t>
  </si>
  <si>
    <t>株式会社東畑建築事務所</t>
  </si>
  <si>
    <t>ﾄｳﾊﾀｹﾝﾁｸｼﾞﾑｼﾖ</t>
  </si>
  <si>
    <t>本社オフィス大阪</t>
  </si>
  <si>
    <t>取締役代表</t>
  </si>
  <si>
    <t>永田　久子</t>
  </si>
  <si>
    <t>米井　寛</t>
  </si>
  <si>
    <t>ジェイアール西日本コンサルタンツ株式会社</t>
  </si>
  <si>
    <t>ｼﾞｴｲｱｰﾙﾆｼﾆﾎﾝｺﾝｻﾙﾀﾝﾂ</t>
  </si>
  <si>
    <t>垣内　辰雄</t>
  </si>
  <si>
    <t>加藤　勇樹</t>
  </si>
  <si>
    <t>532-0011</t>
  </si>
  <si>
    <t>株式会社イビソク</t>
  </si>
  <si>
    <t>ｲﾋﾞｿｸ</t>
  </si>
  <si>
    <t>矢尾　正行</t>
  </si>
  <si>
    <t>森　允</t>
  </si>
  <si>
    <t>503-0854</t>
  </si>
  <si>
    <t>ＮＥＣキャピタルソリューション株式会社</t>
  </si>
  <si>
    <t>ｴﾇｲｰｼｰｷﾔﾋﾟﾀﾙｿﾘﾕｰｼﾖﾝ</t>
  </si>
  <si>
    <t>角川　修</t>
  </si>
  <si>
    <t>菅沼　正明</t>
  </si>
  <si>
    <t>108-6219</t>
  </si>
  <si>
    <t>白山ビルサービス株式会社</t>
  </si>
  <si>
    <t>ﾊｸｻﾝﾋﾞﾙｻｰﾋﾞｽ</t>
  </si>
  <si>
    <t>多賀　直昭</t>
  </si>
  <si>
    <t>926-0021</t>
  </si>
  <si>
    <t>第一美装興業株式会社</t>
  </si>
  <si>
    <t>ﾀﾞｲｲﾁﾋﾞｿｳｺｳｷﾞﾖｳ</t>
  </si>
  <si>
    <t>政浦　芳典</t>
  </si>
  <si>
    <t>バイオゾーンメディカル株式会社</t>
  </si>
  <si>
    <t>ﾊﾞｲｵｿﾞｰﾝﾒﾃﾞｲｶﾙ</t>
  </si>
  <si>
    <t>深沢　恵介</t>
  </si>
  <si>
    <t>藤井　健太郎</t>
  </si>
  <si>
    <t>939-8232</t>
  </si>
  <si>
    <t>金沢中央市場クリーンサービス株式会社</t>
  </si>
  <si>
    <t>ｶﾅｻﾞﾜﾁﾕｳｵｳｲﾁﾊﾞｸﾘｰﾝｻｰﾋﾞｽ</t>
  </si>
  <si>
    <t>大西　信哉</t>
  </si>
  <si>
    <t>北陸名鉄開発株式会社</t>
  </si>
  <si>
    <t>ﾎｸﾘｸﾒｲﾃﾂｶｲﾊﾂ</t>
  </si>
  <si>
    <t>堀岡　整</t>
  </si>
  <si>
    <t>関西中部カンパニー</t>
  </si>
  <si>
    <t>ミッド事業部長</t>
  </si>
  <si>
    <t>村井　和貴</t>
  </si>
  <si>
    <t>川村造園</t>
  </si>
  <si>
    <t>ｶﾜﾑﾗｿﾞｳｴﾝ</t>
  </si>
  <si>
    <t>川村　淳史</t>
  </si>
  <si>
    <t>株式会社コスモ計画設計</t>
  </si>
  <si>
    <t>ｺｽﾓｹｲｶｸｾﾂｹｲ</t>
  </si>
  <si>
    <t>喜多　喜郎</t>
  </si>
  <si>
    <t>株式会社道洋行</t>
  </si>
  <si>
    <t>ﾐﾁﾖｳｺｳ</t>
  </si>
  <si>
    <t>村本　宗一郎</t>
  </si>
  <si>
    <t>950-0932</t>
  </si>
  <si>
    <t>株式会社構造技研新潟</t>
  </si>
  <si>
    <t>ｺｳｿﾞｳｷﾞｹﾝﾆｲｶﾞﾀ</t>
  </si>
  <si>
    <t>岩澤　弘和</t>
  </si>
  <si>
    <t>株式会社日産技術コンサルタント</t>
  </si>
  <si>
    <t>ﾆﾂｻﾝｷﾞｼﾞﾕﾂｺﾝｻﾙﾀﾝﾄ</t>
  </si>
  <si>
    <t>倉田　英嗣</t>
  </si>
  <si>
    <t>宮脇　佳史</t>
  </si>
  <si>
    <t>541-0058</t>
  </si>
  <si>
    <t>小倉商事株式会社</t>
  </si>
  <si>
    <t>ｵｸﾞﾗｼﾖｳｼﾞ</t>
  </si>
  <si>
    <t>河内　貴子</t>
  </si>
  <si>
    <t>北電テクノサービス株式会社</t>
  </si>
  <si>
    <t>ﾎｸﾃﾞﾝﾃｸﾉｻｰﾋﾞｽ</t>
  </si>
  <si>
    <t>花市　隆治</t>
  </si>
  <si>
    <t>石丸　哲也</t>
  </si>
  <si>
    <t>株式会社谷澤総合鑑定所</t>
  </si>
  <si>
    <t>ﾀﾆｻﾞﾜｿｳｺﾞｳｶﾝﾃｲｼﾖ</t>
  </si>
  <si>
    <t>藤野　裕三</t>
  </si>
  <si>
    <t>金沢ケーブル株式会社</t>
  </si>
  <si>
    <t>ｶﾅｻﾞﾜｹｰﾌﾞﾙ</t>
  </si>
  <si>
    <t>村中　將起</t>
  </si>
  <si>
    <t>中外テクノス株式会社</t>
  </si>
  <si>
    <t>ﾁﾕｳｶﾞｲﾃｸﾉｽ</t>
  </si>
  <si>
    <t>笹口　秀一</t>
  </si>
  <si>
    <t>福馬　聡之</t>
  </si>
  <si>
    <t>733-0013</t>
  </si>
  <si>
    <t>キング警備保障株式会社</t>
  </si>
  <si>
    <t>ｷﾝｸﾞｹｲﾋﾞﾎｼﾖｳ</t>
  </si>
  <si>
    <t>出村　功</t>
  </si>
  <si>
    <t>ｶﾅｻﾞﾜｼﾞﾖｳｶｿｳｻｰﾋﾞｽ</t>
  </si>
  <si>
    <t>池田　成克</t>
  </si>
  <si>
    <t>100-8287</t>
  </si>
  <si>
    <t>三井住友ファイナンス＆リース株式会社</t>
  </si>
  <si>
    <t>ﾐﾂｲｽﾐﾄﾓﾌｱｲﾅﾝｽｱﾝﾄﾞﾘｰｽ</t>
  </si>
  <si>
    <t>今枝　哲郎</t>
  </si>
  <si>
    <t>株式会社舘設計事務所</t>
  </si>
  <si>
    <t>ﾀﾁｾﾂｹｲｼﾞﾑｼﾖ</t>
  </si>
  <si>
    <t>舘　俊郎</t>
  </si>
  <si>
    <t>500-8384</t>
  </si>
  <si>
    <t>大日コンサルタント株式会社</t>
  </si>
  <si>
    <t>ﾀﾞｲﾆﾁｺﾝｻﾙﾀﾝﾄ</t>
  </si>
  <si>
    <t>市橋　政浩</t>
  </si>
  <si>
    <t>株式会社吉村植木園</t>
  </si>
  <si>
    <t>ﾖｼﾑﾗｳｴｷｴﾝ</t>
  </si>
  <si>
    <t>中川　大佑</t>
  </si>
  <si>
    <t>600-8392</t>
  </si>
  <si>
    <t>株式会社空間創研</t>
  </si>
  <si>
    <t>ｸｳｶﾝｿｳｹﾝ</t>
  </si>
  <si>
    <t>後藤　逸成</t>
  </si>
  <si>
    <t>920-3121</t>
  </si>
  <si>
    <t>音頭金属株式会社</t>
  </si>
  <si>
    <t>ｵﾝﾄﾞｳｷﾝｿﾞｸ</t>
  </si>
  <si>
    <t>森永　健夫</t>
  </si>
  <si>
    <t>共栄テック株式会社</t>
  </si>
  <si>
    <t>ｷﾖｳｴｲﾃﾂｸ</t>
  </si>
  <si>
    <t>上出　洋介</t>
  </si>
  <si>
    <t>有限会社白坂速記事務所</t>
  </si>
  <si>
    <t>ｼﾗｻｶｿﾂｷｼﾞﾑｼﾖ</t>
  </si>
  <si>
    <t>白坂　智子</t>
  </si>
  <si>
    <t>921-8133</t>
  </si>
  <si>
    <t>三恵物産株式会社</t>
  </si>
  <si>
    <t>ｻﾝｹｲﾌﾞﾂｻﾝ</t>
  </si>
  <si>
    <t>北川　邦雄</t>
  </si>
  <si>
    <t>三菱電機フィナンシャルソリューションズ株式会社</t>
  </si>
  <si>
    <t>ﾐﾂﾋﾞｼﾃﾞﾝｷﾌｲﾅﾝｼﾔﾙｿﾘﾕｰｼﾖﾝｽﾞ</t>
  </si>
  <si>
    <t>中部支店北陸営業部</t>
  </si>
  <si>
    <t>鯨井　桂</t>
  </si>
  <si>
    <t>國枝　雅之</t>
  </si>
  <si>
    <t>141-8505</t>
  </si>
  <si>
    <t>460-8627</t>
  </si>
  <si>
    <t>三菱ＵＦＪリサーチ＆コンサルティング株式会社</t>
  </si>
  <si>
    <t>ﾐﾂﾋﾞｼﾕｰｴﾌｼﾞｴｲﾘｻｰﾁｱﾝﾄﾞｺﾝｻﾙﾃｲﾝｸﾞ</t>
  </si>
  <si>
    <t>名古屋</t>
  </si>
  <si>
    <t>常務執行役員</t>
  </si>
  <si>
    <t>高原　光朗</t>
  </si>
  <si>
    <t>池田　雅一</t>
  </si>
  <si>
    <t>105-8501</t>
  </si>
  <si>
    <t>株式会社管理工学研究所</t>
  </si>
  <si>
    <t>ｶﾝﾘｺｳｶﾞｸｹﾝｷﾕｳｼﾖ</t>
  </si>
  <si>
    <t>北陸分室</t>
  </si>
  <si>
    <t>北陸分室室長</t>
  </si>
  <si>
    <t>村林　弘之</t>
  </si>
  <si>
    <t>金谷　直己</t>
  </si>
  <si>
    <t>高崎建築設計事務所</t>
  </si>
  <si>
    <t>ﾀｶｻｷｹﾝﾁｸｾﾂｹｲｼﾞﾑｼﾖ</t>
  </si>
  <si>
    <t>高崎　和夫</t>
  </si>
  <si>
    <t>651-0092</t>
  </si>
  <si>
    <t>株式会社都市設計連合</t>
  </si>
  <si>
    <t>ﾄｼｾﾂｹｲﾚﾝｺﾞｳ</t>
  </si>
  <si>
    <t>波多野　聡</t>
  </si>
  <si>
    <t>株式会社バン建築事務所</t>
  </si>
  <si>
    <t>ﾊﾞﾝｹﾝﾁｸｼﾞﾑｼﾖ</t>
  </si>
  <si>
    <t>番下　紀美夫</t>
  </si>
  <si>
    <t>株式会社ホージュ設計</t>
  </si>
  <si>
    <t>ﾎｰｼﾞﾕｾﾂｹｲ</t>
  </si>
  <si>
    <t>中村　芳明</t>
  </si>
  <si>
    <t>有限会社松興</t>
  </si>
  <si>
    <t>ｼﾖｳｺｳ</t>
  </si>
  <si>
    <t>株式会社シーピーユー</t>
  </si>
  <si>
    <t>ｼｰﾋﾟｰﾕｰ</t>
  </si>
  <si>
    <t>木屋　満晶</t>
  </si>
  <si>
    <t>有限会社宇枝設計室</t>
  </si>
  <si>
    <t>ｳｴﾀﾞｾﾂｹｲｼﾂ</t>
  </si>
  <si>
    <t>宇枝　敏夫</t>
  </si>
  <si>
    <t>862-0950</t>
  </si>
  <si>
    <t>ﾆﾎﾝｽｲｺｰ</t>
  </si>
  <si>
    <t>古野　正也</t>
  </si>
  <si>
    <t>株式会社サプラ</t>
  </si>
  <si>
    <t>ｻﾌﾟﾗ</t>
  </si>
  <si>
    <t>藤井　裕之</t>
  </si>
  <si>
    <t>猛尾　真次</t>
  </si>
  <si>
    <t>939-8214</t>
  </si>
  <si>
    <t>株式会社中部設計</t>
  </si>
  <si>
    <t>ﾁﾕｳﾌﾞｾﾂｹｲ</t>
  </si>
  <si>
    <t>中島　鐵藏</t>
  </si>
  <si>
    <t>中瀬　壽</t>
  </si>
  <si>
    <t>石川県ビルメンテナンス協同組合</t>
  </si>
  <si>
    <t>ｲｼｶﾜｹﾝﾋﾞﾙﾒﾝﾃﾅﾝｽ</t>
  </si>
  <si>
    <t>株式会社クリーンテックサービス</t>
  </si>
  <si>
    <t>ｸﾘｰﾝﾃﾂｸｻｰﾋﾞｽ</t>
  </si>
  <si>
    <t>伊戸川　健一</t>
  </si>
  <si>
    <t>926-0014</t>
  </si>
  <si>
    <t>株式会社丸一観光</t>
  </si>
  <si>
    <t>ﾏﾙｲﾁｶﾝｺｳ</t>
  </si>
  <si>
    <t>木下　徳泰</t>
  </si>
  <si>
    <t>ｺｽﾓｶﾞｰﾄﾞ</t>
  </si>
  <si>
    <t>髙畠　善将</t>
  </si>
  <si>
    <t>宮川造園</t>
  </si>
  <si>
    <t>ﾐﾔｶﾜｿﾞｳｴﾝ</t>
  </si>
  <si>
    <t>宮川　陽一</t>
  </si>
  <si>
    <t>株式会社ビー・エム・エル</t>
  </si>
  <si>
    <t>ﾋﾞｰｴﾑｴﾙ</t>
  </si>
  <si>
    <t>大江　素志</t>
  </si>
  <si>
    <t>近藤　健介</t>
  </si>
  <si>
    <t>920-1154</t>
  </si>
  <si>
    <t>一般財団法人北陸保健衛生研究所</t>
  </si>
  <si>
    <t>ﾎｸﾘｸﾎｹﾝｴｲｾｲｹﾝｷﾕｳｼﾖ</t>
  </si>
  <si>
    <t>北元　洋太</t>
  </si>
  <si>
    <t>株式会社アドバンス北陸サービス</t>
  </si>
  <si>
    <t>ｱﾄﾞﾊﾞﾝｽﾎｸﾘｸｻｰﾋﾞｽ</t>
  </si>
  <si>
    <t>杉本　健一</t>
  </si>
  <si>
    <t>920-1157</t>
  </si>
  <si>
    <t>株式会社エム・ビデオプロダクション</t>
  </si>
  <si>
    <t>ｴﾑﾋﾞﾃﾞｵﾌﾟﾛﾀﾞｸｼﾖﾝ</t>
  </si>
  <si>
    <t>宮野　晃</t>
  </si>
  <si>
    <t>株式会社関西シビルコンサルタント</t>
  </si>
  <si>
    <t>ｶﾝｻｲｼﾋﾞﾙｺﾝｻﾙﾀﾝﾄ</t>
  </si>
  <si>
    <t>瀧浪　秀元</t>
  </si>
  <si>
    <t>割田造園</t>
  </si>
  <si>
    <t>ﾜﾘﾀｿﾞｳｴﾝ</t>
  </si>
  <si>
    <t>割田　辰義</t>
  </si>
  <si>
    <t>株式会社類設計室</t>
  </si>
  <si>
    <t>ﾙｲｾﾂｹｲｼﾂ</t>
  </si>
  <si>
    <t>阿部　紘</t>
  </si>
  <si>
    <t>エナテックス株式会社</t>
  </si>
  <si>
    <t>ｴﾅﾃﾂｸｽ</t>
  </si>
  <si>
    <t>黒保　早苗</t>
  </si>
  <si>
    <t>567-0837</t>
  </si>
  <si>
    <t>帝人エコ・サイエンス株式会社</t>
  </si>
  <si>
    <t>ﾃｲｼﾞﾝｴｺｻｲｴﾝｽ</t>
  </si>
  <si>
    <t>茨木事業所</t>
  </si>
  <si>
    <t>三宅　孝典</t>
  </si>
  <si>
    <t>塚野　和夫</t>
  </si>
  <si>
    <t>108-0073</t>
  </si>
  <si>
    <t>株式会社田淵建築設計事務所</t>
  </si>
  <si>
    <t>ﾀﾌﾞﾁｹﾝﾁｸｾﾂｹｲｼﾞﾑｼﾖ</t>
  </si>
  <si>
    <t>田淵　基樹</t>
  </si>
  <si>
    <t>松嶋建築研究所</t>
  </si>
  <si>
    <t>ﾏﾂｼﾏｹﾝﾁｸｹﾝｷﾕｳｼﾖ</t>
  </si>
  <si>
    <t>松嶋　俊彦</t>
  </si>
  <si>
    <t>ﾁﾕｳﾌﾞｶﾝｷﾖｳｻｰﾋﾞｽ</t>
  </si>
  <si>
    <t>森　孝</t>
  </si>
  <si>
    <t>920-0955</t>
  </si>
  <si>
    <t>真設計工房</t>
  </si>
  <si>
    <t>ｼﾝｾﾂｹｲｺｳﾎﾞｳ</t>
  </si>
  <si>
    <t>内藤　真一</t>
  </si>
  <si>
    <t>株式会社ヒューマンネット</t>
  </si>
  <si>
    <t>ﾋﾕｰﾏﾝﾈﾂﾄ</t>
  </si>
  <si>
    <t>西　智明</t>
  </si>
  <si>
    <t>株式会社アドリブハウス</t>
  </si>
  <si>
    <t>ｱﾄﾞﾘﾌﾞﾊｳｽ</t>
  </si>
  <si>
    <t>セコムジャスティック北陸株式会社</t>
  </si>
  <si>
    <t>ｾｺﾑｼﾞﾔｽﾃｲﾂｸﾎｸﾘｸ</t>
  </si>
  <si>
    <t>中野　孝</t>
  </si>
  <si>
    <t>920-0054</t>
  </si>
  <si>
    <t>寺岡オートドア株式会社</t>
  </si>
  <si>
    <t>ﾃﾗｵｶｵｰﾄﾄﾞｱ</t>
  </si>
  <si>
    <t>山本　正和</t>
  </si>
  <si>
    <t>吉田　毅</t>
  </si>
  <si>
    <t>146-0083</t>
  </si>
  <si>
    <t>939-8211</t>
  </si>
  <si>
    <t>アルコット株式会社</t>
  </si>
  <si>
    <t>ｱﾙｺﾂﾄ</t>
  </si>
  <si>
    <t>矢澤　剛志</t>
  </si>
  <si>
    <t>株式会社アメニテック</t>
  </si>
  <si>
    <t>ｱﾒﾆﾃﾂｸ</t>
  </si>
  <si>
    <t>笠島　彦夫</t>
  </si>
  <si>
    <t>株式会社公進都市企画</t>
  </si>
  <si>
    <t>ｺｳｼﾝﾄｼｷｶｸ</t>
  </si>
  <si>
    <t>大西　一彰</t>
  </si>
  <si>
    <t>アーク引越センター北陸株式会社</t>
  </si>
  <si>
    <t>ｱｰｸﾋﾂｺｼｾﾝﾀｰ</t>
  </si>
  <si>
    <t>西野　貢平</t>
  </si>
  <si>
    <t>550-0002</t>
  </si>
  <si>
    <t>アイレック技建株式会社</t>
  </si>
  <si>
    <t>ｱｲﾚﾂｸｷﾞｹﾝ</t>
  </si>
  <si>
    <t>西日本営業本部</t>
  </si>
  <si>
    <t>是國　亨</t>
  </si>
  <si>
    <t>佐野　晃之</t>
  </si>
  <si>
    <t>111-0034</t>
  </si>
  <si>
    <t>株式会社環境デザイン研究所</t>
  </si>
  <si>
    <t>ｶﾝｷﾖｳﾃﾞｻﾞｲﾝｹﾝｷﾕｳｼﾖ</t>
  </si>
  <si>
    <t>仙田　有</t>
  </si>
  <si>
    <t>658-0024</t>
  </si>
  <si>
    <t>ジャパンウェイスト株式会社</t>
  </si>
  <si>
    <t>ｼﾞﾔﾊﾟﾝｳｴｲｽﾄ</t>
  </si>
  <si>
    <t>中西　広幸</t>
  </si>
  <si>
    <t>ｻﾝﾘｰｸ</t>
  </si>
  <si>
    <t>木下　直記</t>
  </si>
  <si>
    <t>951-8061</t>
  </si>
  <si>
    <t>株式会社ティーネットジャパン</t>
  </si>
  <si>
    <t>ﾃｲｰﾈﾂﾄｼﾞﾔﾊﾟﾝ</t>
  </si>
  <si>
    <t>長尾　正起</t>
  </si>
  <si>
    <t>木本　泰樹</t>
  </si>
  <si>
    <t>761-8081</t>
  </si>
  <si>
    <t>105-0001</t>
  </si>
  <si>
    <t>みずほ東芝リース株式会社</t>
  </si>
  <si>
    <t>ﾐｽﾞﾎﾄｳｼﾊﾞﾘｰｽ</t>
  </si>
  <si>
    <t>西山　隆憲</t>
  </si>
  <si>
    <t>921-8024</t>
  </si>
  <si>
    <t>新日本設計株式会社</t>
  </si>
  <si>
    <t>ｼﾝﾆﾎﾝｾﾂｹｲ</t>
  </si>
  <si>
    <t>田口　健一</t>
  </si>
  <si>
    <t>吉澤　隆美</t>
  </si>
  <si>
    <t>380-0911</t>
  </si>
  <si>
    <t>451-6008</t>
  </si>
  <si>
    <t>リコーリース株式会社</t>
  </si>
  <si>
    <t>ﾘｺｰﾘｰｽ</t>
  </si>
  <si>
    <t>岩田　克一</t>
  </si>
  <si>
    <t>中村　徳晴</t>
  </si>
  <si>
    <t>105-7119</t>
  </si>
  <si>
    <t>株式会社アドレス</t>
  </si>
  <si>
    <t>ｱﾄﾞﾚｽ</t>
  </si>
  <si>
    <t>中山　雅美</t>
  </si>
  <si>
    <t>920-8218</t>
  </si>
  <si>
    <t>有限会社オオハタ建築研究所</t>
  </si>
  <si>
    <t>ｵｵﾊﾀｹﾝﾁｸｹﾝｷﾕｳｼﾖ</t>
  </si>
  <si>
    <t>大畑　清隆</t>
  </si>
  <si>
    <t>株式会社浦造園</t>
  </si>
  <si>
    <t>ｳﾗｿﾞｳｴﾝ</t>
  </si>
  <si>
    <t>浦　誠</t>
  </si>
  <si>
    <t>920-1129</t>
  </si>
  <si>
    <t>横谷造林有限会社</t>
  </si>
  <si>
    <t>ﾖｺﾀﾆｿﾞｳﾘﾝ</t>
  </si>
  <si>
    <t>後藤　清典</t>
  </si>
  <si>
    <t>株式会社森村設計</t>
  </si>
  <si>
    <t>ﾓﾘﾑﾗｾﾂｹｲ</t>
  </si>
  <si>
    <t>森村　潔</t>
  </si>
  <si>
    <t>株式会社テクノマップ</t>
  </si>
  <si>
    <t>ﾃｸﾉﾏﾂﾌﾟ</t>
  </si>
  <si>
    <t>綿村　公佑</t>
  </si>
  <si>
    <t>604-8436</t>
  </si>
  <si>
    <t>株式会社島津テクノリサーチ</t>
  </si>
  <si>
    <t>ｼﾏﾂﾞﾃｸﾉﾘｻｰﾁ</t>
  </si>
  <si>
    <t>環境事業部　ソリューション営業部</t>
  </si>
  <si>
    <t>吉田　秀司</t>
  </si>
  <si>
    <t>松山　修</t>
  </si>
  <si>
    <t>100-6525</t>
  </si>
  <si>
    <t>三菱ＨＣキャピタル株式会社</t>
  </si>
  <si>
    <t>ﾐﾂﾋﾞｼｴｲﾁｼｰｷﾔﾋﾟﾀﾙ</t>
  </si>
  <si>
    <t>執行役員</t>
  </si>
  <si>
    <t>安栄　香純</t>
  </si>
  <si>
    <t>久井　大樹</t>
  </si>
  <si>
    <t>建築事務所尾山設計</t>
  </si>
  <si>
    <t>ｹﾝﾁｸｼﾞﾑｼﾖｵﾔﾏｾﾂｹｲ</t>
  </si>
  <si>
    <t>尾山　清光</t>
  </si>
  <si>
    <t>株式会社不二ビルサービス</t>
  </si>
  <si>
    <t>ﾌｼﾞﾋﾞﾙｻｰﾋﾞｽ</t>
  </si>
  <si>
    <t>矢野　正和</t>
  </si>
  <si>
    <t>濱野上　隆志</t>
  </si>
  <si>
    <t>101-0044</t>
  </si>
  <si>
    <t>株式会社クリオ</t>
  </si>
  <si>
    <t>ｸﾘｵ</t>
  </si>
  <si>
    <t>広岡　保</t>
  </si>
  <si>
    <t>有限会社風建築設計工房</t>
  </si>
  <si>
    <t>ｶｾﾞｹﾝﾁｸｾﾂｹｲｺｳﾎﾞｳ</t>
  </si>
  <si>
    <t>山田　雄一</t>
  </si>
  <si>
    <t>920-0952</t>
  </si>
  <si>
    <t>有限会社多田緑化サービス</t>
  </si>
  <si>
    <t>ﾀﾀﾞﾘﾖｸｶｻｰﾋﾞｽ</t>
  </si>
  <si>
    <t>多田　秀夫</t>
  </si>
  <si>
    <t>株式会社ヨシタデザインプランニング</t>
  </si>
  <si>
    <t>ﾖｼﾀﾃﾞｻﾞｲﾝﾌﾟﾗﾝﾆﾝｸﾞ</t>
  </si>
  <si>
    <t>葭田　護</t>
  </si>
  <si>
    <t>920-0042</t>
  </si>
  <si>
    <t>株式会社セーフティ</t>
  </si>
  <si>
    <t>ｾｰﾌﾃｲ</t>
  </si>
  <si>
    <t>藤多　謙次</t>
  </si>
  <si>
    <t>有限会社富士製油</t>
  </si>
  <si>
    <t>ﾌｼﾞｾｲﾕ</t>
  </si>
  <si>
    <t>藤岡　玲二</t>
  </si>
  <si>
    <t>112-0004</t>
  </si>
  <si>
    <t>一般財団法人計量計画研究所</t>
  </si>
  <si>
    <t>ｹｲﾘﾖｳｹｲｶｸｹﾝｷﾕｳｼﾖ</t>
  </si>
  <si>
    <t>岸井　隆幸</t>
  </si>
  <si>
    <t>925-0161</t>
  </si>
  <si>
    <t>日本海環境サービス株式会社</t>
  </si>
  <si>
    <t>ﾆﾎﾝｶｲｶﾝｷﾖｳｻｰﾋﾞｽ</t>
  </si>
  <si>
    <t>川谷内　珠俊</t>
  </si>
  <si>
    <t>竹内　正美</t>
  </si>
  <si>
    <t>930-0848</t>
  </si>
  <si>
    <t>株式会社日本能率協会総合研究所</t>
  </si>
  <si>
    <t>ﾆﾎﾝﾉｳﾘﾂｷﾖｳｶｲｿｳｺﾞｳｹﾝｷﾕｳｼﾖ</t>
  </si>
  <si>
    <t>譲原　正昭</t>
  </si>
  <si>
    <t>テンプスタッフフォーラム株式会社</t>
  </si>
  <si>
    <t>ﾃﾝﾌﾟｽﾀﾂﾌﾌｵｰﾗﾑ</t>
  </si>
  <si>
    <t>鍛治　由紀子</t>
  </si>
  <si>
    <t>苅部　雄一</t>
  </si>
  <si>
    <t>950-0087</t>
  </si>
  <si>
    <t>東京ガスリース株式会社</t>
  </si>
  <si>
    <t>ﾄｳｷﾖｳｶﾞｽﾘｰｽ</t>
  </si>
  <si>
    <t>児美川　吉朗</t>
  </si>
  <si>
    <t>939-8271</t>
  </si>
  <si>
    <t>株式会社オリス</t>
  </si>
  <si>
    <t>ｵﾘｽ</t>
  </si>
  <si>
    <t>関　昌弘</t>
  </si>
  <si>
    <t>山名　健夫</t>
  </si>
  <si>
    <t>北陸施設株式会社</t>
  </si>
  <si>
    <t>ﾎｸﾘｸｼｾﾂ</t>
  </si>
  <si>
    <t>坂本　登</t>
  </si>
  <si>
    <t>兼惣造園株式会社</t>
  </si>
  <si>
    <t>ｶﾈｿｳｿﾞｳｴﾝ</t>
  </si>
  <si>
    <t>惣田　祥一</t>
  </si>
  <si>
    <t>オリックス・レンタカー北陸株式会社</t>
  </si>
  <si>
    <t>ｵﾘﾂｸｽﾚﾝﾀｶｰﾎｸﾘｸ</t>
  </si>
  <si>
    <t>江添　義宣</t>
  </si>
  <si>
    <t>153-0052</t>
  </si>
  <si>
    <t>株式会社新居千秋都市建築設計</t>
  </si>
  <si>
    <t>ｱﾗｲﾁｱｷﾄｼｹﾝﾁｸｾﾂｹｲ</t>
  </si>
  <si>
    <t>新居　千秋</t>
  </si>
  <si>
    <t>332-0035</t>
  </si>
  <si>
    <t>株式会社東都文化財保存研究所</t>
  </si>
  <si>
    <t>ﾄｳﾄﾌﾞﾝｶｻﾞｲﾎｿﾞﾝｹﾝｷﾕｳｼﾞﾖ</t>
  </si>
  <si>
    <t>朝重　嘉朗</t>
  </si>
  <si>
    <t>日章警備保障株式会社</t>
  </si>
  <si>
    <t>ﾆﾂｼﾖｳｹｲﾋﾞﾎｼﾖｳ</t>
  </si>
  <si>
    <t>島本　久嗣</t>
  </si>
  <si>
    <t>ＭＯＴＯ・建築デザイン合同会社</t>
  </si>
  <si>
    <t>ﾓﾄｹﾝﾁｸﾃﾞｻﾞｲﾝ</t>
  </si>
  <si>
    <t>毛登　優</t>
  </si>
  <si>
    <t>920-0271</t>
  </si>
  <si>
    <t>株式会社オキシー</t>
  </si>
  <si>
    <t>ｵｷｼｰ</t>
  </si>
  <si>
    <t>株式会社オープ</t>
  </si>
  <si>
    <t>ｵｰﾌﾟ</t>
  </si>
  <si>
    <t>大原　寅律</t>
  </si>
  <si>
    <t>921-8014</t>
  </si>
  <si>
    <t>有限会社宮坂設計</t>
  </si>
  <si>
    <t>ﾐﾔｻｶｾﾂｹｲ</t>
  </si>
  <si>
    <t>宮坂　智信</t>
  </si>
  <si>
    <t>920-0823</t>
  </si>
  <si>
    <t>株式会社寺崎測量設計</t>
  </si>
  <si>
    <t>ﾃﾗｻｷｿｸﾘﾖｳｾﾂｹｲ</t>
  </si>
  <si>
    <t>竹内　純</t>
  </si>
  <si>
    <t>株式会社金沢映像センター</t>
  </si>
  <si>
    <t>ｶﾅｻﾞﾜｴｲｿﾞｳｾﾝﾀｰ</t>
  </si>
  <si>
    <t>井野　耕一</t>
  </si>
  <si>
    <t>置田建築設計事務所</t>
  </si>
  <si>
    <t>ｵｷﾀｹﾝﾁｸｾﾂｹｲｼﾞﾑｼﾖ</t>
  </si>
  <si>
    <t>置田　敏栄</t>
  </si>
  <si>
    <t>930-0985</t>
  </si>
  <si>
    <t>株式会社田中商会</t>
  </si>
  <si>
    <t>ﾀﾅｶｼﾖｳｶｲ</t>
  </si>
  <si>
    <t>田中　久雄</t>
  </si>
  <si>
    <t>株式会社電通西日本</t>
  </si>
  <si>
    <t>ﾃﾞﾝﾂｳﾆｼﾆﾎﾝ</t>
  </si>
  <si>
    <t>古多部　喜裕</t>
  </si>
  <si>
    <t>川口　真義</t>
  </si>
  <si>
    <t>530-8228</t>
  </si>
  <si>
    <t>株式会社ノムラメディアス</t>
  </si>
  <si>
    <t>ﾉﾑﾗﾒﾃﾞｲｱｽ</t>
  </si>
  <si>
    <t>大阪事業所</t>
  </si>
  <si>
    <t>事業所長</t>
  </si>
  <si>
    <t>冨林　健二</t>
  </si>
  <si>
    <t>酒井　信二</t>
  </si>
  <si>
    <t>135-0091</t>
  </si>
  <si>
    <t>株式会社石川地質コンサルタンツ</t>
  </si>
  <si>
    <t>ｲｼｶﾜﾁｼﾂｺﾝｻﾙﾀﾝﾂ</t>
  </si>
  <si>
    <t>数左　從光</t>
  </si>
  <si>
    <t>926-0801</t>
  </si>
  <si>
    <t>株式会社環境日本海サービス公社</t>
  </si>
  <si>
    <t>ｶﾝｷﾖｳﾆﾎﾝｶｲｻｰﾋﾞｽｺｳｼﾔ</t>
  </si>
  <si>
    <t>浦部　隆博</t>
  </si>
  <si>
    <t>920-0846</t>
  </si>
  <si>
    <t>株式会社セイワ</t>
  </si>
  <si>
    <t>ｾｲﾜ</t>
  </si>
  <si>
    <t>堀　憲和</t>
  </si>
  <si>
    <t>116-0014</t>
  </si>
  <si>
    <t>株式会社総合設備計画</t>
  </si>
  <si>
    <t>ｿｳｺﾞｳｾﾂﾋﾞｹｲｶｸ</t>
  </si>
  <si>
    <t>中島　一則</t>
  </si>
  <si>
    <t>アデコ株式会社</t>
  </si>
  <si>
    <t>ｱﾃﾞｺ</t>
  </si>
  <si>
    <t>兼平　龍</t>
  </si>
  <si>
    <t>平野　健二</t>
  </si>
  <si>
    <t>279-0022</t>
  </si>
  <si>
    <t>東京テクニカル・サービス株式会社</t>
  </si>
  <si>
    <t>ﾄｳｷﾖｳﾃｸﾆｶﾙｻｰﾋﾞｽ</t>
  </si>
  <si>
    <t>吉池　航</t>
  </si>
  <si>
    <t>卜部　信一</t>
  </si>
  <si>
    <t>927-1454</t>
  </si>
  <si>
    <t>能登建設株式会社</t>
  </si>
  <si>
    <t>ﾉﾄｹﾝｾﾂ</t>
  </si>
  <si>
    <t>入田　明大</t>
  </si>
  <si>
    <t>530-0047</t>
  </si>
  <si>
    <t>地中エンジニアリング株式会社</t>
  </si>
  <si>
    <t>ﾁﾁﾕｳｴﾝｼﾞﾆｱﾘﾝｸﾞ</t>
  </si>
  <si>
    <t>長野　真也</t>
  </si>
  <si>
    <t>光岡　宗德</t>
  </si>
  <si>
    <t>338-0837</t>
  </si>
  <si>
    <t>ＮＴＴインフラネット株式会社</t>
  </si>
  <si>
    <t>ｴﾇﾃｲﾃｲｲﾝﾌﾗﾈﾂﾄ</t>
  </si>
  <si>
    <t>玉松　潤一郎</t>
  </si>
  <si>
    <t>上原　一郎</t>
  </si>
  <si>
    <t>三共グリーン株式会社</t>
  </si>
  <si>
    <t>ｻﾝｷﾖｳｸﾞﾘｰﾝ</t>
  </si>
  <si>
    <t>秋田　恒</t>
  </si>
  <si>
    <t>株式会社ユーコム</t>
  </si>
  <si>
    <t>ﾕｰｺﾑ</t>
  </si>
  <si>
    <t>佐々木　法道</t>
  </si>
  <si>
    <t>今牧　一盛</t>
  </si>
  <si>
    <t>939-0341</t>
  </si>
  <si>
    <t>三谷産業コンストラクションズ株式会社</t>
  </si>
  <si>
    <t>ﾐﾀﾆｻﾝｷﾞﾖｳｺﾝｽﾄﾗｸｼﾖﾝｽﾞ</t>
  </si>
  <si>
    <t>土田　和宏</t>
  </si>
  <si>
    <t>929-0345</t>
  </si>
  <si>
    <t>株式会社エースセキュリティ</t>
  </si>
  <si>
    <t>ｴｰｽｾｷﾕﾘﾃｲ</t>
  </si>
  <si>
    <t>浦川　修一</t>
  </si>
  <si>
    <t>有限会社松田測量</t>
  </si>
  <si>
    <t>ﾏﾂﾀﾞｿｸﾘﾖｳ</t>
  </si>
  <si>
    <t>松田　正樹</t>
  </si>
  <si>
    <t>105-8566</t>
  </si>
  <si>
    <t>積水化学工業株式会社</t>
  </si>
  <si>
    <t>ｾｷｽｲｶｶﾞｸｺｳｷﾞﾖｳ</t>
  </si>
  <si>
    <t>環境・ライフラインカンパニー管路更生事業部</t>
  </si>
  <si>
    <t>事業部長</t>
  </si>
  <si>
    <t>植村　政孝</t>
  </si>
  <si>
    <t>加藤　敬太</t>
  </si>
  <si>
    <t>有限会社小林吉則建築計画室</t>
  </si>
  <si>
    <t>ｺﾊﾞﾔｼﾖｼﾉﾘｹﾝﾁｸｹｲｶｸｼﾂ</t>
  </si>
  <si>
    <t>小林　吉則</t>
  </si>
  <si>
    <t>610-0261</t>
  </si>
  <si>
    <t>株式会社羯摩</t>
  </si>
  <si>
    <t>ｶﾂﾏ</t>
  </si>
  <si>
    <t>梶村　英樹</t>
  </si>
  <si>
    <t>923-0868</t>
  </si>
  <si>
    <t>株式会社ガード北陸</t>
  </si>
  <si>
    <t>ｶﾞｰﾄﾞﾎｸﾘｸ</t>
  </si>
  <si>
    <t>道場　義美</t>
  </si>
  <si>
    <t>231-0025</t>
  </si>
  <si>
    <t>横浜エレベータ株式会社</t>
  </si>
  <si>
    <t>ﾖｺﾊﾏｴﾚﾍﾞｰﾀ</t>
  </si>
  <si>
    <t>勝　治雄</t>
  </si>
  <si>
    <t>北電技術コンサルタント株式会社</t>
  </si>
  <si>
    <t>ﾎｸﾃﾞﾝｷﾞｼﾞﾕﾂｺﾝｻﾙﾀﾝﾄ</t>
  </si>
  <si>
    <t>細川　淳一</t>
  </si>
  <si>
    <t>橋本　学</t>
  </si>
  <si>
    <t>株式会社アイビックス北陸</t>
  </si>
  <si>
    <t>ｱｲﾋﾞﾂｸｽﾎｸﾘｸ</t>
  </si>
  <si>
    <t>吉田　保裕</t>
  </si>
  <si>
    <t>有限会社森メンテナンス</t>
  </si>
  <si>
    <t>ﾓﾘﾒﾝﾃﾅﾝｽ</t>
  </si>
  <si>
    <t>森　一智</t>
  </si>
  <si>
    <t>株式会社日比谷造園</t>
  </si>
  <si>
    <t>ﾋﾋﾞﾔｿﾞｳｴﾝ</t>
  </si>
  <si>
    <t>寺中　靖</t>
  </si>
  <si>
    <t>有限会社目川工業</t>
  </si>
  <si>
    <t>ﾒｶﾜｺｳｷﾞﾖｳ</t>
  </si>
  <si>
    <t>松栄　武信</t>
  </si>
  <si>
    <t>有限会社同村造園</t>
  </si>
  <si>
    <t>ﾄﾞｳﾑﾗｿﾞｳｴﾝ</t>
  </si>
  <si>
    <t>同村　正和</t>
  </si>
  <si>
    <t>宮里建築事務所</t>
  </si>
  <si>
    <t>ﾐﾔｻﾞﾄｹﾝﾁｸｼﾞﾑｼﾖ</t>
  </si>
  <si>
    <t>宮里　博之</t>
  </si>
  <si>
    <t>株式会社三菱地所設計</t>
  </si>
  <si>
    <t>ﾐﾂﾋﾞｼｼﾞｼﾖｾﾂｹｲ</t>
  </si>
  <si>
    <t>中部支店長</t>
  </si>
  <si>
    <t>寺山　直宏</t>
  </si>
  <si>
    <t>谷澤　淳一</t>
  </si>
  <si>
    <t>公益社団法人石川県公共嘱託登記土地家屋調査士協会</t>
  </si>
  <si>
    <t>ｲｼｶﾜｹﾝｺｳｷﾖｳｼﾖｸﾀｸﾄｳｷﾄﾁｶｵｸ</t>
  </si>
  <si>
    <t>柿島　真明</t>
  </si>
  <si>
    <t>930-0857</t>
  </si>
  <si>
    <t>株式会社五輪</t>
  </si>
  <si>
    <t>ｺﾞﾘﾝ</t>
  </si>
  <si>
    <t>宮本　岳司朗</t>
  </si>
  <si>
    <t>ヴェオリア・ジェネッツ株式会社</t>
  </si>
  <si>
    <t>ｳﾞｴｵﾘｱｼﾞｴﾈﾂﾂ</t>
  </si>
  <si>
    <t>城市　浩行</t>
  </si>
  <si>
    <t>内野　一尋</t>
  </si>
  <si>
    <t>株式会社日本サポートサービス</t>
  </si>
  <si>
    <t>ﾆﾎﾝｻﾎﾟｰﾄｻｰﾋﾞｽ</t>
  </si>
  <si>
    <t>海瀬　光雄</t>
  </si>
  <si>
    <t>シダックス大新東ヒューマンサービス株式会社</t>
  </si>
  <si>
    <t>ｼﾀﾞﾂｸｽﾀﾞｲｼﾝﾄｳﾋﾕｰﾏﾝｻｰﾋﾞｽ</t>
  </si>
  <si>
    <t>草薙　修康</t>
  </si>
  <si>
    <t>山田　智治</t>
  </si>
  <si>
    <t>182-0021</t>
  </si>
  <si>
    <t>株式会社北陸環境科学研究所</t>
  </si>
  <si>
    <t>ﾎｸﾘｸｶﾝｷﾖｳｶｶﾞｸｹﾝｷﾕｳｼﾖ</t>
  </si>
  <si>
    <t>髙嶋　宏和</t>
  </si>
  <si>
    <t>山田　雅之</t>
  </si>
  <si>
    <t>910-0026</t>
  </si>
  <si>
    <t>株式会社宅配</t>
  </si>
  <si>
    <t>ﾀｸﾊｲ</t>
  </si>
  <si>
    <t>斜森　太郎</t>
  </si>
  <si>
    <t>ＴＡＣ建築計画事務所</t>
  </si>
  <si>
    <t>ﾃｲｴｲｼｰｹﾝﾁｸｹｲｶｸｼﾞﾑｼﾖ</t>
  </si>
  <si>
    <t>谷口　秀城</t>
  </si>
  <si>
    <t>株式会社イベントジャパン</t>
  </si>
  <si>
    <t>ｲﾍﾞﾝﾄｼﾞﾔﾊﾟﾝ</t>
  </si>
  <si>
    <t>西野　裕一</t>
  </si>
  <si>
    <t>アイテック株式会社</t>
  </si>
  <si>
    <t>ｱｲﾃﾂｸ</t>
  </si>
  <si>
    <t>エヌエス環境株式会社</t>
  </si>
  <si>
    <t>ｴﾇｴｽｶﾝｷﾖｳ</t>
  </si>
  <si>
    <t>丸井　豊</t>
  </si>
  <si>
    <t>鈴木　拓哉</t>
  </si>
  <si>
    <t>540-0021</t>
  </si>
  <si>
    <t>株式会社山田綜合設計</t>
  </si>
  <si>
    <t>ﾔﾏﾀﾞｿｳｺﾞｳｾﾂｹｲ</t>
  </si>
  <si>
    <t>西村　裕</t>
  </si>
  <si>
    <t>株式会社グレート</t>
  </si>
  <si>
    <t>ｸﾞﾚｰﾄ</t>
  </si>
  <si>
    <t>川島　康将</t>
  </si>
  <si>
    <t>株式会社ケィ・シィ・エス</t>
  </si>
  <si>
    <t>ｹｲｼｲｴｽ</t>
  </si>
  <si>
    <t>中農　卓也</t>
  </si>
  <si>
    <t>602-0898</t>
  </si>
  <si>
    <t>株式会社ジイケイ設計</t>
  </si>
  <si>
    <t>ｼﾞｲｹｲｾﾂｹｲ</t>
  </si>
  <si>
    <t>関西事務所</t>
  </si>
  <si>
    <t>磯部　孝文</t>
  </si>
  <si>
    <t>須田　武憲</t>
  </si>
  <si>
    <t>464-0001</t>
  </si>
  <si>
    <t>株式会社内藤ハウス</t>
  </si>
  <si>
    <t>ﾅｲﾄｳﾊｳｽ</t>
  </si>
  <si>
    <t>海川　敬一</t>
  </si>
  <si>
    <t>内藤　篤</t>
  </si>
  <si>
    <t>407-8510</t>
  </si>
  <si>
    <t>925-0022</t>
  </si>
  <si>
    <t>東亜鑿泉工業株式会社</t>
  </si>
  <si>
    <t>ﾄｳｱｻｸｾﾝｺｳｷﾞﾖｳ</t>
  </si>
  <si>
    <t>吉田　良雄</t>
  </si>
  <si>
    <t>982-0011</t>
  </si>
  <si>
    <t>株式会社ニッコクトラスト</t>
  </si>
  <si>
    <t>ﾆﾂｺｸﾄﾗｽﾄ</t>
  </si>
  <si>
    <t>東日本北海道支社</t>
  </si>
  <si>
    <t>松下　剛</t>
  </si>
  <si>
    <t>若生　喜晴</t>
  </si>
  <si>
    <t>新和運輸株式会社</t>
  </si>
  <si>
    <t>ｼﾝﾜｳﾝﾕ</t>
  </si>
  <si>
    <t>水上　伸一</t>
  </si>
  <si>
    <t>有限会社芙蓉クリーンサービス</t>
  </si>
  <si>
    <t>ﾌﾖｳｸﾘｰﾝｻｰﾋﾞｽ</t>
  </si>
  <si>
    <t>舘島　豊晴</t>
  </si>
  <si>
    <t>株式会社アジル</t>
  </si>
  <si>
    <t>ｱｼﾞﾙ</t>
  </si>
  <si>
    <t>鳥越　正樹</t>
  </si>
  <si>
    <t>653-0812</t>
  </si>
  <si>
    <t>株式会社西日本環境</t>
  </si>
  <si>
    <t>ﾆｼﾆﾎﾝｶﾝｷﾖｳ</t>
  </si>
  <si>
    <t>溝口　立子</t>
  </si>
  <si>
    <t>105-7314</t>
  </si>
  <si>
    <t>株式会社レパスト</t>
  </si>
  <si>
    <t>ﾚﾊﾟｽﾄ</t>
  </si>
  <si>
    <t>西　剛平</t>
  </si>
  <si>
    <t>株式会社都市景観設計</t>
  </si>
  <si>
    <t>ﾄｼｹｲｶﾝｾﾂｹｲ</t>
  </si>
  <si>
    <t>奥村　信一</t>
  </si>
  <si>
    <t>926-0867</t>
  </si>
  <si>
    <t>株式会社スリーエスコンサルタンツ</t>
  </si>
  <si>
    <t>ｽﾘｰｴｽｺﾝｻﾙﾀﾝﾂ</t>
  </si>
  <si>
    <t>水島　裕幸</t>
  </si>
  <si>
    <t>北野　和孝</t>
  </si>
  <si>
    <t>530-0015</t>
  </si>
  <si>
    <t>株式会社アルティアセントラル</t>
  </si>
  <si>
    <t>ｱﾙﾃｲｱｾﾝﾄﾗﾙ</t>
  </si>
  <si>
    <t>磯谷　雅美</t>
  </si>
  <si>
    <t>文化シヤッターサービス株式会社</t>
  </si>
  <si>
    <t>ﾌﾞﾝｶｼﾔﾂﾀｰｻｰﾋﾞｽ</t>
  </si>
  <si>
    <t>北陸営業課</t>
  </si>
  <si>
    <t>加藤　大</t>
  </si>
  <si>
    <t>中島　省吾</t>
  </si>
  <si>
    <t>170-0001</t>
  </si>
  <si>
    <t>株式会社アルプ</t>
  </si>
  <si>
    <t>ｱﾙﾌﾟ</t>
  </si>
  <si>
    <t>古賀　美純</t>
  </si>
  <si>
    <t>市場急配センター株式会社</t>
  </si>
  <si>
    <t>ｲﾁﾊﾞｷﾕｳﾊｲｾﾝﾀｰ</t>
  </si>
  <si>
    <t>堂野　俊一</t>
  </si>
  <si>
    <t>有限会社ファースト美装</t>
  </si>
  <si>
    <t>ﾌｱｰｽﾄﾋﾞｿｳ</t>
  </si>
  <si>
    <t>中田　豊康</t>
  </si>
  <si>
    <t>有限会社カナン</t>
  </si>
  <si>
    <t>ｶﾅﾝ</t>
  </si>
  <si>
    <t>上村　幸裕</t>
  </si>
  <si>
    <t>北日本観光自動車株式会社</t>
  </si>
  <si>
    <t>ｷﾀﾆﾂﾎﾟﾝｶﾝｺｳｼﾞﾄﾞｳｼﾔ</t>
  </si>
  <si>
    <t>松永　智也</t>
  </si>
  <si>
    <t>株式会社朝日機器エンジニアリング</t>
  </si>
  <si>
    <t>ｱｻﾋｷｷｴﾝｼﾞﾆｱﾘﾝｸﾞ</t>
  </si>
  <si>
    <t>専徒　吉弘</t>
  </si>
  <si>
    <t>酒井　孝児</t>
  </si>
  <si>
    <t>462-0018</t>
  </si>
  <si>
    <t>文化シヤッター株式会社</t>
  </si>
  <si>
    <t>ﾌﾞﾝｶｼﾔﾂﾀｰ</t>
  </si>
  <si>
    <t>油屋　泰章</t>
  </si>
  <si>
    <t>小倉　博之</t>
  </si>
  <si>
    <t>113-8535</t>
  </si>
  <si>
    <t>公益財団法人文化財建造物保存技術協会</t>
  </si>
  <si>
    <t>ﾌﾞﾝｶｻﾞｲｹﾝｿﾞｳﾌﾞﾂﾎｿﾞﾝｷﾞｼﾞﾕﾂｷﾖｳｶｲ</t>
  </si>
  <si>
    <t>高塩　至</t>
  </si>
  <si>
    <t>有限会社ゼスト</t>
  </si>
  <si>
    <t>ｾﾞｽﾄ</t>
  </si>
  <si>
    <t>我妻　博志</t>
  </si>
  <si>
    <t>松村ビジネスサービス株式会社</t>
  </si>
  <si>
    <t>ﾏﾂﾑﾗﾋﾞｼﾞﾈｽｻｰﾋﾞｽ</t>
  </si>
  <si>
    <t>鈴木　貴識</t>
  </si>
  <si>
    <t>340-0151</t>
  </si>
  <si>
    <t>株式会社日本ウォーターテックス</t>
  </si>
  <si>
    <t>ﾆﾎﾝｳｵｰﾀｰﾃﾂｸｽ</t>
  </si>
  <si>
    <t>佐藤　亮</t>
  </si>
  <si>
    <t>三菱電機ビルソリューションズ株式会社</t>
  </si>
  <si>
    <t>ﾐﾂﾋﾞｼﾃﾞﾝｷﾋﾞﾙｿﾘﾕｰｼﾖﾝｽﾞ</t>
  </si>
  <si>
    <t>北　鉄也</t>
  </si>
  <si>
    <t>織田　巌</t>
  </si>
  <si>
    <t>100-0006</t>
  </si>
  <si>
    <t>株式会社帝国データバンク</t>
  </si>
  <si>
    <t>ﾃｲｺｸﾃﾞｰﾀﾊﾞﾝｸ</t>
  </si>
  <si>
    <t>古賀　圭介</t>
  </si>
  <si>
    <t>後藤　信夫</t>
  </si>
  <si>
    <t>107-0062</t>
  </si>
  <si>
    <t>大新東株式会社</t>
  </si>
  <si>
    <t>ﾀﾞｲｼﾝﾄｳ</t>
  </si>
  <si>
    <t>古市　幸司</t>
  </si>
  <si>
    <t>森下　哲好</t>
  </si>
  <si>
    <t>101-0065</t>
  </si>
  <si>
    <t>テスコ株式会社</t>
  </si>
  <si>
    <t>ﾃｽｺ</t>
  </si>
  <si>
    <t>髙橋　博文</t>
  </si>
  <si>
    <t>株式会社ファインミール</t>
  </si>
  <si>
    <t>ﾌｱｲﾝﾐｰﾙ</t>
  </si>
  <si>
    <t>宇野　昭子</t>
  </si>
  <si>
    <t>株式会社スズキエンタープライズ</t>
  </si>
  <si>
    <t>ｽｽﾞｷｴﾝﾀｰﾌﾟﾗｲｽﾞ</t>
  </si>
  <si>
    <t>鈴木　崇悦</t>
  </si>
  <si>
    <t>920-3117</t>
  </si>
  <si>
    <t>東山造園</t>
  </si>
  <si>
    <t>ﾋｶﾞｼﾔﾏｿﾞｳｴﾝ</t>
  </si>
  <si>
    <t>東山　重由</t>
  </si>
  <si>
    <t>株式会社鈴木シャッター</t>
  </si>
  <si>
    <t>ｽｽﾞｷｼﾔﾂﾀｰ</t>
  </si>
  <si>
    <t>金子　福也</t>
  </si>
  <si>
    <t>濱野　壽之</t>
  </si>
  <si>
    <t>170-0005</t>
  </si>
  <si>
    <t>クマリフト株式会社</t>
  </si>
  <si>
    <t>ｸﾏﾘﾌﾄ</t>
  </si>
  <si>
    <t>中田　和幸</t>
  </si>
  <si>
    <t>熊谷　知哉</t>
  </si>
  <si>
    <t>川重冷熱工業株式会社</t>
  </si>
  <si>
    <t>ｶﾜｼﾞﾕｳﾚｲﾈﾂｺｳｷﾞﾖｳ</t>
  </si>
  <si>
    <t>能瀬　丈雄</t>
  </si>
  <si>
    <t>森　宏之</t>
  </si>
  <si>
    <t>525-8558</t>
  </si>
  <si>
    <t>株式会社ユーデーコンサルタンツ</t>
  </si>
  <si>
    <t>ﾕｰﾃﾞｰｺﾝｻﾙﾀﾝﾂ</t>
  </si>
  <si>
    <t>土井　剛</t>
  </si>
  <si>
    <t>株式会社アイ・アイ・ピー金沢</t>
  </si>
  <si>
    <t>ｱｲｱｲﾋﾟｰｶﾅｻﾞﾜ</t>
  </si>
  <si>
    <t>得能　勇</t>
  </si>
  <si>
    <t>607-8454</t>
  </si>
  <si>
    <t>株式会社吉田生物研究所</t>
  </si>
  <si>
    <t>ﾖｼﾀﾞｾｲﾌﾞﾂｹﾝｷﾕｳｼﾖ</t>
  </si>
  <si>
    <t>吉田　浩一</t>
  </si>
  <si>
    <t>923-0995</t>
  </si>
  <si>
    <t>株式会社トスマク</t>
  </si>
  <si>
    <t>ﾄｽﾏｸ</t>
  </si>
  <si>
    <t>桶谷　則之</t>
  </si>
  <si>
    <t>株式会社コーワ</t>
  </si>
  <si>
    <t>ｺｰﾜ</t>
  </si>
  <si>
    <t>嶋﨑　真幸</t>
  </si>
  <si>
    <t>嶋崎　育子</t>
  </si>
  <si>
    <t>918-8188</t>
  </si>
  <si>
    <t>920-2121</t>
  </si>
  <si>
    <t>西川設計事務所</t>
  </si>
  <si>
    <t>ﾆｼｶﾜｾﾂｹｲｼﾞﾑｼﾖ</t>
  </si>
  <si>
    <t>西川　護</t>
  </si>
  <si>
    <t>922-0013</t>
  </si>
  <si>
    <t>有限会社井野上正樹園</t>
  </si>
  <si>
    <t>ｲﾉｳｴｼﾖｳｼﾞﾕｴﾝ</t>
  </si>
  <si>
    <t>井野上　盛光</t>
  </si>
  <si>
    <t>株式会社復建技術コンサルタント</t>
  </si>
  <si>
    <t>ﾌﾂｹﾝｷﾞｼﾞﾕﾂｺﾝｻﾙﾀﾝﾄ</t>
  </si>
  <si>
    <t>髙萩　博士</t>
  </si>
  <si>
    <t>田澤　光治</t>
  </si>
  <si>
    <t>980-0012</t>
  </si>
  <si>
    <t>株式会社西日本水道センター</t>
  </si>
  <si>
    <t>ﾆｼﾆﾎﾝｽｲﾄﾞｳｾﾝﾀｰ</t>
  </si>
  <si>
    <t>井上　啓</t>
  </si>
  <si>
    <t>工藤　清</t>
  </si>
  <si>
    <t>451-0046</t>
  </si>
  <si>
    <t>日本鋳鉄管株式会社</t>
  </si>
  <si>
    <t>ﾆﾂﾎﾟﾝﾁﾕｳﾃﾂｶﾝ</t>
  </si>
  <si>
    <t>松田　泰介</t>
  </si>
  <si>
    <t>石毛　俊朗</t>
  </si>
  <si>
    <t>346-0193</t>
  </si>
  <si>
    <t>株式会社エクス</t>
  </si>
  <si>
    <t>ｴｸｽ</t>
  </si>
  <si>
    <t>株式会社病院システム</t>
  </si>
  <si>
    <t>ﾋﾞﾖｳｲﾝｼｽﾃﾑ</t>
  </si>
  <si>
    <t>小澤　輝由</t>
  </si>
  <si>
    <t>北鉄金沢バス株式会社</t>
  </si>
  <si>
    <t>ﾎｸﾃﾂｶﾅｻﾞﾜﾊﾞｽ</t>
  </si>
  <si>
    <t>松田　隆一</t>
  </si>
  <si>
    <t>168-0064</t>
  </si>
  <si>
    <t>シーラカンスケイアンドエイチ株式会社</t>
  </si>
  <si>
    <t>ｼｰﾗｶﾝｽｹｲｱﾝﾄﾞｲﾁ</t>
  </si>
  <si>
    <t>堀場　弘</t>
  </si>
  <si>
    <t>伸海エンジニアリング株式会社</t>
  </si>
  <si>
    <t>ｼﾝｶｲｴﾝｼﾞﾆｱﾘﾝｸﾞ</t>
  </si>
  <si>
    <t>藤田　滋朗</t>
  </si>
  <si>
    <t>中村　幸広</t>
  </si>
  <si>
    <t>913-0032</t>
  </si>
  <si>
    <t>261-0023</t>
  </si>
  <si>
    <t>株式会社ウェザーニューズ</t>
  </si>
  <si>
    <t>ｳｴｻﾞｰﾆﾕｰｽﾞ</t>
  </si>
  <si>
    <t>石橋　知博</t>
  </si>
  <si>
    <t>921-8805</t>
  </si>
  <si>
    <t>株式会社ダスキン北陸</t>
  </si>
  <si>
    <t>ﾀﾞｽｷﾝﾎｸﾘｸ</t>
  </si>
  <si>
    <t>長田　信行</t>
  </si>
  <si>
    <t>株式会社北陸博報堂</t>
  </si>
  <si>
    <t>ﾎｸﾘｸﾊｸﾎｳﾄﾞｳ</t>
  </si>
  <si>
    <t>開上　真樹</t>
  </si>
  <si>
    <t>有限会社石川消毒</t>
  </si>
  <si>
    <t>ｲｼｶﾜｼﾖｳﾄﾞｸ</t>
  </si>
  <si>
    <t>柏木　政之</t>
  </si>
  <si>
    <t>929-1215</t>
  </si>
  <si>
    <t>株式会社久保建材工業</t>
  </si>
  <si>
    <t>ｸﾎﾞｹﾝｻﾞｲｺｳｷﾞﾖｳ</t>
  </si>
  <si>
    <t>久保　陽一</t>
  </si>
  <si>
    <t>有限会社西川造園建設</t>
  </si>
  <si>
    <t>ﾆｼｶﾜｿﾞｳｴﾝｹﾝｾﾂ</t>
  </si>
  <si>
    <t>西川　清一</t>
  </si>
  <si>
    <t>株式会社アクア技研</t>
  </si>
  <si>
    <t>ｱｸｱｷﾞｹﾝ</t>
  </si>
  <si>
    <t>新名　重文</t>
  </si>
  <si>
    <t>920-1152</t>
  </si>
  <si>
    <t>日本クリーンサービス</t>
  </si>
  <si>
    <t>ﾆﾎﾝｸﾘｰﾝｻｰﾋﾞｽ</t>
  </si>
  <si>
    <t>早瀬　政雄</t>
  </si>
  <si>
    <t>930-0009</t>
  </si>
  <si>
    <t>夏原工業株式会社</t>
  </si>
  <si>
    <t>ﾅﾂﾊﾗｺｳｷﾞﾖｳ</t>
  </si>
  <si>
    <t>山村　学</t>
  </si>
  <si>
    <t>湊　加津夫</t>
  </si>
  <si>
    <t>522-0201</t>
  </si>
  <si>
    <t>株式会社アサヒファシリティズ</t>
  </si>
  <si>
    <t>ｱｻﾋﾌｱｼﾘﾃｲｽﾞ</t>
  </si>
  <si>
    <t>長谷　真吾</t>
  </si>
  <si>
    <t>藤永　弘</t>
  </si>
  <si>
    <t>492-8217</t>
  </si>
  <si>
    <t>株式会社日本漏防コンサルタント</t>
  </si>
  <si>
    <t>ﾆﾎﾝﾛｳﾎﾞｳｺﾝｻﾙﾀﾝﾄ</t>
  </si>
  <si>
    <t>小段　義勝</t>
  </si>
  <si>
    <t>新垣　光勇</t>
  </si>
  <si>
    <t>770-0004</t>
  </si>
  <si>
    <t>540-0008</t>
  </si>
  <si>
    <t>株式会社空間文化開発機構</t>
  </si>
  <si>
    <t>ｸｳｶﾝﾌﾞﾝｶｶｲﾊﾂｷｺｳ</t>
  </si>
  <si>
    <t>白石　建</t>
  </si>
  <si>
    <t>有限会社Ｍデザイン計画</t>
  </si>
  <si>
    <t>ｴﾑﾃﾞｻﾞｲﾝｹｲｶｸ</t>
  </si>
  <si>
    <t>松本　勝</t>
  </si>
  <si>
    <t>株式会社メビウス</t>
  </si>
  <si>
    <t>ﾒﾋﾞｳｽ</t>
  </si>
  <si>
    <t>小田原　弘昌</t>
  </si>
  <si>
    <t>東京センチュリー株式会社</t>
  </si>
  <si>
    <t>ﾄｳｷﾖｳｾﾝﾁﾕﾘｰ</t>
  </si>
  <si>
    <t>藤原　弘治</t>
  </si>
  <si>
    <t>530-0045</t>
  </si>
  <si>
    <t>株式会社ケー・デー・シー</t>
  </si>
  <si>
    <t>ｹｰﾃﾞｰｼｰ</t>
  </si>
  <si>
    <t>宇賀神　満則</t>
  </si>
  <si>
    <t>髙栁　公康</t>
  </si>
  <si>
    <t>920-0803</t>
  </si>
  <si>
    <t>有限会社グリーンワイズ</t>
  </si>
  <si>
    <t>ｸﾞﾘｰﾝﾜｲｽﾞ</t>
  </si>
  <si>
    <t>増子　均二</t>
  </si>
  <si>
    <t>558-0003</t>
  </si>
  <si>
    <t>株式会社コスモリサーチ</t>
  </si>
  <si>
    <t>ｺｽﾓﾘｻｰﾁ</t>
  </si>
  <si>
    <t>岩田　登</t>
  </si>
  <si>
    <t>築山　邦弘</t>
  </si>
  <si>
    <t>812-0872</t>
  </si>
  <si>
    <t>共同設計株式会社</t>
  </si>
  <si>
    <t>飯田　精三</t>
  </si>
  <si>
    <t>株式会社地域計画連合</t>
  </si>
  <si>
    <t>ﾁｲｷｹｲｶｸﾚﾝｺﾞｳ</t>
  </si>
  <si>
    <t>江田　隆三</t>
  </si>
  <si>
    <t>520-0043</t>
  </si>
  <si>
    <t>一冨士フードサービス株式会社</t>
  </si>
  <si>
    <t>ｲﾁﾌｼﾞﾌｰﾄﾞｻｰﾋﾞｽ</t>
  </si>
  <si>
    <t>京滋支社</t>
  </si>
  <si>
    <t>杉村　篤</t>
  </si>
  <si>
    <t>大西　博史</t>
  </si>
  <si>
    <t>112-0014</t>
  </si>
  <si>
    <t>一般財団法人都市みらい推進機構</t>
  </si>
  <si>
    <t>ﾄｼﾐﾗｲｽｲｼﾝｷｺｳ</t>
  </si>
  <si>
    <t>939-8057</t>
  </si>
  <si>
    <t>公益社団法人富山県薬剤師会</t>
  </si>
  <si>
    <t>ﾄﾔﾏｹﾝﾔｸｻﾞｲｼｶｲ</t>
  </si>
  <si>
    <t>会長</t>
  </si>
  <si>
    <t>西尾　公秀</t>
  </si>
  <si>
    <t>株式会社日本レップス</t>
  </si>
  <si>
    <t>ﾆﾎﾝﾚﾂﾌﾟｽ</t>
  </si>
  <si>
    <t>岡崎　到</t>
  </si>
  <si>
    <t>川島　幹夫</t>
  </si>
  <si>
    <t>231-0004</t>
  </si>
  <si>
    <t>株式会社プラネット・コンサルタント</t>
  </si>
  <si>
    <t>ﾌﾟﾗﾈﾂﾄｺﾝｻﾙﾀﾝﾄ</t>
  </si>
  <si>
    <t>穴太　康平</t>
  </si>
  <si>
    <t>株式会社グリーンエコ</t>
  </si>
  <si>
    <t>ｸﾞﾘｰﾝｴｺ</t>
  </si>
  <si>
    <t>岡村　雅明</t>
  </si>
  <si>
    <t>株式会社アントール</t>
  </si>
  <si>
    <t>ｱﾝﾄｰﾙ</t>
  </si>
  <si>
    <t>柴崎　清美</t>
  </si>
  <si>
    <t>川上　孝一</t>
  </si>
  <si>
    <t>926-0852</t>
  </si>
  <si>
    <t>株式会社システム環境研究所</t>
  </si>
  <si>
    <t>ｼｽﾃﾑｶﾝｷﾖｳｹﾝｷﾕｳｼﾖ</t>
  </si>
  <si>
    <t>山本　速生</t>
  </si>
  <si>
    <t>竹原　潤</t>
  </si>
  <si>
    <t>812-0044</t>
  </si>
  <si>
    <t>381-0012</t>
  </si>
  <si>
    <t>株式会社宮本忠長建築設計事務所</t>
  </si>
  <si>
    <t>ﾐﾔﾓﾄﾀﾀﾞﾅｶﾞｹﾝﾁｸｾﾂｹｲｼﾞﾑｼﾖ</t>
  </si>
  <si>
    <t>宮本　夏樹</t>
  </si>
  <si>
    <t>株式会社メフォス</t>
  </si>
  <si>
    <t>ﾒﾌｵｽ</t>
  </si>
  <si>
    <t>長江　孝之</t>
  </si>
  <si>
    <t>株式会社リクチ漏水調査</t>
  </si>
  <si>
    <t>ﾘｸﾁﾛｳｽｲﾁﾖｳｻ</t>
  </si>
  <si>
    <t>名古屋営業所長</t>
  </si>
  <si>
    <t>瀬尾　保範</t>
  </si>
  <si>
    <t>船橋　吾一</t>
  </si>
  <si>
    <t>161-0032</t>
  </si>
  <si>
    <t>株式会社日建設計総合研究所</t>
  </si>
  <si>
    <t>ﾆﾂｹﾝｾﾂｹｲｿｳｺﾞｳｹﾝｷﾕｳｼﾖ</t>
  </si>
  <si>
    <t>石川　貴之</t>
  </si>
  <si>
    <t>株式会社ハイン</t>
  </si>
  <si>
    <t>ﾊｲﾝ</t>
  </si>
  <si>
    <t>重山　篤史</t>
  </si>
  <si>
    <t>羽賀　一真</t>
  </si>
  <si>
    <t>955-0845</t>
  </si>
  <si>
    <t>545-0021</t>
  </si>
  <si>
    <t>株式会社ニチダン</t>
  </si>
  <si>
    <t>ﾆﾁﾀﾞﾝ</t>
  </si>
  <si>
    <t>小笠原　力一</t>
  </si>
  <si>
    <t>921-8131</t>
  </si>
  <si>
    <t>西木造園</t>
  </si>
  <si>
    <t>ﾆｼｷｿﾞｳｴﾝ</t>
  </si>
  <si>
    <t>西木　実</t>
  </si>
  <si>
    <t>921-8824</t>
  </si>
  <si>
    <t>ののいちバス株式会社</t>
  </si>
  <si>
    <t>ﾉﾉｲﾁﾊﾞｽ</t>
  </si>
  <si>
    <t>隠岐　公史</t>
  </si>
  <si>
    <t>北陸フジクリーン株式会社</t>
  </si>
  <si>
    <t>ﾎｸﾘｸﾌｼﾞｸﾘｰﾝ</t>
  </si>
  <si>
    <t>籠屋　美鈴</t>
  </si>
  <si>
    <t>元井　健太郎</t>
  </si>
  <si>
    <t>939-8262</t>
  </si>
  <si>
    <t>453-0014</t>
  </si>
  <si>
    <t>株式会社エディケーション</t>
  </si>
  <si>
    <t>ｴﾃﾞｲｹｰｼﾖﾝ</t>
  </si>
  <si>
    <t>大野　敏秋</t>
  </si>
  <si>
    <t>918-8068</t>
  </si>
  <si>
    <t>福井県環境保全協業組合</t>
  </si>
  <si>
    <t>ﾌｸｲｹﾝｶﾝｷﾖｳﾎｾﾞﾝｷﾖｳｷﾞﾖｳｸﾐｱｲ</t>
  </si>
  <si>
    <t>安達　弘幸</t>
  </si>
  <si>
    <t>ﾆﾂｸｽｼﾞﾔﾊﾟﾝ</t>
  </si>
  <si>
    <t>落合　一樹</t>
  </si>
  <si>
    <t>市森　友明</t>
  </si>
  <si>
    <t>鈴木　裕臣</t>
  </si>
  <si>
    <t>富士産業株式会社</t>
  </si>
  <si>
    <t>ﾌｼﾞｻﾝｷﾞﾖｳ</t>
  </si>
  <si>
    <t>中村　仁彦</t>
  </si>
  <si>
    <t>780-8015</t>
  </si>
  <si>
    <t>日進設備工業株式会社</t>
  </si>
  <si>
    <t>ﾆﾂｼﾝｾﾂﾋﾞｺｳｷﾞﾖｳ</t>
  </si>
  <si>
    <t>岡崎　敏子</t>
  </si>
  <si>
    <t>株式会社開発技研</t>
  </si>
  <si>
    <t>ｶｲﾊﾂｷﾞｹﾝ</t>
  </si>
  <si>
    <t>加川　博之</t>
  </si>
  <si>
    <t>日本郵便株式会社</t>
  </si>
  <si>
    <t>ﾆﾎﾝﾕｳﾋﾞﾝ</t>
  </si>
  <si>
    <t>金沢中央郵便局</t>
  </si>
  <si>
    <t>局長</t>
  </si>
  <si>
    <t>泉　靖彦</t>
  </si>
  <si>
    <t>千田　哲也</t>
  </si>
  <si>
    <t>100-8792</t>
  </si>
  <si>
    <t>有限会社ビーエムイー</t>
  </si>
  <si>
    <t>ﾋﾞｰｴﾑｲｰ</t>
  </si>
  <si>
    <t>松本　秀世</t>
  </si>
  <si>
    <t>日東工営株式会社</t>
  </si>
  <si>
    <t>ﾆﾂﾄｳｺｳｴｲ</t>
  </si>
  <si>
    <t>櫻井　英之</t>
  </si>
  <si>
    <t>640-0112</t>
  </si>
  <si>
    <t>株式会社ヴァイオス</t>
  </si>
  <si>
    <t>ｳﾞｱｲｵｽ</t>
  </si>
  <si>
    <t>吉村　英樹</t>
  </si>
  <si>
    <t>公益財団法人金沢市水道サービス公社</t>
  </si>
  <si>
    <t>ｶﾅｻﾞﾜｼｽｲﾄﾞｳｻｰﾋﾞｽｺｳｼﾔ</t>
  </si>
  <si>
    <t>坂本　敦志</t>
  </si>
  <si>
    <t>950-0963</t>
  </si>
  <si>
    <t>日特建設株式会社</t>
  </si>
  <si>
    <t>ﾆﾂﾄｸｹﾝｾﾂ</t>
  </si>
  <si>
    <t>安永　育洋</t>
  </si>
  <si>
    <t>和田　康夫</t>
  </si>
  <si>
    <t>株式会社綜企画設計</t>
  </si>
  <si>
    <t>ｿｳｷｶｸｾﾂｹｲ</t>
  </si>
  <si>
    <t>高森　享</t>
  </si>
  <si>
    <t>原　澄雄</t>
  </si>
  <si>
    <t>株式会社コーワ北陸</t>
  </si>
  <si>
    <t>ｺｰﾜﾎｸﾘｸ</t>
  </si>
  <si>
    <t>919-0512</t>
  </si>
  <si>
    <t>株式会社ジー・アイ・システム</t>
  </si>
  <si>
    <t>ｼﾞｰｱｲｼｽﾃﾑ</t>
  </si>
  <si>
    <t>鈴木　干城</t>
  </si>
  <si>
    <t>930-2201</t>
  </si>
  <si>
    <t>株式会社石橋</t>
  </si>
  <si>
    <t>ｲｼﾊﾞｼ</t>
  </si>
  <si>
    <t>石橋　隆二</t>
  </si>
  <si>
    <t>株式会社画遊</t>
  </si>
  <si>
    <t>ｶﾞﾕｳ</t>
  </si>
  <si>
    <t>架間　俊二</t>
  </si>
  <si>
    <t>540-0033</t>
  </si>
  <si>
    <t>株式会社地域経済研究所</t>
  </si>
  <si>
    <t>ﾁｲｷｹｲｻﾞｲｹﾝｷﾕｳｼﾖ</t>
  </si>
  <si>
    <t>三木　健治</t>
  </si>
  <si>
    <t>三和シヤッター工業株式会社</t>
  </si>
  <si>
    <t>ｻﾝﾜｼﾔﾂﾀｰｺｳｷﾞﾖｳ</t>
  </si>
  <si>
    <t>北陸統括営業所</t>
  </si>
  <si>
    <t>統括所長</t>
  </si>
  <si>
    <t>吉井　真一</t>
  </si>
  <si>
    <t>髙山　盟司</t>
  </si>
  <si>
    <t>175-0081</t>
  </si>
  <si>
    <t>540-0029</t>
  </si>
  <si>
    <t>株式会社徳岡設計</t>
  </si>
  <si>
    <t>ﾄｸｵｶｾﾂｹｲ</t>
  </si>
  <si>
    <t>徳岡　浩二</t>
  </si>
  <si>
    <t>株式会社エヌアンドピィアーキテクツ</t>
  </si>
  <si>
    <t>ｴﾇｱﾝﾄﾞﾋﾟｲｱｰｷﾃｸﾂ</t>
  </si>
  <si>
    <t>出口　広行</t>
  </si>
  <si>
    <t>株式会社エフウォーターマネジメント</t>
  </si>
  <si>
    <t>ｴﾌｳｵｰﾀｰﾏﾈｼﾞﾒﾝﾄ</t>
  </si>
  <si>
    <t>小嶋　政宏</t>
  </si>
  <si>
    <t>森田　治</t>
  </si>
  <si>
    <t>有限会社グリター企画</t>
  </si>
  <si>
    <t>ｸﾞﾘﾀｰｷｶｸ</t>
  </si>
  <si>
    <t>塩本　正</t>
  </si>
  <si>
    <t>株式会社パソナ</t>
  </si>
  <si>
    <t>ﾊﾟｿﾅ</t>
  </si>
  <si>
    <t>パソナ・金沢</t>
  </si>
  <si>
    <t>エキスパート・ＢＰＯ事業本部</t>
  </si>
  <si>
    <t>松永　早苗</t>
  </si>
  <si>
    <t>中尾　慎太郎</t>
  </si>
  <si>
    <t>100-6514</t>
  </si>
  <si>
    <t>株式会社エイト日本技術開発</t>
  </si>
  <si>
    <t>ｴｲﾄﾆﾎﾝｷﾞｼﾞﾕﾂｶｲﾊﾂ</t>
  </si>
  <si>
    <t>宮崎　智明</t>
  </si>
  <si>
    <t>金　声漢</t>
  </si>
  <si>
    <t>700-8617</t>
  </si>
  <si>
    <t>194-0022</t>
  </si>
  <si>
    <t>株式会社大宇根建築設計事務所</t>
  </si>
  <si>
    <t>ｵｵｳﾈｹﾝﾁｸｾﾂｹｲｼﾞﾑｼﾖ</t>
  </si>
  <si>
    <t>宮地　洋樹</t>
  </si>
  <si>
    <t>162-0052</t>
  </si>
  <si>
    <t>有限会社ナスカ</t>
  </si>
  <si>
    <t>ﾅｽｶ</t>
  </si>
  <si>
    <t>古谷　誠章</t>
  </si>
  <si>
    <t>有限会社木村植木センター</t>
  </si>
  <si>
    <t>ｷﾑﾗｳｴｷｾﾝﾀｰ</t>
  </si>
  <si>
    <t>木村　信広</t>
  </si>
  <si>
    <t>930-0975</t>
  </si>
  <si>
    <t>株式会社ラックス</t>
  </si>
  <si>
    <t>ﾗﾂｸｽ</t>
  </si>
  <si>
    <t>田原　慎嗣</t>
  </si>
  <si>
    <t>株式会社ヴァケーション</t>
  </si>
  <si>
    <t>ｳﾞｱｹｰｼﾖﾝ</t>
  </si>
  <si>
    <t>越原　裕一</t>
  </si>
  <si>
    <t>株式会社コスモビジネス</t>
  </si>
  <si>
    <t>ｺｽﾓﾋﾞｼﾞﾈｽ</t>
  </si>
  <si>
    <t>山西　幸一</t>
  </si>
  <si>
    <t>バイザー株式会社</t>
  </si>
  <si>
    <t>ﾊﾞｲｻﾞｰ</t>
  </si>
  <si>
    <t>中島　秀典</t>
  </si>
  <si>
    <t>一般社団法人日本公園緑地協会</t>
  </si>
  <si>
    <t>ﾆﾎﾝｺｳｴﾝﾘﾖｸﾁｷﾖｳｶｲ</t>
  </si>
  <si>
    <t>髙梨　雅明</t>
  </si>
  <si>
    <t>113-0034</t>
  </si>
  <si>
    <t>株式会社文化財ユニオン</t>
  </si>
  <si>
    <t>ﾌﾞﾝｶｻﾞｲﾕﾆｵﾝ</t>
  </si>
  <si>
    <t>千葉　博之</t>
  </si>
  <si>
    <t>135-6033</t>
  </si>
  <si>
    <t>株式会社ＮＴＴデータ</t>
  </si>
  <si>
    <t>ｴﾇﾃｲﾃｲﾃﾞｰﾀ</t>
  </si>
  <si>
    <t>鈴木　正範</t>
  </si>
  <si>
    <t>株式会社スタッフサービス</t>
  </si>
  <si>
    <t>ｽﾀﾂﾌｻｰﾋﾞｽ</t>
  </si>
  <si>
    <t>阪本　耕治</t>
  </si>
  <si>
    <t>430-0946</t>
  </si>
  <si>
    <t>株式会社フジヤマ</t>
  </si>
  <si>
    <t>ﾌｼﾞﾔﾏ</t>
  </si>
  <si>
    <t>藤山　義修</t>
  </si>
  <si>
    <t>モーリスコーポレーション株式会社</t>
  </si>
  <si>
    <t>ﾓｰﾘｽｺｰﾎﾟﾚｰｼﾖﾝ</t>
  </si>
  <si>
    <t>森井　博</t>
  </si>
  <si>
    <t>849-0921</t>
  </si>
  <si>
    <t>大和産業株式会社</t>
  </si>
  <si>
    <t>ﾀﾞｲﾜｻﾝｷﾞﾖｳ</t>
  </si>
  <si>
    <t>岩瀬　豊美</t>
  </si>
  <si>
    <t>公益社団法人日本交通計画協会</t>
  </si>
  <si>
    <t>ﾆﾎﾝｺｳﾂｳｹｲｶｸｷﾖｳｶｲ</t>
  </si>
  <si>
    <t>石川　次男</t>
  </si>
  <si>
    <t>ビーム計画設計株式会社</t>
  </si>
  <si>
    <t>ﾋﾞｰﾑｹｲｶｸｾﾂｹｲ</t>
  </si>
  <si>
    <t>田中　昌幸</t>
  </si>
  <si>
    <t>久保　正美</t>
  </si>
  <si>
    <t>500-8455</t>
  </si>
  <si>
    <t>日本カーソリューションズ株式会社</t>
  </si>
  <si>
    <t>ﾆﾂﾎﾟﾝｶｰｿﾘﾕｰｼﾖﾝｽﾞ</t>
  </si>
  <si>
    <t>鈴木　俊一</t>
  </si>
  <si>
    <t>髙島　俊史</t>
  </si>
  <si>
    <t>501-0222</t>
  </si>
  <si>
    <t>東和コンサルタント株式会社</t>
  </si>
  <si>
    <t>ﾄｳﾜｺﾝｻﾙﾀﾝﾄ</t>
  </si>
  <si>
    <t>廣瀬　啓司</t>
  </si>
  <si>
    <t>株式会社オレンジかほく</t>
  </si>
  <si>
    <t>ｵﾚﾝｼﾞｶﾎｸ</t>
  </si>
  <si>
    <t>水口　大輔</t>
  </si>
  <si>
    <t>161-0033</t>
  </si>
  <si>
    <t>株式会社日本コンサルタントグループ</t>
  </si>
  <si>
    <t>ﾆﾎﾝｺﾝｻﾙﾀﾝﾄｸﾞﾙｰﾌﾟ</t>
  </si>
  <si>
    <t>清水　秀一</t>
  </si>
  <si>
    <t>ティーペック株式会社</t>
  </si>
  <si>
    <t>ﾃｲｰﾍﾟﾂｸ</t>
  </si>
  <si>
    <t>鼠家　和彦</t>
  </si>
  <si>
    <t>108-8210</t>
  </si>
  <si>
    <t>株式会社ソラスト</t>
  </si>
  <si>
    <t>ｿﾗｽﾄ</t>
  </si>
  <si>
    <t>医療事業本部</t>
  </si>
  <si>
    <t>吉田　直樹</t>
  </si>
  <si>
    <t>野田　亨</t>
  </si>
  <si>
    <t>中日本ハイウェイ・エンジニアリング名古屋株式会社</t>
  </si>
  <si>
    <t>ﾅｶﾆﾎﾝﾊｲｳｴｲｴﾝｼﾞﾆｱﾘﾝｸﾞﾅｺﾞﾔ</t>
  </si>
  <si>
    <t>山﨑　栄一</t>
  </si>
  <si>
    <t>湯川　保之</t>
  </si>
  <si>
    <t>株式会社アイヴィジット</t>
  </si>
  <si>
    <t>ｱｲｳﾞｲｼﾞﾂﾄ</t>
  </si>
  <si>
    <t>深田　豊</t>
  </si>
  <si>
    <t>950-0954</t>
  </si>
  <si>
    <t>エヌシーイー株式会社</t>
  </si>
  <si>
    <t>ｴﾇｼｰｲｰ</t>
  </si>
  <si>
    <t>小見　直樹</t>
  </si>
  <si>
    <t>112-0002</t>
  </si>
  <si>
    <t>株式会社丸川建築設計事務所</t>
  </si>
  <si>
    <t>ﾏﾙｶﾜｹﾝﾁｸｾﾂｹｲｼﾞﾑｼﾖ</t>
  </si>
  <si>
    <t>取締役東京事務所長</t>
  </si>
  <si>
    <t>林　卓也</t>
  </si>
  <si>
    <t>丸川　眞太郎</t>
  </si>
  <si>
    <t>700-0023</t>
  </si>
  <si>
    <t>920-2143</t>
  </si>
  <si>
    <t>北日本アンダーグラウンド株式会社</t>
  </si>
  <si>
    <t>ｷﾀﾆﾎﾝｱﾝﾀﾞｰｸﾞﾗｳﾝﾄﾞ</t>
  </si>
  <si>
    <t>千々松　美音</t>
  </si>
  <si>
    <t>923-1205</t>
  </si>
  <si>
    <t>株式会社ユウプラス</t>
  </si>
  <si>
    <t>ﾕｳﾌﾟﾗｽ</t>
  </si>
  <si>
    <t>由田　徹</t>
  </si>
  <si>
    <t>163-1037</t>
  </si>
  <si>
    <t>株式会社ベネフィット・ワン</t>
  </si>
  <si>
    <t>ﾍﾞﾈﾌｲﾂﾄﾜﾝ</t>
  </si>
  <si>
    <t>白石　徳生</t>
  </si>
  <si>
    <t>株式会社総合保健センター</t>
  </si>
  <si>
    <t>ｿｳｺﾞｳﾎｹﾝｾﾝﾀｰ</t>
  </si>
  <si>
    <t>植田　等</t>
  </si>
  <si>
    <t>市原　壽</t>
  </si>
  <si>
    <t>509-0201</t>
  </si>
  <si>
    <t>株式会社エックス都市研究所</t>
  </si>
  <si>
    <t>ｴﾂｸｽﾄｼｹﾝｷﾕｳｼﾖ</t>
  </si>
  <si>
    <t>大野　眞里</t>
  </si>
  <si>
    <t>有限会社クリーンブライト金沢</t>
  </si>
  <si>
    <t>ｸﾘｰﾝﾌﾞﾗｲﾄｶﾅｻﾞﾜ</t>
  </si>
  <si>
    <t>二木　邦和</t>
  </si>
  <si>
    <t>株式会社ワイズ</t>
  </si>
  <si>
    <t>ﾜｲｽﾞ</t>
  </si>
  <si>
    <t>北島　将都</t>
  </si>
  <si>
    <t>株式会社エクスプレッションズ</t>
  </si>
  <si>
    <t>ｴｸｽﾌﾟﾚﾂｼﾖﾝｽﾞ</t>
  </si>
  <si>
    <t>高柳　俊也</t>
  </si>
  <si>
    <t>286-0045</t>
  </si>
  <si>
    <t>株式会社ノガミ</t>
  </si>
  <si>
    <t>ﾉｶﾞﾐ</t>
  </si>
  <si>
    <t>桐谷　優</t>
  </si>
  <si>
    <t>野上　清隆</t>
  </si>
  <si>
    <t>950-1136</t>
  </si>
  <si>
    <t>株式会社ＳＰフォーラム</t>
  </si>
  <si>
    <t>ｴｽﾋﾟｰﾌｵｰﾗﾑ</t>
  </si>
  <si>
    <t>江川　克之</t>
  </si>
  <si>
    <t>株式会社Ｇ－Ｐｌａｃｅ</t>
  </si>
  <si>
    <t>ｼﾞｰﾌﾟﾚｲｽ</t>
  </si>
  <si>
    <t>古川　輝雄</t>
  </si>
  <si>
    <t>綾部　英寿</t>
  </si>
  <si>
    <t>617-0835</t>
  </si>
  <si>
    <t>108-8407</t>
  </si>
  <si>
    <t>三菱自動車ファイナンス株式会社</t>
  </si>
  <si>
    <t>ﾐﾂﾋﾞｼｼﾞﾄﾞｳｼﾔﾌｱｲﾅﾝｽ</t>
  </si>
  <si>
    <t>リース営業部</t>
  </si>
  <si>
    <t>リース営業部長</t>
  </si>
  <si>
    <t>464-0075</t>
  </si>
  <si>
    <t>株式会社あい設計</t>
  </si>
  <si>
    <t>ｱｲｾﾂｹｲ</t>
  </si>
  <si>
    <t>青掛　孝人</t>
  </si>
  <si>
    <t>清水　慶典</t>
  </si>
  <si>
    <t>732-0056</t>
  </si>
  <si>
    <t>950-0141</t>
  </si>
  <si>
    <t>一般社団法人北陸地域づくり協会</t>
  </si>
  <si>
    <t>ﾎｸﾘｸﾁｲｷﾂﾞｸﾘｷﾖｳｶｲ</t>
  </si>
  <si>
    <t>近藤　淳</t>
  </si>
  <si>
    <t>100-0004</t>
  </si>
  <si>
    <t>株式会社日本経済研究所</t>
  </si>
  <si>
    <t>ﾆﾎﾝｹｲｻﾞｲｹﾝｷﾕｳｼﾖ</t>
  </si>
  <si>
    <t>株式会社オークス</t>
  </si>
  <si>
    <t>ｵｰｸｽ</t>
  </si>
  <si>
    <t>三邊　大輔</t>
  </si>
  <si>
    <t>939-8096</t>
  </si>
  <si>
    <t>株式会社魚国総本社</t>
  </si>
  <si>
    <t>ｳｵｸﾆｿｳﾎﾝｼﾔ</t>
  </si>
  <si>
    <t>神谷　雄二</t>
  </si>
  <si>
    <t>田所　伸浩</t>
  </si>
  <si>
    <t>541-0045</t>
  </si>
  <si>
    <t>株式会社ジョブリンク</t>
  </si>
  <si>
    <t>ｼﾞﾖﾌﾞﾘﾝｸ</t>
  </si>
  <si>
    <t>739-0025</t>
  </si>
  <si>
    <t>株式会社日航コンサルタント</t>
  </si>
  <si>
    <t>ﾆﾂｺｳｺﾝｻﾙﾀﾝﾄ</t>
  </si>
  <si>
    <t>愛須　友行</t>
  </si>
  <si>
    <t>株式会社ユニオンリサーチ</t>
  </si>
  <si>
    <t>ﾕﾆｵﾝﾘｻｰﾁ</t>
  </si>
  <si>
    <t>三好　健一</t>
  </si>
  <si>
    <t>939-8015</t>
  </si>
  <si>
    <t>黒田整地開発株式会社</t>
  </si>
  <si>
    <t>ｸﾛﾀﾞｾｲﾁｶｲﾊﾂ</t>
  </si>
  <si>
    <t>富山支社</t>
  </si>
  <si>
    <t>宮本　憲和</t>
  </si>
  <si>
    <t>黒田　博</t>
  </si>
  <si>
    <t>日本道路興運株式会社</t>
  </si>
  <si>
    <t>ﾆﾎﾝﾄﾞｳﾛｺｳｳﾝ</t>
  </si>
  <si>
    <t>山口　哲也</t>
  </si>
  <si>
    <t>株式会社しんきんリース</t>
  </si>
  <si>
    <t>ｼﾝｷﾝﾘｰｽ</t>
  </si>
  <si>
    <t>橋本　勝彦</t>
  </si>
  <si>
    <t>エス・イー・シーエレベーター株式会社</t>
  </si>
  <si>
    <t>ｴｽｲｰｼｰｴﾚﾍﾞｰﾀｰ</t>
  </si>
  <si>
    <t>遠藤　猛</t>
  </si>
  <si>
    <t>鈴木　孝夫</t>
  </si>
  <si>
    <t>815-0041</t>
  </si>
  <si>
    <t>インタージャム株式会社</t>
  </si>
  <si>
    <t>ｲﾝﾀｰｼﾞﾔﾑ</t>
  </si>
  <si>
    <t>水ノ江　毅</t>
  </si>
  <si>
    <t>株式会社コアズ</t>
  </si>
  <si>
    <t>ｺｱｽﾞ</t>
  </si>
  <si>
    <t>森　久善</t>
  </si>
  <si>
    <t>小塚　喜城</t>
  </si>
  <si>
    <t>株式会社トスコ</t>
  </si>
  <si>
    <t>ﾄｽｺ</t>
  </si>
  <si>
    <t>名古屋事業所</t>
  </si>
  <si>
    <t>森本　護</t>
  </si>
  <si>
    <t>橋本　明三</t>
  </si>
  <si>
    <t>700-0953</t>
  </si>
  <si>
    <t>共同コンピュータ株式会社</t>
  </si>
  <si>
    <t>ｷﾖｳﾄﾞｳｺﾝﾋﾟﾕｰﾀ</t>
  </si>
  <si>
    <t>北陸本部</t>
  </si>
  <si>
    <t>副本部長</t>
  </si>
  <si>
    <t>前川　宗幸</t>
  </si>
  <si>
    <t>辰巳　保彦</t>
  </si>
  <si>
    <t>株式会社森エンジニアリング</t>
  </si>
  <si>
    <t>ﾓﾘｴﾝｼﾞﾆｱﾘﾝｸﾞ</t>
  </si>
  <si>
    <t>反保　哲也</t>
  </si>
  <si>
    <t>森　豊洋</t>
  </si>
  <si>
    <t>376-0013</t>
  </si>
  <si>
    <t>株式会社日本構造橋梁研究所</t>
  </si>
  <si>
    <t>ﾆﾎﾝｺｳｿﾞｳｷﾖｳﾘﾖｳｹﾝｷﾕｳｼﾖ</t>
  </si>
  <si>
    <t>取締役執行役員支社長</t>
  </si>
  <si>
    <t>三代　正信</t>
  </si>
  <si>
    <t>前田　晴人</t>
  </si>
  <si>
    <t>株式会社アコード</t>
  </si>
  <si>
    <t>ｱｺｰﾄﾞ</t>
  </si>
  <si>
    <t>福留　純子</t>
  </si>
  <si>
    <t>532-0012</t>
  </si>
  <si>
    <t>株式会社東和テクノロジー</t>
  </si>
  <si>
    <t>ﾄｳﾜﾃｸﾉﾛｼﾞｰ</t>
  </si>
  <si>
    <t>友田　啓二郎</t>
  </si>
  <si>
    <t>730-0803</t>
  </si>
  <si>
    <t>株式会社インプレス</t>
  </si>
  <si>
    <t>ｲﾝﾌﾟﾚｽ</t>
  </si>
  <si>
    <t>坂本　憲一</t>
  </si>
  <si>
    <t>クリーンライフ株式会社</t>
  </si>
  <si>
    <t>ｸﾘｰﾝﾗｲﾌ</t>
  </si>
  <si>
    <t>毎田　正男</t>
  </si>
  <si>
    <t>アース・サービス有限会社</t>
  </si>
  <si>
    <t>ｱｰｽｻｰﾋﾞｽ</t>
  </si>
  <si>
    <t>渡辺　一恵</t>
  </si>
  <si>
    <t>231-0031</t>
  </si>
  <si>
    <t>株式会社戸田芳樹風景計画</t>
  </si>
  <si>
    <t>ﾄﾀﾞﾖｼｷﾌｳｹｲｹｲｶｸ</t>
  </si>
  <si>
    <t>古賀　健一</t>
  </si>
  <si>
    <t>株式会社アクアリサーチ</t>
  </si>
  <si>
    <t>ｱｸｱﾘｻｰﾁ</t>
  </si>
  <si>
    <t>川畑　良輔</t>
  </si>
  <si>
    <t>川畑　勝美</t>
  </si>
  <si>
    <t>670-0955</t>
  </si>
  <si>
    <t>540-0025</t>
  </si>
  <si>
    <t>株式会社メディブレーン</t>
  </si>
  <si>
    <t>ﾒﾃﾞｲﾌﾞﾚｰﾝ</t>
  </si>
  <si>
    <t>910-0024</t>
  </si>
  <si>
    <t>株式会社福銀リース</t>
  </si>
  <si>
    <t>ﾌｸｷﾞﾝﾘｰｽ</t>
  </si>
  <si>
    <t>中嶋　浩顕</t>
  </si>
  <si>
    <t>939-0351</t>
  </si>
  <si>
    <t>有限会社毛野考古学研究所</t>
  </si>
  <si>
    <t>ｹﾉｺｳｺｶﾞｸｹﾝｷﾕｳｼﾞﾖ</t>
  </si>
  <si>
    <t>富山支所</t>
  </si>
  <si>
    <t>常深　尚</t>
  </si>
  <si>
    <t>日沖　剛史</t>
  </si>
  <si>
    <t>379-2146</t>
  </si>
  <si>
    <t>株式会社迅技術経営</t>
  </si>
  <si>
    <t>ﾊﾔﾃｷﾞｼﾞﾕﾂｹｲｴｲ</t>
  </si>
  <si>
    <t>西井　克己</t>
  </si>
  <si>
    <t>496-0045</t>
  </si>
  <si>
    <t>長田広告株式会社</t>
  </si>
  <si>
    <t>ﾅｶﾞﾀｺｳｺｸ</t>
  </si>
  <si>
    <t>長田　一郎</t>
  </si>
  <si>
    <t>株式会社価値総合研究所</t>
  </si>
  <si>
    <t>ｶﾁｿｳｺﾞｳｹﾝｷﾕｳｼﾖ</t>
  </si>
  <si>
    <t>佐久間　剛</t>
  </si>
  <si>
    <t>有限会社ウッドサークル</t>
  </si>
  <si>
    <t>ｳﾂﾄﾞｻｰｸﾙ</t>
  </si>
  <si>
    <t>中田　英史</t>
  </si>
  <si>
    <t>452-0901</t>
  </si>
  <si>
    <t>国際文化財株式会社</t>
  </si>
  <si>
    <t>ｺｸｻｲﾌﾞﾝｶｻﾞｲ</t>
  </si>
  <si>
    <t>清須営業所</t>
  </si>
  <si>
    <t>川井　健士</t>
  </si>
  <si>
    <t>伊藤　敬太郎</t>
  </si>
  <si>
    <t>141-0022</t>
  </si>
  <si>
    <t>556-0016</t>
  </si>
  <si>
    <t>株式会社阿波設計事務所</t>
  </si>
  <si>
    <t>ｱﾜｾﾂｹｲｼﾞﾑｼﾖ</t>
  </si>
  <si>
    <t>湯浅　武夫</t>
  </si>
  <si>
    <t>株式会社日本インシーク</t>
  </si>
  <si>
    <t>ﾆﾎﾝｲﾝｼｰｸ</t>
  </si>
  <si>
    <t>前岡　朗</t>
  </si>
  <si>
    <t>皆木　卓士</t>
  </si>
  <si>
    <t>株式会社ジョブシステム</t>
  </si>
  <si>
    <t>ｼﾞﾖﾌﾞｼｽﾃﾑ</t>
  </si>
  <si>
    <t>村上　啓太</t>
  </si>
  <si>
    <t>みずほリース株式会社</t>
  </si>
  <si>
    <t>ﾐｽﾞﾎﾘｰｽ</t>
  </si>
  <si>
    <t>可児　和幸</t>
  </si>
  <si>
    <t>中村　昭</t>
  </si>
  <si>
    <t>石川県土地改良事業団体連合会</t>
  </si>
  <si>
    <t>ｲｼｶﾜｹﾝﾄﾁｶｲﾘﾖｳｼﾞｷﾞﾖｳﾀﾞﾝﾀｲ</t>
  </si>
  <si>
    <t>代表監事</t>
  </si>
  <si>
    <t>西濱　昭一</t>
  </si>
  <si>
    <t>岡田　直樹</t>
  </si>
  <si>
    <t>池田造園</t>
  </si>
  <si>
    <t>ｲｹﾀﾞｿﾞｳｴﾝ</t>
  </si>
  <si>
    <t>池田　行弘</t>
  </si>
  <si>
    <t>株式会社クリーン企画石川</t>
  </si>
  <si>
    <t>ｸﾘｰﾝｷｶｸｲｼｶﾜ</t>
  </si>
  <si>
    <t>上田　真一</t>
  </si>
  <si>
    <t>パナソニック産機システムズ株式会社</t>
  </si>
  <si>
    <t>ﾊﾟﾅｿﾆﾂｸｻﾝｷｼｽﾃﾑｽﾞ</t>
  </si>
  <si>
    <t>杉本　佳隆</t>
  </si>
  <si>
    <t>右近　貞治</t>
  </si>
  <si>
    <t>131-0045</t>
  </si>
  <si>
    <t>930-0816</t>
  </si>
  <si>
    <t>株式会社ビーマックス</t>
  </si>
  <si>
    <t>ﾋﾞｰﾏﾂｸｽ</t>
  </si>
  <si>
    <t>松波　潤哉</t>
  </si>
  <si>
    <t>株式会社テクノスジャパン</t>
  </si>
  <si>
    <t>ﾃｸﾉｽｼﾞﾔﾊﾟﾝ</t>
  </si>
  <si>
    <t>三小田　和則</t>
  </si>
  <si>
    <t>垣本　政輝</t>
  </si>
  <si>
    <t>812-0874</t>
  </si>
  <si>
    <t>104-0028</t>
  </si>
  <si>
    <t>アビームコンサルティング株式会社</t>
  </si>
  <si>
    <t>ｱﾋﾞｰﾑｺﾝｻﾙﾃｲﾝｸﾞ</t>
  </si>
  <si>
    <t>山田　貴博</t>
  </si>
  <si>
    <t>アーテックス株式会社</t>
  </si>
  <si>
    <t>ｱｰﾃﾂｸｽ</t>
  </si>
  <si>
    <t>川上　広造</t>
  </si>
  <si>
    <t>503-2305</t>
  </si>
  <si>
    <t>株式会社アクアテック</t>
  </si>
  <si>
    <t>ｱｸｱﾃﾂｸ</t>
  </si>
  <si>
    <t>長尾　彰</t>
  </si>
  <si>
    <t>ＮＴＴスマートコネクト株式会社</t>
  </si>
  <si>
    <t>ｴﾇﾃｲﾃｲｽﾏｰﾄｺﾈｸﾄ</t>
  </si>
  <si>
    <t>宮奥　健人</t>
  </si>
  <si>
    <t>530-0004</t>
  </si>
  <si>
    <t>ミザック株式会社</t>
  </si>
  <si>
    <t>ﾐｻﾞﾂｸ</t>
  </si>
  <si>
    <t>柾木　隆弘</t>
  </si>
  <si>
    <t>162-0825</t>
  </si>
  <si>
    <t>一般財団法人建築行政情報センター</t>
  </si>
  <si>
    <t>ｹﾝﾁｸｷﾞﾖｳｾｲｼﾞﾖｳﾎｳｾﾝﾀｰ</t>
  </si>
  <si>
    <t>瀬良　智機</t>
  </si>
  <si>
    <t>株式会社東京リーガルマインド</t>
  </si>
  <si>
    <t>ﾄｳｷﾖｳﾘｰｶﾞﾙﾏｲﾝﾄﾞ</t>
  </si>
  <si>
    <t>大阪法人事業本部</t>
  </si>
  <si>
    <t>大阪法人事業本部長</t>
  </si>
  <si>
    <t>石原　潤</t>
  </si>
  <si>
    <t>反町　雄彦</t>
  </si>
  <si>
    <t>101-0061</t>
  </si>
  <si>
    <t>セントラル航業株式会社</t>
  </si>
  <si>
    <t>ｾﾝﾄﾗﾙｺｳｷﾞﾖｳ</t>
  </si>
  <si>
    <t>岡部　真紀</t>
  </si>
  <si>
    <t>520-3114</t>
  </si>
  <si>
    <t>喜楽鉱業株式会社</t>
  </si>
  <si>
    <t>ｷﾗｸｺｳｷﾞﾖｳ</t>
  </si>
  <si>
    <t>小宮山　茂幸</t>
  </si>
  <si>
    <t>923-0811</t>
  </si>
  <si>
    <t>株式会社コムレイド</t>
  </si>
  <si>
    <t>ｺﾑﾚｲﾄﾞ</t>
  </si>
  <si>
    <t>佐々木　均</t>
  </si>
  <si>
    <t>アイパブリッシング株式会社</t>
  </si>
  <si>
    <t>ｱｲﾊﾟﾌﾞﾘﾂｼﾝｸﾞ</t>
  </si>
  <si>
    <t>福島　健一郎</t>
  </si>
  <si>
    <t>937-0816</t>
  </si>
  <si>
    <t>株式会社アイザック</t>
  </si>
  <si>
    <t>ｱｲｻﾞﾂｸ</t>
  </si>
  <si>
    <t>石﨑　大善</t>
  </si>
  <si>
    <t>株式会社ディーシーコーポレーション</t>
  </si>
  <si>
    <t>ﾃﾞｲｰｼｰｺｰﾎﾟﾚｰｼﾖﾝ</t>
  </si>
  <si>
    <t>中田　大輔</t>
  </si>
  <si>
    <t>株式会社グリーンサポート</t>
  </si>
  <si>
    <t>ｸﾞﾘｰﾝｻﾎﾟｰﾄ</t>
  </si>
  <si>
    <t>多田　義正</t>
  </si>
  <si>
    <t>ＥＹ新日本有限責任監査法人</t>
  </si>
  <si>
    <t>ｲｰﾜｲｼﾝﾆﾎﾝﾕｳｹﾞﾝｾｷﾆﾝｶﾝｻﾎｳｼﾞﾝ</t>
  </si>
  <si>
    <t>安田　康宏</t>
  </si>
  <si>
    <t>松村　洋季</t>
  </si>
  <si>
    <t>441-3121</t>
  </si>
  <si>
    <t>株式会社三豊</t>
  </si>
  <si>
    <t>ｻﾝﾎﾟｳ</t>
  </si>
  <si>
    <t>荒谷　美紀</t>
  </si>
  <si>
    <t>株式会社都市環境マネジメント研究所</t>
  </si>
  <si>
    <t>ﾄｼｶﾝｷﾖｳﾏﾈｼﾞﾒﾝﾄ</t>
  </si>
  <si>
    <t>松本　浩平</t>
  </si>
  <si>
    <t>245-0052</t>
  </si>
  <si>
    <t>ムラタ計測器サービス株式会社</t>
  </si>
  <si>
    <t>ﾑﾗﾀｹｲｿｸｷｻｰﾋﾞｽ</t>
  </si>
  <si>
    <t>村田　叔彦</t>
  </si>
  <si>
    <t>株式会社サカイ引越センター</t>
  </si>
  <si>
    <t>ｻｶｲﾋﾂｺｼｾﾝﾀｰ</t>
  </si>
  <si>
    <t>中日本本部長</t>
  </si>
  <si>
    <t>臼井　靖宣</t>
  </si>
  <si>
    <t>田島　哲康</t>
  </si>
  <si>
    <t>590-0823</t>
  </si>
  <si>
    <t>金沢市再生資源事業協同組合</t>
  </si>
  <si>
    <t>ｶﾅｻﾞﾜｼｻｲｾｲｼｹﾞﾝｼﾞｷﾞﾖｳ</t>
  </si>
  <si>
    <t>佐久間　悟</t>
  </si>
  <si>
    <t>株式会社アドマック</t>
  </si>
  <si>
    <t>ｱﾄﾞﾏﾂｸ</t>
  </si>
  <si>
    <t>株式会社ダスコン</t>
  </si>
  <si>
    <t>ﾀﾞｽｺﾝ</t>
  </si>
  <si>
    <t>石川　康行</t>
  </si>
  <si>
    <t>株式会社環境施設コンサルタント</t>
  </si>
  <si>
    <t>ｶﾝｷﾖｳｼｾﾂｺﾝｻﾙﾀﾝﾄ</t>
  </si>
  <si>
    <t>南雲　克彦</t>
  </si>
  <si>
    <t>株式会社アーチ２３</t>
  </si>
  <si>
    <t>ｱｰﾁ</t>
  </si>
  <si>
    <t>木藤　万記子</t>
  </si>
  <si>
    <t>163-1337</t>
  </si>
  <si>
    <t>東京水道株式会社</t>
  </si>
  <si>
    <t>ﾄｳｷﾖｳｽｲﾄﾞｳ</t>
  </si>
  <si>
    <t>野田　数</t>
  </si>
  <si>
    <t>株式会社グリーン</t>
  </si>
  <si>
    <t>ｸﾞﾘｰﾝ</t>
  </si>
  <si>
    <t>坂野　俊紀</t>
  </si>
  <si>
    <t>株式会社ホワイト金沢</t>
  </si>
  <si>
    <t>ﾎﾜｲﾄｶﾅｻﾞﾜ</t>
  </si>
  <si>
    <t>白藤　直隆</t>
  </si>
  <si>
    <t>日本国民食株式会社</t>
  </si>
  <si>
    <t>ﾆﾎﾝｺｸﾐﾝｼﾖｸ</t>
  </si>
  <si>
    <t>富塚　晃光</t>
  </si>
  <si>
    <t>933-0824</t>
  </si>
  <si>
    <t>株式会社アーキジオ</t>
  </si>
  <si>
    <t>ｱｰｷｼﾞｵ</t>
  </si>
  <si>
    <t>津嶋　劍星</t>
  </si>
  <si>
    <t>924-0875</t>
  </si>
  <si>
    <t>株式会社昭和設計事務所</t>
  </si>
  <si>
    <t>ｼﾖｳﾜｾﾂｹｲｼﾞﾑｼﾖ</t>
  </si>
  <si>
    <t>越川　勤</t>
  </si>
  <si>
    <t>今井　俊直</t>
  </si>
  <si>
    <t>380-0948</t>
  </si>
  <si>
    <t>環境未来株式会社</t>
  </si>
  <si>
    <t>ｶﾝｷﾖｳﾐﾗｲ</t>
  </si>
  <si>
    <t>北陸検査センター</t>
  </si>
  <si>
    <t>辻坂　誠</t>
  </si>
  <si>
    <t>佐倉　正晃</t>
  </si>
  <si>
    <t>939-8072</t>
  </si>
  <si>
    <t>三和ボーリング株式会社</t>
  </si>
  <si>
    <t>ｻﾝﾜﾎﾞｰﾘﾝｸﾞ</t>
  </si>
  <si>
    <t>湯川　雅昭</t>
  </si>
  <si>
    <t>有限会社Ｇｒｅｅｎ－Ｕｐ</t>
  </si>
  <si>
    <t>ｸﾞﾘｰﾝｱﾂﾌﾟ</t>
  </si>
  <si>
    <t>川原　繁</t>
  </si>
  <si>
    <t>金城交通株式会社</t>
  </si>
  <si>
    <t>ｷﾝｼﾞﾖｳｺｳﾂｳ</t>
  </si>
  <si>
    <t>岩本　道成</t>
  </si>
  <si>
    <t>ｱﾄﾞﾋﾞｼﾞﾈｽｾﾝﾀｰ</t>
  </si>
  <si>
    <t>田中　尚人</t>
  </si>
  <si>
    <t>株式会社地域力活性化研究室</t>
  </si>
  <si>
    <t>ﾁｲｷﾘﾖｸｶﾂｾｲｶｹﾝｷﾕｳｼﾂ</t>
  </si>
  <si>
    <t>鰀目　清一朗</t>
  </si>
  <si>
    <t>北陸交通整理株式会社</t>
  </si>
  <si>
    <t>ﾎｸﾘｸｺｳﾂｳｾｲﾘ</t>
  </si>
  <si>
    <t>伊藤　尚幸</t>
  </si>
  <si>
    <t>930-0904</t>
  </si>
  <si>
    <t>926-0841</t>
  </si>
  <si>
    <t>有限会社アクロス警備保障</t>
  </si>
  <si>
    <t>ｱｸﾛｽｹｲﾋﾞﾎｼﾖｳ</t>
  </si>
  <si>
    <t>北原　泉</t>
  </si>
  <si>
    <t>日本水道管路株式会社</t>
  </si>
  <si>
    <t>ﾆﾎﾝｽｲﾄﾞｳｶﾝﾛ</t>
  </si>
  <si>
    <t>佐藤　伸二</t>
  </si>
  <si>
    <t>株式会社東洋食品</t>
  </si>
  <si>
    <t>ﾄｳﾖｳｼﾖｸﾋﾝ</t>
  </si>
  <si>
    <t>荻久保　英男</t>
  </si>
  <si>
    <t>ファシリティー石川株式会社</t>
  </si>
  <si>
    <t>ﾌｱｼﾘﾃｲｰｲｼｶﾜ</t>
  </si>
  <si>
    <t>舘島　克幸</t>
  </si>
  <si>
    <t>株式会社ビットストリーム</t>
  </si>
  <si>
    <t>ﾋﾞﾂﾄｽﾄﾘｰﾑ</t>
  </si>
  <si>
    <t>前田　尚毅</t>
  </si>
  <si>
    <t>503-0856</t>
  </si>
  <si>
    <t>株式会社テクアノーツ</t>
  </si>
  <si>
    <t>ﾃｸｱﾉｰﾂ</t>
  </si>
  <si>
    <t>中部事業所</t>
  </si>
  <si>
    <t>中部事業所長</t>
  </si>
  <si>
    <t>佐竹　昌一</t>
  </si>
  <si>
    <t>三門　克彰</t>
  </si>
  <si>
    <t>333-0848</t>
  </si>
  <si>
    <t>243-0003</t>
  </si>
  <si>
    <t>株式会社流通研究所</t>
  </si>
  <si>
    <t>ﾘﾕｳﾂｳｹﾝｷﾕｳｼﾞﾖ</t>
  </si>
  <si>
    <t>村上　充</t>
  </si>
  <si>
    <t>583-0863</t>
  </si>
  <si>
    <t>株式会社アート</t>
  </si>
  <si>
    <t>ｱｰﾄ</t>
  </si>
  <si>
    <t>武田　豊</t>
  </si>
  <si>
    <t>144-0051</t>
  </si>
  <si>
    <t>ジオ・サーチ株式会社</t>
  </si>
  <si>
    <t>ｼﾞｵｻｰﾁ</t>
  </si>
  <si>
    <t>雑賀　正嗣</t>
  </si>
  <si>
    <t>602-8261</t>
  </si>
  <si>
    <t>株式会社環境事業計画研究所</t>
  </si>
  <si>
    <t>ｶﾝｷﾖｳｼﾞｷﾞﾖｳｹｲｶｸｹﾝｷﾕｳｼﾖ</t>
  </si>
  <si>
    <t>吉村　龍二</t>
  </si>
  <si>
    <t>一般社団法人火葬研</t>
  </si>
  <si>
    <t>ｶｿｳｹﾝ</t>
  </si>
  <si>
    <t>武田　至</t>
  </si>
  <si>
    <t>株式会社市浦ハウジング＆プランニング</t>
  </si>
  <si>
    <t>ｲﾁｳﾗﾊｳｼﾞﾝｸﾞｱﾝﾄﾞﾌﾟﾗﾝﾆﾝｸﾞ</t>
  </si>
  <si>
    <t>金　永埈</t>
  </si>
  <si>
    <t>川崎　直宏</t>
  </si>
  <si>
    <t>163-0433</t>
  </si>
  <si>
    <t>キャリアリンク株式会社</t>
  </si>
  <si>
    <t>ｷﾔﾘｱﾘﾝｸ</t>
  </si>
  <si>
    <t>成澤　素明</t>
  </si>
  <si>
    <t>950-0082</t>
  </si>
  <si>
    <t>一般財団法人建設物価調査会</t>
  </si>
  <si>
    <t>ｹﾝｾﾂﾌﾞﾂｶﾁﾖｳｻｶｲ</t>
  </si>
  <si>
    <t>北陸支部</t>
  </si>
  <si>
    <t>佐藤　良久</t>
  </si>
  <si>
    <t>白土　昌則</t>
  </si>
  <si>
    <t>103-0011</t>
  </si>
  <si>
    <t>レキオス・ウォーター株式会社</t>
  </si>
  <si>
    <t>ﾚｷｵｽｳｵｰﾀ</t>
  </si>
  <si>
    <t>西日本事業本部</t>
  </si>
  <si>
    <t>西日本事業本部長</t>
  </si>
  <si>
    <t>赤嶺　博保</t>
  </si>
  <si>
    <t>稲福　真悟</t>
  </si>
  <si>
    <t>900-0004</t>
  </si>
  <si>
    <t>ＩＩＰ金沢キャリアサポート株式会社</t>
  </si>
  <si>
    <t>ｱｲｱｲﾋﾟｰｶﾅｻﾞﾜｷﾔﾘｱｻﾎﾟｰﾄ</t>
  </si>
  <si>
    <t>株式会社ワークプライズ</t>
  </si>
  <si>
    <t>ﾜｰｸﾌﾟﾗｲｽﾞ</t>
  </si>
  <si>
    <t>河合　治生</t>
  </si>
  <si>
    <t>株式会社デイリー・インフォメーション中部</t>
  </si>
  <si>
    <t>ﾃﾞｲﾘｰｲﾝﾌｵﾒｰｼﾖﾝﾁﾕｳﾌﾞ</t>
  </si>
  <si>
    <t>新井　克洋</t>
  </si>
  <si>
    <t>850-0032</t>
  </si>
  <si>
    <t>重環オペレーション株式会社</t>
  </si>
  <si>
    <t>ｼﾞﾕｳｶﾝｵﾍﾟﾚｰｼﾖﾝ</t>
  </si>
  <si>
    <t>黒川　英章</t>
  </si>
  <si>
    <t>野々村建築事務所</t>
  </si>
  <si>
    <t>ﾉﾉﾑﾗｹﾝﾁｸｼﾞﾑｼﾖ</t>
  </si>
  <si>
    <t>野々村　慎二</t>
  </si>
  <si>
    <t>公益社団法人全国市街地再開発協会</t>
  </si>
  <si>
    <t>ｾﾞﾝｺｸｼｶﾞｲﾁｻｲｶｲﾊﾂｷﾖｳｶｲ</t>
  </si>
  <si>
    <t>中井　検裕</t>
  </si>
  <si>
    <t>600-8385</t>
  </si>
  <si>
    <t>オリックス・ファシリティーズ株式会社</t>
  </si>
  <si>
    <t>ｵﾘﾂｸｽﾌｱｼﾘﾃｲｰｽﾞ</t>
  </si>
  <si>
    <t>稲葉　康</t>
  </si>
  <si>
    <t>ﾄｰﾏﾂ</t>
  </si>
  <si>
    <t>大久保　孝一</t>
  </si>
  <si>
    <t>税理士法人畠経営グループ</t>
  </si>
  <si>
    <t>ﾊﾀｹｹｲｴｲｸﾞﾙｰﾌﾟ</t>
  </si>
  <si>
    <t>米永　大祐</t>
  </si>
  <si>
    <t>株式会社カラフルカンパニー</t>
  </si>
  <si>
    <t>ｶﾗﾌﾙｶﾝﾊﾟﾆｰ</t>
  </si>
  <si>
    <t>中井　義貴</t>
  </si>
  <si>
    <t>101-0047</t>
  </si>
  <si>
    <t>エヌ・ティ・ティ・ブロードバンドプラットフォーム株式会社</t>
  </si>
  <si>
    <t>ｴﾇﾃｲﾃｲﾌﾞﾛｰﾄﾞﾊﾞﾝﾄﾞﾌﾟﾗﾂﾄﾌｵｰﾑ</t>
  </si>
  <si>
    <t>加藤　成晴</t>
  </si>
  <si>
    <t>590-0984</t>
  </si>
  <si>
    <t>ＮＤネットサービス有限会社</t>
  </si>
  <si>
    <t>ｴﾇﾃﾞｲｰﾈﾂﾄｻｰﾋﾞｽ</t>
  </si>
  <si>
    <t>鈴木　宏隆</t>
  </si>
  <si>
    <t>454-0804</t>
  </si>
  <si>
    <t>株式会社島田組</t>
  </si>
  <si>
    <t>ｼﾏﾀﾞｸﾞﾐ</t>
  </si>
  <si>
    <t>川島　貴志</t>
  </si>
  <si>
    <t>木村　修二</t>
  </si>
  <si>
    <t>581-0033</t>
  </si>
  <si>
    <t>株式会社ビーコンラーニングサービス</t>
  </si>
  <si>
    <t>ﾋﾞｰｺﾝﾗｰﾆﾝｸﾞｻｰﾋﾞｽ</t>
  </si>
  <si>
    <t>近藤　雅人</t>
  </si>
  <si>
    <t>150-0021</t>
  </si>
  <si>
    <t>株式会社シーラカンスアンドアソシエイツ</t>
  </si>
  <si>
    <t>ｼｰﾗｶﾝｽｱﾝﾄﾞｱｿｼｴｲﾂ</t>
  </si>
  <si>
    <t>赤松　佳珠子</t>
  </si>
  <si>
    <t>有限会社香山建築研究所</t>
  </si>
  <si>
    <t>ｺｳﾔﾏｹﾝﾁｸｹﾝｷﾕｳｼﾖ</t>
  </si>
  <si>
    <t>長谷川　祥久</t>
  </si>
  <si>
    <t>株式会社隈研吾建築都市設計事務所</t>
  </si>
  <si>
    <t>ｸﾏｹﾝｺﾞｹﾝﾁｸﾄｼｾﾂｹｲｼﾞﾑｼﾖ</t>
  </si>
  <si>
    <t>横尾　実</t>
  </si>
  <si>
    <t>920-0013</t>
  </si>
  <si>
    <t>株式会社東ジオサービス</t>
  </si>
  <si>
    <t>ﾋｶﾞｼｼﾞｵｻｰﾋﾞｽ</t>
  </si>
  <si>
    <t>東　豊</t>
  </si>
  <si>
    <t>430-0935</t>
  </si>
  <si>
    <t>株式会社インタラック関西東海</t>
  </si>
  <si>
    <t>ｲﾝﾀﾗﾂｸｶﾝｻｲﾄｳｶｲ</t>
  </si>
  <si>
    <t>三室　明弘</t>
  </si>
  <si>
    <t>ｿﾞｳｴﾝﾓﾄﾔ</t>
  </si>
  <si>
    <t>本谷　司朗</t>
  </si>
  <si>
    <t>169-0072</t>
  </si>
  <si>
    <t>オリファサービス債権回収株式会社</t>
  </si>
  <si>
    <t>ｵﾘﾌｱｻｰﾋﾞｽｻｲｹﾝｶｲｼﾕｳ</t>
  </si>
  <si>
    <t>中西　真</t>
  </si>
  <si>
    <t>950-8621</t>
  </si>
  <si>
    <t>中越運送株式会社</t>
  </si>
  <si>
    <t>ﾁﾕｳｴﾂｳﾝｿｳ</t>
  </si>
  <si>
    <t>中山　元四郎</t>
  </si>
  <si>
    <t>株式会社プラス・クリーンアップ・カエツ</t>
  </si>
  <si>
    <t>ﾌﾟﾗｽｸﾘｰﾝｱﾂﾌﾟｶｴﾂ</t>
  </si>
  <si>
    <t>大西　潤</t>
  </si>
  <si>
    <t>関西技術コンサルタント株式会社</t>
  </si>
  <si>
    <t>ｶﾝｻｲｷﾞｼﾞﾕﾂｺﾝｻﾙﾀﾝﾄ</t>
  </si>
  <si>
    <t>営業統括</t>
  </si>
  <si>
    <t>平野　和志</t>
  </si>
  <si>
    <t>梅垣　亨</t>
  </si>
  <si>
    <t>567-0881</t>
  </si>
  <si>
    <t>920-2133</t>
  </si>
  <si>
    <t>株式会社なかの林業</t>
  </si>
  <si>
    <t>ﾅｶﾉﾘﾝｷﾞﾖｳ</t>
  </si>
  <si>
    <t>中野　篤</t>
  </si>
  <si>
    <t>株式会社イエローハイサポート</t>
  </si>
  <si>
    <t>ｲｴﾛｰﾊｲｻﾎﾟｰﾄ</t>
  </si>
  <si>
    <t>髙田　裕介</t>
  </si>
  <si>
    <t>株式会社タスクテクノサービス</t>
  </si>
  <si>
    <t>ﾀｽｸﾃｸﾉｻｰﾋﾞｽ</t>
  </si>
  <si>
    <t>山本　智史</t>
  </si>
  <si>
    <t>株式会社テスコム</t>
  </si>
  <si>
    <t>ﾃｽｺﾑ</t>
  </si>
  <si>
    <t>石田　和哉</t>
  </si>
  <si>
    <t>石田　繁則</t>
  </si>
  <si>
    <t>816-0941</t>
  </si>
  <si>
    <t>株式会社アース・コーポレーション</t>
  </si>
  <si>
    <t>ｱｰｽｺｰﾎﾟﾚｰｼﾖﾝ</t>
  </si>
  <si>
    <t>野﨑　通代</t>
  </si>
  <si>
    <t>野﨑　裕功</t>
  </si>
  <si>
    <t>930-0166</t>
  </si>
  <si>
    <t>924-0075</t>
  </si>
  <si>
    <t>株式会社ＣＤコンサルタント</t>
  </si>
  <si>
    <t>ｼｰﾃﾞｲｰｺﾝｻﾙﾀﾝﾄ</t>
  </si>
  <si>
    <t>松本　国雄</t>
  </si>
  <si>
    <t>株式会社ＵＲリンケージ</t>
  </si>
  <si>
    <t>ﾕｰｱｰﾙﾘﾝｹｰｼﾞ</t>
  </si>
  <si>
    <t>酒井　弘</t>
  </si>
  <si>
    <t>村上　卓也</t>
  </si>
  <si>
    <t>北国総合リース株式会社</t>
  </si>
  <si>
    <t>ﾎﾂｺｸｿｳｺﾞｳﾘｰｽ</t>
  </si>
  <si>
    <t>太谷　信造</t>
  </si>
  <si>
    <t>924-0017</t>
  </si>
  <si>
    <t>若松梱包運輸倉庫株式会社</t>
  </si>
  <si>
    <t>ﾜｶﾏﾂｺﾝﾎﾟｳｳﾝﾕｿｳｺ</t>
  </si>
  <si>
    <t>江田　修一</t>
  </si>
  <si>
    <t>株式会社アールエィティ</t>
  </si>
  <si>
    <t>ｱｰﾙｴｲﾃｲ</t>
  </si>
  <si>
    <t>レントオール金沢</t>
  </si>
  <si>
    <t>宇津　誠</t>
  </si>
  <si>
    <t>髙野　好弘</t>
  </si>
  <si>
    <t>930-0173</t>
  </si>
  <si>
    <t>632-0073</t>
  </si>
  <si>
    <t>一般社団法人文化財科学研究センター</t>
  </si>
  <si>
    <t>ﾌﾞﾝｶｻﾞｲｶｶﾞｸｹﾝｷﾕｳｾﾝﾀｰ</t>
  </si>
  <si>
    <t>金原　正子</t>
  </si>
  <si>
    <t>920-0164</t>
  </si>
  <si>
    <t>株式会社ＫＡＥＤＥ</t>
  </si>
  <si>
    <t>ｶｴﾃﾞ</t>
  </si>
  <si>
    <t>田中　清茂</t>
  </si>
  <si>
    <t>616-8013</t>
  </si>
  <si>
    <t>株式会社中根庭園研究所</t>
  </si>
  <si>
    <t>ﾅｶﾈﾃｲｴﾝｹﾝｷﾕｳｼﾖ</t>
  </si>
  <si>
    <t>代表取締役所長</t>
  </si>
  <si>
    <t>中根　史郎</t>
  </si>
  <si>
    <t>330-0854</t>
  </si>
  <si>
    <t>株式会社日さく</t>
  </si>
  <si>
    <t>ﾆﾂｻｸ</t>
  </si>
  <si>
    <t>東日本支社</t>
  </si>
  <si>
    <t>取締役支社長</t>
  </si>
  <si>
    <t>水井　寿則</t>
  </si>
  <si>
    <t>若林　直樹</t>
  </si>
  <si>
    <t>一般社団法人ＭＩＣＥ総研</t>
  </si>
  <si>
    <t>ﾏｲｽｿｳｹﾝ</t>
  </si>
  <si>
    <t>武内　紀子</t>
  </si>
  <si>
    <t>株式会社ウーマンスタイル</t>
  </si>
  <si>
    <t>ｳｰﾏﾝｽﾀｲﾙ</t>
  </si>
  <si>
    <t>成田　由里</t>
  </si>
  <si>
    <t>株式会社ユニークポジション</t>
  </si>
  <si>
    <t>ﾕﾆｰｸﾎﾟｼﾞｼﾖﾝ</t>
  </si>
  <si>
    <t>本造　雅美</t>
  </si>
  <si>
    <t>924-0028</t>
  </si>
  <si>
    <t>株式会社ダイセキ</t>
  </si>
  <si>
    <t>ﾀﾞｲｾｷ</t>
  </si>
  <si>
    <t>腰水　良英</t>
  </si>
  <si>
    <t>山本　哲也</t>
  </si>
  <si>
    <t>455-8505</t>
  </si>
  <si>
    <t>390-0811</t>
  </si>
  <si>
    <t>特定非営利活動法人ＳＣＯＰ</t>
  </si>
  <si>
    <t>ｽｺﾂﾌﾟ</t>
  </si>
  <si>
    <t>鷲見　真一</t>
  </si>
  <si>
    <t>株式会社日総建</t>
  </si>
  <si>
    <t>ﾆﾂｿｳｹﾝ</t>
  </si>
  <si>
    <t>泉　健一郎</t>
  </si>
  <si>
    <t>濵田　幸一</t>
  </si>
  <si>
    <t>811-3408</t>
  </si>
  <si>
    <t>合同会社アルタイル</t>
  </si>
  <si>
    <t>ｱﾙﾀｲﾙ</t>
  </si>
  <si>
    <t>加藤　治</t>
  </si>
  <si>
    <t>ＬＲＡ株式会社</t>
  </si>
  <si>
    <t>ｴﾙｱｰﾙｴｰ</t>
  </si>
  <si>
    <t>高田　陽一</t>
  </si>
  <si>
    <t>921-8153</t>
  </si>
  <si>
    <t>松栄造園</t>
  </si>
  <si>
    <t>ﾏﾂｴｲｿﾞｳｴﾝ</t>
  </si>
  <si>
    <t>松山　貴之</t>
  </si>
  <si>
    <t>214-0013</t>
  </si>
  <si>
    <t>株式会社加速器分析研究所</t>
  </si>
  <si>
    <t>ｶｿｸｷﾌﾞﾝｾｷｹﾝｷﾕｳｼﾞﾖ</t>
  </si>
  <si>
    <t>松井　隆幸</t>
  </si>
  <si>
    <t>252-0244</t>
  </si>
  <si>
    <t>横浜金属商事株式会社</t>
  </si>
  <si>
    <t>ﾖｺﾊﾏｷﾝｿﾞｸｼﾖｳｼﾞ</t>
  </si>
  <si>
    <t>神奈川事業所</t>
  </si>
  <si>
    <t>長谷川　駿義</t>
  </si>
  <si>
    <t>比嘉　賢太郎</t>
  </si>
  <si>
    <t>252-0132</t>
  </si>
  <si>
    <t>930-0085</t>
  </si>
  <si>
    <t>株式会社押田建築設計事務所</t>
  </si>
  <si>
    <t>ｵｼﾀﾞｹﾝﾁｸｾﾂｹｲｼﾞﾑｼﾖ</t>
  </si>
  <si>
    <t>白川　晴邦</t>
  </si>
  <si>
    <t>530-0035</t>
  </si>
  <si>
    <t>株式会社三輝</t>
  </si>
  <si>
    <t>ｻﾝｷ</t>
  </si>
  <si>
    <t>中道　高司</t>
  </si>
  <si>
    <t>559-0011</t>
  </si>
  <si>
    <t>株式会社阪神マテリアル</t>
  </si>
  <si>
    <t>ﾊﾝｼﾝﾏﾃﾘｱﾙ</t>
  </si>
  <si>
    <t>中道　史和</t>
  </si>
  <si>
    <t>160-0011</t>
  </si>
  <si>
    <t>株式会社協働管財</t>
  </si>
  <si>
    <t>ｷﾖｳﾄﾞｳｶﾝｻﾞｲ</t>
  </si>
  <si>
    <t>塚本　吉朗</t>
  </si>
  <si>
    <t>医療法人社団洋和会</t>
  </si>
  <si>
    <t>ﾖｳﾜｶｲ</t>
  </si>
  <si>
    <t>池田　太一郎</t>
  </si>
  <si>
    <t>株式会社汎設計</t>
  </si>
  <si>
    <t>ﾊﾝｾﾂｹｲ</t>
  </si>
  <si>
    <t>犬伏　淳</t>
  </si>
  <si>
    <t>株式会社プラスＰＭ</t>
  </si>
  <si>
    <t>ﾌﾟﾗｽﾋﾟｰｴﾑ</t>
  </si>
  <si>
    <t>木村　讓二</t>
  </si>
  <si>
    <t>シーユーシー株式会社</t>
  </si>
  <si>
    <t>ｼｰﾕｰｼｰ</t>
  </si>
  <si>
    <t>濵口　慶太</t>
  </si>
  <si>
    <t>500-8856</t>
  </si>
  <si>
    <t>株式会社テイコク</t>
  </si>
  <si>
    <t>ﾃｲｺｸ</t>
  </si>
  <si>
    <t>森　英樹</t>
  </si>
  <si>
    <t>430-0837</t>
  </si>
  <si>
    <t>ユーロフィン日本総研株式会社</t>
  </si>
  <si>
    <t>ﾕｰﾛﾌｲﾝﾆﾎﾝｿｳｹﾝ</t>
  </si>
  <si>
    <t>山形　英輝</t>
  </si>
  <si>
    <t>株式会社エーシーエ設計</t>
  </si>
  <si>
    <t>ｴｰｼｰｴｾﾂｹｲ</t>
  </si>
  <si>
    <t>小林　宣範</t>
  </si>
  <si>
    <t>竜野　泰一</t>
  </si>
  <si>
    <t>開発技建株式会社</t>
  </si>
  <si>
    <t>吉野　清文</t>
  </si>
  <si>
    <t>明豊ファシリティワークス株式会社</t>
  </si>
  <si>
    <t>ﾒｲﾎｳﾌｱｼﾘﾃｲﾜｰｸｽ</t>
  </si>
  <si>
    <t>大貫　美</t>
  </si>
  <si>
    <t>日本通運株式会社</t>
  </si>
  <si>
    <t>ﾆﾂﾎﾟﾝﾂｳｳﾝ</t>
  </si>
  <si>
    <t>小林　篤弘</t>
  </si>
  <si>
    <t>竹添　進二郎</t>
  </si>
  <si>
    <t>101-0024</t>
  </si>
  <si>
    <t>一般社団法人いしかわエネルギーマネジメント協会</t>
  </si>
  <si>
    <t>ｲｼｶﾜｴﾈﾙｷﾞｰﾏﾈｼﾞﾒﾝﾄｷﾖｳｶｲ</t>
  </si>
  <si>
    <t>清水　義博</t>
  </si>
  <si>
    <t>252-0004</t>
  </si>
  <si>
    <t>株式会社シーイーシー</t>
  </si>
  <si>
    <t>ｼｰｲｰｼｰ</t>
  </si>
  <si>
    <t>姫野　貴</t>
  </si>
  <si>
    <t>501-6196</t>
  </si>
  <si>
    <t>株式会社電算システム</t>
  </si>
  <si>
    <t>ﾃﾞﾝｻﾝｼｽﾃﾑ</t>
  </si>
  <si>
    <t>高橋　譲太</t>
  </si>
  <si>
    <t>ウイルフラップ株式会社</t>
  </si>
  <si>
    <t>ｳｲﾙﾌﾗﾂﾌﾟ</t>
  </si>
  <si>
    <t>高　まどか</t>
  </si>
  <si>
    <t>310-0062</t>
  </si>
  <si>
    <t>株式会社三上建築事務所</t>
  </si>
  <si>
    <t>ﾐｶﾐｹﾝﾁｸｼﾞﾑｼﾖ</t>
  </si>
  <si>
    <t>益子　一彦</t>
  </si>
  <si>
    <t>株式会社日医リース</t>
  </si>
  <si>
    <t>ﾆﾁｲﾘｰｽ</t>
  </si>
  <si>
    <t>若林　常弘</t>
  </si>
  <si>
    <t>野﨑　進</t>
  </si>
  <si>
    <t>160-8003</t>
  </si>
  <si>
    <t>アルティウスリンク株式会社</t>
  </si>
  <si>
    <t>ｱﾙﾃｲｳｽﾘﾝｸ</t>
  </si>
  <si>
    <t>330-0844</t>
  </si>
  <si>
    <t>株式会社ボーダーリンク</t>
  </si>
  <si>
    <t>ﾎﾞｰﾀﾞｰﾘﾝｸ</t>
  </si>
  <si>
    <t>安井　康真</t>
  </si>
  <si>
    <t>株式会社金沢伝統建築設計</t>
  </si>
  <si>
    <t>ｶﾅｻﾞﾜﾃﾞﾝﾄｳｹﾝﾁｸｾﾂｹｲ</t>
  </si>
  <si>
    <t>森田　守</t>
  </si>
  <si>
    <t>株式会社双広社</t>
  </si>
  <si>
    <t>ｿｳｺｳｼﾔ</t>
  </si>
  <si>
    <t>地崎　義之</t>
  </si>
  <si>
    <t>株式会社ダイショウ</t>
  </si>
  <si>
    <t>ﾀﾞｲｼﾖｳ</t>
  </si>
  <si>
    <t>金ヶ江　大三</t>
  </si>
  <si>
    <t>株式会社宮建築設計</t>
  </si>
  <si>
    <t>ﾐﾔｹﾝﾁｸｾﾂｹｲ</t>
  </si>
  <si>
    <t>宮本　浩作</t>
  </si>
  <si>
    <t>宮本　博</t>
  </si>
  <si>
    <t>770-0868</t>
  </si>
  <si>
    <t>917-0026</t>
  </si>
  <si>
    <t>京福コンサルタント株式会社</t>
  </si>
  <si>
    <t>ｹｲﾌｸｺﾝｻﾙﾀﾝﾄ</t>
  </si>
  <si>
    <t>白神　雄</t>
  </si>
  <si>
    <t>株式会社冨士タクシー</t>
  </si>
  <si>
    <t>ﾌｼﾞﾀｸｼｰ</t>
  </si>
  <si>
    <t>塚本　泰久</t>
  </si>
  <si>
    <t>アルプス測量設計株式会社</t>
  </si>
  <si>
    <t>ｱﾙﾌﾟｽｿｸﾘﾖｳｾﾂｹｲ</t>
  </si>
  <si>
    <t>小竹　幸一</t>
  </si>
  <si>
    <t>株式会社キミコン</t>
  </si>
  <si>
    <t>ｷﾐｺﾝ</t>
  </si>
  <si>
    <t>谷口　泰広</t>
  </si>
  <si>
    <t>木水　淳文</t>
  </si>
  <si>
    <t>916-0084</t>
  </si>
  <si>
    <t>株式会社シアターワークショップ</t>
  </si>
  <si>
    <t>ｼｱﾀｰﾜｰｸｼﾖﾂﾌﾟ</t>
  </si>
  <si>
    <t>伊東　正示</t>
  </si>
  <si>
    <t>191-0031</t>
  </si>
  <si>
    <t>株式会社日本メディカ</t>
  </si>
  <si>
    <t>ﾆﾎﾝﾒﾃﾞｲｶ</t>
  </si>
  <si>
    <t>益田　純子</t>
  </si>
  <si>
    <t>162-0065</t>
  </si>
  <si>
    <t>株式会社カイテック</t>
  </si>
  <si>
    <t>ｶｲﾃﾂｸ</t>
  </si>
  <si>
    <t>皆川　芳弘</t>
  </si>
  <si>
    <t>910-0006</t>
  </si>
  <si>
    <t>日本管財株式会社</t>
  </si>
  <si>
    <t>ﾆﾎﾝｶﾝｻﾞｲ</t>
  </si>
  <si>
    <t>福井事業所</t>
  </si>
  <si>
    <t>村田　直也</t>
  </si>
  <si>
    <t>福田　慎太郎</t>
  </si>
  <si>
    <t>104-0031</t>
  </si>
  <si>
    <t>株式会社シミズ・ビルライフケア</t>
  </si>
  <si>
    <t>ｼﾐｽﾞﾋﾞﾙﾗｲﾌｹｱ</t>
  </si>
  <si>
    <t>東海　幸一</t>
  </si>
  <si>
    <t>株式会社フルキャスト</t>
  </si>
  <si>
    <t>ﾌﾙｷﾔｽﾄ</t>
  </si>
  <si>
    <t>坂巻　一樹</t>
  </si>
  <si>
    <t>西都速記株式会社</t>
  </si>
  <si>
    <t>ｻｲﾄｿﾂｷ</t>
  </si>
  <si>
    <t>上野　佳之</t>
  </si>
  <si>
    <t>ＰｗＣアドバイザリー合同会社</t>
  </si>
  <si>
    <t>ﾋﾟｰﾀﾞﾌﾞﾘﾕｰｼｰｱﾄﾞﾊﾞｲｻﾞﾘｰ</t>
  </si>
  <si>
    <t>鈴木　慎介</t>
  </si>
  <si>
    <t>590-0025</t>
  </si>
  <si>
    <t>株式会社トクスイ</t>
  </si>
  <si>
    <t>ﾄｸｽｲ</t>
  </si>
  <si>
    <t>滝本　太一郎</t>
  </si>
  <si>
    <t>滝本　佳範</t>
  </si>
  <si>
    <t>771-0142</t>
  </si>
  <si>
    <t>株式会社遠藤克彦建築研究所</t>
  </si>
  <si>
    <t>ｴﾝﾄﾞｳｶﾂﾋｺｹﾝﾁｸｹﾝｷﾕｳｼﾖ</t>
  </si>
  <si>
    <t>遠藤　克彦</t>
  </si>
  <si>
    <t>939-2638</t>
  </si>
  <si>
    <t>株式会社富山環境整備</t>
  </si>
  <si>
    <t>ﾄﾔﾏｶﾝｷﾖｳｾｲﾋﾞ</t>
  </si>
  <si>
    <t>松浦　英樹</t>
  </si>
  <si>
    <t>株式会社ドリームホップ</t>
  </si>
  <si>
    <t>ﾄﾞﾘｰﾑﾎﾂﾌﾟ</t>
  </si>
  <si>
    <t>岡座　守</t>
  </si>
  <si>
    <t>株式会社ＳＡＬＨＡＵＳ</t>
  </si>
  <si>
    <t>ｻﾙﾊｳｽ</t>
  </si>
  <si>
    <t>日野　雅司</t>
  </si>
  <si>
    <t>株式会社総合設備コンサルタント</t>
  </si>
  <si>
    <t>ｿｳｺﾞｳｾﾂﾋﾞｺﾝｻﾙﾀﾝﾄ</t>
  </si>
  <si>
    <t>砂川　達也</t>
  </si>
  <si>
    <t>164-0012</t>
  </si>
  <si>
    <t>株式会社カワグチテイ建築計画</t>
  </si>
  <si>
    <t>ｶﾜｸﾞﾁﾃｲｹﾝﾁｸｹｲｶｸ</t>
  </si>
  <si>
    <t>川口　有子</t>
  </si>
  <si>
    <t>東日本漏水調査株式会社</t>
  </si>
  <si>
    <t>ﾋｶﾞｼﾆﾎﾝﾛｳｽｲﾁﾖｳｻ</t>
  </si>
  <si>
    <t>中野　敏男</t>
  </si>
  <si>
    <t>尾形　利美</t>
  </si>
  <si>
    <t>992-0005</t>
  </si>
  <si>
    <t>水ｉｎｇＡＭ株式会社</t>
  </si>
  <si>
    <t>ｽｲﾝｸﾞｴｰｴﾑ</t>
  </si>
  <si>
    <t>佐藤　匡</t>
  </si>
  <si>
    <t>石川　隆雄</t>
  </si>
  <si>
    <t>株式会社テクノス電子企画</t>
  </si>
  <si>
    <t>ﾃｸﾉｽﾃﾞﾝｼｷｶｸ</t>
  </si>
  <si>
    <t>山田　春夫</t>
  </si>
  <si>
    <t>390-0826</t>
  </si>
  <si>
    <t>株式会社エラン</t>
  </si>
  <si>
    <t>ｴﾗﾝ</t>
  </si>
  <si>
    <t>峯崎　友宏</t>
  </si>
  <si>
    <t>株式会社日本総合研究所</t>
  </si>
  <si>
    <t>ﾆﾎﾝｿｳｺﾞｳｹﾝｷﾕｳｼﾖ</t>
  </si>
  <si>
    <t>内川　淳</t>
  </si>
  <si>
    <t>164-0011</t>
  </si>
  <si>
    <t>ＮＴＴタウンページ株式会社</t>
  </si>
  <si>
    <t>ｴﾇﾃｲﾃｲﾀｳﾝﾍﾟｰｼﾞ</t>
  </si>
  <si>
    <t>ビジネスソリューション事業部</t>
  </si>
  <si>
    <t>取締役ビジネスソリューション事業部長</t>
  </si>
  <si>
    <t>井上　登晃</t>
  </si>
  <si>
    <t>村田　和也</t>
  </si>
  <si>
    <t>721-0974</t>
  </si>
  <si>
    <t>株式会社桐しま</t>
  </si>
  <si>
    <t>ｷﾘｼﾏ</t>
  </si>
  <si>
    <t>藤本　義浩</t>
  </si>
  <si>
    <t>910-8575</t>
  </si>
  <si>
    <t>税理士法人合同経営会計事務所</t>
  </si>
  <si>
    <t>ｺﾞｳﾄﾞｳｹｲｴｲｶｲｹｲｼﾞﾑｼﾖ</t>
  </si>
  <si>
    <t>竹澤　祥一</t>
  </si>
  <si>
    <t>株式会社無線放送設計事務所</t>
  </si>
  <si>
    <t>ﾑｾﾝﾎｳｿｳﾎｳｿｳｾﾂｹｲｼﾞﾑｼﾖ</t>
  </si>
  <si>
    <t>川端　竜美</t>
  </si>
  <si>
    <t>231-0012</t>
  </si>
  <si>
    <t>株式会社中日本ツアーバス</t>
  </si>
  <si>
    <t>ﾅｶﾆﾎﾝﾂｱｰﾊﾞｽ</t>
  </si>
  <si>
    <t>塚本　泰央</t>
  </si>
  <si>
    <t>323-0023</t>
  </si>
  <si>
    <t>株式会社エスビイデー</t>
  </si>
  <si>
    <t>ｴｽﾋﾞｲﾃﾞｰ</t>
  </si>
  <si>
    <t>皆川　祥子</t>
  </si>
  <si>
    <t>有限会社丸岡樹仙堂</t>
  </si>
  <si>
    <t>ﾏﾙｵｶｼﾞﾕｾﾝﾄﾞｳ</t>
  </si>
  <si>
    <t>丸岡　彦太郎</t>
  </si>
  <si>
    <t>930-0817</t>
  </si>
  <si>
    <t>株式会社アレックス</t>
  </si>
  <si>
    <t>ｱﾚﾂｸｽ</t>
  </si>
  <si>
    <t>東　聡宏</t>
  </si>
  <si>
    <t>杉本茂則建築事務所</t>
  </si>
  <si>
    <t>ｽｷﾞﾓﾄｼｹﾞﾉﾘｹﾝﾁｸｼﾞﾑｼﾖ</t>
  </si>
  <si>
    <t>杉本　茂則</t>
  </si>
  <si>
    <t>ＷＩＴＨＧＲＥＥＮ</t>
  </si>
  <si>
    <t>ｳｲｽﾞｸﾞﾘｰﾝ</t>
  </si>
  <si>
    <t>出島　勇航</t>
  </si>
  <si>
    <t>650-0031</t>
  </si>
  <si>
    <t>ソーシャルアドバンス株式会社</t>
  </si>
  <si>
    <t>ｿｰｼﾔﾙｱﾄﾞﾊﾞﾝｽ</t>
  </si>
  <si>
    <t>伴　裕美</t>
  </si>
  <si>
    <t>株式会社ネクストサービス</t>
  </si>
  <si>
    <t>ﾈｸｽﾄｻｰﾋﾞｽ</t>
  </si>
  <si>
    <t>川島　章</t>
  </si>
  <si>
    <t>240-0004</t>
  </si>
  <si>
    <t>ハーベストネクスト株式会社</t>
  </si>
  <si>
    <t>ﾊｰﾍﾞｽﾄﾈｸｽﾄ</t>
  </si>
  <si>
    <t>脇本　実</t>
  </si>
  <si>
    <t>Ｎｅｘｔ－ｉ株式会社</t>
  </si>
  <si>
    <t>ﾈｸｽﾄｰｱｲ</t>
  </si>
  <si>
    <t>藤井　文彦</t>
  </si>
  <si>
    <t>松浦　千尋</t>
  </si>
  <si>
    <t>株式会社テクノシステム金沢</t>
  </si>
  <si>
    <t>ﾃｸﾉｼｽﾃﾑｶﾅｻﾞﾜ</t>
  </si>
  <si>
    <t>山北　博市</t>
  </si>
  <si>
    <t>690-0822</t>
  </si>
  <si>
    <t>文化財調査コンサルタント株式会社</t>
  </si>
  <si>
    <t>ﾌﾞﾝｶｻﾞｲﾁﾖｳｻｺﾝｻﾙﾀﾝﾄ</t>
  </si>
  <si>
    <t>渡邉　正巳</t>
  </si>
  <si>
    <t>651-1303</t>
  </si>
  <si>
    <t>有限会社ハシノ工業</t>
  </si>
  <si>
    <t>ﾊｼﾉｺｳｷﾞﾖｳ</t>
  </si>
  <si>
    <t>橋野　要</t>
  </si>
  <si>
    <t>株式会社公園マネジメント研究所</t>
  </si>
  <si>
    <t>ｺｳｴﾝﾏﾈｼﾞﾒﾝﾄｹﾝｷﾕｳｼﾖ</t>
  </si>
  <si>
    <t>恵谷　真</t>
  </si>
  <si>
    <t>920-0336</t>
  </si>
  <si>
    <t>コジマ企画合同会社</t>
  </si>
  <si>
    <t>ｺｼﾞﾏｷｶｸ</t>
  </si>
  <si>
    <t>小嶋　聡哉</t>
  </si>
  <si>
    <t>150-0002</t>
  </si>
  <si>
    <t>日本トータルテレマーケティング株式会社</t>
  </si>
  <si>
    <t>ﾆﾎﾝﾄｰﾀﾙﾃﾚﾏｰｹﾃｲﾝｸﾞ</t>
  </si>
  <si>
    <t>境　千春</t>
  </si>
  <si>
    <t>株式会社地方グリーンプロジェクト支援研究所</t>
  </si>
  <si>
    <t>ﾁﾎｳｸﾞﾘｰﾝﾌﾟﾛｼﾞｴｸﾄｼｴﾝｹﾝｷﾕｳｼﾖ</t>
  </si>
  <si>
    <t>澤田　浩士</t>
  </si>
  <si>
    <t>人材プロオフィス株式会社</t>
  </si>
  <si>
    <t>ｼﾞﾝｻﾞｲﾌﾟﾛｵﾌｲｽ</t>
  </si>
  <si>
    <t>所長代理</t>
  </si>
  <si>
    <t>中屋　義隆</t>
  </si>
  <si>
    <t>末吉　修</t>
  </si>
  <si>
    <t>573-1191</t>
  </si>
  <si>
    <t>272-0021</t>
  </si>
  <si>
    <t>株式会社みぞぐち商会</t>
  </si>
  <si>
    <t>ﾐｿﾞｸﾞﾁｼﾖｳｶｲ</t>
  </si>
  <si>
    <t>溝口　文穂</t>
  </si>
  <si>
    <t>920-0344</t>
  </si>
  <si>
    <t>株式会社建設環境研究所</t>
  </si>
  <si>
    <t>ｹﾝｾﾂｶﾝｷﾖｳｹﾝｷﾕｳｼﾞﾖ</t>
  </si>
  <si>
    <t>富士原　卓也</t>
  </si>
  <si>
    <t>川鍋　範廣</t>
  </si>
  <si>
    <t>株式会社ディンプル</t>
  </si>
  <si>
    <t>ﾃﾞｲﾝﾌﾟﾙ</t>
  </si>
  <si>
    <t>藤林　寿雄</t>
  </si>
  <si>
    <t>株式会社インソース</t>
  </si>
  <si>
    <t>ｲﾝｿｰｽ</t>
  </si>
  <si>
    <t>金井　大介</t>
  </si>
  <si>
    <t>舟橋　孝之</t>
  </si>
  <si>
    <t>101-0052</t>
  </si>
  <si>
    <t>163-1419</t>
  </si>
  <si>
    <t>株式会社ジーエスエフ</t>
  </si>
  <si>
    <t>ｼﾞｰｴｽｴﾌ</t>
  </si>
  <si>
    <t>岩東　光男</t>
  </si>
  <si>
    <t>株式会社時設計</t>
  </si>
  <si>
    <t>ﾄｷｾﾂｹｲ</t>
  </si>
  <si>
    <t>菊地　圭介</t>
  </si>
  <si>
    <t>株式会社建築設備設計研究所</t>
  </si>
  <si>
    <t>ｹﾝﾁｸｾﾂﾋﾞｾﾂｹｲｹﾝｷﾕｳｼﾖ</t>
  </si>
  <si>
    <t>犬塚　智也</t>
  </si>
  <si>
    <t>320-0815</t>
  </si>
  <si>
    <t>株式会社キッズコーポレーション</t>
  </si>
  <si>
    <t>ｷﾂｽﾞｺｰﾎﾟﾚｰｼﾖﾝ</t>
  </si>
  <si>
    <t>釜野　晋史</t>
  </si>
  <si>
    <t>技建開発株式会社</t>
  </si>
  <si>
    <t>ｷﾞｹﾝｶｲﾊﾂ</t>
  </si>
  <si>
    <t>岡田　大典</t>
  </si>
  <si>
    <t>武井　清彦</t>
  </si>
  <si>
    <t>395-0813</t>
  </si>
  <si>
    <t>株式会社オリエンタル</t>
  </si>
  <si>
    <t>ｵﾘｴﾝﾀﾙ</t>
  </si>
  <si>
    <t>小路　昌弘</t>
  </si>
  <si>
    <t>914-0814</t>
  </si>
  <si>
    <t>株式会社クリンテック</t>
  </si>
  <si>
    <t>ｸﾘﾝﾃﾂｸ</t>
  </si>
  <si>
    <t>株式会社りんく</t>
  </si>
  <si>
    <t>ﾘﾝｸ</t>
  </si>
  <si>
    <t>小田柿　陽介</t>
  </si>
  <si>
    <t>株式会社キャンサースキャン</t>
  </si>
  <si>
    <t>ｷﾔﾝｻｰｽｷﾔﾝ</t>
  </si>
  <si>
    <t>福吉　潤</t>
  </si>
  <si>
    <t>921-8016</t>
  </si>
  <si>
    <t>株式会社システム創造研究所</t>
  </si>
  <si>
    <t>ｼｽﾃﾑｿｳｿﾞｳｹﾝｷﾕｳｼﾖ</t>
  </si>
  <si>
    <t>菅原　栄</t>
  </si>
  <si>
    <t>432-8017</t>
  </si>
  <si>
    <t>株式会社リージョン・スタディーズ</t>
  </si>
  <si>
    <t>ﾘｰｼﾞﾖﾝｽﾀﾞﾃﾞｲｰｽﾞ</t>
  </si>
  <si>
    <t>白坂　隆之介</t>
  </si>
  <si>
    <t>791-0242</t>
  </si>
  <si>
    <t>オオノ開發株式会社</t>
  </si>
  <si>
    <t>ｵｵﾉｶｲﾊﾂ</t>
  </si>
  <si>
    <t>大野　照旺</t>
  </si>
  <si>
    <t>株式会社ガーデンパートナー</t>
  </si>
  <si>
    <t>ｶﾞｰﾃﾞﾝﾊﾟｰﾄﾅｰ</t>
  </si>
  <si>
    <t>髙嶋　久司</t>
  </si>
  <si>
    <t>462-0045</t>
  </si>
  <si>
    <t>株式会社アールエムサポート</t>
  </si>
  <si>
    <t>ｱｰﾙｴﾑｻﾎﾟｰﾄ</t>
  </si>
  <si>
    <t>松本　礼緒</t>
  </si>
  <si>
    <t>ＮＴＴ・ＴＣリース株式会社</t>
  </si>
  <si>
    <t>ｴﾇﾃｲﾃｲﾃｲｼｰﾘｰｽ</t>
  </si>
  <si>
    <t>青沼　啓一</t>
  </si>
  <si>
    <t>成瀬　明弘</t>
  </si>
  <si>
    <t>220-8080</t>
  </si>
  <si>
    <t>株式会社ＷＯＷＯＷコミュニケーションズ</t>
  </si>
  <si>
    <t>ﾜｳﾜｳｺﾐﾕﾆｹｰｼﾖﾝｽﾞ</t>
  </si>
  <si>
    <t>郡司　誠致</t>
  </si>
  <si>
    <t>株式会社オープンループパートナーズ</t>
  </si>
  <si>
    <t>ｵｰﾌﾟﾝﾙｰﾌﾟﾊﾟｰﾄﾅｰｽﾞ</t>
  </si>
  <si>
    <t>駒井　滋</t>
  </si>
  <si>
    <t>100-6640</t>
  </si>
  <si>
    <t>株式会社リクルート</t>
  </si>
  <si>
    <t>ﾘｸﾙｰﾄ</t>
  </si>
  <si>
    <t>牛田　圭一</t>
  </si>
  <si>
    <t>株式会社植正</t>
  </si>
  <si>
    <t>ｳｴﾏｻ</t>
  </si>
  <si>
    <t>蔦　正晴</t>
  </si>
  <si>
    <t>株式会社ドゥーコミュニケーションズ</t>
  </si>
  <si>
    <t>ﾄﾞｳｰｺﾐﾕﾆｹｰｼﾖﾝｽﾞ</t>
  </si>
  <si>
    <t>栗田　均</t>
  </si>
  <si>
    <t>株式会社Ｇ＆Ｇ</t>
  </si>
  <si>
    <t>ｼﾞｰｱﾝﾄﾞｼﾞｰ</t>
  </si>
  <si>
    <t>早川　均</t>
  </si>
  <si>
    <t>市橋　加奈子</t>
  </si>
  <si>
    <t>658-0052</t>
  </si>
  <si>
    <t>日本技術サービス株式会社</t>
  </si>
  <si>
    <t>ﾆﾎﾝｷﾞｼﾞﾕﾂｻｰﾋﾞｽ</t>
  </si>
  <si>
    <t>株式会社ファノバ</t>
  </si>
  <si>
    <t>ﾌｱﾉﾊﾞ</t>
  </si>
  <si>
    <t>松永　国嗣</t>
  </si>
  <si>
    <t>平松　圭一</t>
  </si>
  <si>
    <t>株式会社大阪朝日広告社</t>
  </si>
  <si>
    <t>ｵｵｻｶｱｻﾋｺｳｺｸｼﾔ</t>
  </si>
  <si>
    <t>上新　徹也</t>
  </si>
  <si>
    <t>ギャラクシーコーポレーション株式会社</t>
  </si>
  <si>
    <t>ｷﾞﾔﾗｸｼｰｺｰﾎﾟﾚｰｼﾖﾝ</t>
  </si>
  <si>
    <t>西尾　航希</t>
  </si>
  <si>
    <t>600-8411</t>
  </si>
  <si>
    <t>株式会社アソウ・ヒューマニーセンター</t>
  </si>
  <si>
    <t>ｱｿｳﾋﾕｰﾏﾆｰｾﾝﾀｰ</t>
  </si>
  <si>
    <t>光本　勝也</t>
  </si>
  <si>
    <t>秋月　智行</t>
  </si>
  <si>
    <t>株式会社オリンピアコンサルタント</t>
  </si>
  <si>
    <t>ｵﾘﾝﾋﾟｱｺﾝｻﾙﾀﾝﾄ</t>
  </si>
  <si>
    <t>葛谷　敏広</t>
  </si>
  <si>
    <t>長瀬　功一</t>
  </si>
  <si>
    <t>503-0803</t>
  </si>
  <si>
    <t>株式会社ユニバーサルエクスプレス</t>
  </si>
  <si>
    <t>ﾕﾆﾊﾞｰｻﾙｴｸｽﾌﾟﾚｽ</t>
  </si>
  <si>
    <t>西尾　利昭</t>
  </si>
  <si>
    <t>日本システム技術株式会社</t>
  </si>
  <si>
    <t>ﾆﾎﾝｼｽﾃﾑｷﾞｼﾞﾕﾂ</t>
  </si>
  <si>
    <t>平林　卓</t>
  </si>
  <si>
    <t>株式会社トップス</t>
  </si>
  <si>
    <t>ﾄﾂﾌﾟｽ</t>
  </si>
  <si>
    <t>431-2224</t>
  </si>
  <si>
    <t>株式会社アゲイン・テック</t>
  </si>
  <si>
    <t>ｱｹﾞｲﾝﾃﾂｸ</t>
  </si>
  <si>
    <t>望月　裕士</t>
  </si>
  <si>
    <t>株式会社ウィルエージェンシー</t>
  </si>
  <si>
    <t>ｳｲﾙｴｰｼﾞｴﾝｼｰ</t>
  </si>
  <si>
    <t>須田　純一</t>
  </si>
  <si>
    <t>530-0057</t>
  </si>
  <si>
    <t>株式会社カスタマーリレーションテレマーケティング</t>
  </si>
  <si>
    <t>ｶｽﾀﾏｰﾘﾚｰｼﾖﾝﾃﾚﾏｰｹﾃｲﾝｸﾞ</t>
  </si>
  <si>
    <t>伊藤　佳奈子</t>
  </si>
  <si>
    <t>株式会社ミラボ</t>
  </si>
  <si>
    <t>ﾐﾗﾎﾞ</t>
  </si>
  <si>
    <t>谷川　一也</t>
  </si>
  <si>
    <t>ＮＸ・ＴＣリース＆ファイナンス株式会社</t>
  </si>
  <si>
    <t>ｴﾇｴﾂｸｽﾃｲｰｼｰﾘｰｽｱﾝﾄﾞﾌｱｲﾅﾝｽ</t>
  </si>
  <si>
    <t>坂野　正幸</t>
  </si>
  <si>
    <t>小林　淳一</t>
  </si>
  <si>
    <t>105-7134</t>
  </si>
  <si>
    <t>株式会社ＬＥＯＣ</t>
  </si>
  <si>
    <t>ﾚｵﾂｸ</t>
  </si>
  <si>
    <t>田島　利行</t>
  </si>
  <si>
    <t>ダイヤル・サービス株式会社</t>
  </si>
  <si>
    <t>ﾀﾞｲﾔﾙｻｰﾋﾞｽ</t>
  </si>
  <si>
    <t>今野　由梨</t>
  </si>
  <si>
    <t>葉隠勇進株式会社</t>
  </si>
  <si>
    <t>ﾊｶﾞｸﾚﾕｳｼﾝ</t>
  </si>
  <si>
    <t>大隈　太嘉志</t>
  </si>
  <si>
    <t>490-1114</t>
  </si>
  <si>
    <t>栄屋食品株式会社</t>
  </si>
  <si>
    <t>ｻｶｴﾔｼﾖｸﾋﾝ</t>
  </si>
  <si>
    <t>清水　盛幸</t>
  </si>
  <si>
    <t>662-0863</t>
  </si>
  <si>
    <t>株式会社プロテック</t>
  </si>
  <si>
    <t>ﾌﾟﾛﾃﾂｸ</t>
  </si>
  <si>
    <t>小前　喜敬</t>
  </si>
  <si>
    <t>株式会社コアジャパン</t>
  </si>
  <si>
    <t>ｺｱｼﾞﾔﾊﾟﾝ</t>
  </si>
  <si>
    <t>安田　剛</t>
  </si>
  <si>
    <t>017-0005</t>
  </si>
  <si>
    <t>エコシステム秋田株式会社</t>
  </si>
  <si>
    <t>ｴｺｼｽﾃﾑｱｷﾀ</t>
  </si>
  <si>
    <t>小山　光弘</t>
  </si>
  <si>
    <t>150-0041</t>
  </si>
  <si>
    <t>株式会社ジェイアクア</t>
  </si>
  <si>
    <t>ｼﾞｴｲｱｸｱ</t>
  </si>
  <si>
    <t>朝倉　和夫</t>
  </si>
  <si>
    <t>株式会社地域ブランディング研究所</t>
  </si>
  <si>
    <t>ﾁｲｷﾌﾞﾗﾝﾃﾞｲﾝｸﾞｹﾝｷﾕｳｼﾖ</t>
  </si>
  <si>
    <t>吉田　博詞</t>
  </si>
  <si>
    <t>株式会社エヌ・ティ・ティ・データ経営研究所</t>
  </si>
  <si>
    <t>ｴﾇﾃｲﾃｲﾃﾞｰﾀｹｲｴｲｹﾝｷﾕｳｼﾞﾖ</t>
  </si>
  <si>
    <t>山口　重樹</t>
  </si>
  <si>
    <t>565-0854</t>
  </si>
  <si>
    <t>シップヘルスケアリサーチ＆コンサルティング株式会社</t>
  </si>
  <si>
    <t>ｼﾂﾌﾟﾍﾙｽｹｱﾘｻｰﾁｱﾝﾄﾞｺﾝｻﾙﾃｲﾝｸﾞ</t>
  </si>
  <si>
    <t>多久　浩史</t>
  </si>
  <si>
    <t>株式会社ヒト・コミュニケーションズ</t>
  </si>
  <si>
    <t>ﾋﾄｺﾐﾕﾆｹｰｼﾖﾝｽﾞ</t>
  </si>
  <si>
    <t>荒木　孝洋</t>
  </si>
  <si>
    <t>安井　豊明</t>
  </si>
  <si>
    <t>ＥＹストラテジー・アンド・コンサルティング株式会社</t>
  </si>
  <si>
    <t>ｲｰﾜｲｽﾄﾗﾃｼﾞｰｱﾝﾄﾞｺﾝｻﾙﾃｲﾝｸﾞ</t>
  </si>
  <si>
    <t>近藤　聡</t>
  </si>
  <si>
    <t>株式会社明日葉</t>
  </si>
  <si>
    <t>ｱｼﾀﾊﾞ</t>
  </si>
  <si>
    <t>近畿日本ツーリスト株式会社</t>
  </si>
  <si>
    <t>ｷﾝｷﾆﾂﾎﾟﾝﾂｰﾘｽﾄ</t>
  </si>
  <si>
    <t>勝田　孝紀</t>
  </si>
  <si>
    <t>永﨑　安基</t>
  </si>
  <si>
    <t>163-0239</t>
  </si>
  <si>
    <t>920-2141</t>
  </si>
  <si>
    <t>北鉄白山バス株式会社</t>
  </si>
  <si>
    <t>ﾎｸﾃﾂﾊｸｻﾝﾊﾞｽ</t>
  </si>
  <si>
    <t>谷口　透</t>
  </si>
  <si>
    <t>株式会社ＮＴＴマーケティングアクトＰｒｏＣＸ</t>
  </si>
  <si>
    <t>ｴﾇﾃｲﾃｲﾏｰｹﾃｲﾝｸﾞｱｸﾄﾌﾟﾛｸｽ</t>
  </si>
  <si>
    <t>取締役　ＣＸソリューション部長</t>
  </si>
  <si>
    <t>西本　武生</t>
  </si>
  <si>
    <t>長徳　慎二郎</t>
  </si>
  <si>
    <t>144-8588</t>
  </si>
  <si>
    <t>株式会社富士通総研</t>
  </si>
  <si>
    <t>ﾌｼﾞﾂｳｿｳｹﾝ</t>
  </si>
  <si>
    <t>石塚　康成</t>
  </si>
  <si>
    <t>一般社団法人金沢あかりメンテナンス協会</t>
  </si>
  <si>
    <t>ｶﾅｻﾞﾜｱｶﾘﾒﾝﾃﾅﾝｽｷﾖｳｶｲ</t>
  </si>
  <si>
    <t>堀野　正明</t>
  </si>
  <si>
    <t>920-2155</t>
  </si>
  <si>
    <t>株式会社シフト</t>
  </si>
  <si>
    <t>ｼﾌﾄ</t>
  </si>
  <si>
    <t>倉　達也</t>
  </si>
  <si>
    <t>株式会社榮光社</t>
  </si>
  <si>
    <t>ｴｲｺｳｼﾔ</t>
  </si>
  <si>
    <t>津田　和俊</t>
  </si>
  <si>
    <t>澤村　剛士</t>
  </si>
  <si>
    <t>530-0023</t>
  </si>
  <si>
    <t>101-0003</t>
  </si>
  <si>
    <t>株式会社文化財保存計画協会</t>
  </si>
  <si>
    <t>ﾌﾞﾝｶｻﾞｲﾎｿﾞﾝｹｲｶｸｷﾖｳｶｲ</t>
  </si>
  <si>
    <t>矢野　和之</t>
  </si>
  <si>
    <t>株式会社ジチタイアド</t>
  </si>
  <si>
    <t>ｼﾞﾁﾀｲｱﾄﾞ</t>
  </si>
  <si>
    <t>時津　孝康</t>
  </si>
  <si>
    <t>653-0038</t>
  </si>
  <si>
    <t>有限会社鳳鳴</t>
  </si>
  <si>
    <t>ﾎｳﾒｲ</t>
  </si>
  <si>
    <t>西岡　和教</t>
  </si>
  <si>
    <t>ジャパンエレベーターサービス東海株式会社</t>
  </si>
  <si>
    <t>ｼﾞﾔﾊﾟﾝｴﾚﾍﾞｰﾀｰｻｰﾋﾞｽﾄｳｶｲ</t>
  </si>
  <si>
    <t>関　武</t>
  </si>
  <si>
    <t>ＡＮＡあきんど株式会社</t>
  </si>
  <si>
    <t>ｴｰｴﾇｴｰｱｷﾝﾄﾞ</t>
  </si>
  <si>
    <t>花井　宏樹</t>
  </si>
  <si>
    <t>原　雄三</t>
  </si>
  <si>
    <t>527-0045</t>
  </si>
  <si>
    <t>セイノースーパーエクスプレス株式会社</t>
  </si>
  <si>
    <t>ｾｲﾉｰｽｰﾊﾟｰｴｸｽﾌﾟﾚｽ</t>
  </si>
  <si>
    <t>滋賀北陸エリア</t>
  </si>
  <si>
    <t>エリアマネージャー</t>
  </si>
  <si>
    <t>清水　彰彦</t>
  </si>
  <si>
    <t>平井　克昌</t>
  </si>
  <si>
    <t>135-0053</t>
  </si>
  <si>
    <t>130-0003</t>
  </si>
  <si>
    <t>グローバルトランスポート株式会社</t>
  </si>
  <si>
    <t>ｸﾞﾛｰﾊﾞﾙﾄﾗﾝｽﾎﾟｰﾄ</t>
  </si>
  <si>
    <t>川村　悦久</t>
  </si>
  <si>
    <t>163-1435</t>
  </si>
  <si>
    <t>母子モ株式会社</t>
  </si>
  <si>
    <t>ﾎﾞｼﾓ</t>
  </si>
  <si>
    <t>宮本　大樹</t>
  </si>
  <si>
    <t>株式会社医療開発研究所</t>
  </si>
  <si>
    <t>ｲﾘﾖｳｶｲﾊﾂｹﾝｷﾕｳｼﾖ</t>
  </si>
  <si>
    <t>平野　吉則</t>
  </si>
  <si>
    <t>ひかり一級建築士事務所</t>
  </si>
  <si>
    <t>ﾋｶﾘｲﾂｷﾕｳｹﾝﾁｸｼｼﾞﾑｼﾖ</t>
  </si>
  <si>
    <t>柞山　光代</t>
  </si>
  <si>
    <t>920-0933</t>
  </si>
  <si>
    <t>株式会社庭遊ＫＵＲＯ</t>
  </si>
  <si>
    <t>ﾃｲﾕｳｸﾛ</t>
  </si>
  <si>
    <t>黒田　泰隆</t>
  </si>
  <si>
    <t>171-0014</t>
  </si>
  <si>
    <t>ＣＥＮＴＲＩＣ株式会社</t>
  </si>
  <si>
    <t>ｾﾝﾄﾘﾂｸ</t>
  </si>
  <si>
    <t>山田　亮</t>
  </si>
  <si>
    <t>名鉄観光サービス株式会社</t>
  </si>
  <si>
    <t>ﾒｲﾃﾂｶﾝｺｳｻｰﾋﾞｽ</t>
  </si>
  <si>
    <t>矢野　玲</t>
  </si>
  <si>
    <t>岩切　道郎</t>
  </si>
  <si>
    <t>450-8577</t>
  </si>
  <si>
    <t>株式会社ゼロインフィニティ</t>
  </si>
  <si>
    <t>ｾﾞﾛｲﾝﾌｲﾆﾃｲ</t>
  </si>
  <si>
    <t>東山　広樹</t>
  </si>
  <si>
    <t>株式会社アイネットサポート</t>
  </si>
  <si>
    <t>ｱｲﾈﾂﾄｻﾎﾟｰﾄ</t>
  </si>
  <si>
    <t>秋山　敦司</t>
  </si>
  <si>
    <t>株式会社ＣＩＪネクスト</t>
  </si>
  <si>
    <t>ｼｰｱｲｼﾞｴｲﾈｸｽﾄ</t>
  </si>
  <si>
    <t>スマートクリエイティブ事業部</t>
  </si>
  <si>
    <t>古城　広和</t>
  </si>
  <si>
    <t>高橋　悟</t>
  </si>
  <si>
    <t>917-0241</t>
  </si>
  <si>
    <t>株式会社ミリエーコンサルタント</t>
  </si>
  <si>
    <t>ﾐﾘｴｰｺﾝｻﾙﾀﾝﾄ</t>
  </si>
  <si>
    <t>松下　洋</t>
  </si>
  <si>
    <t>162-8001</t>
  </si>
  <si>
    <t>大日本印刷株式会社</t>
  </si>
  <si>
    <t>ﾀﾞｲﾆﾂﾎﾟﾝｲﾝｻﾂ</t>
  </si>
  <si>
    <t>左内町営業部</t>
  </si>
  <si>
    <t>左内町営業部長</t>
  </si>
  <si>
    <t>早川　克</t>
  </si>
  <si>
    <t>北島　義斉</t>
  </si>
  <si>
    <t>太洋エンジニアリング株式会社</t>
  </si>
  <si>
    <t>ﾀｲﾖｳｴﾝｼﾞﾆｱﾘﾝｸﾞ</t>
  </si>
  <si>
    <t>大阪本社</t>
  </si>
  <si>
    <t>島田　直哉</t>
  </si>
  <si>
    <t>630-8115</t>
  </si>
  <si>
    <t>メディフォン株式会社</t>
  </si>
  <si>
    <t>ﾒﾃﾞｲﾌｵﾝ</t>
  </si>
  <si>
    <t>澤田　真弓</t>
  </si>
  <si>
    <t>株式会社ウィルオブ・ワーク</t>
  </si>
  <si>
    <t>ｳｲﾙｵﾌﾞﾜｰｸ</t>
  </si>
  <si>
    <t>村上　秀夫</t>
  </si>
  <si>
    <t>950-0078</t>
  </si>
  <si>
    <t>株式会社アスカ</t>
  </si>
  <si>
    <t>ｱｽｶ</t>
  </si>
  <si>
    <t>山下　将寿</t>
  </si>
  <si>
    <t>加藤　秀明</t>
  </si>
  <si>
    <t>370-0849</t>
  </si>
  <si>
    <t>横浜ウォーター株式会社</t>
  </si>
  <si>
    <t>ﾖｺﾊﾏｳｵｰﾀｰ</t>
  </si>
  <si>
    <t>本間　德也</t>
  </si>
  <si>
    <t>121-0074</t>
  </si>
  <si>
    <t>株式会社カナン・ジオリサーチ</t>
  </si>
  <si>
    <t>ｶﾅﾝｼﾞｵﾘｻｰﾁ</t>
  </si>
  <si>
    <t>東京支店長</t>
  </si>
  <si>
    <t>本郷　和男</t>
  </si>
  <si>
    <t>篠原　潤</t>
  </si>
  <si>
    <t>791-1106</t>
  </si>
  <si>
    <t>棚橋　泰之</t>
  </si>
  <si>
    <t>ファーストメディア株式会社</t>
  </si>
  <si>
    <t>ﾌｱｰｽﾄﾒﾃﾞｲｱ</t>
  </si>
  <si>
    <t>山﨑　佳一</t>
  </si>
  <si>
    <t>株式会社ＪＭＤＣ</t>
  </si>
  <si>
    <t>ｼﾞｴｲｴﾑﾃﾞｲｰｼｰ</t>
  </si>
  <si>
    <t>野口　亮</t>
  </si>
  <si>
    <t>株式会社インバウンドテック</t>
  </si>
  <si>
    <t>ｲﾝﾊﾞｳﾝﾄﾞﾃﾂｸ</t>
  </si>
  <si>
    <t>東間　大</t>
  </si>
  <si>
    <t>798-0060</t>
  </si>
  <si>
    <t>株式会社ウォンズ</t>
  </si>
  <si>
    <t>ｳｵﾝｽﾞ</t>
  </si>
  <si>
    <t>二宮　徳仁</t>
  </si>
  <si>
    <t>株式会社ＡＰコレクト</t>
  </si>
  <si>
    <t>ｴｰﾋﾟｰｺﾚｸﾄ</t>
  </si>
  <si>
    <t>遠藤　圭造</t>
  </si>
  <si>
    <t>株式会社アクトプロ</t>
  </si>
  <si>
    <t>ｱｸﾄﾌﾟﾛ</t>
  </si>
  <si>
    <t>新谷　学</t>
  </si>
  <si>
    <t>921-8848</t>
  </si>
  <si>
    <t>エム・コックサービス株式会社</t>
  </si>
  <si>
    <t>ｴﾑｺﾂｸｻｰﾋﾞｽ</t>
  </si>
  <si>
    <t>南　秀介</t>
  </si>
  <si>
    <t>株式会社ＫＴＳ</t>
  </si>
  <si>
    <t>ｹｲﾃｲｰｴｽ</t>
  </si>
  <si>
    <t>小島　美和</t>
  </si>
  <si>
    <t>ハーベスト株式会社</t>
  </si>
  <si>
    <t>ﾊｰﾍﾞｽﾄ</t>
  </si>
  <si>
    <t>株式会社地球の歩き方</t>
  </si>
  <si>
    <t>ﾁｷﾕｳﾉｱﾙｷｶﾀ</t>
  </si>
  <si>
    <t>新井　邦弘</t>
  </si>
  <si>
    <t>960-8156</t>
  </si>
  <si>
    <t>東化研株式会社</t>
  </si>
  <si>
    <t>ｱｽﾞﾏｶｹﾝ</t>
  </si>
  <si>
    <t>渡邉　昌彦</t>
  </si>
  <si>
    <t>921-8149</t>
  </si>
  <si>
    <t>Ｋ・Ｃ・Ｓ</t>
  </si>
  <si>
    <t>ｹｰｼｰｴｽ</t>
  </si>
  <si>
    <t>小嶌　裕香</t>
  </si>
  <si>
    <t>株式会社ＪＰメディアダイレクト</t>
  </si>
  <si>
    <t>ｼﾞｴｲﾋﾟｰﾒﾃﾞｲｱﾀﾞｲﾚｸﾄ</t>
  </si>
  <si>
    <t>佐野　公紀</t>
  </si>
  <si>
    <t>933-0004</t>
  </si>
  <si>
    <t>雄基工業株式会社</t>
  </si>
  <si>
    <t>ﾕｳｷｺｳｷﾞﾖｳ</t>
  </si>
  <si>
    <t>野﨑　雄次</t>
  </si>
  <si>
    <t>Ｔ－ＬＩＦＥパートナーズ株式会社</t>
  </si>
  <si>
    <t>ﾃｲｰﾗｲﾌﾊﾟｰﾄﾅｰｽﾞ</t>
  </si>
  <si>
    <t>今井　大介</t>
  </si>
  <si>
    <t>田中　裕二</t>
  </si>
  <si>
    <t>179-0075</t>
  </si>
  <si>
    <t>株式会社ＭＫビルサービス</t>
  </si>
  <si>
    <t>ｴﾑｹｰﾋﾞﾙｻｰﾋﾞｽ</t>
  </si>
  <si>
    <t>森田　健</t>
  </si>
  <si>
    <t>株式会社金沢アドベンチャーズ</t>
  </si>
  <si>
    <t>ｶﾅｻﾞﾜｱﾄﾞﾍﾞﾝﾁﾔｰｽﾞ</t>
  </si>
  <si>
    <t>髙田　修平</t>
  </si>
  <si>
    <t>鴻池メディカル株式会社</t>
  </si>
  <si>
    <t>ｺｳﾉｲｹﾒﾃﾞｲｶﾙ</t>
  </si>
  <si>
    <t>西日本事業部名古屋営業所</t>
  </si>
  <si>
    <t>玉井　孝</t>
  </si>
  <si>
    <t>髙見　英喜</t>
  </si>
  <si>
    <t>株式会社ウエストサークル</t>
  </si>
  <si>
    <t>ｳｴｽﾄｻｰｸﾙ</t>
  </si>
  <si>
    <t>蘆邉　正夫</t>
  </si>
  <si>
    <t>西菱電機株式会社</t>
  </si>
  <si>
    <t>ｾｲﾘﾖｳﾃﾞﾝｷ</t>
  </si>
  <si>
    <t>川端　真史</t>
  </si>
  <si>
    <t>西井　希伊</t>
  </si>
  <si>
    <t>664-0847</t>
  </si>
  <si>
    <t>ＪＴスターダスト・グループ株式会社</t>
  </si>
  <si>
    <t>ｼﾞｴｲﾃｲｽﾀｰﾀﾞｽﾄｸﾞﾙｰﾌﾟ</t>
  </si>
  <si>
    <t>城宝　富士夫</t>
  </si>
  <si>
    <t>454-0011</t>
  </si>
  <si>
    <t>株式会社新日</t>
  </si>
  <si>
    <t>ｼﾝﾆﾁ</t>
  </si>
  <si>
    <t>石堂　公彦</t>
  </si>
  <si>
    <t>106-0031</t>
  </si>
  <si>
    <t>株式会社Ａ４４０</t>
  </si>
  <si>
    <t>ｴｰﾖﾝﾖﾝﾏﾙ</t>
  </si>
  <si>
    <t>金丸　義勝</t>
  </si>
  <si>
    <t>一般財団法人経済調査会</t>
  </si>
  <si>
    <t>ｹｲｻﾞｲﾁﾖｳｻｶｲ</t>
  </si>
  <si>
    <t>北陸支部金沢事務所</t>
  </si>
  <si>
    <t>大嶋　豊</t>
  </si>
  <si>
    <t>田口　学</t>
  </si>
  <si>
    <t>株式会社ｋｙｍａ</t>
  </si>
  <si>
    <t>ｷｰﾏ</t>
  </si>
  <si>
    <t>土用下　淳也</t>
  </si>
  <si>
    <t>220-0003</t>
  </si>
  <si>
    <t>株式会社ＣＴＩ情報センター</t>
  </si>
  <si>
    <t>ｼｰﾃｲｰｱｲｼﾞﾖｳﾎｳｾﾝﾀｰ</t>
  </si>
  <si>
    <t>武田　俊輔</t>
  </si>
  <si>
    <t>株式会社ホイストクレーン</t>
  </si>
  <si>
    <t>ﾎｲｽﾄｸﾚｰﾝ</t>
  </si>
  <si>
    <t>渡部　宏</t>
  </si>
  <si>
    <t>株式会社タクマテクノス</t>
  </si>
  <si>
    <t>ﾀｸﾏﾃｸﾉｽ</t>
  </si>
  <si>
    <t>上村　直也</t>
  </si>
  <si>
    <t>489-0044</t>
  </si>
  <si>
    <t>株式会社スピード</t>
  </si>
  <si>
    <t>ｽﾋﾟｰﾄﾞ</t>
  </si>
  <si>
    <t>岩木　勇一郎</t>
  </si>
  <si>
    <t>株式会社スマートバリュー</t>
  </si>
  <si>
    <t>ｽﾏｰﾄﾊﾞﾘﾕｰ</t>
  </si>
  <si>
    <t>クラウドイノベーションＤｉｖｉｓｉｏｎ</t>
  </si>
  <si>
    <t>ＤｉｖＭａｎａｇｅｒ</t>
  </si>
  <si>
    <t>大脇　正人</t>
  </si>
  <si>
    <t>渋谷　順</t>
  </si>
  <si>
    <t>930-8507</t>
  </si>
  <si>
    <t>一般財団法人北陸経済研究所</t>
  </si>
  <si>
    <t>ﾎｸﾘｸｹｲｻﾞｲｹﾝｷﾕｳｼﾖ</t>
  </si>
  <si>
    <t>沼田　雅博</t>
  </si>
  <si>
    <t>920-0917</t>
  </si>
  <si>
    <t>株式会社ＪＴＢ</t>
  </si>
  <si>
    <t>ｼﾞｴｰﾃｲｰﾋﾞｰ</t>
  </si>
  <si>
    <t>藤澤　靖彦</t>
  </si>
  <si>
    <t>山北　栄二郎</t>
  </si>
  <si>
    <t>140-8602</t>
  </si>
  <si>
    <t>阪急コンストラクション・マネジメント株式会社</t>
  </si>
  <si>
    <t>ﾊﾝｷﾕｳｺﾝｽﾄﾗｸｼﾖﾝﾏﾈｼﾞﾒﾝﾄ</t>
  </si>
  <si>
    <t>井坂　博一</t>
  </si>
  <si>
    <t>株式会社エス・エム・エス</t>
  </si>
  <si>
    <t>ｴｽｴﾑｴｽ</t>
  </si>
  <si>
    <t>後藤　夏樹</t>
  </si>
  <si>
    <t>株式会社北陸メディアセンター</t>
  </si>
  <si>
    <t>ﾎｸﾘｸﾒﾃﾞｲｱｾﾝﾀｰ</t>
  </si>
  <si>
    <t>小林　正明</t>
  </si>
  <si>
    <t>株式会社エスプールグローカル</t>
  </si>
  <si>
    <t>ｴｽﾌﾟｰﾙｸﾞﾛｰｶﾙ</t>
  </si>
  <si>
    <t>浦上　壮平</t>
  </si>
  <si>
    <t>株式会社アウトソーシングトータルサポート</t>
  </si>
  <si>
    <t>ｱｳﾄｿｰｼﾝｸﾞﾄｰﾀﾙｻﾎﾟｰﾄ</t>
  </si>
  <si>
    <t>渡邊　裕眞</t>
  </si>
  <si>
    <t>060-0001</t>
  </si>
  <si>
    <t>株式会社ＨＡＲＰ</t>
  </si>
  <si>
    <t>ﾊｰﾌﾟ</t>
  </si>
  <si>
    <t>近藤　晃司</t>
  </si>
  <si>
    <t>株式会社サクシード</t>
  </si>
  <si>
    <t>ｻｸｼｰﾄﾞ</t>
  </si>
  <si>
    <t>高木　毅</t>
  </si>
  <si>
    <t>ソシオフードサービス株式会社</t>
  </si>
  <si>
    <t>ｿｼｵﾌｰﾄﾞｻｰﾋﾞｽ</t>
  </si>
  <si>
    <t>株式会社小河建築設計事務所</t>
  </si>
  <si>
    <t>ｵｶﾞﾜｹﾝﾁｸｾﾂｹｲｼﾞﾑｼﾖ</t>
  </si>
  <si>
    <t>油谷　康司</t>
  </si>
  <si>
    <t>327-0831</t>
  </si>
  <si>
    <t>株式会社洗管さらら</t>
  </si>
  <si>
    <t>ｾﾝｶﾝｻﾗﾗ</t>
  </si>
  <si>
    <t>石黒　達哉</t>
  </si>
  <si>
    <t>日新電通技研株式会社</t>
  </si>
  <si>
    <t>ｼﾂｼﾝﾃﾞﾝﾂｳｷﾞｹﾝ</t>
  </si>
  <si>
    <t>柴山　裕孝</t>
  </si>
  <si>
    <t>浅井謙建築研究所株式会社</t>
  </si>
  <si>
    <t>ｱｻｲｹﾝｹﾝﾁｸｹﾝｷﾕｳｼﾖ</t>
  </si>
  <si>
    <t>浅井　謙史</t>
  </si>
  <si>
    <t>西日本ジェイアールバス株式会社</t>
  </si>
  <si>
    <t>ﾆｼﾆﾎﾝｼﾞｴｲｱｱｰﾙﾊﾞｽ</t>
  </si>
  <si>
    <t>大久保　範繁</t>
  </si>
  <si>
    <t>北野　眞</t>
  </si>
  <si>
    <t>545-0053</t>
  </si>
  <si>
    <t>105-6906</t>
  </si>
  <si>
    <t>株式会社ベルシステム２４</t>
  </si>
  <si>
    <t>ﾍﾞﾙｼｽﾃﾑﾆｼﾞﾕｳﾖﾝ</t>
  </si>
  <si>
    <t>梶原　浩</t>
  </si>
  <si>
    <t>あすの監査法人</t>
  </si>
  <si>
    <t>ｱｽﾉｶﾝｻﾎｳｼﾞﾝ</t>
  </si>
  <si>
    <t>山岡　輝之</t>
  </si>
  <si>
    <t>163-0637</t>
  </si>
  <si>
    <t>株式会社綜合キャリアオプション</t>
  </si>
  <si>
    <t>ｿｳｺﾞｳｷﾔﾘｱｵﾌﾟｼﾖﾝ</t>
  </si>
  <si>
    <t>神保　紀秀</t>
  </si>
  <si>
    <t>150-6032</t>
  </si>
  <si>
    <t>ファストドクター株式会社</t>
  </si>
  <si>
    <t>ﾌｱｽﾄﾄﾞｸﾀｰ</t>
  </si>
  <si>
    <t>菊池　亮</t>
  </si>
  <si>
    <t>ユニエイト設計事務所</t>
  </si>
  <si>
    <t>ﾕﾆｴｲﾄｾﾂｹｲｼﾞﾑｼﾖ</t>
  </si>
  <si>
    <t>奥村　公栄</t>
  </si>
  <si>
    <t>158-0094</t>
  </si>
  <si>
    <t>株式会社大正オーディット</t>
  </si>
  <si>
    <t>ﾀｲｼﾖｳｵｰﾃﾞｲﾂﾄ</t>
  </si>
  <si>
    <t>千葉　豊喜</t>
  </si>
  <si>
    <t>金沢市中央卸売市場再整備工事安井・山岸建築設計共同体</t>
  </si>
  <si>
    <t>ｶﾅｻﾞﾜｼﾁﾕｳｵｳｵﾛｼｳﾘｼｼﾞﾖｳｻｲｾｲﾋﾞｺｳ</t>
  </si>
  <si>
    <t>代表者　株式会社安井建築設計事務所　東京事務所</t>
  </si>
  <si>
    <t>代表者</t>
  </si>
  <si>
    <t>株式会社安井建築設計事務所　東京事務所</t>
  </si>
  <si>
    <t>162-0824</t>
  </si>
  <si>
    <t>株式会社ベルテック</t>
  </si>
  <si>
    <t>ﾍﾞﾙﾃﾂｸ</t>
  </si>
  <si>
    <t>松岡　光恵</t>
  </si>
  <si>
    <t>491-0825</t>
  </si>
  <si>
    <t>ヤマトホームコンビニエンス株式会社</t>
  </si>
  <si>
    <t>ﾔﾏﾄﾎｰﾑｺﾝﾋﾞﾆｴﾝｽ</t>
  </si>
  <si>
    <t>中日本統括支店</t>
  </si>
  <si>
    <t>統括支店長</t>
  </si>
  <si>
    <t>荒巻　光志</t>
  </si>
  <si>
    <t>寺田　秀樹</t>
  </si>
  <si>
    <t>103-0007</t>
  </si>
  <si>
    <t>105-0003</t>
  </si>
  <si>
    <t>株式会社ＩＧＬＯＯＯ</t>
  </si>
  <si>
    <t>ｲｸﾞﾙｰ</t>
  </si>
  <si>
    <t>小林　令</t>
  </si>
  <si>
    <t>951-8067</t>
  </si>
  <si>
    <t>三井共同建設コンサルタント株式会社</t>
  </si>
  <si>
    <t>ﾐﾂｲｷﾖｳﾄﾞｳｹﾝｾﾂｺﾝｻﾙﾀﾝﾄ</t>
  </si>
  <si>
    <t>山崎　茂</t>
  </si>
  <si>
    <t>中野　宇助</t>
  </si>
  <si>
    <t>924-0031</t>
  </si>
  <si>
    <t>株式会社田中電気システムサービス</t>
  </si>
  <si>
    <t>ﾀﾅｶﾃﾞﾝｷｼｽﾃﾑｻｰﾋﾞｽ</t>
  </si>
  <si>
    <t>田中　佳代</t>
  </si>
  <si>
    <t>アースサポート株式会社</t>
  </si>
  <si>
    <t>ｱｰｽｻﾎﾟｰﾄ</t>
  </si>
  <si>
    <t>森山　典明</t>
  </si>
  <si>
    <t>108-8202</t>
  </si>
  <si>
    <t>ＮＴＴテクノクロス株式会社</t>
  </si>
  <si>
    <t>ｴﾇﾃｲﾃｲﾃｸﾉｸﾛｽ</t>
  </si>
  <si>
    <t>営業推進部長</t>
  </si>
  <si>
    <t>関　秀敏</t>
  </si>
  <si>
    <t>岡　敦子</t>
  </si>
  <si>
    <t>ﾃﾞｼﾞﾀﾙﾌﾟﾗﾂﾄﾌｵｰﾏｰ</t>
  </si>
  <si>
    <t>松田　一敬</t>
  </si>
  <si>
    <t>163-0646</t>
  </si>
  <si>
    <t>株式会社エイジェック</t>
  </si>
  <si>
    <t>ｴｲｼﾞｴﾂｸ</t>
  </si>
  <si>
    <t>本社</t>
  </si>
  <si>
    <t>統括本部長</t>
  </si>
  <si>
    <t>石原　征二</t>
  </si>
  <si>
    <t>古後　昌彦</t>
  </si>
  <si>
    <t>株式会社東京商工リサーチ</t>
  </si>
  <si>
    <t>ﾄｳｷﾖｳｼﾖｳｺｳﾘｻｰﾁ</t>
  </si>
  <si>
    <t>井上　昇</t>
  </si>
  <si>
    <t>河原　光雄</t>
  </si>
  <si>
    <t>株式会社音斗</t>
  </si>
  <si>
    <t>ｵﾄ</t>
  </si>
  <si>
    <t>音　浩二郎</t>
  </si>
  <si>
    <t>810-0073</t>
  </si>
  <si>
    <t>株式会社ビーボーン</t>
  </si>
  <si>
    <t>ﾋﾞｰﾎﾞｰﾝ</t>
  </si>
  <si>
    <t>山崎　正之</t>
  </si>
  <si>
    <t>株式会社エイ・ティ情報研</t>
  </si>
  <si>
    <t>ｴｲﾃｲｼﾞﾖｳﾎｳｹﾝ</t>
  </si>
  <si>
    <t>麻井　智江</t>
  </si>
  <si>
    <t>450-6324</t>
  </si>
  <si>
    <t>株式会社メディカル・コンシェルジュ</t>
  </si>
  <si>
    <t>ﾒﾃﾞｲｶﾙｺﾝｼｴﾙｼﾞﾕ</t>
  </si>
  <si>
    <t>近藤　尭</t>
  </si>
  <si>
    <t>磯野　晴崇</t>
  </si>
  <si>
    <t>150-0022</t>
  </si>
  <si>
    <t>セルフ・エー株式会社</t>
  </si>
  <si>
    <t>ｾﾙﾌｴｰ</t>
  </si>
  <si>
    <t>大島　公一</t>
  </si>
  <si>
    <t>932-0121</t>
  </si>
  <si>
    <t>令和産業株式会社</t>
  </si>
  <si>
    <t>ﾚｲﾜｻﾝｷﾞﾖｳ</t>
  </si>
  <si>
    <t>中田　広星</t>
  </si>
  <si>
    <t>株式会社ザッツライフ</t>
  </si>
  <si>
    <t>ｻﾞﾂﾂﾗｲﾌ</t>
  </si>
  <si>
    <t>大垣　文洋</t>
  </si>
  <si>
    <t>150-0013</t>
  </si>
  <si>
    <t>株式会社ジャイロアーキテクツ</t>
  </si>
  <si>
    <t>ｼﾞﾔｲﾛｱｰｷﾃｸﾂ</t>
  </si>
  <si>
    <t>山本　剛弘</t>
  </si>
  <si>
    <t>株式会社再開発計画技術</t>
  </si>
  <si>
    <t>ｻｲｶｲﾊﾂｹｲｶｸｷﾞｼﾞﾕﾂ</t>
  </si>
  <si>
    <t>和氣　秀典</t>
  </si>
  <si>
    <t>株式会社空間デザイン</t>
  </si>
  <si>
    <t>ｸｳｶﾝﾃﾞｻﾞｲﾝ</t>
  </si>
  <si>
    <t>阿部　弘明</t>
  </si>
  <si>
    <t>540-0028</t>
  </si>
  <si>
    <t>株式会社アイプラス設計事務所</t>
  </si>
  <si>
    <t>ｱｲﾌﾟﾗｽｾﾂｹｲｼﾞﾑｼﾖ</t>
  </si>
  <si>
    <t>米田　啓一</t>
  </si>
  <si>
    <t>684-0034</t>
  </si>
  <si>
    <t>三光株式会社</t>
  </si>
  <si>
    <t>三輪　昌輝</t>
  </si>
  <si>
    <t>779-3120</t>
  </si>
  <si>
    <t>株式会社基礎建設コンサルタント</t>
  </si>
  <si>
    <t>ｷｿｹﾝｾﾂｺﾝｻﾙﾀﾝﾄ</t>
  </si>
  <si>
    <t>中木　一文</t>
  </si>
  <si>
    <t>株式会社アセンサ</t>
  </si>
  <si>
    <t>ｱｾﾝｻ</t>
  </si>
  <si>
    <t>小林　和弘</t>
  </si>
  <si>
    <t>クラウドグレイス株式会社</t>
  </si>
  <si>
    <t>ｸﾗｳﾄﾞｸﾞﾚｲｽ</t>
  </si>
  <si>
    <t>三上　広美</t>
  </si>
  <si>
    <t>150-6140</t>
  </si>
  <si>
    <t>ＤｅＳＣヘルスケア株式会社</t>
  </si>
  <si>
    <t>ﾃﾞｲｰｴｽｼｰﾍﾙｽｹｱ</t>
  </si>
  <si>
    <t>103-0026</t>
  </si>
  <si>
    <t>株式会社ＱＵＩＣＫ</t>
  </si>
  <si>
    <t>ｸｲﾂｸ</t>
  </si>
  <si>
    <t>松本　元裕</t>
  </si>
  <si>
    <t>株式会社両毛ビジネスサポート</t>
  </si>
  <si>
    <t>ﾘﾖｳﾓｳﾋﾞｼﾞﾈｽｻﾎﾟｰﾄ</t>
  </si>
  <si>
    <t>上山　和則</t>
  </si>
  <si>
    <t>395-0154</t>
  </si>
  <si>
    <t>株式会社長姫</t>
  </si>
  <si>
    <t>ｵｻﾋﾒ</t>
  </si>
  <si>
    <t>森脇　慎一郎</t>
  </si>
  <si>
    <t>株式会社創建</t>
  </si>
  <si>
    <t>筒井　康仁</t>
  </si>
  <si>
    <t>910-0003</t>
  </si>
  <si>
    <t>株式会社大澤設計事務所</t>
  </si>
  <si>
    <t>ｵｵｻﾜｾﾂｹｲｼﾞﾑｼﾖ</t>
  </si>
  <si>
    <t>大澤　宏輝</t>
  </si>
  <si>
    <t>株式会社エスプール</t>
  </si>
  <si>
    <t>ｴｽﾌﾟｰﾙ</t>
  </si>
  <si>
    <t>103-0006</t>
  </si>
  <si>
    <t>プロトスター株式会社</t>
  </si>
  <si>
    <t>ﾌﾟﾛﾄｽﾀｰ</t>
  </si>
  <si>
    <t>前川　英麿</t>
  </si>
  <si>
    <t>233-0002</t>
  </si>
  <si>
    <t>株式会社ウォーターワークス</t>
  </si>
  <si>
    <t>ｳｵｰﾀｰﾜｰｸｽ</t>
  </si>
  <si>
    <t>築山　栄</t>
  </si>
  <si>
    <t>株式会社ブランジスタメディア</t>
  </si>
  <si>
    <t>ﾌﾞﾗﾝｼﾞｽﾀﾒﾃﾞｲｱ</t>
  </si>
  <si>
    <t>井上　秀嗣</t>
  </si>
  <si>
    <t>530-8355</t>
  </si>
  <si>
    <t>株式会社阪急交通社</t>
  </si>
  <si>
    <t>ﾊﾝｷﾕｳｺｳﾂｳｼﾔ</t>
  </si>
  <si>
    <t>酒井　淳</t>
  </si>
  <si>
    <t>923-1122</t>
  </si>
  <si>
    <t>株式会社西和人一級建築士事務所</t>
  </si>
  <si>
    <t>ﾆｼｶｽﾞﾄｲﾂｷﾕｳｹﾝﾁｸｼｼﾞﾑｼﾞﾖ</t>
  </si>
  <si>
    <t>西　和人</t>
  </si>
  <si>
    <t>栗田　隆志</t>
  </si>
  <si>
    <t>デロイトトーマツリスクアドバイザリー合同会社</t>
  </si>
  <si>
    <t>ﾃﾞﾛｲﾄﾄｰﾏﾂﾘｽｸｱﾄﾞﾊﾞｲｻﾞﾘｰ</t>
  </si>
  <si>
    <t>岩村　篤</t>
  </si>
  <si>
    <t>株式会社ＮＴＴデータ関西</t>
  </si>
  <si>
    <t>ｴﾇﾃｲﾃｲﾃﾞｰﾀｶﾝｻｲ</t>
  </si>
  <si>
    <t>斎藤　佳宏</t>
  </si>
  <si>
    <t>455-0822</t>
  </si>
  <si>
    <t>株式会社コスモラボ</t>
  </si>
  <si>
    <t>ｺｽﾓﾗﾎﾞ</t>
  </si>
  <si>
    <t>澤地　俊一</t>
  </si>
  <si>
    <t>株式会社セピオ</t>
  </si>
  <si>
    <t>ｾﾋﾟｵ</t>
  </si>
  <si>
    <t>安岡　慎治</t>
  </si>
  <si>
    <t>片山　恭平</t>
  </si>
  <si>
    <t>700-0976</t>
  </si>
  <si>
    <t>株式会社弘洋第一コンサルタンツ</t>
  </si>
  <si>
    <t>ｺｳﾖｳﾀﾞｲｲﾁｺﾝｻﾙﾀﾝﾂ</t>
  </si>
  <si>
    <t>中部支社　金沢営業所</t>
  </si>
  <si>
    <t>野口　高弘</t>
  </si>
  <si>
    <t>野口　桂司</t>
  </si>
  <si>
    <t>168-0063</t>
  </si>
  <si>
    <t>株式会社トラスティフード</t>
  </si>
  <si>
    <t>ﾄﾗｽﾃｲﾌｰﾄﾞ</t>
  </si>
  <si>
    <t>100-8130</t>
  </si>
  <si>
    <t>野村ヘルスケア・サポート＆アドバイザリー株式会社</t>
  </si>
  <si>
    <t>ﾉﾑﾗﾍﾙｽｹｱｻﾎﾟｰﾄｱﾝﾄﾞｱﾄﾞﾊﾞｲｻﾞﾘｰ</t>
  </si>
  <si>
    <t>新井　智己</t>
  </si>
  <si>
    <t>658-0016</t>
  </si>
  <si>
    <t>株式会社ジャパックス</t>
  </si>
  <si>
    <t>ｼﾞﾔﾊﾟﾂｸｽ</t>
  </si>
  <si>
    <t>髙垣　陽一</t>
  </si>
  <si>
    <t>543-0043</t>
  </si>
  <si>
    <t>合同会社龍の橋</t>
  </si>
  <si>
    <t>ﾘﾕｳﾉﾊｼ</t>
  </si>
  <si>
    <t>松山　昇</t>
  </si>
  <si>
    <t>株式会社ＮＴＥＣ</t>
  </si>
  <si>
    <t>ｴﾇﾃﾂｸ</t>
  </si>
  <si>
    <t>奥村　賢志</t>
  </si>
  <si>
    <t>栗林　恭嗣</t>
  </si>
  <si>
    <t>株式会社電通ライブ</t>
  </si>
  <si>
    <t>ﾃﾞﾝﾂｳﾗｲﾌﾞ</t>
  </si>
  <si>
    <t>髙木　正彦</t>
  </si>
  <si>
    <t>合同会社松川秀幸建築設計事務所</t>
  </si>
  <si>
    <t>ﾏﾂｶﾜﾋﾃﾞﾕｷｹﾝﾁｸｾﾂｹｲｼﾞﾑｼﾖ</t>
  </si>
  <si>
    <t>松川　秀幸</t>
  </si>
  <si>
    <t>北浦建築オフィス</t>
  </si>
  <si>
    <t>ｷﾀｳﾗｹﾝﾁｸｵﾌｲｽ</t>
  </si>
  <si>
    <t>北浦　和弥</t>
  </si>
  <si>
    <t>株式会社ドクタートラスト</t>
  </si>
  <si>
    <t>ﾄﾞｸﾀｰﾄﾗｽﾄ</t>
  </si>
  <si>
    <t>髙橋　雅彦</t>
  </si>
  <si>
    <t>株式会社パソナ農援隊</t>
  </si>
  <si>
    <t>ﾊﾟｿﾅﾉｳｴﾝﾀｲ</t>
  </si>
  <si>
    <t>田中　康輔</t>
  </si>
  <si>
    <t>一般社団法人静純会</t>
  </si>
  <si>
    <t>ｾｲｼﾞﾕﾝｶｲ</t>
  </si>
  <si>
    <t>藥師寺　忠幸</t>
  </si>
  <si>
    <t>株式会社べスプラ</t>
  </si>
  <si>
    <t>ﾍﾞｽﾌﾟﾗ</t>
  </si>
  <si>
    <t>遠山　陽介</t>
  </si>
  <si>
    <t>株式会社ビースポーク</t>
  </si>
  <si>
    <t>ﾋﾞｰｽﾎﾟｰｸ</t>
  </si>
  <si>
    <t>綱川　明美</t>
  </si>
  <si>
    <t>170-6043</t>
  </si>
  <si>
    <t>株式会社セゾンパーソナルプラス</t>
  </si>
  <si>
    <t>ｾｿﾞﾝﾊﾟｰｿﾅﾙﾌﾟﾗｽ</t>
  </si>
  <si>
    <t>嶋田　かおり</t>
  </si>
  <si>
    <t>162-0821</t>
  </si>
  <si>
    <t>ｱｽﾞｻｶﾝｻﾎｳｼﾞﾝ</t>
  </si>
  <si>
    <t>菅野　雅子</t>
  </si>
  <si>
    <t>220-0011</t>
  </si>
  <si>
    <t>株式会社Ａｈｍｙ</t>
  </si>
  <si>
    <t>ｱﾐｰ</t>
  </si>
  <si>
    <t>松田　彬</t>
  </si>
  <si>
    <t>西南自動車工業株式会社</t>
  </si>
  <si>
    <t>ｾｲﾅﾝｼﾞﾄﾞｳｼﾔｺｳｷﾞﾖｳ</t>
  </si>
  <si>
    <t>宮前　正明</t>
  </si>
  <si>
    <t>530-0012</t>
  </si>
  <si>
    <t>株式会社コネクト</t>
  </si>
  <si>
    <t>ｺﾈｸﾄ</t>
  </si>
  <si>
    <t>村山　優</t>
  </si>
  <si>
    <t>グローバルデザイン株式会社</t>
  </si>
  <si>
    <t>ｸﾞﾛｰﾊﾞﾙﾃﾞｻﾞｲﾝ</t>
  </si>
  <si>
    <t>白旗　保則</t>
  </si>
  <si>
    <t>251-0054</t>
  </si>
  <si>
    <t>株式会社保育のデザイン研究所</t>
  </si>
  <si>
    <t>ﾎｲｸﾉﾃﾞｻﾞｲﾝｹﾝｷﾕｳｼﾞﾖ</t>
  </si>
  <si>
    <t>赤根　竜輔</t>
  </si>
  <si>
    <t>732-0828</t>
  </si>
  <si>
    <t>ﾂｰﾘｽﾞﾑｴｸｽﾁｴﾝｼﾞｼﾞﾔﾊﾟﾝ</t>
  </si>
  <si>
    <t>職務執行者</t>
  </si>
  <si>
    <t>村木　智裕</t>
  </si>
  <si>
    <t>106-0044</t>
  </si>
  <si>
    <t>株式会社イマクリエ</t>
  </si>
  <si>
    <t>ｲﾏｸﾘｴ</t>
  </si>
  <si>
    <t>鈴木　信吾</t>
  </si>
  <si>
    <t>株式会社エイジス</t>
  </si>
  <si>
    <t>ｴｲｼﾞｽ</t>
  </si>
  <si>
    <t>金沢ディストリクトオフィス</t>
  </si>
  <si>
    <t>新規事業推進室長</t>
  </si>
  <si>
    <t>米山　英志</t>
  </si>
  <si>
    <t>福田　久也</t>
  </si>
  <si>
    <t>262-0032</t>
  </si>
  <si>
    <t>株式会社エイスリー</t>
  </si>
  <si>
    <t>ｴｲｽﾘｰ</t>
  </si>
  <si>
    <t>担当</t>
  </si>
  <si>
    <t>岩井　浩太郎</t>
  </si>
  <si>
    <t>高橋　太一</t>
  </si>
  <si>
    <t>一般社団法人かなざわエコライト</t>
  </si>
  <si>
    <t>ｶﾅｻﾞﾜｴｺﾗｲﾄ</t>
  </si>
  <si>
    <t>399-9301</t>
  </si>
  <si>
    <t>日本スキー場開発株式会社</t>
  </si>
  <si>
    <t>ﾆﾎﾝｽｷｰｼﾞﾖｳｶｲﾊﾂ</t>
  </si>
  <si>
    <t>鈴木　周平</t>
  </si>
  <si>
    <t>542-0075</t>
  </si>
  <si>
    <t>吉本興業株式会社</t>
  </si>
  <si>
    <t>ﾖｼﾓﾄｺｳｷﾞﾖｳ</t>
  </si>
  <si>
    <t>岡本　昭彦</t>
  </si>
  <si>
    <t>651-2411</t>
  </si>
  <si>
    <t>安西工業株式会社</t>
  </si>
  <si>
    <t>ｱﾝｻﾞｲｺｳｷﾞﾖｳ</t>
  </si>
  <si>
    <t>清水　章弘</t>
  </si>
  <si>
    <t>株式会社Ｙ４．ｃｏｍ</t>
  </si>
  <si>
    <t>ﾜｲﾌｵｰﾄﾞﾂﾄｺﾑ</t>
  </si>
  <si>
    <t>安嶋　幸直</t>
  </si>
  <si>
    <t>株式会社エクサウィザーズ</t>
  </si>
  <si>
    <t>ｴｸｻｳｲｻﾞｰｽﾞ</t>
  </si>
  <si>
    <t>春田　真</t>
  </si>
  <si>
    <t>224-0032</t>
  </si>
  <si>
    <t>インフォ・ラウンジ株式会社</t>
  </si>
  <si>
    <t>ｲﾝﾌｵﾗｳﾝｼﾞ</t>
  </si>
  <si>
    <t>肥田野　正輝</t>
  </si>
  <si>
    <t>株式会社大広北陸</t>
  </si>
  <si>
    <t>ﾀﾞｲｺｳﾎｸﾘｸ</t>
  </si>
  <si>
    <t>芦澤　邦夫</t>
  </si>
  <si>
    <t>中島　隆司</t>
  </si>
  <si>
    <t>930-0002</t>
  </si>
  <si>
    <t>株式会社アズスタッフ</t>
  </si>
  <si>
    <t>ｱｽﾞｽﾀﾂﾌ</t>
  </si>
  <si>
    <t>小林　周一</t>
  </si>
  <si>
    <t>株式会社環境リテック</t>
  </si>
  <si>
    <t>ｶﾝｷﾖｳﾘﾃﾂｸ</t>
  </si>
  <si>
    <t>齊藤　実香</t>
  </si>
  <si>
    <t>105-6490</t>
  </si>
  <si>
    <t>ＫＤＤＩアジャイル開発センター株式会社</t>
  </si>
  <si>
    <t>ｹｲﾃﾞｲｰﾃﾞｲｰｱｲｱｼﾞﾔｲﾙｶｲﾊﾂｾﾝﾀｰ</t>
  </si>
  <si>
    <t>木暮　圭一</t>
  </si>
  <si>
    <t>株式会社アイティフォー・ベックス</t>
  </si>
  <si>
    <t>ｱｲﾃｲﾌｵｰﾍﾞﾂｸｽ</t>
  </si>
  <si>
    <t>村田　純一</t>
  </si>
  <si>
    <t>418-0044</t>
  </si>
  <si>
    <t>有限会社サンテック</t>
  </si>
  <si>
    <t>ｻﾝﾃﾂｸ</t>
  </si>
  <si>
    <t>佐野　宏二</t>
  </si>
  <si>
    <t>418-0111</t>
  </si>
  <si>
    <t>株式会社ヤマモト</t>
  </si>
  <si>
    <t>ﾔﾏﾓﾄ</t>
  </si>
  <si>
    <t>山本　文洋</t>
  </si>
  <si>
    <t>417-0011</t>
  </si>
  <si>
    <t>ラボサービス株式会社</t>
  </si>
  <si>
    <t>ﾗﾎﾞｻｰﾋﾞｽ</t>
  </si>
  <si>
    <t>石井　達也</t>
  </si>
  <si>
    <t>162-0822</t>
  </si>
  <si>
    <t>イーピーエス株式会社</t>
  </si>
  <si>
    <t>ｲｰﾋﾟｰｴｽ</t>
  </si>
  <si>
    <t>安藤　紀幸</t>
  </si>
  <si>
    <t>株式会社タイディークリーン</t>
  </si>
  <si>
    <t>ﾀｲﾃﾞｲｰｸﾘｰﾝ</t>
  </si>
  <si>
    <t>品野　康人</t>
  </si>
  <si>
    <t>株式会社ＰＲＥＶＥＮＴ</t>
  </si>
  <si>
    <t>ﾌﾟﾘﾍﾞﾝﾄ</t>
  </si>
  <si>
    <t>萩原　悠太</t>
  </si>
  <si>
    <t>株式会社ベネフレックス</t>
  </si>
  <si>
    <t>ﾍﾞﾈﾌﾚﾂｸｽ</t>
  </si>
  <si>
    <t>加賀営業所</t>
  </si>
  <si>
    <t>笹山　和欣</t>
  </si>
  <si>
    <t>泉谷　優一</t>
  </si>
  <si>
    <t>933-0396</t>
  </si>
  <si>
    <t>215-0004</t>
  </si>
  <si>
    <t>一般財団法人電波技術協会</t>
  </si>
  <si>
    <t>ﾃﾞﾝﾊﾟｷﾞｼﾞﾕﾂｷﾖｳｶｲ</t>
  </si>
  <si>
    <t>久保田　誠之</t>
  </si>
  <si>
    <t>株式会社髙嶋頌介建築設計事務所</t>
  </si>
  <si>
    <t>ﾀｶｼﾏﾖｳｽｹｹﾝﾁｸｾﾂｹｲｼﾞﾑｼﾖ</t>
  </si>
  <si>
    <t>髙嶋　頌介</t>
  </si>
  <si>
    <t>三菱総研ＤＣＳ株式会社</t>
  </si>
  <si>
    <t>ﾐﾂﾋﾞｼｿｳｹﾝﾃﾞｲｰｼｰｴｽ</t>
  </si>
  <si>
    <t>亀田　浩樹</t>
  </si>
  <si>
    <t>株式会社ＬｅａｒｎＭｏｒｅ</t>
  </si>
  <si>
    <t>ﾗｰﾝﾓｱ</t>
  </si>
  <si>
    <t>坂口　雄哉</t>
  </si>
  <si>
    <t>464-0855</t>
  </si>
  <si>
    <t>株式会社タスクールＰｌｕｓ</t>
  </si>
  <si>
    <t>ﾀｽｸｰﾙﾌﾟﾗｽ</t>
  </si>
  <si>
    <t>渡邉　智浩</t>
  </si>
  <si>
    <t>株式会社地域未来創造</t>
  </si>
  <si>
    <t>ﾁｲｷﾐﾗｲｿｳｿﾞｳ</t>
  </si>
  <si>
    <t>株式会社アイ・ディー・エー</t>
  </si>
  <si>
    <t>ｱｲﾃﾞｲｰｴｰ</t>
  </si>
  <si>
    <t>七尾事務所</t>
  </si>
  <si>
    <t>黒岩　玄</t>
  </si>
  <si>
    <t>今井　久登</t>
  </si>
  <si>
    <t>370-1201</t>
  </si>
  <si>
    <t>オフィスオズ有限会社</t>
  </si>
  <si>
    <t>ｵﾌｲｽｵｽﾞ</t>
  </si>
  <si>
    <t>石山　昇志</t>
  </si>
  <si>
    <t>942-0085</t>
  </si>
  <si>
    <t>株式会社キタック</t>
  </si>
  <si>
    <t>ｷﾀﾂｸ</t>
  </si>
  <si>
    <t>北信越事業所</t>
  </si>
  <si>
    <t>小池　健</t>
  </si>
  <si>
    <t>中山　正子</t>
  </si>
  <si>
    <t>950-0965</t>
  </si>
  <si>
    <t>ﾌｲﾝｸﾃｸﾉﾛｼﾞｰｽﾞ</t>
  </si>
  <si>
    <t>小島　かおり</t>
  </si>
  <si>
    <t>330-0071</t>
  </si>
  <si>
    <t>株式会社ＣＴＩリード</t>
  </si>
  <si>
    <t>ｼｰﾃｲｰｱｲﾘｰﾄﾞ</t>
  </si>
  <si>
    <t>松原　智生</t>
  </si>
  <si>
    <t>一般財団法人ＡＶＣＣ</t>
  </si>
  <si>
    <t>ｴｲｳﾞｲｼｰｼｰ</t>
  </si>
  <si>
    <t>久保田　了司</t>
  </si>
  <si>
    <t>781-5232</t>
  </si>
  <si>
    <t>有限会社ペレ</t>
  </si>
  <si>
    <t>ﾍﾟﾚ</t>
  </si>
  <si>
    <t>岡村　和彦</t>
  </si>
  <si>
    <t>弁護士ドットコム株式会社</t>
  </si>
  <si>
    <t>ﾍﾞﾝｺﾞｼﾄﾞﾂﾄｺﾑ</t>
  </si>
  <si>
    <t>元榮　太一郎</t>
  </si>
  <si>
    <t>163-0523</t>
  </si>
  <si>
    <t>株式会社マーキュリー</t>
  </si>
  <si>
    <t>ﾏｰｷﾕﾘｰ</t>
  </si>
  <si>
    <t>林　正和</t>
  </si>
  <si>
    <t>株式会社日本旅行</t>
  </si>
  <si>
    <t>ﾆﾎﾝﾘﾖｺｳ</t>
  </si>
  <si>
    <t>渡邉　義男</t>
  </si>
  <si>
    <t>吉田　圭吾</t>
  </si>
  <si>
    <t>103-8266</t>
  </si>
  <si>
    <t>株式会社絶対そうしよ</t>
  </si>
  <si>
    <t>ｾﾞﾂﾀｲｿｳｼﾖ</t>
  </si>
  <si>
    <t>徳野　新太郎</t>
  </si>
  <si>
    <t>910-0845</t>
  </si>
  <si>
    <t>株式会社ダイドードリンコ北陸</t>
  </si>
  <si>
    <t>ﾀﾞｲﾄﾞｰﾄﾞﾘﾝｺﾎｸﾘｸ</t>
  </si>
  <si>
    <t>舟木　長</t>
  </si>
  <si>
    <t>株式会社電算</t>
  </si>
  <si>
    <t>ﾃﾞﾝｻﾝ</t>
  </si>
  <si>
    <t>河野　純</t>
  </si>
  <si>
    <t>東武トップツアーズ株式会社</t>
  </si>
  <si>
    <t>ﾄｳﾌﾞﾄﾂﾌﾟﾂｱｰｽﾞ</t>
  </si>
  <si>
    <t>油谷　幸平</t>
  </si>
  <si>
    <t>百木田　康二</t>
  </si>
  <si>
    <t>ｘＩＤ株式会社</t>
  </si>
  <si>
    <t>ｸﾛｽｱｲﾃﾞｲ</t>
  </si>
  <si>
    <t>日下　光</t>
  </si>
  <si>
    <t>880-0001</t>
  </si>
  <si>
    <t>株式会社ＡＴＯＭｉｃａ</t>
  </si>
  <si>
    <t>ｱﾄﾐｶ</t>
  </si>
  <si>
    <t>嶋田　瑞生</t>
  </si>
  <si>
    <t>株式会社キョウエイアドインターナショナル</t>
  </si>
  <si>
    <t>ｷﾖｳｴｲｱﾄﾞｲﾝﾀｰﾅｼﾖﾅﾙ</t>
  </si>
  <si>
    <t>廣瀬　勝巳</t>
  </si>
  <si>
    <t>550-0015</t>
  </si>
  <si>
    <t>株式会社ギフトパッド</t>
  </si>
  <si>
    <t>ｷﾞﾌﾄﾊﾟﾂﾄﾞ</t>
  </si>
  <si>
    <t>園田　幸央</t>
  </si>
  <si>
    <t>イグニション・ポイント株式会社</t>
  </si>
  <si>
    <t>ｲｸﾞﾆｼﾖﾝﾎﾟｲﾝﾄ</t>
  </si>
  <si>
    <t>末宗　喬文</t>
  </si>
  <si>
    <t>ｱﾅｻﾞｰﾜｰｸｽ</t>
  </si>
  <si>
    <t>大林　尚朝</t>
  </si>
  <si>
    <t>北陸千代田株式会社</t>
  </si>
  <si>
    <t>ﾎｸﾘｸﾁﾖﾀﾞ</t>
  </si>
  <si>
    <t>須藤　昇</t>
  </si>
  <si>
    <t>株式会社ミチルワグループ</t>
  </si>
  <si>
    <t>ﾐﾁﾙﾜｸﾞﾙｰﾌﾟ</t>
  </si>
  <si>
    <t>寄神　拓磨</t>
  </si>
  <si>
    <t>株式会社エヌ・エイ・シー・ケア</t>
  </si>
  <si>
    <t>ｴﾇｴｲｼｰｹｱ</t>
  </si>
  <si>
    <t>杉山　聡</t>
  </si>
  <si>
    <t>山崎　直人</t>
  </si>
  <si>
    <t>株式会社Ａ３Ｘ</t>
  </si>
  <si>
    <t>ｴｲｽﾘｰｴﾂｸｽ</t>
  </si>
  <si>
    <t>代表取締役ＣＥＯ</t>
  </si>
  <si>
    <t>澤　宏明</t>
  </si>
  <si>
    <t>100-6020</t>
  </si>
  <si>
    <t>グラビス・アーキテクツ株式会社</t>
  </si>
  <si>
    <t>ｸﾞﾗﾋﾞｽｱｰｷﾃｸﾂ</t>
  </si>
  <si>
    <t>古見　彰里</t>
  </si>
  <si>
    <t>600-8815</t>
  </si>
  <si>
    <t>特定非営利活動法人日本医療経営機構</t>
  </si>
  <si>
    <t>ﾆﾎﾝｲﾘﾖｳｹｲｴｲｷｺｳ</t>
  </si>
  <si>
    <t>冨永　芳德</t>
  </si>
  <si>
    <t>株式会社ウィズ</t>
  </si>
  <si>
    <t>ｳｲｽﾞ</t>
  </si>
  <si>
    <t>小森　健一</t>
  </si>
  <si>
    <t>髙橋　俊市</t>
  </si>
  <si>
    <t>163-1424</t>
  </si>
  <si>
    <t>株式会社クロス・マーケティング</t>
  </si>
  <si>
    <t>ｸﾛｽﾏｰｹﾃｲﾝｸﾞ</t>
  </si>
  <si>
    <t>五十嵐　幹</t>
  </si>
  <si>
    <t>株式会社さとゆめ</t>
  </si>
  <si>
    <t>ｻﾄﾕﾒ</t>
  </si>
  <si>
    <t>嶋田　俊平</t>
  </si>
  <si>
    <t>543-0054</t>
  </si>
  <si>
    <t>株式会社ライフデザイン</t>
  </si>
  <si>
    <t>ﾗｲﾌﾃﾞｻﾞｲﾝ</t>
  </si>
  <si>
    <t>佐々木　昌宏</t>
  </si>
  <si>
    <t>036-0164</t>
  </si>
  <si>
    <t>環境保全株式会社</t>
  </si>
  <si>
    <t>ｶﾝｷﾖｳﾎｾﾞﾝ</t>
  </si>
  <si>
    <t>竹内　司</t>
  </si>
  <si>
    <t>マンパワーグループ株式会社</t>
  </si>
  <si>
    <t>ﾏﾝﾊﾟﾜｰｸﾞﾙｰﾌﾟ</t>
  </si>
  <si>
    <t>澁谷　健太郎</t>
  </si>
  <si>
    <t>池田　匡弥</t>
  </si>
  <si>
    <t>東電気管理事務所</t>
  </si>
  <si>
    <t>ﾋｶﾞｼﾃﾞﾝｷｶﾝﾘｼﾞﾑｼﾖ</t>
  </si>
  <si>
    <t>東　哲也</t>
  </si>
  <si>
    <t>日建設計コンストラクション・マネジメント株式会社</t>
  </si>
  <si>
    <t>ﾆﾂｹﾝｾﾂｹｲｺﾝｽﾄﾗｸｼﾖﾝﾏﾈｼﾞﾒﾝﾄ</t>
  </si>
  <si>
    <t>水野　和則</t>
  </si>
  <si>
    <t>株式会社Ｍａｒｇｉｎａｌｉｏ</t>
  </si>
  <si>
    <t>ﾏｰｼﾞﾅﾘｵ</t>
  </si>
  <si>
    <t>井上　真彦</t>
  </si>
  <si>
    <t>ﾊﾟｿﾅｼﾞﾖﾌﾞﾊﾌﾞ</t>
  </si>
  <si>
    <t>髙木　元義</t>
  </si>
  <si>
    <t>541-0044</t>
  </si>
  <si>
    <t>株式会社アンフ・スタイル</t>
  </si>
  <si>
    <t>ｱﾝﾌｽﾀｲﾙ</t>
  </si>
  <si>
    <t>重豊　純</t>
  </si>
  <si>
    <t>910-0834</t>
  </si>
  <si>
    <t>株式会社エネサーブ北陸</t>
  </si>
  <si>
    <t>ｴﾈｻｰﾌﾞﾎｸﾘｸ</t>
  </si>
  <si>
    <t>池田　一郎</t>
  </si>
  <si>
    <t>ﾌﾞﾘﾂｼﾞﾏﾙﾁﾘﾝｶﾞﾙｿﾘﾕｰｼﾖﾝｽﾞ</t>
  </si>
  <si>
    <t>吉川　健一</t>
  </si>
  <si>
    <t>株式会社電話放送局</t>
  </si>
  <si>
    <t>ﾃﾞﾝﾜﾎｳｿｳｷﾖｸ</t>
  </si>
  <si>
    <t>森　正行</t>
  </si>
  <si>
    <t>株式会社ヴィストコンサルティング</t>
  </si>
  <si>
    <t>ｳﾞｲｽﾄｺﾝｻﾙﾃｲﾝｸﾞ</t>
  </si>
  <si>
    <t>213-0012</t>
  </si>
  <si>
    <t>株式会社ＡｉＣＡＮ</t>
  </si>
  <si>
    <t>ｱｲｷﾔﾝ</t>
  </si>
  <si>
    <t>髙岡　昂太</t>
  </si>
  <si>
    <t>904-0104</t>
  </si>
  <si>
    <t>株式会社ＪＯＳＨＩＮ</t>
  </si>
  <si>
    <t>ｼﾞﾖｰｼﾝ</t>
  </si>
  <si>
    <t>德里　隆行</t>
  </si>
  <si>
    <t>101-0042</t>
  </si>
  <si>
    <t>ﾃｲｰｴﾂｸｽﾋﾟｰﾒﾃﾞｲｶﾙ</t>
  </si>
  <si>
    <t>園生　智弘</t>
  </si>
  <si>
    <t>ソシオークヒューテック株式会社</t>
  </si>
  <si>
    <t>ｿｼｵｰｸﾋﾕｰﾃﾂｸ</t>
  </si>
  <si>
    <t>310-0805</t>
  </si>
  <si>
    <t>株式会社ハートコーポレイション</t>
  </si>
  <si>
    <t>ﾊｰﾄｺｰﾎﾟﾚｲｼﾖﾝ</t>
  </si>
  <si>
    <t>山下　高明</t>
  </si>
  <si>
    <t>株式会社ダイヤテック</t>
  </si>
  <si>
    <t>ﾀﾞｲﾔﾃﾂｸ</t>
  </si>
  <si>
    <t>福田　修一</t>
  </si>
  <si>
    <t>前川　雅洋</t>
  </si>
  <si>
    <t>金沢市新保本４丁目３番地</t>
  </si>
  <si>
    <t>金沢市二口町イ２２番地１</t>
  </si>
  <si>
    <t>金沢市西泉４丁目１２７番地</t>
  </si>
  <si>
    <t>金沢市浅野本町１丁目１０番１０号</t>
  </si>
  <si>
    <t>金沢市浅野本町２丁目２番７号</t>
  </si>
  <si>
    <t>金沢市石引１丁目１５番２３号</t>
  </si>
  <si>
    <t>愛知県名古屋市中区錦１丁目５番１１号名古屋伊藤忠ビル６階</t>
  </si>
  <si>
    <t>金沢市野町１丁目１番４０号</t>
  </si>
  <si>
    <t>金沢市直江東１丁目６番地</t>
  </si>
  <si>
    <t>金沢市兼六町２番２０号</t>
  </si>
  <si>
    <t>金沢市鞍月５丁目１７７番地ＡＵＢＥⅡ　４階</t>
  </si>
  <si>
    <t>金沢市森戸２丁目１９１番地</t>
  </si>
  <si>
    <t>金沢市神宮寺３丁目１番２０号</t>
  </si>
  <si>
    <t>金沢市湊２丁目１８番地２</t>
  </si>
  <si>
    <t>金沢市森山２丁目３番１８号</t>
  </si>
  <si>
    <t>金沢市西念３丁目２９番１７号</t>
  </si>
  <si>
    <t>金沢市駅西本町３丁目１５番１号</t>
  </si>
  <si>
    <t>金沢市泉本町５丁目９２番地</t>
  </si>
  <si>
    <t>金沢市無量寺町ハ６番地１</t>
  </si>
  <si>
    <t>金沢市御影町３番１号</t>
  </si>
  <si>
    <t>金沢市浅野本町ロ１０４番地</t>
  </si>
  <si>
    <t>金沢市若宮町ホ４７番地</t>
  </si>
  <si>
    <t>金沢市南森本町ヘ７５番地１</t>
  </si>
  <si>
    <t>金沢市福増町北２０４番地９</t>
  </si>
  <si>
    <t>金沢市玉鉾４丁目５６番地</t>
  </si>
  <si>
    <t>金沢市尾張町２丁目６番３５号</t>
  </si>
  <si>
    <t>金沢市藤江南３丁目８９番地１</t>
  </si>
  <si>
    <t>金沢市増泉５丁目７番５号</t>
  </si>
  <si>
    <t>金沢市駅西本町５丁目１番１０号</t>
  </si>
  <si>
    <t>金沢市北間町ホ１７５番地</t>
  </si>
  <si>
    <t>金沢市大友２丁目８３番地</t>
  </si>
  <si>
    <t>金沢市清川町５番３号</t>
  </si>
  <si>
    <t>金沢市別所町ツ５３番地１３</t>
  </si>
  <si>
    <t>金沢市片町２丁目１番７号</t>
  </si>
  <si>
    <t>金沢市小橋町７番５号</t>
  </si>
  <si>
    <t>金沢市神宮寺３丁目４番１７号</t>
  </si>
  <si>
    <t>金沢市竪町８６番地</t>
  </si>
  <si>
    <t>金沢市間明町２丁目２４番地１</t>
  </si>
  <si>
    <t>金沢市進和町４４番地</t>
  </si>
  <si>
    <t>金沢市専光寺町ニ１８１番地３</t>
  </si>
  <si>
    <t>金沢市東蚊爪町１丁目９番地１</t>
  </si>
  <si>
    <t>金沢市藤江南２丁目２８番地</t>
  </si>
  <si>
    <t>金沢市出雲町イ１０７番地</t>
  </si>
  <si>
    <t>金沢市二ツ寺町ハ３０番地１４</t>
  </si>
  <si>
    <t>金沢市問屋町３丁目７番地</t>
  </si>
  <si>
    <t>金沢市袋町３番８号</t>
  </si>
  <si>
    <t>金沢市湊３丁目２３番地２</t>
  </si>
  <si>
    <t>金沢市野町１丁目３番６６号</t>
  </si>
  <si>
    <t>金沢市御影町２３番１０号</t>
  </si>
  <si>
    <t>金沢市永安町７７番地</t>
  </si>
  <si>
    <t>金沢市松寺町未５９番地１</t>
  </si>
  <si>
    <t>金沢市芳斉１丁目１番２７号</t>
  </si>
  <si>
    <t>金沢市本町１丁目３番３６号</t>
  </si>
  <si>
    <t>金沢市西念１丁目１６番２１号</t>
  </si>
  <si>
    <t>金沢市駅西本町３丁目２番１号</t>
  </si>
  <si>
    <t>金沢市示野中町１丁目２９番地</t>
  </si>
  <si>
    <t>金沢市西泉３丁目１７番地</t>
  </si>
  <si>
    <t>金沢市松村７丁目１３５番地１</t>
  </si>
  <si>
    <t>金沢市長田２丁目４番８号</t>
  </si>
  <si>
    <t>金沢市松島１丁目３２番地４</t>
  </si>
  <si>
    <t>金沢市武蔵町１５番１号</t>
  </si>
  <si>
    <t>金沢市荒屋１丁目７７番地</t>
  </si>
  <si>
    <t>金沢市寺町５丁目５番３号</t>
  </si>
  <si>
    <t>金沢市御影町９番２４号</t>
  </si>
  <si>
    <t>金沢市問屋町２丁目４４番地</t>
  </si>
  <si>
    <t>金沢市新竪町３丁目７７番地</t>
  </si>
  <si>
    <t>金沢市神田２丁目１番３０号</t>
  </si>
  <si>
    <t>金沢市大桑町上猫下４番地７</t>
  </si>
  <si>
    <t>金沢市大手町１５番２６号</t>
  </si>
  <si>
    <t>金沢市八日市５丁目６１２番地</t>
  </si>
  <si>
    <t>金沢市増泉１丁目２番２２号</t>
  </si>
  <si>
    <t>金沢市神田１丁目１３番１号</t>
  </si>
  <si>
    <t>金沢市大桑町チ１５５番地</t>
  </si>
  <si>
    <t>金沢市広坂１丁目１番４９号</t>
  </si>
  <si>
    <t>金沢市問屋町１丁目１１番地</t>
  </si>
  <si>
    <t>金沢市長町２丁目２番３１号</t>
  </si>
  <si>
    <t>金沢市玉鉾４丁目１６６番地</t>
  </si>
  <si>
    <t>金沢市長土塀２丁目１８番３３号</t>
  </si>
  <si>
    <t>金沢市野町４丁目２番１５号</t>
  </si>
  <si>
    <t>金沢市古府２丁目１０５番地</t>
  </si>
  <si>
    <t>金沢市米泉町４丁目８０番地３</t>
  </si>
  <si>
    <t>金沢市伏見台１丁目１３番２３号</t>
  </si>
  <si>
    <t>金沢市泉本町５丁目６１番地</t>
  </si>
  <si>
    <t>金沢市駅西本町２丁目１０番２３号</t>
  </si>
  <si>
    <t>金沢市神田２丁目９番５号</t>
  </si>
  <si>
    <t>金沢市百坂町ロ６６番地</t>
  </si>
  <si>
    <t>金沢市湊３丁目３番地１</t>
  </si>
  <si>
    <t>金沢市松村６丁目１３２番地</t>
  </si>
  <si>
    <t>金沢市長田本町チ５７番地１</t>
  </si>
  <si>
    <t>金沢市石引２丁目６番９号</t>
  </si>
  <si>
    <t>金沢市問屋町２丁目５３番地</t>
  </si>
  <si>
    <t>金沢市浅野本町２丁目２５番３２号</t>
  </si>
  <si>
    <t>金沢市駅西本町５丁目２番１号</t>
  </si>
  <si>
    <t>金沢市湊１丁目１１０番地</t>
  </si>
  <si>
    <t>金沢市長田本町チ１５番地１</t>
  </si>
  <si>
    <t>金沢市諸江町上丁５７４番地</t>
  </si>
  <si>
    <t>金沢市黒田１丁目３５番地</t>
  </si>
  <si>
    <t>金沢市城南２丁目１３番４号</t>
  </si>
  <si>
    <t>金沢市下安原町東１０４７番地</t>
  </si>
  <si>
    <t>金沢市福久町ヘ２４番地１</t>
  </si>
  <si>
    <t>金沢市尾張町２丁目９番２０号</t>
  </si>
  <si>
    <t>金沢市駅西本町３丁目１８番３０号</t>
  </si>
  <si>
    <t>金沢市粟崎町５丁目６番地</t>
  </si>
  <si>
    <t>金沢市東力４丁目９７番地</t>
  </si>
  <si>
    <t>金沢市西泉３丁目５４番地１</t>
  </si>
  <si>
    <t>金沢市窪３丁目３２３番地</t>
  </si>
  <si>
    <t>金沢市石引４丁目４番６号</t>
  </si>
  <si>
    <t>金沢市問屋町１丁目１４番地</t>
  </si>
  <si>
    <t>金沢市佐奇森町イ１３２番地１</t>
  </si>
  <si>
    <t>金沢市末町１７の２３番地３</t>
  </si>
  <si>
    <t>金沢市広岡２丁目１番１４号</t>
  </si>
  <si>
    <t>金沢市増泉３丁目１６番１８号</t>
  </si>
  <si>
    <t>金沢市戸水２丁目３４番地</t>
  </si>
  <si>
    <t>金沢市入江１丁目１２５番地</t>
  </si>
  <si>
    <t>金沢市芳斉１丁目１５番３１号</t>
  </si>
  <si>
    <t>金沢市涌波１丁目９番５号</t>
  </si>
  <si>
    <t>金沢市神宮寺２丁目２９番２０号</t>
  </si>
  <si>
    <t>金沢市片町２丁目１０番３５号</t>
  </si>
  <si>
    <t>金沢市示野町西１４２番地</t>
  </si>
  <si>
    <t>金沢市問屋町１丁目２１番地</t>
  </si>
  <si>
    <t>金沢市神宮寺３丁目７番１７号</t>
  </si>
  <si>
    <t>金沢市尾張町２丁目９番１号</t>
  </si>
  <si>
    <t>金沢市柳橋町甲３番地</t>
  </si>
  <si>
    <t>金沢市松寺町辰３２番地１</t>
  </si>
  <si>
    <t>金沢市河原市町ロ３１番地</t>
  </si>
  <si>
    <t>金沢市浅野本町１丁目１１番１３号</t>
  </si>
  <si>
    <t>金沢市吉原町ホ４８番地</t>
  </si>
  <si>
    <t>金沢市西念３丁目１番５号</t>
  </si>
  <si>
    <t>金沢市泉野出町２丁目１３番１号</t>
  </si>
  <si>
    <t>金沢市若宮町チ５２番地１</t>
  </si>
  <si>
    <t>金沢市玉鉾３丁目５番地</t>
  </si>
  <si>
    <t>金沢市笠舞本町２丁目３番３号</t>
  </si>
  <si>
    <t>金沢市彦三町１丁目３番１０号</t>
  </si>
  <si>
    <t>金沢市広坂１丁目１番５５号</t>
  </si>
  <si>
    <t>金沢市古府２丁目１０２番地</t>
  </si>
  <si>
    <t>金沢市泉本町５丁目２７番地</t>
  </si>
  <si>
    <t>金沢市長坂台７番１０号</t>
  </si>
  <si>
    <t>金沢市額新保２丁目１６２番地</t>
  </si>
  <si>
    <t>金沢市湊４丁目１９番地２</t>
  </si>
  <si>
    <t>金沢市疋田３丁目９８番地</t>
  </si>
  <si>
    <t>金沢市天神町１丁目１３番８号</t>
  </si>
  <si>
    <t>金沢市打木町東１４４８番地</t>
  </si>
  <si>
    <t>金沢市問屋町１丁目９番地</t>
  </si>
  <si>
    <t>金沢市中村町２８番１４号</t>
  </si>
  <si>
    <t>金沢市問屋町１丁目１番地</t>
  </si>
  <si>
    <t>金沢市笠舞本町１丁目６番３５号</t>
  </si>
  <si>
    <t>金沢市無量寺町ハ６１番地１</t>
  </si>
  <si>
    <t>金沢市三口町火２５０番地</t>
  </si>
  <si>
    <t>金沢市米泉町８丁目１０５番地</t>
  </si>
  <si>
    <t>金沢市神宮寺２丁目３０番１０号</t>
  </si>
  <si>
    <t>金沢市神宮寺３丁目１０番２号</t>
  </si>
  <si>
    <t>金沢市湊１丁目１番地５</t>
  </si>
  <si>
    <t>金沢市片町２丁目２番５号</t>
  </si>
  <si>
    <t>金沢市東力４丁目１７６番地</t>
  </si>
  <si>
    <t>金沢市松島２丁目８７番地</t>
  </si>
  <si>
    <t>金沢市専光寺町タ２９番地２</t>
  </si>
  <si>
    <t>金沢市新保本４丁目６５番地１２</t>
  </si>
  <si>
    <t>金沢市小立野１丁目４番１１号</t>
  </si>
  <si>
    <t>金沢市長町２丁目５番１３号</t>
  </si>
  <si>
    <t>金沢市片町１丁目４番１３号</t>
  </si>
  <si>
    <t>金沢市間明町１丁目２６３番地</t>
  </si>
  <si>
    <t>金沢市赤土町ニ１５２番地１</t>
  </si>
  <si>
    <t>金沢市増泉１丁目２７番１号</t>
  </si>
  <si>
    <t>金沢市示野町ホ１３番地１</t>
  </si>
  <si>
    <t>金沢市増泉２丁目１８番１５号</t>
  </si>
  <si>
    <t>金沢市長土塀１丁目１５番１４号</t>
  </si>
  <si>
    <t>金沢市香林坊１丁目２番２４号</t>
  </si>
  <si>
    <t>金沢市湊３丁目３番地４</t>
  </si>
  <si>
    <t>金沢市西金沢新町１３４番地１</t>
  </si>
  <si>
    <t>金沢市問屋町２丁目４６番地</t>
  </si>
  <si>
    <t>金沢市菊川１丁目１２番２号</t>
  </si>
  <si>
    <t>金沢市浅野本町ニ１６７番地</t>
  </si>
  <si>
    <t>金沢市神田１丁目１１番２０号</t>
  </si>
  <si>
    <t>金沢市片町１丁目７番２０号</t>
  </si>
  <si>
    <t>金沢市京町２５番２５号</t>
  </si>
  <si>
    <t>金沢市湊４丁目４８番地</t>
  </si>
  <si>
    <t>金沢市大手町１３番１３号</t>
  </si>
  <si>
    <t>金沢市高畠２丁目１０番地</t>
  </si>
  <si>
    <t>金沢市いなほ１丁目５番地</t>
  </si>
  <si>
    <t>金沢市久安４丁目２１７番地</t>
  </si>
  <si>
    <t>金沢市梅田町チ７３番地１</t>
  </si>
  <si>
    <t>金沢市黒田２丁目２２番地</t>
  </si>
  <si>
    <t>金沢市浅野本町ロ１４５番地</t>
  </si>
  <si>
    <t>金沢市京町２３番１号</t>
  </si>
  <si>
    <t>金沢市古府１丁目６０番地</t>
  </si>
  <si>
    <t>金沢市竪町１１８番地</t>
  </si>
  <si>
    <t>金沢市新神田４丁目５番２４号</t>
  </si>
  <si>
    <t>金沢市南新保町ロ３５番地</t>
  </si>
  <si>
    <t>金沢市南広岡町ハ４３番地２</t>
  </si>
  <si>
    <t>金沢市大野町４丁目ハ２番地</t>
  </si>
  <si>
    <t>金沢市泉本町２丁目１２６番地</t>
  </si>
  <si>
    <t>金沢市小金町１６番１０号</t>
  </si>
  <si>
    <t>金沢市小坂町西１３２番地１</t>
  </si>
  <si>
    <t>金沢市広坂１丁目１番６０号</t>
  </si>
  <si>
    <t>金沢市武蔵町７番１０号</t>
  </si>
  <si>
    <t>金沢市神宮寺２丁目２８番１０号</t>
  </si>
  <si>
    <t>金沢市吉原町ハ９番地</t>
  </si>
  <si>
    <t>金沢市増泉４丁目１０番１０号</t>
  </si>
  <si>
    <t>金沢市示野町南５１番地</t>
  </si>
  <si>
    <t>金沢市三口町火１０５番地</t>
  </si>
  <si>
    <t>金沢市長町２丁目５番３７号</t>
  </si>
  <si>
    <t>金沢市東蚊爪町１丁目７６番地１</t>
  </si>
  <si>
    <t>金沢市粟崎町２丁目４１９番地２</t>
  </si>
  <si>
    <t>金沢市糸田新町３番１０号</t>
  </si>
  <si>
    <t>金沢市笠舞本町２丁目２６番７号</t>
  </si>
  <si>
    <t>金沢市河原市町１０番地</t>
  </si>
  <si>
    <t>金沢市佐奇森町ル６番地</t>
  </si>
  <si>
    <t>金沢市弓取町２１５番地</t>
  </si>
  <si>
    <t>金沢市畝田中１丁目７７番地</t>
  </si>
  <si>
    <t>金沢市長田２丁目２３番２０号</t>
  </si>
  <si>
    <t>金沢市泉野出町３丁目９番１６号</t>
  </si>
  <si>
    <t>石川県白山市漆島町１１３６番地</t>
  </si>
  <si>
    <t>金沢市三馬１丁目５０番地</t>
  </si>
  <si>
    <t>金沢市黒田２丁目２４番地２</t>
  </si>
  <si>
    <t>金沢市示野町イ６番地</t>
  </si>
  <si>
    <t>金沢市小橋町３番４７号</t>
  </si>
  <si>
    <t>金沢市問屋町２丁目７０番地</t>
  </si>
  <si>
    <t>金沢市石引４丁目４番４号</t>
  </si>
  <si>
    <t>金沢市神谷内町ハ５９番地１</t>
  </si>
  <si>
    <t>金沢市桂町イ８番地１</t>
  </si>
  <si>
    <t>金沢市打木町東１４２４番地</t>
  </si>
  <si>
    <t>金沢市広坂１丁目２番２７号</t>
  </si>
  <si>
    <t>金沢市駅西本町２丁目１２番４５号</t>
  </si>
  <si>
    <t>金沢市泉本町３丁目１０２番地</t>
  </si>
  <si>
    <t>金沢市東蚊爪町１丁目１９番地４</t>
  </si>
  <si>
    <t>金沢市問屋町１丁目６５番地</t>
  </si>
  <si>
    <t>金沢市米泉町７丁目７６番地</t>
  </si>
  <si>
    <t>金沢市米泉町１０丁目１番地１５３</t>
  </si>
  <si>
    <t>金沢市湊３丁目８－６</t>
  </si>
  <si>
    <t>金沢市本多町３丁目２番１号</t>
  </si>
  <si>
    <t>金沢市鳴和２丁目９番２５号</t>
  </si>
  <si>
    <t>金沢市古府３丁目１２番地</t>
  </si>
  <si>
    <t>金沢市松島３丁目７９番地</t>
  </si>
  <si>
    <t>金沢市御影町２５番１号</t>
  </si>
  <si>
    <t>金沢市古府２丁目７４番地</t>
  </si>
  <si>
    <t>金沢市増泉２丁目１９番１０号</t>
  </si>
  <si>
    <t>金沢市石引１丁目９番１２号</t>
  </si>
  <si>
    <t>金沢市寺地１丁目１４番５号</t>
  </si>
  <si>
    <t>金沢市西都２丁目２２番地</t>
  </si>
  <si>
    <t>金沢市山科３丁目５番１号</t>
  </si>
  <si>
    <t>金沢市弥生１丁目３３番２０号</t>
  </si>
  <si>
    <t>金沢市大野町５丁目３１番地</t>
  </si>
  <si>
    <t>金沢市広岡２丁目１番２７号</t>
  </si>
  <si>
    <t>金沢市戸水２丁目２７番地</t>
  </si>
  <si>
    <t>金沢市小坂町西７５番地</t>
  </si>
  <si>
    <t>金沢市問屋町２丁目２０番地</t>
  </si>
  <si>
    <t>金沢市松島１丁目４０番地</t>
  </si>
  <si>
    <t>金沢市駅西本町１丁目２番３号</t>
  </si>
  <si>
    <t>金沢市吉原町ハ１５番地</t>
  </si>
  <si>
    <t>金沢市松島１丁目３６番地</t>
  </si>
  <si>
    <t>金沢市玉川町１番５号</t>
  </si>
  <si>
    <t>石川県野々市市御経塚３丁目４７番地</t>
  </si>
  <si>
    <t>金沢市小立野３丁目２４番３１号</t>
  </si>
  <si>
    <t>金沢市京町２５番１５号</t>
  </si>
  <si>
    <t>金沢市西念２丁目３７番１８号</t>
  </si>
  <si>
    <t>金沢市大豆田本町甲２５１番地</t>
  </si>
  <si>
    <t>金沢市示野中町２丁目１８番地</t>
  </si>
  <si>
    <t>金沢市小立野２丁目１９番１６号</t>
  </si>
  <si>
    <t>金沢市泉野町６丁目１５番１５号</t>
  </si>
  <si>
    <t>金沢市無量寺町ハ１番地</t>
  </si>
  <si>
    <t>金沢市中橋町８番５号</t>
  </si>
  <si>
    <t>金沢市尾張町２丁目１１番２４号</t>
  </si>
  <si>
    <t>金沢市笠市町１０番７号</t>
  </si>
  <si>
    <t>金沢市問屋町２丁目８０番地</t>
  </si>
  <si>
    <t>石川県白山市矢頃島町１００１番地１</t>
  </si>
  <si>
    <t>金沢市薬師堂町イ３５番地</t>
  </si>
  <si>
    <t>金沢市湊４丁目２２番地</t>
  </si>
  <si>
    <t>金沢市小金町３番３１号</t>
  </si>
  <si>
    <t>金沢市瓢箪町５番６号</t>
  </si>
  <si>
    <t>金沢市彦三町２丁目８番１５号</t>
  </si>
  <si>
    <t>金沢市野町３丁目１９番５６号</t>
  </si>
  <si>
    <t>金沢市今町ワ８２番地１</t>
  </si>
  <si>
    <t>金沢市小立野３丁目４番２３号</t>
  </si>
  <si>
    <t>金沢市小橋町７番１８号</t>
  </si>
  <si>
    <t>金沢市松村１丁目３５０番地</t>
  </si>
  <si>
    <t>金沢市京町１０番３３号</t>
  </si>
  <si>
    <t>金沢市諸江町１７番１４号</t>
  </si>
  <si>
    <t>金沢市高尾台４丁目８番地</t>
  </si>
  <si>
    <t>金沢市北安江３丁目１番３３号</t>
  </si>
  <si>
    <t>金沢市金石今町６番８号</t>
  </si>
  <si>
    <t>金沢市御影町１９番１号</t>
  </si>
  <si>
    <t>金沢市中央通町１番２２号</t>
  </si>
  <si>
    <t>金沢市鳴和町タ１６６番地</t>
  </si>
  <si>
    <t>金沢市進和町３２番地</t>
  </si>
  <si>
    <t>金沢市問屋町２丁目３８番地</t>
  </si>
  <si>
    <t>金沢市示野町１３番地</t>
  </si>
  <si>
    <t>愛知県名古屋市熱田区千年１丁目２番７０号</t>
  </si>
  <si>
    <t>東京都江東区新木場４丁目７番４１号</t>
  </si>
  <si>
    <t>東京都中央区築地１丁目８番２号</t>
  </si>
  <si>
    <t>東京都新宿区西新宿６丁目１４番１号新宿グリーンタワービル</t>
  </si>
  <si>
    <t>石川県白山市村井町３３０</t>
  </si>
  <si>
    <t>石川県野々市市横宮町３番１号</t>
  </si>
  <si>
    <t>東京都千代田区丸の内一丁目６番５号</t>
  </si>
  <si>
    <t>兵庫県伊丹市中央５丁目５番１０号</t>
  </si>
  <si>
    <t>東京都大田区羽田旭町１１番１号</t>
  </si>
  <si>
    <t>東京都中央区日本橋茅場町３丁目９番１０号</t>
  </si>
  <si>
    <t>東京都港区芝浦四丁目１０番１６号</t>
  </si>
  <si>
    <t>富山県高岡市野村３７０番地１</t>
  </si>
  <si>
    <t>金沢市黒田１丁目５７番地</t>
  </si>
  <si>
    <t>富山県高岡市昭和町１丁目４番１号</t>
  </si>
  <si>
    <t>静岡県浜松市中央区寺島町２００番地</t>
  </si>
  <si>
    <t>東京都渋谷区東２丁目２３番１０号</t>
  </si>
  <si>
    <t>石川県野々市市住吉町１４－２３</t>
  </si>
  <si>
    <t>東京都新宿区新宿３丁目１７番７号</t>
  </si>
  <si>
    <t>富山県富山市奥井町１６番４７号</t>
  </si>
  <si>
    <t>金沢市高尾台４丁目７７番地</t>
  </si>
  <si>
    <t>石川県白山市徳丸町３６６</t>
  </si>
  <si>
    <t>東京都新宿区西新宿６－２４－１西新宿三井ビルディング６階</t>
  </si>
  <si>
    <t>東京都江東区新木場１丁目１８番１１号</t>
  </si>
  <si>
    <t>愛知県碧南市羽根町４丁目５８番地</t>
  </si>
  <si>
    <t>東京都中央区日本橋浜町３丁目２１番１号</t>
  </si>
  <si>
    <t>東京都新宿区北新宿２丁目２１番１号</t>
  </si>
  <si>
    <t>東京都品川区西五反田７－２０－１１</t>
  </si>
  <si>
    <t>福岡県福岡市南区大楠２丁目１３番７号</t>
  </si>
  <si>
    <t>大阪府大阪市淀川区宮原４丁目３番２９号</t>
  </si>
  <si>
    <t>京都府京都市中京区西ノ京桑原町１番地</t>
  </si>
  <si>
    <t>石川県白山市水島町３５０</t>
  </si>
  <si>
    <t>兵庫県宝塚市新明和町１－１</t>
  </si>
  <si>
    <t>愛知県名古屋市東区東片端町８番地</t>
  </si>
  <si>
    <t>東京都港区赤坂１丁目８番１号</t>
  </si>
  <si>
    <t>広島県広島市南区出島１丁目３４－７</t>
  </si>
  <si>
    <t>金沢市増泉１丁目４２番７号</t>
  </si>
  <si>
    <t>大阪府大阪市北区梅田１丁目１－３－２７００</t>
  </si>
  <si>
    <t>兵庫県尼崎市金楽寺町２丁目２番３３号</t>
  </si>
  <si>
    <t>東京都港区白金台３丁目２番１０号</t>
  </si>
  <si>
    <t>愛知県名古屋市東区東桜２丁目１７番１４号</t>
  </si>
  <si>
    <t>東京都港区南青山２－１１－１７</t>
  </si>
  <si>
    <t>石川県能美市大浜町ヤ６５番地</t>
  </si>
  <si>
    <t>石川県野々市市御経塚３丁目６５番地</t>
  </si>
  <si>
    <t>石川県能美郡川北町字土室ほ９番地の１</t>
  </si>
  <si>
    <t>東京都中央区京橋１丁目１０番７号</t>
  </si>
  <si>
    <t>東京都中央区晴海３丁目５番１号</t>
  </si>
  <si>
    <t>東京都大田区大森北１丁目５番１号</t>
  </si>
  <si>
    <t>富山県富山市奥井町１７番３８号</t>
  </si>
  <si>
    <t>長野県長野市南千歳町１００５番地</t>
  </si>
  <si>
    <t>大阪府大阪市中央区城見２丁目１番６１号</t>
  </si>
  <si>
    <t>神奈川県川崎市幸区堀川町７２番地３４</t>
  </si>
  <si>
    <t>長野県松本市和田３９６７番地１０</t>
  </si>
  <si>
    <t>東京都台東区台東１丁目５番１号</t>
  </si>
  <si>
    <t>東京都中央区日本橋箱崎町１９番２１号</t>
  </si>
  <si>
    <t>愛知県名古屋市中区丸の内１丁目１６番１５号</t>
  </si>
  <si>
    <t>大阪府大阪市中央区北浜東１番２０号</t>
  </si>
  <si>
    <t>埼玉県川口市仲町２－１９</t>
  </si>
  <si>
    <t>愛知県あま市篠田面徳２９番地１</t>
  </si>
  <si>
    <t>石川県鹿島郡中能登町良川へ部３２番地</t>
  </si>
  <si>
    <t>東京都千代田区九段北４丁目３番２９号</t>
  </si>
  <si>
    <t>東京都港区六本木６丁目１７－１</t>
  </si>
  <si>
    <t>東京都港区海岸１丁目１４番２２号</t>
  </si>
  <si>
    <t>大阪府大阪市北区万歳町３―７</t>
  </si>
  <si>
    <t>東京都千代田区九段南１丁目６番５号</t>
  </si>
  <si>
    <t>東京都千代田区神田駿河台２丁目９番地</t>
  </si>
  <si>
    <t>富山県富山市呉羽町西１６番地２</t>
  </si>
  <si>
    <t>東京都千代田区岩本町１丁目１０番３号</t>
  </si>
  <si>
    <t>富山県富山市飯野２番地の３</t>
  </si>
  <si>
    <t>東京都豊島区東池袋３丁目１番１号</t>
  </si>
  <si>
    <t>富山県富山市稲荷元町１丁目１番１１号</t>
  </si>
  <si>
    <t>東京都千代田区神田錦町２丁目１１番地</t>
  </si>
  <si>
    <t>東京都港区芝五丁目７番１号</t>
  </si>
  <si>
    <t>大阪府大阪市都島区東野田町４丁目１５番８２号</t>
  </si>
  <si>
    <t>東京都新宿区東五軒町３番２５号</t>
  </si>
  <si>
    <t>東京都中野区中野４丁目１０番１号</t>
  </si>
  <si>
    <t>東京都千代田区九段南４丁目７番３号</t>
  </si>
  <si>
    <t>東京都港区台場２丁目３番４号</t>
  </si>
  <si>
    <t>東京都台東区台東４丁目２０番５号</t>
  </si>
  <si>
    <t>埼玉県さいたま市見沼区大字上山口新田５６番地１</t>
  </si>
  <si>
    <t>東京都目黒区下目黒１丁目７番１号</t>
  </si>
  <si>
    <t>東京都千代田区丸の内１丁目６番６号</t>
  </si>
  <si>
    <t>大阪府大阪市住之江区南港北１丁目７番８９号</t>
  </si>
  <si>
    <t>福井県福井市問屋町４丁目９０１番地</t>
  </si>
  <si>
    <t>神奈川県横浜市西区みなとみらい５丁目１番２号</t>
  </si>
  <si>
    <t>東京都千代田区神田佐久間町２丁目２０番地</t>
  </si>
  <si>
    <t>大阪府大阪市城東区鴫野西２丁目１２－４</t>
  </si>
  <si>
    <t>大阪府泉南市りんくう南浜３番１７号</t>
  </si>
  <si>
    <t>石川県白山市福留町５５５番地</t>
  </si>
  <si>
    <t>石川県小松市園町ホ１２３番地１</t>
  </si>
  <si>
    <t>石川県白山市五歩市町４３３番地</t>
  </si>
  <si>
    <t>石川県小松市問屋町７</t>
  </si>
  <si>
    <t>富山県富山市蓮町１丁目１１番１２号</t>
  </si>
  <si>
    <t>金沢市大浦町ハ５５番地</t>
  </si>
  <si>
    <t>東京都文京区根津２丁目１２―１</t>
  </si>
  <si>
    <t>東京都中央区日本橋２丁目３番１０号</t>
  </si>
  <si>
    <t>東京都千代田区神田須田町１－２４</t>
  </si>
  <si>
    <t>石川県小松市問屋町２５番地</t>
  </si>
  <si>
    <t>東京都千代田区丸の内二丁目７番３号</t>
  </si>
  <si>
    <t>東京都世田谷区太子堂４丁目１番１号</t>
  </si>
  <si>
    <t>富山県富山市奥田新町１２番３号</t>
  </si>
  <si>
    <t>東京都中央区銀座８丁目２０番３６号</t>
  </si>
  <si>
    <t>群馬県伊勢崎市長沼町２２２３番地</t>
  </si>
  <si>
    <t>東京都品川区大崎２丁目１番１号</t>
  </si>
  <si>
    <t>金沢市福増町南１１９５番地</t>
  </si>
  <si>
    <t>東京都台東区花川戸２丁目１１－２</t>
  </si>
  <si>
    <t>東京都千代田区丸の内２丁目７番３号</t>
  </si>
  <si>
    <t>石川県小松市向本折町午４２４―２</t>
  </si>
  <si>
    <t>東京都武蔵野市中町２丁目９番３２号</t>
  </si>
  <si>
    <t>富山県射水市新開発６５０－１</t>
  </si>
  <si>
    <t>愛知県名古屋市中区大須４丁目１０番２０号</t>
  </si>
  <si>
    <t>大阪府大阪市北区南森町１－４－１０理水ビル</t>
  </si>
  <si>
    <t>東京都港区芝５丁目３４番７号田町センタービル</t>
  </si>
  <si>
    <t>金沢市千木１丁目７番地</t>
  </si>
  <si>
    <t>金沢市泉が丘１丁目１９番８号</t>
  </si>
  <si>
    <t>金沢市無量寺町ハ３８番地２</t>
  </si>
  <si>
    <t>金沢市香林坊２丁目４番３０号香林坊ラモーダ</t>
  </si>
  <si>
    <t>金沢市神田１丁目３番１０号</t>
  </si>
  <si>
    <t>金沢市問屋町２丁目７４番地</t>
  </si>
  <si>
    <t>金沢市松島１丁目４１番地</t>
  </si>
  <si>
    <t>金沢市小坂町西２２番地</t>
  </si>
  <si>
    <t>金沢市駅西本町２丁目３番１号</t>
  </si>
  <si>
    <t>金沢市西大桑町１７番２５号</t>
  </si>
  <si>
    <t>金沢市御影町１番１７号</t>
  </si>
  <si>
    <t>石川県白山市村井町１６７５番地５</t>
  </si>
  <si>
    <t>新潟県新潟市北区島見町３３０７番地１６</t>
  </si>
  <si>
    <t>富山県砺波市千代１７６－１</t>
  </si>
  <si>
    <t>金沢市泉野出町２丁目７番１３号</t>
  </si>
  <si>
    <t>金沢市間明町２丁目２１７番地</t>
  </si>
  <si>
    <t>金沢市神野１丁目３８番地１</t>
  </si>
  <si>
    <t>金沢市扇町２番地３ダイアパレス兼六園東４０１号</t>
  </si>
  <si>
    <t>石川県野々市市本町６丁目２１番１７号</t>
  </si>
  <si>
    <t>金沢市無量寺５丁目７５番地</t>
  </si>
  <si>
    <t>金沢市鳴和２丁目７番２０号</t>
  </si>
  <si>
    <t>金沢市打木町東３０２番地２</t>
  </si>
  <si>
    <t>東京都港区芝浦３丁目９番１４号</t>
  </si>
  <si>
    <t>東京都品川区戸越１丁目７番２０号</t>
  </si>
  <si>
    <t>金沢市福増町北１３００番地</t>
  </si>
  <si>
    <t>福井県敦賀市若葉町２丁目１７７０</t>
  </si>
  <si>
    <t>福井県福井市毛矢３丁目２番４号</t>
  </si>
  <si>
    <t>東京都品川区上大崎２丁目１０番４３号</t>
  </si>
  <si>
    <t>金沢市上安原町９３４番地</t>
  </si>
  <si>
    <t>金沢市古府町南６３１番地</t>
  </si>
  <si>
    <t>金沢市増泉１丁目１９番１３号</t>
  </si>
  <si>
    <t>金沢市法島町１番１０号</t>
  </si>
  <si>
    <t>石川県野々市市末松２丁目２３９番地</t>
  </si>
  <si>
    <t>金沢市小将町８番８号</t>
  </si>
  <si>
    <t>東京都千代田区麹町５丁目４番地</t>
  </si>
  <si>
    <t>金沢市新保本４丁目４０番地</t>
  </si>
  <si>
    <t>金沢市芳斉１丁目１６番２８号</t>
  </si>
  <si>
    <t>東京都新宿区市谷砂土原町一丁目２番地３４</t>
  </si>
  <si>
    <t>石川県白山市横江町１８４３番地１１</t>
  </si>
  <si>
    <t>金沢市福増町北６６５番地３</t>
  </si>
  <si>
    <t>金沢市尾張町１丁目１１番１２号</t>
  </si>
  <si>
    <t>金沢市十間町８番地１</t>
  </si>
  <si>
    <t>東京都文京区大塚３丁目１番１号</t>
  </si>
  <si>
    <t>東京都千代田区神田神保町１丁目３４番地</t>
  </si>
  <si>
    <t>金沢市諸江町中丁４１８番地３</t>
  </si>
  <si>
    <t>神奈川県横浜市西区みなとみらい４丁目４番２号</t>
  </si>
  <si>
    <t>金沢市打木町東１４３５番地</t>
  </si>
  <si>
    <t>東京都千代田区神田駿河台１丁目８番地１１</t>
  </si>
  <si>
    <t>金沢市鞍月２丁目１番地</t>
  </si>
  <si>
    <t>福井県福井市豊島２丁目６番７号</t>
  </si>
  <si>
    <t>金沢市大額１丁目３５０番地</t>
  </si>
  <si>
    <t>大阪府大阪市淀川区田川北１丁目１２－１１</t>
  </si>
  <si>
    <t>富山県富山市窪本町１－１５</t>
  </si>
  <si>
    <t>石川県かほく市森カ５８番地</t>
  </si>
  <si>
    <t>金沢市丸の内６番６号</t>
  </si>
  <si>
    <t>東京都港区港南１丁目２番７０号</t>
  </si>
  <si>
    <t>東京都目黒区三田１丁目６番２１号</t>
  </si>
  <si>
    <t>金沢市打木町東１４０１番地</t>
  </si>
  <si>
    <t>東京都文京区本駒込２丁目２９－２２</t>
  </si>
  <si>
    <t>東京都小平市御幸町３２番地</t>
  </si>
  <si>
    <t>福井県越前市国高２丁目３２４番地７</t>
  </si>
  <si>
    <t>金沢市小坂町中１１０番地</t>
  </si>
  <si>
    <t>金沢市木越２丁目２００番地</t>
  </si>
  <si>
    <t>大阪府柏原市本郷５丁目３番２８号</t>
  </si>
  <si>
    <t>愛知県刈谷市小垣江町北高根１１５</t>
  </si>
  <si>
    <t>東京都港区浜松町１丁目１４番５号</t>
  </si>
  <si>
    <t>金沢市大浦町ニ１０番地１</t>
  </si>
  <si>
    <t>東京都港区東新橋１丁目９番１号</t>
  </si>
  <si>
    <t>金沢市十間町３３番地</t>
  </si>
  <si>
    <t>東京都千代田区大手町１丁目３番１号</t>
  </si>
  <si>
    <t>金沢市新神田１丁目９番１６号</t>
  </si>
  <si>
    <t>東京都板橋区坂下１丁目１９番１号</t>
  </si>
  <si>
    <t>金沢市久安３丁目４００番地</t>
  </si>
  <si>
    <t>金沢市本町１丁目５番２号リファーレ９Ｆ</t>
  </si>
  <si>
    <t>金沢市玉鉾１丁目５１番地</t>
  </si>
  <si>
    <t>大阪府大阪市北区大淀北１丁目９番５号</t>
  </si>
  <si>
    <t>金沢市湊２丁目７７番地</t>
  </si>
  <si>
    <t>金沢市安江町１３番２０号</t>
  </si>
  <si>
    <t>金沢市小金町４番２３号</t>
  </si>
  <si>
    <t>金沢市矢木１丁目１４番地４</t>
  </si>
  <si>
    <t>石川県野々市市堀内５丁目１２４</t>
  </si>
  <si>
    <t>東京都千代田区岩本町１丁目１１番２号</t>
  </si>
  <si>
    <t>金沢市畝田西４丁目６７番地</t>
  </si>
  <si>
    <t>金沢市示野中町１丁目２０５番地</t>
  </si>
  <si>
    <t>大阪府大阪市西区新町１丁目１０番２号大阪産業ビル</t>
  </si>
  <si>
    <t>金沢市八日市出町７７８番地</t>
  </si>
  <si>
    <t>金沢市駅西本町３丁目１６番１４号</t>
  </si>
  <si>
    <t>兵庫県尼崎市神田中通４丁目１６３番地</t>
  </si>
  <si>
    <t>金沢市湊１丁目９３番地２２</t>
  </si>
  <si>
    <t>大阪府大阪市北区大深町３番１号</t>
  </si>
  <si>
    <t>東京都文京区湯島１丁目７番１２号</t>
  </si>
  <si>
    <t>金沢市片町２丁目７番６号</t>
  </si>
  <si>
    <t>東京都江東区東雲１丁目７番１２号</t>
  </si>
  <si>
    <t>長野県長野市桐原１丁目２番１２号</t>
  </si>
  <si>
    <t>富山県富山市高木２０００番地</t>
  </si>
  <si>
    <t>金沢市直江西１丁目３番地</t>
  </si>
  <si>
    <t>群馬県高崎市栄町１番１号</t>
  </si>
  <si>
    <t>大阪府大阪市中央区南船場４丁目６番１０号</t>
  </si>
  <si>
    <t>金沢市湊３丁目４番地</t>
  </si>
  <si>
    <t>金沢市西泉５丁目９１番地</t>
  </si>
  <si>
    <t>福井県福井市開発１丁目１０１番地</t>
  </si>
  <si>
    <t>静岡県浜松市中央区都盛町１５７－１</t>
  </si>
  <si>
    <t>金沢市専光寺町ヲ１６７番地</t>
  </si>
  <si>
    <t>東京都千代田区紀尾井町３番２３号</t>
  </si>
  <si>
    <t>金沢市間明町２丁目１３５番地</t>
  </si>
  <si>
    <t>東京都江東区豊洲１丁目１番１号</t>
  </si>
  <si>
    <t>富山県富山市牛島新町５番５号</t>
  </si>
  <si>
    <t>石川県白山市向島町１１００番地</t>
  </si>
  <si>
    <t>金沢市黒田２丁目３７３番地</t>
  </si>
  <si>
    <t>東京都世田谷区代沢４丁目４３番１１号</t>
  </si>
  <si>
    <t>金沢市押野２丁目２９０番地１</t>
  </si>
  <si>
    <t>金沢市野町２丁目４番４号</t>
  </si>
  <si>
    <t>石川県野々市市粟田１丁目７９番地</t>
  </si>
  <si>
    <t>金沢市示野中町２丁目１１５番地</t>
  </si>
  <si>
    <t>金沢市打木町東１４１６番地</t>
  </si>
  <si>
    <t>金沢市無量寺２丁目４６番地</t>
  </si>
  <si>
    <t>愛知県名古屋市天白区野並２丁目２１３番地</t>
  </si>
  <si>
    <t>金沢市松島２丁目２６番地</t>
  </si>
  <si>
    <t>熊本県熊本市西区上熊本３丁目８番１号</t>
  </si>
  <si>
    <t>金沢市千木１丁目９２番地</t>
  </si>
  <si>
    <t>金沢市田上本町ヨ１番地</t>
  </si>
  <si>
    <t>金沢市横山町２５番１２号</t>
  </si>
  <si>
    <t>金沢市桜町２４番３０号</t>
  </si>
  <si>
    <t>東京都千代田区神田駿河台四丁目６番地</t>
  </si>
  <si>
    <t>金沢市浅野本町ロ１１７</t>
  </si>
  <si>
    <t>金沢市間明町２丁目４番地</t>
  </si>
  <si>
    <t>金沢市湊１丁目７番地１</t>
  </si>
  <si>
    <t>金沢市割出町５６２番地１</t>
  </si>
  <si>
    <t>金沢市東蚊爪町１丁目２５番地</t>
  </si>
  <si>
    <t>石川県白山市旭丘２丁目２６番地</t>
  </si>
  <si>
    <t>金沢市近岡町８００番地</t>
  </si>
  <si>
    <t>金沢市四十万３丁目４３０番地</t>
  </si>
  <si>
    <t>東京都大田区南蒲田２丁目１６－４６</t>
  </si>
  <si>
    <t>東京都中央区銀座７丁目１４番１号</t>
  </si>
  <si>
    <t>富山県高岡市問屋町１０７</t>
  </si>
  <si>
    <t>神奈川県川崎市高津区末長３丁目３番１７号</t>
  </si>
  <si>
    <t>金沢市窪６丁目２３３番地１</t>
  </si>
  <si>
    <t>東京都港区港南１丁目６番４１号</t>
  </si>
  <si>
    <t>金沢市福久町ヘ３５番地２</t>
  </si>
  <si>
    <t>東京都八王子市元本郷町１丁目２５番５号</t>
  </si>
  <si>
    <t>大阪府大阪市北区堂島１丁目６番２０号</t>
  </si>
  <si>
    <t>金沢市畝田西１丁目８６番地</t>
  </si>
  <si>
    <t>東京都千代田区霞が関３丁目２番１号</t>
  </si>
  <si>
    <t>香川県高松市牟礼町牟礼２２４６番地</t>
  </si>
  <si>
    <t>奈良県奈良市大森町４７番地の３</t>
  </si>
  <si>
    <t>東京都品川区南大井３丁目６番１８号</t>
  </si>
  <si>
    <t>東京都品川区大崎３丁目５番２号</t>
  </si>
  <si>
    <t>金沢市尾張町２丁目９番２３号</t>
  </si>
  <si>
    <t>愛知県名古屋市千種区松軒１丁目５番１６号</t>
  </si>
  <si>
    <t>福井県福井市下馬２丁目１４２０番地</t>
  </si>
  <si>
    <t>東京都目黒区東山１丁目１７番１６号</t>
  </si>
  <si>
    <t>金沢市大手町７番３６号</t>
  </si>
  <si>
    <t>東京都渋谷区恵比寿４丁目２０番３号恵比寿ガーデンプレイス</t>
  </si>
  <si>
    <t>金沢市尾張町２丁目９番５号</t>
  </si>
  <si>
    <t>金沢市南町２番１号</t>
  </si>
  <si>
    <t>石川県白山市福留町５８７番地１</t>
  </si>
  <si>
    <t>金沢市高岡町２３番２１号</t>
  </si>
  <si>
    <t>金沢市八日市３丁目６２８番地２</t>
  </si>
  <si>
    <t>東京都府中市矢崎町４丁目１６番地</t>
  </si>
  <si>
    <t>東京都豊島区東池袋３丁目１番３号</t>
  </si>
  <si>
    <t>金沢市神宮寺２丁目２９番１５号</t>
  </si>
  <si>
    <t>金沢市笠市町１０番１０号</t>
  </si>
  <si>
    <t>神奈川県川崎市川崎区東田町１番地２</t>
  </si>
  <si>
    <t>富山県富山市桜橋通り３番１号</t>
  </si>
  <si>
    <t>金沢市泉本町２丁目１５７番地１</t>
  </si>
  <si>
    <t>金沢市神宮寺３丁目１０番５号</t>
  </si>
  <si>
    <t>大阪府大阪市西区阿波座１丁目５番１６号</t>
  </si>
  <si>
    <t>東京都港区芝浦４丁目９番２５号</t>
  </si>
  <si>
    <t>金沢市保古３丁目２４番地</t>
  </si>
  <si>
    <t>東京都千代田区富士見２丁目１０番２号</t>
  </si>
  <si>
    <t>石川県白山市倉光１０丁目１３４番地</t>
  </si>
  <si>
    <t>大阪府大阪市北区堂島１丁目６番２０号堂島アバンザ８階</t>
  </si>
  <si>
    <t>大阪府東大阪市吉田本町３丁目３番４５号</t>
  </si>
  <si>
    <t>金沢市問屋町３丁目１１番地</t>
  </si>
  <si>
    <t>金沢市舘町ヌ６番地</t>
  </si>
  <si>
    <t>金沢市新保本１丁目４３９番地３</t>
  </si>
  <si>
    <t>金沢市示野町南６４番地</t>
  </si>
  <si>
    <t>東京都千代田区東神田１丁目７番８号</t>
  </si>
  <si>
    <t>石川県小松市今江町３丁目６７５番地</t>
  </si>
  <si>
    <t>神奈川県川崎市幸区大宮町１番地５</t>
  </si>
  <si>
    <t>富山県富山市西中野町２丁目１０１０番地</t>
  </si>
  <si>
    <t>金沢市粟崎町５丁目１７番地</t>
  </si>
  <si>
    <t>石川県七尾市寿町１１２番地１７</t>
  </si>
  <si>
    <t>東京都中央区新富２丁目３番４号</t>
  </si>
  <si>
    <t>金沢市小坂町北１７９番地</t>
  </si>
  <si>
    <t>香川県観音寺市八幡町３丁目４番１５号</t>
  </si>
  <si>
    <t>金沢市鞍月５丁目２００番地</t>
  </si>
  <si>
    <t>福島県福島市三河北町９番８０号</t>
  </si>
  <si>
    <t>金沢市神宮寺１丁目１６番６号</t>
  </si>
  <si>
    <t>金沢市問屋町２丁目１０９番地４</t>
  </si>
  <si>
    <t>東京都板橋区志村３丁目３０番１号</t>
  </si>
  <si>
    <t>東京都港区港南２丁目１６番１号</t>
  </si>
  <si>
    <t>栃木県鹿沼市樅山町上原２６７番地</t>
  </si>
  <si>
    <t>金沢市大樋町４番７号</t>
  </si>
  <si>
    <t>神奈川県横浜市中区山下町７１番地２</t>
  </si>
  <si>
    <t>東京都江東区新木場１丁目７－２２新木場タワー６Ｆ</t>
  </si>
  <si>
    <t>東京都港区東新橋１丁目９番２号</t>
  </si>
  <si>
    <t>愛知県名古屋市中区丸の内３丁目７番１９号</t>
  </si>
  <si>
    <t>新潟県新潟市中央区日の出３丁目４番１５号</t>
  </si>
  <si>
    <t>金沢市小橋町１７番２号</t>
  </si>
  <si>
    <t>富山県富山市牛島本町２丁目３－２３</t>
  </si>
  <si>
    <t>東京都中央区京橋２丁目１番３号</t>
  </si>
  <si>
    <t>金沢市割出町５５９番地１</t>
  </si>
  <si>
    <t>石川県野々市市押野２丁目２１６番地</t>
  </si>
  <si>
    <t>金沢市本町１丁目８番９号</t>
  </si>
  <si>
    <t>金沢市戸水２丁目１４０番地</t>
  </si>
  <si>
    <t>愛知県名古屋市中区金山２丁目１番５号</t>
  </si>
  <si>
    <t>東京都千代田区神田須田町１丁目２５番地</t>
  </si>
  <si>
    <t>大阪府東大阪市森河内東１丁目２１番１９号</t>
  </si>
  <si>
    <t>石川県河北郡津幡町字旭山１１－２</t>
  </si>
  <si>
    <t>東京都江東区佐賀１丁目３番７号</t>
  </si>
  <si>
    <t>富山県富山市高屋敷８２３－３９</t>
  </si>
  <si>
    <t>東京都千代田区東神田２丁目５番１５号</t>
  </si>
  <si>
    <t>東京都千代田区大手町２丁目３番１号</t>
  </si>
  <si>
    <t>石川県小松市月津町ツ５</t>
  </si>
  <si>
    <t>東京都品川区大崎１丁目２番１号</t>
  </si>
  <si>
    <t>岐阜県羽島市上中町長間２４８５</t>
  </si>
  <si>
    <t>金沢市森山２丁目７番３号</t>
  </si>
  <si>
    <t>金沢市笠舞１丁目１０番１８号</t>
  </si>
  <si>
    <t>兵庫県尼崎市浜１丁目１番１号</t>
  </si>
  <si>
    <t>東京都港区西新橋２丁目１５番１２号</t>
  </si>
  <si>
    <t>金沢市福増町北８１４番地</t>
  </si>
  <si>
    <t>新潟県新潟市中央区鳥屋野４３２番地</t>
  </si>
  <si>
    <t>埼玉県川口市仲町５番１１号</t>
  </si>
  <si>
    <t>東京都港区海岸２丁目７番７０号</t>
  </si>
  <si>
    <t>金沢市黒田２丁目１５番地１</t>
  </si>
  <si>
    <t>富山県南砺市高堀８番地</t>
  </si>
  <si>
    <t>大阪府大阪市西淀川区歌島２丁目１番１２号</t>
  </si>
  <si>
    <t>滋賀県蒲生郡日野町北脇２０６番地の７</t>
  </si>
  <si>
    <t>東京都千代田区丸の内三丁目４番１号</t>
  </si>
  <si>
    <t>金沢市本江町１１番３０号</t>
  </si>
  <si>
    <t>石川県白山市鹿島町一号９番地１</t>
  </si>
  <si>
    <t>金沢市駅西本町１丁目１２番４１号</t>
  </si>
  <si>
    <t>金沢市長坂２丁目１２番１６号</t>
  </si>
  <si>
    <t>金沢市本町１丁目１番１８号</t>
  </si>
  <si>
    <t>大阪府大阪市大正区鶴町２丁目１５番２６号</t>
  </si>
  <si>
    <t>石川県野々市市太平寺１丁目２９９５２</t>
  </si>
  <si>
    <t>金沢市示野中町２丁目８５番地</t>
  </si>
  <si>
    <t>東京都港区芝浦３丁目１６番１号</t>
  </si>
  <si>
    <t>金沢市観法寺町ろ１１番地</t>
  </si>
  <si>
    <t>東京都新宿区高田馬場４丁目４０番１７号</t>
  </si>
  <si>
    <t>金沢市問屋町３丁目３２番地</t>
  </si>
  <si>
    <t>東京都港区海岸３丁目２０番２０号</t>
  </si>
  <si>
    <t>秋田県秋田市南通築地１５番３２号</t>
  </si>
  <si>
    <t>兵庫県神戸市中央区北長狭通４－３－８</t>
  </si>
  <si>
    <t>大阪府大阪市中央区森ノ宮中央１丁目７番１２号</t>
  </si>
  <si>
    <t>石川県白山市鶴来今町タ１８１</t>
  </si>
  <si>
    <t>東京都港区新橋５丁目１３番１号</t>
  </si>
  <si>
    <t>福井県坂井市丸岡町熊堂第３号７番地１－１３</t>
  </si>
  <si>
    <t>金沢市大額２丁目６７番地</t>
  </si>
  <si>
    <t>東京都北区堀船２丁目１７番１号</t>
  </si>
  <si>
    <t>金沢市増泉４丁目２番１５号</t>
  </si>
  <si>
    <t>大阪府大阪市北区茶屋町１－３２</t>
  </si>
  <si>
    <t>東京都千代田区内幸町１丁目２番２号</t>
  </si>
  <si>
    <t>千葉県成田市不動ケ岡１１２８番地１９</t>
  </si>
  <si>
    <t>岡山県岡山市北区南方３丁目７番１７号</t>
  </si>
  <si>
    <t>福岡県北九州市小倉北区室町１丁目１番１号</t>
  </si>
  <si>
    <t>東京都港区芝２丁目５番１０号</t>
  </si>
  <si>
    <t>金沢市金石下本町４番８号</t>
  </si>
  <si>
    <t>富山県富山市黒瀬北町２丁目１７番地２</t>
  </si>
  <si>
    <t>東京都千代田区丸の内２丁目７番２号ＪＰタワー</t>
  </si>
  <si>
    <t>東京都世田谷区桜丘５丁目４８番１６号</t>
  </si>
  <si>
    <t>東京都墨田区両国３丁目１９番１１号</t>
  </si>
  <si>
    <t>金沢市割出町３６４番地６</t>
  </si>
  <si>
    <t>金沢市湊４丁目６８番地</t>
  </si>
  <si>
    <t>東京都港区赤坂２丁目２番１２号</t>
  </si>
  <si>
    <t>金沢市広岡１丁目１番３５号金沢第二ビル５階</t>
  </si>
  <si>
    <t>金沢市観音堂町チ１８番地</t>
  </si>
  <si>
    <t>金沢市広岡３丁目１番１号</t>
  </si>
  <si>
    <t>福井県越前市府中３丁目１３番２０号</t>
  </si>
  <si>
    <t>石川県小松市有明町７１番地</t>
  </si>
  <si>
    <t>宮城県仙台市若林区蒲町東１６番地の３</t>
  </si>
  <si>
    <t>栃木県大田原市下石上１３８５番地</t>
  </si>
  <si>
    <t>東京都日野市旭が丘４丁目７番地の１２７</t>
  </si>
  <si>
    <t>東京都大田区蒲田５丁目３８番１号</t>
  </si>
  <si>
    <t>愛知県名古屋市港区入船２丁目２番２８号</t>
  </si>
  <si>
    <t>東京都渋谷区笹塚１丁目５４番５号</t>
  </si>
  <si>
    <t>神奈川県横浜市港北区大豆戸町２７５番地</t>
  </si>
  <si>
    <t>東京都中央区京橋三丁目１番１号</t>
  </si>
  <si>
    <t>東京都中央区銀座８丁目２１番１号</t>
  </si>
  <si>
    <t>兵庫県三田市テクノパーク３２番地</t>
  </si>
  <si>
    <t>金沢市上荒屋７丁目１６７番地</t>
  </si>
  <si>
    <t>金沢市進和町１９番地２</t>
  </si>
  <si>
    <t>大阪府大阪市中央区南船場２丁目３番２号</t>
  </si>
  <si>
    <t>京都府京都市中京区西ノ京徳大寺町１番地</t>
  </si>
  <si>
    <t>大阪府大阪市淀川区新高１丁目８－１７</t>
  </si>
  <si>
    <t>金沢市東蚊爪町１丁目２３番地１</t>
  </si>
  <si>
    <t>石川県河北郡内灘町向粟崎２丁目５２２番地</t>
  </si>
  <si>
    <t>東京都大田区山王１丁目３番５号</t>
  </si>
  <si>
    <t>京都府京都市伏見区竹田松林町１１番地</t>
  </si>
  <si>
    <t>大阪府大阪市北区本庄東３丁目５番２１号</t>
  </si>
  <si>
    <t>京都府京都市南区上鳥羽角田町６８番地</t>
  </si>
  <si>
    <t>金沢市二ツ屋町７番１３号</t>
  </si>
  <si>
    <t>東京都昭島市武蔵野３丁目１番２号</t>
  </si>
  <si>
    <t>金沢市神宮寺２丁目２４番８号</t>
  </si>
  <si>
    <t>金沢市新神田３丁目１番７号</t>
  </si>
  <si>
    <t>富山県高岡市オフィスパーク９番地２</t>
  </si>
  <si>
    <t>富山県富山市赤田９７０番地</t>
  </si>
  <si>
    <t>金沢市西念１丁目１番３号コンフィデンス金沢</t>
  </si>
  <si>
    <t>金沢市古府３丁目９１番地マルシン１</t>
  </si>
  <si>
    <t>東京都台東区北上野２丁目８番７号</t>
  </si>
  <si>
    <t>東京都墨田区両国１丁目１２番８号</t>
  </si>
  <si>
    <t>東京都千代田区丸の内１丁目４－１丸の内永楽ビルディング２２階</t>
  </si>
  <si>
    <t>富山県富山市三郷３３番１号</t>
  </si>
  <si>
    <t>兵庫県伊丹市中央３丁目１番１７号</t>
  </si>
  <si>
    <t>金沢市神野町西６３１番地</t>
  </si>
  <si>
    <t>金沢市問屋町２丁目２４番地</t>
  </si>
  <si>
    <t>富山県富山市下番３０番地</t>
  </si>
  <si>
    <t>新潟県長岡市城岡２丁目８番１号</t>
  </si>
  <si>
    <t>大阪府大阪市北区池田町１番４３号三精ビル</t>
  </si>
  <si>
    <t>富山県小矢部市八和町１０－３２</t>
  </si>
  <si>
    <t>富山県富山市太田口通り２丁目１番２２号</t>
  </si>
  <si>
    <t>愛知県名古屋市中区金山５丁目１８番３７号</t>
  </si>
  <si>
    <t>愛知県名古屋市南区加福本通１丁目２６番地</t>
  </si>
  <si>
    <t>金沢市松村１丁目３７５番地２</t>
  </si>
  <si>
    <t>金沢市長土塀１丁目１６番１５号</t>
  </si>
  <si>
    <t>東京都千代田区神田多町２丁目９番２号</t>
  </si>
  <si>
    <t>金沢市小坂町西７７番地３</t>
  </si>
  <si>
    <t>神奈川県川崎市中原区大倉町１０番地</t>
  </si>
  <si>
    <t>金沢市福増町北８３６番地</t>
  </si>
  <si>
    <t>金沢市春日町４番３号</t>
  </si>
  <si>
    <t>東京都新宿区西新宿三丁目２０番２号</t>
  </si>
  <si>
    <t>東京都千代田区神田猿楽町１－５－１８</t>
  </si>
  <si>
    <t>金沢市湊１丁目５５番地１６</t>
  </si>
  <si>
    <t>東京都品川区西品川一丁目１番１号</t>
  </si>
  <si>
    <t>東京都新宿区西新宿２丁目３番１号</t>
  </si>
  <si>
    <t>東京都千代田区丸の内２丁目７番３号東京ビルディング２０階</t>
  </si>
  <si>
    <t>大阪府大阪市浪速区大国３丁目８番１８号</t>
  </si>
  <si>
    <t>富山県高岡市オフィスパーク１２番地</t>
  </si>
  <si>
    <t>福岡県大野城市川久保３－１－２３</t>
  </si>
  <si>
    <t>富山県富山市婦中町地角６００－１</t>
  </si>
  <si>
    <t>石川県かほく市内日角３丁目５１番地</t>
  </si>
  <si>
    <t>石川県白山市北安田町５２４４番地</t>
  </si>
  <si>
    <t>東京都千代田区飯田橋２丁目１番４号日東九段ビル６階</t>
  </si>
  <si>
    <t>金沢市近岡町７９５番地</t>
  </si>
  <si>
    <t>大阪府大阪市天王寺区小橋町３番１３号</t>
  </si>
  <si>
    <t>北海道札幌市北区北七条西５丁目８番５号</t>
  </si>
  <si>
    <t>東京都中央区日本橋人形町２丁目１４番１０号</t>
  </si>
  <si>
    <t>神奈川県横浜市港南区港南台３丁目４－４６</t>
  </si>
  <si>
    <t>三重県伊勢市楠部町乙１３５番地</t>
  </si>
  <si>
    <t>神奈川県横浜市神奈川区西神奈川１丁目１４番１２号</t>
  </si>
  <si>
    <t>愛知県江南市前飛保町緑ケ丘８３番地</t>
  </si>
  <si>
    <t>富山県高岡市福岡町本領１０５３番地１</t>
  </si>
  <si>
    <t>大阪府大阪市生野区巽南５丁目４番１４号</t>
  </si>
  <si>
    <t>兵庫県神戸市灘区岩屋北町４丁目５番２２号</t>
  </si>
  <si>
    <t>大阪府大阪市西淀川区姫島１丁目１４番１８号</t>
  </si>
  <si>
    <t>岐阜県大垣市荒尾町６７４番地</t>
  </si>
  <si>
    <t>金沢市古府２丁目１２５番地１</t>
  </si>
  <si>
    <t>大分県大分市東春日町１７番５７号</t>
  </si>
  <si>
    <t>東京都港区港南２丁目１６番１号品川イーストワンタワー１２階</t>
  </si>
  <si>
    <t>新潟県新潟市中央区米山２丁目５番地１</t>
  </si>
  <si>
    <t>福井県福井市御幸２丁目１７番２５号</t>
  </si>
  <si>
    <t>愛知県名古屋市西区枇杷島５丁目１２－５</t>
  </si>
  <si>
    <t>京都府京都市右京区西京極西池田町９番地５西京極駅前ビル６階</t>
  </si>
  <si>
    <t>金沢市金石東１丁目４番３号</t>
  </si>
  <si>
    <t>福岡県福岡市東区大岳２丁目１番１号</t>
  </si>
  <si>
    <t>金沢市元町２丁目１３番８号</t>
  </si>
  <si>
    <t>東京都世田谷区桜新町２丁目２２番３号ＮＤＳビル</t>
  </si>
  <si>
    <t>長崎県大村市平町１９３３番地</t>
  </si>
  <si>
    <t>神奈川県横浜市中区かもめ町６番地</t>
  </si>
  <si>
    <t>東京都千代田区隼町２番１３号Ｊプロ半蔵門ビル３階</t>
  </si>
  <si>
    <t>東京都品川区南品川２丁目７番１８号</t>
  </si>
  <si>
    <t>新潟県三条市上須頃４４５番地</t>
  </si>
  <si>
    <t>福岡県北九州市小倉北区鍛冶町２丁目４番１号</t>
  </si>
  <si>
    <t>東京都千代田区永田町２丁目１１番１号</t>
  </si>
  <si>
    <t>兵庫県三田市テクノパーク１番地の５</t>
  </si>
  <si>
    <t>金沢市御供田町イ６２番地８</t>
  </si>
  <si>
    <t>新潟県新潟市西区流通センター２丁目２番地３</t>
  </si>
  <si>
    <t>金沢市長土塀３丁目２１番８号</t>
  </si>
  <si>
    <t>金沢市桜田町２丁目６２番地</t>
  </si>
  <si>
    <t>東京都港区虎ノ門一丁目１７番１号</t>
  </si>
  <si>
    <t>金沢市御所町１丁目３９９番地</t>
  </si>
  <si>
    <t>石川県白山市横江町１５８０番地１</t>
  </si>
  <si>
    <t>東京都江東区豊洲３丁目２番２４号</t>
  </si>
  <si>
    <t>岡山県岡山市南区豊成２丁目７番１６号</t>
  </si>
  <si>
    <t>大阪府大阪市西淀川区竹島２丁目６番１８号</t>
  </si>
  <si>
    <t>金沢市幸町３番１４－１号</t>
  </si>
  <si>
    <t>神奈川県横浜市港北区菊名７丁目３番２２号</t>
  </si>
  <si>
    <t>東京都中央区日本橋茅場町３丁目３番１号</t>
  </si>
  <si>
    <t>金沢市入江２丁目２９番地</t>
  </si>
  <si>
    <t>石川県白山市相川町１７３６番地</t>
  </si>
  <si>
    <t>東京都渋谷区幡ヶ谷１－３４－１４</t>
  </si>
  <si>
    <t>石川県河北郡津幡町字横浜ほ２０－１</t>
  </si>
  <si>
    <t>京都府京都市伏見区竹田北三ツ杭町８４番地</t>
  </si>
  <si>
    <t>金沢市諸江町中丁５０７番地１</t>
  </si>
  <si>
    <t>岐阜県羽島市舟橋町本町５丁目３２番地</t>
  </si>
  <si>
    <t>山口県宇部市西岐波１５４０番地の１２</t>
  </si>
  <si>
    <t>金沢市もりの里３丁目２７８番地</t>
  </si>
  <si>
    <t>愛知県名古屋市千種区今池１丁目６番３号</t>
  </si>
  <si>
    <t>東京都江東区豊洲５丁目６番３６号</t>
  </si>
  <si>
    <t>金沢市千木町リ１００番地北陸メディアセンター３Ｆ</t>
  </si>
  <si>
    <t>金沢市西金沢４丁目５０６番地</t>
  </si>
  <si>
    <t>金沢市玉鉾５丁目５番地</t>
  </si>
  <si>
    <t>東京都中央区日本橋本町４丁目８番１４号</t>
  </si>
  <si>
    <t>新潟県新潟市中央区上所中３丁目１４番８号</t>
  </si>
  <si>
    <t>金沢市戸水１丁目４２６番地</t>
  </si>
  <si>
    <t>東京都中央区新富１丁目１８番８号ＲＢＭ築地スクエア８階</t>
  </si>
  <si>
    <t>東京都大田区中馬込１丁目３番６号</t>
  </si>
  <si>
    <t>金沢市西泉２丁目１７８番地</t>
  </si>
  <si>
    <t>金沢市高尾台２丁目１９６番地２</t>
  </si>
  <si>
    <t>金沢市観音堂町ロ２２９番地</t>
  </si>
  <si>
    <t>石川県鹿島郡中能登町二宮ロ部９５</t>
  </si>
  <si>
    <t>東京都中央区日本橋蛎殻町１丁目３８番１１号</t>
  </si>
  <si>
    <t>新潟県長岡市表町１丁目４番地２４</t>
  </si>
  <si>
    <t>岐阜県高山市上岡本町５丁目５７９</t>
  </si>
  <si>
    <t>東京都千代田区外神田１丁目５番１号</t>
  </si>
  <si>
    <t>金沢市横川７丁目３５番地１ルミエール横川２階</t>
  </si>
  <si>
    <t>金沢市浅野本町ロ１２８番地</t>
  </si>
  <si>
    <t>東京都千代田区麹町１丁目６番地２</t>
  </si>
  <si>
    <t>愛知県名古屋市南区塩屋町５丁目１番地の３</t>
  </si>
  <si>
    <t>東京都江戸川区篠崎町３丁目３３番８号</t>
  </si>
  <si>
    <t>愛知県名古屋市中村区名駅南１丁目２１番１９号</t>
  </si>
  <si>
    <t>石川県野々市市本町６丁目２０番１号</t>
  </si>
  <si>
    <t>金沢市朝霧台２丁目２７番地</t>
  </si>
  <si>
    <t>福井県福井市豊島１丁目３番１号</t>
  </si>
  <si>
    <t>東京都品川区大崎１丁目１１番２号</t>
  </si>
  <si>
    <t>東京都千代田区一番町２１番地</t>
  </si>
  <si>
    <t>金沢市薬師堂町イ５２番地</t>
  </si>
  <si>
    <t>金沢市駅西本町１丁目１番３３号</t>
  </si>
  <si>
    <t>金沢市近岡町８２８番地</t>
  </si>
  <si>
    <t>富山県高岡市下麻生１７２０番地１</t>
  </si>
  <si>
    <t>東京都杉並区高円寺南３丁目２４番３１号</t>
  </si>
  <si>
    <t>熊本県熊本市中央区九品寺１丁目５番１１号</t>
  </si>
  <si>
    <t>埼玉県鴻巣市鎌塚１丁目４番１２号</t>
  </si>
  <si>
    <t>京都府綴喜郡井手町大字多賀小字茶臼塚１２番地の２</t>
  </si>
  <si>
    <t>大阪府大阪市北区鶴野町１番９号</t>
  </si>
  <si>
    <t>金沢市福増町北８４３番地</t>
  </si>
  <si>
    <t>金沢市松寺町辰３２番地２</t>
  </si>
  <si>
    <t>東京都千代田区神田駿河台１丁目２番１号</t>
  </si>
  <si>
    <t>金沢市浅野本町２丁目１１番１５号</t>
  </si>
  <si>
    <t>金沢市弥生１丁目１番１７号</t>
  </si>
  <si>
    <t>東京都港区新橋６丁目９番２号</t>
  </si>
  <si>
    <t>東京都品川区東品川４丁目１２番６号</t>
  </si>
  <si>
    <t>金沢市笠舞１丁目７番７号</t>
  </si>
  <si>
    <t>広島県広島市西区楠木町１丁目２番５号</t>
  </si>
  <si>
    <t>金沢市示野中町１丁目２０３番地</t>
  </si>
  <si>
    <t>宮城県仙台市泉区泉中央２丁目１１番９号</t>
  </si>
  <si>
    <t>大阪府大阪市中央区淡路町３丁目６番３号</t>
  </si>
  <si>
    <t>東京都台東区東上野２丁目１６番１号</t>
  </si>
  <si>
    <t>東京都小金井市前原町５丁目６番１２号</t>
  </si>
  <si>
    <t>金沢市金石西１丁目２８番６号</t>
  </si>
  <si>
    <t>金沢市藤江北２丁目７５番地１</t>
  </si>
  <si>
    <t>富山県富山市婦中町外輪野１４３０番１</t>
  </si>
  <si>
    <t>金沢市問屋町１丁目８５番地</t>
  </si>
  <si>
    <t>愛知県名古屋市西区名駅２丁目２７番８号</t>
  </si>
  <si>
    <t>北海道札幌市中央区大通東３丁目１番地１９</t>
  </si>
  <si>
    <t>金沢市玉鉾２丁目２６２番地</t>
  </si>
  <si>
    <t>兵庫県神戸市中央区伊藤町１１９番地</t>
  </si>
  <si>
    <t>金沢市森山１丁目３０番４号</t>
  </si>
  <si>
    <t>金沢市東蚊爪町１丁目２７番地６</t>
  </si>
  <si>
    <t>金沢市香林坊２丁目８番２４号</t>
  </si>
  <si>
    <t>東京都港区芝公園２丁目６番３号</t>
  </si>
  <si>
    <t>愛知県名古屋市中村区名駅４丁目２番１１号</t>
  </si>
  <si>
    <t>兵庫県神戸市中央区磯上通２丁目２番２１号　三宮グランドビル</t>
  </si>
  <si>
    <t>東京都中野区東中野３丁目１８番１２号</t>
  </si>
  <si>
    <t>金沢市御所町２丁目２番地</t>
  </si>
  <si>
    <t>愛知県名古屋市中村区平池町四丁目６０番地１２グローバルゲート２５Ｆ</t>
  </si>
  <si>
    <t>金沢市北町丁２８番地</t>
  </si>
  <si>
    <t>金沢市尾山町１３番５号</t>
  </si>
  <si>
    <t>石川県加賀市新保町カ３３</t>
  </si>
  <si>
    <t>富山県富山市稲荷元町３丁目８番４３号</t>
  </si>
  <si>
    <t>埼玉県上尾市大字壱丁目１番地</t>
  </si>
  <si>
    <t>広島県広島市西区草津新町１丁目２１番３５号広島ミクシス・ビル</t>
  </si>
  <si>
    <t>鹿児島県薩摩川内市西向田町１７番１９号</t>
  </si>
  <si>
    <t>東京都千代田区丸の内２丁目４番１号丸の内ビルディング</t>
  </si>
  <si>
    <t>愛知県名古屋市中区丸の内３丁目１１番９号油井ビル</t>
  </si>
  <si>
    <t>金沢市横川３丁目２３番地２</t>
  </si>
  <si>
    <t>石川県白山市中新保町２８番地２</t>
  </si>
  <si>
    <t>東京都江東区福住２丁目４番３号</t>
  </si>
  <si>
    <t>千葉県千葉市中央区中央港１丁目２２番７号</t>
  </si>
  <si>
    <t>東京都品川区東品川１丁目６番３号キャナールビル２０１号室</t>
  </si>
  <si>
    <t>埼玉県幸手市大字上吉羽２１００番地３３</t>
  </si>
  <si>
    <t>東京都品川区大崎５丁目５番５号</t>
  </si>
  <si>
    <t>東京都港区海岸１丁目２番３号</t>
  </si>
  <si>
    <t>金沢市薬師堂町イ５８番地</t>
  </si>
  <si>
    <t>金沢市湊４丁目２３番地</t>
  </si>
  <si>
    <t>金沢市香林坊２丁目４番３０号香林坊ラモーダ８階</t>
  </si>
  <si>
    <t>金沢市八日市出町８１７番地</t>
  </si>
  <si>
    <t>岡山県岡山市北区高柳西町１番２３号</t>
  </si>
  <si>
    <t>東京都武蔵野市中町１丁目１５番５号三鷹髙木ビル７階</t>
  </si>
  <si>
    <t>金沢市幸町７番３号</t>
  </si>
  <si>
    <t>東京都品川区南大井６丁目２０番１４号</t>
  </si>
  <si>
    <t>金沢市北安江４丁目１番２０号</t>
  </si>
  <si>
    <t>金沢市諸江町下丁３７８番地１</t>
  </si>
  <si>
    <t>石川県小松市草野町ニ１３番地</t>
  </si>
  <si>
    <t>金沢市間明町２丁目８９番地</t>
  </si>
  <si>
    <t>東京都新宿区新宿６丁目２７番３０号</t>
  </si>
  <si>
    <t>東京都港区東新橋１丁目７番３号</t>
  </si>
  <si>
    <t>滋賀県米原市米原西２３番地</t>
  </si>
  <si>
    <t>東京都中央区新川２丁目４番７号</t>
  </si>
  <si>
    <t>大阪府大阪市東住吉区今川１丁目６番２３号</t>
  </si>
  <si>
    <t>兵庫県姫路市下手野１丁目３番１号</t>
  </si>
  <si>
    <t>金沢市湊３丁目９番地</t>
  </si>
  <si>
    <t>東京都品川区東品川２丁目３番１２号</t>
  </si>
  <si>
    <t>大阪府大阪市西区江戸堀１丁目９番６号</t>
  </si>
  <si>
    <t>金沢市東蚊爪町１丁目２２番地３</t>
  </si>
  <si>
    <t>金沢市千木町ル７０番１</t>
  </si>
  <si>
    <t>金沢市八日市５丁目５４６番地</t>
  </si>
  <si>
    <t>大阪府大阪市天王寺区上本町５丁目３番１５号</t>
  </si>
  <si>
    <t>東京都港区海岸１丁目７番１号</t>
  </si>
  <si>
    <t>長野県上田市古里１１５番地</t>
  </si>
  <si>
    <t>金沢市諸江町中丁２６０番地１</t>
  </si>
  <si>
    <t>東京都品川区大崎１丁目２番２号アートヴィレッジ大崎セントラルタワー６Ｆ</t>
  </si>
  <si>
    <t>神奈川県横浜市鶴見区平安町２丁目２９番地の１</t>
  </si>
  <si>
    <t>鳥取県鳥取市古海３５６番地１</t>
  </si>
  <si>
    <t>福井県敦賀市山泉７号１５番地３</t>
  </si>
  <si>
    <t>金沢市湊３丁目３番地２</t>
  </si>
  <si>
    <t>京都府京都市伏見区竹田鳥羽殿町６番地</t>
  </si>
  <si>
    <t>香川県丸亀市中津町１５１５番地</t>
  </si>
  <si>
    <t>東京都武蔵村山市伊奈平１丁目７０番２号</t>
  </si>
  <si>
    <t>東京都江東区新木場１丁目１８番７号</t>
  </si>
  <si>
    <t>愛知県名古屋市東区東桜２丁目１６番２７号</t>
  </si>
  <si>
    <t>金沢市示野町南４５番地</t>
  </si>
  <si>
    <t>広島県江田島市能美町鹿川３６４２番地１</t>
  </si>
  <si>
    <t>福井県福井市順化１丁目２４番３８号</t>
  </si>
  <si>
    <t>東京都中央区日本橋久松町１１番６号日本橋ＴＳビル　５Ｆ</t>
  </si>
  <si>
    <t>金沢市石引１丁目１４番１４号</t>
  </si>
  <si>
    <t>東京都新宿区西落合１丁目３１番４号</t>
  </si>
  <si>
    <t>愛知県名古屋市昭和区阿由知通１丁目５番３号</t>
  </si>
  <si>
    <t>東京都港区芝浦３丁目４番１号</t>
  </si>
  <si>
    <t>東京都墨田区江東橋１丁目１４番３号</t>
  </si>
  <si>
    <t>大阪府八尾市北亀井町３丁目１番７２号</t>
  </si>
  <si>
    <t>大阪府大阪市西区阿波座２－４－２３</t>
  </si>
  <si>
    <t>大阪府大阪市城東区永田３丁目９番２７号</t>
  </si>
  <si>
    <t>金沢市北間町イ４７番地１</t>
  </si>
  <si>
    <t>大阪府高槻市城北町１丁目１４－１７－５０１</t>
  </si>
  <si>
    <t>東京都渋谷区代々木１丁目２２番１号</t>
  </si>
  <si>
    <t>福井県福井市八重巻町３１４番地</t>
  </si>
  <si>
    <t>東京都港区芝３丁目２３番１号</t>
  </si>
  <si>
    <t>富山県富山市上飯野２３番地１</t>
  </si>
  <si>
    <t>石川県輪島市塚田町２部１４番地</t>
  </si>
  <si>
    <t>神奈川県横浜市鶴見区鶴見中央１丁目２１番３号</t>
  </si>
  <si>
    <t>長野県長野市田町２１２０－１</t>
  </si>
  <si>
    <t>東京都荒川区西日暮里５丁目３番１４号</t>
  </si>
  <si>
    <t>神奈川県川崎市幸区大宮町１３１０番地</t>
  </si>
  <si>
    <t>金沢市野町１丁目２番４３号</t>
  </si>
  <si>
    <t>千葉県柏市若柴１７８番地４柏の葉キャンパスＫＯＩＬ</t>
  </si>
  <si>
    <t>大阪府吹田市江坂町２丁目２番６号</t>
  </si>
  <si>
    <t>金沢市戸水２丁目３８番地</t>
  </si>
  <si>
    <t>金沢市駅西本町２丁目１番１２号</t>
  </si>
  <si>
    <t>兵庫県姫路市大津区勘兵衛町４丁目１番地</t>
  </si>
  <si>
    <t>大阪府箕面市桜井一丁目１０番２８号</t>
  </si>
  <si>
    <t>北海道札幌市白石区平和通２丁目北１１番２０号</t>
  </si>
  <si>
    <t>金沢市大野町４丁目レ４０－１６９</t>
  </si>
  <si>
    <t>金沢市福久町ハ６０番地</t>
  </si>
  <si>
    <t>京都府京都市伏見区竹田向代町１３２番地１</t>
  </si>
  <si>
    <t>静岡県静岡市葵区紺屋町１２番地６シャンソンビル紺屋町</t>
  </si>
  <si>
    <t>金沢市神宮寺３丁目１番５号</t>
  </si>
  <si>
    <t>金沢市利屋町チ２２番地</t>
  </si>
  <si>
    <t>東京都江東区冬木１４番５号</t>
  </si>
  <si>
    <t>富山県富山市牛島町１５番１号</t>
  </si>
  <si>
    <t>大阪府堺市西区山田２丁１９１番地１</t>
  </si>
  <si>
    <t>金沢市鳴和２丁目１番８号ハウス代官山ビル１Ｆ　Ａ－２</t>
  </si>
  <si>
    <t>東京都中央区晴海１丁目８番１１号</t>
  </si>
  <si>
    <t>金沢市戸室新保ヘ６９番地１</t>
  </si>
  <si>
    <t>三重県亀山市関ヶ丘５２１番地の１１７</t>
  </si>
  <si>
    <t>東京都豊島区目白２丁目１６番２０号</t>
  </si>
  <si>
    <t>京都府京都市中京区烏丸通三条上る場之町６０３番地</t>
  </si>
  <si>
    <t>福井県福井市新保町１０－３６</t>
  </si>
  <si>
    <t>東京都千代田区神田錦町２丁目２番地１</t>
  </si>
  <si>
    <t>大阪府大阪市東成区東今里２丁目１番１８号</t>
  </si>
  <si>
    <t>金沢市無量寺４丁目７３番地</t>
  </si>
  <si>
    <t>金沢市高畠１丁目２１５番地</t>
  </si>
  <si>
    <t>大分県由布市挾間町来鉢２９９６番地２</t>
  </si>
  <si>
    <t>東京都東村山市秋津町５丁目２番地１５</t>
  </si>
  <si>
    <t>東京都港区港南２丁目１０－９</t>
  </si>
  <si>
    <t>東京都千代田区九段北１丁目１１番５号</t>
  </si>
  <si>
    <t>金沢市東山一丁目２７番５号</t>
  </si>
  <si>
    <t>東京都新宿区西新宿２丁目３番２号</t>
  </si>
  <si>
    <t>福岡県福岡市城南区飯倉１丁目６番２５号</t>
  </si>
  <si>
    <t>金沢市神田１丁目２９番２２号</t>
  </si>
  <si>
    <t>東京都中央区八丁堀４丁目６番１号</t>
  </si>
  <si>
    <t>広島県広島市安芸区中野東１丁目１番３４号</t>
  </si>
  <si>
    <t>京都府京都市南区吉祥院清水町２番地　ウェッジ本社</t>
  </si>
  <si>
    <t>岐阜県岐阜市鶴田町３丁目２４番地</t>
  </si>
  <si>
    <t>愛知県名古屋市昭和区円上町４番１２号</t>
  </si>
  <si>
    <t>神奈川県横浜市神奈川区金港町５番地３２ベイフロント横浜</t>
  </si>
  <si>
    <t>神奈川県相模原市中央区清新８－９－１７</t>
  </si>
  <si>
    <t>栃木県宇都宮市鶴田町１７５８番地</t>
  </si>
  <si>
    <t>富山県高岡市福岡町矢部６０１番地</t>
  </si>
  <si>
    <t>宮城県仙台市青葉区五橋２丁目１２番１号</t>
  </si>
  <si>
    <t>東京都新宿区新宿２－１６－６新宿イーストスクエアビル３階／４階</t>
  </si>
  <si>
    <t>福岡県福岡市博多区東那珂２丁目１９－２５</t>
  </si>
  <si>
    <t>東京都千代田区外神田１丁目５番１号住友不動産秋葉原ファーストビル２３階</t>
  </si>
  <si>
    <t>東京都江東区豊洲２丁目２番１号</t>
  </si>
  <si>
    <t>東京都江東区亀戸６丁目５３番９号</t>
  </si>
  <si>
    <t>愛知県名古屋市中村区名駅５丁目５番２２号</t>
  </si>
  <si>
    <t>金沢市畝田西２丁目５３番地</t>
  </si>
  <si>
    <t>金沢市釣部町ヤ１４番地１</t>
  </si>
  <si>
    <t>東京都千代田区神田駿河台２－１－２０お茶の水ユニオンビル３階</t>
  </si>
  <si>
    <t>東京都千代田区神田紺屋町２０番地１</t>
  </si>
  <si>
    <t>滋賀県草津市岡本町２２８番地１</t>
  </si>
  <si>
    <t>群馬県桐生市広沢町３丁目４０２５番地</t>
  </si>
  <si>
    <t>東京都千代田区平河町２丁目７番１号塩崎ビル５Ｆ</t>
  </si>
  <si>
    <t>金沢市下本多町６番丁１１番地</t>
  </si>
  <si>
    <t>金沢市米泉町１丁目８番地</t>
  </si>
  <si>
    <t>金沢市打木町東１４２６番地</t>
  </si>
  <si>
    <t>金沢市泉本町２丁目１５０番地</t>
  </si>
  <si>
    <t>金沢市福増町北７１７番地</t>
  </si>
  <si>
    <t>東京都品川区上大崎３丁目１番１号目黒セントラルスクエア１５階</t>
  </si>
  <si>
    <t>金沢市無量寺１丁目３６番地</t>
  </si>
  <si>
    <t>東京都千代田区丸の内２丁目７番２号</t>
  </si>
  <si>
    <t>大阪府豊中市永楽荘１丁目１番３１号</t>
  </si>
  <si>
    <t>神奈川県川崎市高津区北見方２丁目６番１号</t>
  </si>
  <si>
    <t>東京都千代田区神田佐久間町１丁目２６秋葉原村井ビル４階</t>
  </si>
  <si>
    <t>奈良県奈良市油阪町４５６番地第２森田ビル４階</t>
  </si>
  <si>
    <t>東京都港区虎ノ門４丁目１番１号</t>
  </si>
  <si>
    <t>大阪府大阪市中央区北浜３丁目１番６号</t>
  </si>
  <si>
    <t>金沢市博労町６８番地</t>
  </si>
  <si>
    <t>東京都港区新橋６丁目１９番１５号</t>
  </si>
  <si>
    <t>東京都港区東新橋１丁目５番２号汐留シティセンター</t>
  </si>
  <si>
    <t>愛媛県松山市三番町４丁目９番地５</t>
  </si>
  <si>
    <t>東京都千代田区紀尾井町１番３号</t>
  </si>
  <si>
    <t>金沢市観法寺町ハ８１番地５</t>
  </si>
  <si>
    <t>富山県富山市太田５６番地１</t>
  </si>
  <si>
    <t>東京都江東区東陽４丁目１番１３号東陽セントラルビル</t>
  </si>
  <si>
    <t>徳島県徳島市国府町矢野５１７番地の３</t>
  </si>
  <si>
    <t>金沢市神野１丁目３１番地Ｂ棟</t>
  </si>
  <si>
    <t>千葉県千葉市中央区中央２丁目５番１号千葉中央ツインビル２号館７階</t>
  </si>
  <si>
    <t>東京都品川区上大崎３丁目１番１号</t>
  </si>
  <si>
    <t>東京都品川区西五反田７丁目２５番１９号</t>
  </si>
  <si>
    <t>東京都文京区本郷３丁目４０番１０号</t>
  </si>
  <si>
    <t>福岡県福岡市中央区薬院１丁目１４番５号ＭＧ薬院ビル</t>
  </si>
  <si>
    <t>愛知県名古屋市緑区池上台２丁目３７番地１</t>
  </si>
  <si>
    <t>東京都港区芝浦１丁目２番３号シーバンスＳ館１３階</t>
  </si>
  <si>
    <t>滋賀県大津市比叡平１丁目１番３６号</t>
  </si>
  <si>
    <t>東京都渋谷区桜丘町２６番１号セルリアンタワー</t>
  </si>
  <si>
    <t>石川県加賀市大聖寺中町６２番地</t>
  </si>
  <si>
    <t>金沢市有松２丁目２番１７号</t>
  </si>
  <si>
    <t>東京都足立区千住緑町１－１８－１</t>
  </si>
  <si>
    <t>大阪府大阪市西区京町堀１丁目８番５号</t>
  </si>
  <si>
    <t>神奈川県川崎市中原区中丸子１３番地２</t>
  </si>
  <si>
    <t>東京都江東区新砂１丁目８番１０号</t>
  </si>
  <si>
    <t>金沢市湊一丁目３８番地</t>
  </si>
  <si>
    <t>東京都港区浜松町１丁目１８番１６号</t>
  </si>
  <si>
    <t>東京都渋谷区恵比寿４丁目１番１８号</t>
  </si>
  <si>
    <t>大阪府松原市田井城１丁目６番２２号５Ｆ－Ａ</t>
  </si>
  <si>
    <t>大阪府吹田市垂水町三丁目２１番１０号</t>
  </si>
  <si>
    <t>東京都港区芝浦３丁目１１番１３号ＳＵＤＯ　ＢＬＤ．２Ｆ</t>
  </si>
  <si>
    <t>東京都調布市深大寺北町２丁目４３番６号</t>
  </si>
  <si>
    <t>東京都文京区本郷五丁目２８番３号</t>
  </si>
  <si>
    <t>金沢市粟崎町４丁目７８番地２０</t>
  </si>
  <si>
    <t>東京都渋谷区道玄坂二丁目２５番１２号</t>
  </si>
  <si>
    <t>富山県南砺市福野１８３２</t>
  </si>
  <si>
    <t>東京都渋谷区代々木３丁目２２番７号</t>
  </si>
  <si>
    <t>金沢市松村６丁目１００番地</t>
  </si>
  <si>
    <t>金沢市薬師堂町イ４５番地３</t>
  </si>
  <si>
    <t>金沢市三口新町２丁目１番９号</t>
  </si>
  <si>
    <t>金沢市松村２丁目３３番地</t>
  </si>
  <si>
    <t>福岡県福岡市中央区天神１丁目４番２号</t>
  </si>
  <si>
    <t>東京都中央区日本橋１丁目４番１号日本橋一丁目三井ビルディング</t>
  </si>
  <si>
    <t>東京都新宿区内藤町８７番地</t>
  </si>
  <si>
    <t>東京都品川区上大崎３丁目１番１号目黒セントラルスクエア</t>
  </si>
  <si>
    <t>東京都港区白金１丁目１７番３号</t>
  </si>
  <si>
    <t>東京都港区南麻布２丁目１２番３号南麻布ビル１Ｆ</t>
  </si>
  <si>
    <t>福井県坂井市丸岡町熊堂第３号２番地２２－５</t>
  </si>
  <si>
    <t>東京都新宿区西新宿１丁目２４番１号</t>
  </si>
  <si>
    <t>東京都渋谷区桜丘町２０番４号ネクシィーズスクエアビル</t>
  </si>
  <si>
    <t>石川県七尾市古府町へ部３４番地１</t>
  </si>
  <si>
    <t>愛知県名古屋市中区新栄１丁目４番１４号</t>
  </si>
  <si>
    <t>東京都渋谷区千駄ヶ谷１丁目５番８号</t>
  </si>
  <si>
    <t>千葉県柏市新十余二５番地</t>
  </si>
  <si>
    <t>石川県能美市浜町ヌ１６７番地</t>
  </si>
  <si>
    <t>愛知県大府市柊山町３丁目３３番地</t>
  </si>
  <si>
    <t>千葉県千葉市稲毛区稲毛東３丁目６番１５号</t>
  </si>
  <si>
    <t>東京都渋谷区広尾１丁目１番３９号恵比寿プライムスクエアタワー１９階</t>
  </si>
  <si>
    <t>東京都港区赤坂４丁目２番１９号</t>
  </si>
  <si>
    <t>東京都新宿区新宿２丁目５番１１号</t>
  </si>
  <si>
    <t>群馬県高崎市あら町５番地１メディック本社ビル</t>
  </si>
  <si>
    <t>神奈川県横浜市港北区新羽町１７８</t>
  </si>
  <si>
    <t>福岡県福岡市博多区上呉服町１２番３３号</t>
  </si>
  <si>
    <t>愛知県名古屋市東区東新町１番地</t>
  </si>
  <si>
    <t>東京都中央区日本橋室町３丁目４番４号ＯＶＯＬ日本橋ビル７階</t>
  </si>
  <si>
    <t>東京都新宿区市谷柳町１５番地１</t>
  </si>
  <si>
    <t>東京都渋谷区神宮前５丁目５２番２号</t>
  </si>
  <si>
    <t>東京都新宿区西新宿６丁目２４番１号</t>
  </si>
  <si>
    <t>東京都台東区東上野２丁目２４番１号</t>
  </si>
  <si>
    <t>金沢市泉本町５丁目２８番地</t>
  </si>
  <si>
    <t>東京都新宿区高田馬場４丁目１３番１３号東海オリエンタルビル４Ｆ</t>
  </si>
  <si>
    <t>東京都港区新橋１丁目１６番４号りそな新橋ビル６Ｆ</t>
  </si>
  <si>
    <t>東京都港区芝３丁目１４番２号芝ケンブリッジビル</t>
  </si>
  <si>
    <t>東京都港区南麻布３丁目１９番１６号</t>
  </si>
  <si>
    <t>京都府京都市南区上鳥羽角田町２５番地</t>
  </si>
  <si>
    <t>千葉県千葉市中央区中央３丁目１０番６号</t>
  </si>
  <si>
    <t>東京都港区芝公園２丁目４番１号Ａ－１０階</t>
  </si>
  <si>
    <t>金沢市城南１丁目１２番４号</t>
  </si>
  <si>
    <t>愛知県刈谷市朝日町２丁目１番地</t>
  </si>
  <si>
    <t>愛知県名古屋市中村区名駅３丁目２８番１２号大名古屋ビルヂング２５階</t>
  </si>
  <si>
    <t>広島県広島市西区己斐本町３丁目１６番２１号</t>
  </si>
  <si>
    <t>東京都新宿区西新宿８丁目１７番１号</t>
  </si>
  <si>
    <t>東京都足立区千住１丁目４番１号東京芸術センター１０階</t>
  </si>
  <si>
    <t>東京都品川区西五反田８丁目４番１３号五反田ＪＰビルディング１０階</t>
  </si>
  <si>
    <t>東京都中央区日本橋本町３丁目８番３号日本橋ライフサイエンスビルディング３　５階</t>
  </si>
  <si>
    <t>東京都新宿区市谷加賀町１丁目１番１号</t>
  </si>
  <si>
    <t>大阪府大阪市西区西本町１丁目１３番２５号</t>
  </si>
  <si>
    <t>金沢市若松町２丁目１１７番地２</t>
  </si>
  <si>
    <t>鹿児島県鹿児島市千日町１３番１８号</t>
  </si>
  <si>
    <t>神奈川県小田原市栄町１丁目６番１号</t>
  </si>
  <si>
    <t>金沢市湊３丁目６２番地</t>
  </si>
  <si>
    <t>大阪府大阪市中央区南本町３丁目６番１４号</t>
  </si>
  <si>
    <t>山梨県甲府市青沼３丁目１７番１５号</t>
  </si>
  <si>
    <t>京都府京都市北区上賀茂岩ケ垣内町９８番地２</t>
  </si>
  <si>
    <t>富山県富山市総曲輪１丁目４５８０１Ｒｅａｌｉｚｅ富山城址公園５Ｅ</t>
  </si>
  <si>
    <t>兵庫県伊丹市北伊丹７丁目９０番地２</t>
  </si>
  <si>
    <t>東京都港区海岸１丁目１１番１号</t>
  </si>
  <si>
    <t>金沢市広岡２丁目１３番１６号</t>
  </si>
  <si>
    <t>石川県白山市徳丸町５１２番地１</t>
  </si>
  <si>
    <t>愛知県名古屋市中区錦１丁目８番６号</t>
  </si>
  <si>
    <t>東京都中央区入船３丁目２番１０号</t>
  </si>
  <si>
    <t>金沢市松村町ヌ３９番地９</t>
  </si>
  <si>
    <t>金沢市古府２丁目８６番地</t>
  </si>
  <si>
    <t>金沢市三口新町３丁目９番６号</t>
  </si>
  <si>
    <t>金沢市泉が丘２丁目９番３号</t>
  </si>
  <si>
    <t>石川県白山市村井町４７番地２</t>
  </si>
  <si>
    <t>金沢市高畠１丁目５１１番地５</t>
  </si>
  <si>
    <t>金沢市寺地１丁目３３番１９号</t>
  </si>
  <si>
    <t>金沢市不動寺町ホ２３１番地</t>
  </si>
  <si>
    <t>金沢市赤土町ワ７１番地９</t>
  </si>
  <si>
    <t>金沢市戸板３丁目１６番地</t>
  </si>
  <si>
    <t>金沢市示野中町１丁目１８７番地</t>
  </si>
  <si>
    <t>金沢市出雲町イ６０７番地</t>
  </si>
  <si>
    <t>金沢市材木町１９番３号</t>
  </si>
  <si>
    <t>金沢市専光寺町カ７０番地１</t>
  </si>
  <si>
    <t>金沢市本多町３丁目１１番１号</t>
  </si>
  <si>
    <t>金沢市長田本町ホ３番地</t>
  </si>
  <si>
    <t>金沢市泉本町２丁目１６１番地</t>
  </si>
  <si>
    <t>金沢市新神田１丁目１２番７号</t>
  </si>
  <si>
    <t>金沢市横川７丁目５０番地</t>
  </si>
  <si>
    <t>金沢市三口新町２丁目６番１６号</t>
  </si>
  <si>
    <t>金沢市高畠３丁目２５９番地</t>
  </si>
  <si>
    <t>金沢市神田２丁目９番１９号</t>
  </si>
  <si>
    <t>金沢市西泉１丁目６６番地１スプリングポイント６階</t>
  </si>
  <si>
    <t>金沢市東力２丁目４７番地４８番地</t>
  </si>
  <si>
    <t>金沢市畝田中２丁目１５１番地</t>
  </si>
  <si>
    <t>金沢市森戸２丁目１８５番地</t>
  </si>
  <si>
    <t>金沢市金石相生町１番１７号</t>
  </si>
  <si>
    <t>金沢市専光寺町チ４番地２</t>
  </si>
  <si>
    <t>金沢市二日市町ヌ１５５番地</t>
  </si>
  <si>
    <t>金沢市浅野本町２丁目２番５号</t>
  </si>
  <si>
    <t>金沢市田中町ろ５７番地</t>
  </si>
  <si>
    <t>金沢市森戸１丁目６０番地１</t>
  </si>
  <si>
    <t>金沢市長田１丁目７番２１号</t>
  </si>
  <si>
    <t>金沢市八日市２丁目６５番地６</t>
  </si>
  <si>
    <t>金沢市昭和町８番７号</t>
  </si>
  <si>
    <t>金沢市二口町ハ１９番地</t>
  </si>
  <si>
    <t>金沢市諸江町下丁４２８番地</t>
  </si>
  <si>
    <t>金沢市泉本町２丁目１３７番地</t>
  </si>
  <si>
    <t>金沢市大野町４丁目レ４０番地１７２</t>
  </si>
  <si>
    <t>金沢市問屋町２丁目１番地</t>
  </si>
  <si>
    <t>金沢市藤江南１丁目２５番地</t>
  </si>
  <si>
    <t>石川県白山市三浦町５８８－６</t>
  </si>
  <si>
    <t>金沢市田中町い１番地</t>
  </si>
  <si>
    <t>金沢市千木町ル８番地１</t>
  </si>
  <si>
    <t>金沢市高尾台４丁目３４番地</t>
  </si>
  <si>
    <t>金沢市富樫２丁目２番６号</t>
  </si>
  <si>
    <t>金沢市粟崎町４丁目７６番地２９</t>
  </si>
  <si>
    <t>金沢市三ツ屋町ロ６９番地</t>
  </si>
  <si>
    <t>金沢市額新保２丁目１０４番地</t>
  </si>
  <si>
    <t>金沢市法光寺町２１３番地</t>
  </si>
  <si>
    <t>金沢市宮保町ホ１番地</t>
  </si>
  <si>
    <t>金沢市御影町２２番１０号</t>
  </si>
  <si>
    <t>金沢市浅川町イ１２３番地</t>
  </si>
  <si>
    <t>金沢市瓢箪町１２番４７号</t>
  </si>
  <si>
    <t>金沢市大浦町ト６９番地</t>
  </si>
  <si>
    <t>金沢市天神町１丁目１２番２９号</t>
  </si>
  <si>
    <t>金沢市高尾南３丁目３７番地</t>
  </si>
  <si>
    <t>金沢市森戸１丁目１６６番地</t>
  </si>
  <si>
    <t>金沢市小坂町中１８番地４</t>
  </si>
  <si>
    <t>金沢市進和町７１番地</t>
  </si>
  <si>
    <t>金沢市広岡３丁目３番７７号ＪＲ金沢駅西第一ＮＫビル７階</t>
  </si>
  <si>
    <t>金沢市大浦町ハ５１番地１</t>
  </si>
  <si>
    <t>金沢市森戸１丁目２２８番地</t>
  </si>
  <si>
    <t>金沢市涌波４丁目１３番２５号</t>
  </si>
  <si>
    <t>金沢市寺地２丁目１５番３号</t>
  </si>
  <si>
    <t>金沢市久安２丁目３３５番地</t>
  </si>
  <si>
    <t>金沢市小坂町西１１１番地１</t>
  </si>
  <si>
    <t>金沢市諸江町中丁２１２番地１</t>
  </si>
  <si>
    <t>金沢市田中町ほ１５番地</t>
  </si>
  <si>
    <t>金沢市清川町１番７号</t>
  </si>
  <si>
    <t>金沢市扇町１１番２９号</t>
  </si>
  <si>
    <t>金沢市馬替２丁目３２番地３</t>
  </si>
  <si>
    <t>金沢市彦三町２丁目８番１号</t>
  </si>
  <si>
    <t>金沢市矢木２丁目１４７番地</t>
  </si>
  <si>
    <t>金沢市東力３丁目１７１番地</t>
  </si>
  <si>
    <t>金沢市高畠３丁目９２番地</t>
  </si>
  <si>
    <t>金沢市西金沢１丁目４８番地</t>
  </si>
  <si>
    <t>金沢市伏見台２丁目６番３５号</t>
  </si>
  <si>
    <t>金沢市金石北３丁目１６番１０号</t>
  </si>
  <si>
    <t>金沢市増泉３丁目１２番２９号</t>
  </si>
  <si>
    <t>金沢市粟崎町３丁目２０７番地</t>
  </si>
  <si>
    <t>金沢市泉３丁目６番２３号</t>
  </si>
  <si>
    <t>金沢市松島町１７番地</t>
  </si>
  <si>
    <t>金沢市森戸２丁目１６０番地</t>
  </si>
  <si>
    <t>金沢市鈴見台３丁目１９番２５号</t>
  </si>
  <si>
    <t>金沢市笠舞３丁目２３番１３号</t>
  </si>
  <si>
    <t>金沢市米泉町１丁目３７番地</t>
  </si>
  <si>
    <t>金沢市大額１丁目４１２番地</t>
  </si>
  <si>
    <t>金沢市粟崎町５丁目７番地２</t>
  </si>
  <si>
    <t>金沢市南四十万３丁目３９番地２</t>
  </si>
  <si>
    <t>金沢市新保本４丁目２６番地１</t>
  </si>
  <si>
    <t>金沢市西泉３丁目１０１番地</t>
  </si>
  <si>
    <t>金沢市専光寺町ハ５２番地１</t>
  </si>
  <si>
    <t>金沢市黒田１丁目２９０番地</t>
  </si>
  <si>
    <t>金沢市打木町東１４０７番地</t>
  </si>
  <si>
    <t>金沢市西泉３丁目９２番地</t>
  </si>
  <si>
    <t>金沢市三口新町４丁目１３番３３号</t>
  </si>
  <si>
    <t>金沢市東力２丁目９９番地</t>
  </si>
  <si>
    <t>金沢市玉鉾１丁目５９番地</t>
  </si>
  <si>
    <t>金沢市田中町に３５番地</t>
  </si>
  <si>
    <t>金沢市泉が丘２丁目５番１７号</t>
  </si>
  <si>
    <t>金沢市福増町北２０４番地１３</t>
  </si>
  <si>
    <t>金沢市木倉町３番２号</t>
  </si>
  <si>
    <t>金沢市鳴和２丁目４番４号</t>
  </si>
  <si>
    <t>金沢市窪４丁目４０４番地</t>
  </si>
  <si>
    <t>金沢市中村町３１番４７号</t>
  </si>
  <si>
    <t>金沢市木越３丁目１１２番地</t>
  </si>
  <si>
    <t>金沢市東蚊爪町１丁目７６番地４</t>
  </si>
  <si>
    <t>金沢市御影町１０番７号</t>
  </si>
  <si>
    <t>東京都文京区白山３丁目１番８号</t>
  </si>
  <si>
    <t>東京都千代田区神田猿楽町２丁目４番１１号犬塚ビル２階</t>
  </si>
  <si>
    <t>東京都大田区羽田旭町１０番１１号</t>
  </si>
  <si>
    <t>富山県高岡市問屋町１９２番地</t>
  </si>
  <si>
    <t>東京都千代田区九段南４－６－１２</t>
  </si>
  <si>
    <t>東京都豊島区高田２丁目１７－２２</t>
  </si>
  <si>
    <t>京都府京都市下京区七条通木屋町上る大宮町２０５番地</t>
  </si>
  <si>
    <t>石川県白山市村井町３３－１</t>
  </si>
  <si>
    <t>東京都千代田区神田美土代町７番地</t>
  </si>
  <si>
    <t>東京都千代田区神田錦町３丁目７番１号</t>
  </si>
  <si>
    <t>東京都文京区春日１丁目１０番１号</t>
  </si>
  <si>
    <t>石川県羽咋市兵庫町レ２６番地１</t>
  </si>
  <si>
    <t>東京都渋谷区本町３丁目１２番１号</t>
  </si>
  <si>
    <t>東京都渋谷区元代々木町３０－１３</t>
  </si>
  <si>
    <t>愛知県名古屋市中区大須１丁目６番４７号</t>
  </si>
  <si>
    <t>東京都港区三田２丁目１１番１５号</t>
  </si>
  <si>
    <t>東京都世田谷区上用賀１－７－３</t>
  </si>
  <si>
    <t>東京都江東区亀戸１丁目５番７号</t>
  </si>
  <si>
    <t>滋賀県近江八幡市安土町上豊浦１０３０番地</t>
  </si>
  <si>
    <t>東京都中央区日本橋本町３丁目４－７新日本橋ビル</t>
  </si>
  <si>
    <t>東京都新宿区四谷三栄町４番１０号</t>
  </si>
  <si>
    <t>長野県長野市大字安茂里６７１</t>
  </si>
  <si>
    <t>東京都江東区潮見２丁目１番２２号</t>
  </si>
  <si>
    <t>石川県鳳珠郡能登町字時長４５字６５番地</t>
  </si>
  <si>
    <t>新潟県新潟市中央区新光町６番地１</t>
  </si>
  <si>
    <t>金沢市寺町３丁目９番４１号</t>
  </si>
  <si>
    <t>東京都世田谷区池尻２丁目７－３</t>
  </si>
  <si>
    <t>金沢市専光寺町タ９番地１０</t>
  </si>
  <si>
    <t>東京都荒川区西日暮里２丁目４０番１０号</t>
  </si>
  <si>
    <t>東京都港区赤坂９丁目６番１４号</t>
  </si>
  <si>
    <t>東京都墨田区横網２丁目１０番１２号</t>
  </si>
  <si>
    <t>東京都江東区亀戸１丁目８－９</t>
  </si>
  <si>
    <t>大阪府大阪市北区中之島６丁目２－４０</t>
  </si>
  <si>
    <t>福井県福井市花堂北１丁目７番２５号</t>
  </si>
  <si>
    <t>大阪府大阪市北区豊崎４丁目１２番１０号</t>
  </si>
  <si>
    <t>東京都北区上中里１－１１－８</t>
  </si>
  <si>
    <t>東京都世田谷区駒沢３丁目１５番１号</t>
  </si>
  <si>
    <t>大阪府大阪市北区本庄東２丁目３番２０号</t>
  </si>
  <si>
    <t>東京都千代田区神田猿楽町２丁目５番４号</t>
  </si>
  <si>
    <t>大阪府大阪市北区豊崎２丁目７番５号</t>
  </si>
  <si>
    <t>石川県能美市寺井町た１０５</t>
  </si>
  <si>
    <t>東京都港区芝大門１－１－１</t>
  </si>
  <si>
    <t>石川県白山市熱野町ハ９番地１</t>
  </si>
  <si>
    <t>東京都千代田区神田練塀町３００番地</t>
  </si>
  <si>
    <t>大阪府大阪市北区大淀中１丁目１番３０号</t>
  </si>
  <si>
    <t>大阪府大阪市中央区農人橋２丁目１番３６号</t>
  </si>
  <si>
    <t>京都府京都市下京区四条通柳馬場西入立売中之町９９番地</t>
  </si>
  <si>
    <t>東京都千代田区平河町１丁目２番１０号平河第一生命ビル</t>
  </si>
  <si>
    <t>東京都新宿区西早稲田３－１３－５</t>
  </si>
  <si>
    <t>愛知県名古屋市中区丸の内３丁目２２番１号</t>
  </si>
  <si>
    <t>大阪府大阪市東淀川区東中島４丁目１１番１０号</t>
  </si>
  <si>
    <t>東京都港区芝浦１丁目２番３号</t>
  </si>
  <si>
    <t>東京都中央区日本橋蛎殻町１丁目２０－４</t>
  </si>
  <si>
    <t>東京都千代田区神田須田町２丁目６番地</t>
  </si>
  <si>
    <t>東京都渋谷区本町１－１３－３</t>
  </si>
  <si>
    <t>東京都豊島区北大塚１丁目１５番６号</t>
  </si>
  <si>
    <t>東京都千代田区神田淡路町２丁目８番地５</t>
  </si>
  <si>
    <t>東京都千代田区霞が関３丁目７－１霞が関東急ビル</t>
  </si>
  <si>
    <t>東京都目黒区東が丘２丁目１１番１６号</t>
  </si>
  <si>
    <t>京都府京都市南区久世中久世町１丁目１４１番地</t>
  </si>
  <si>
    <t>京都府京都市左京区田中大堰町１８２</t>
  </si>
  <si>
    <t>東京都港区芝浦３丁目６番１８号西原ビル２階</t>
  </si>
  <si>
    <t>大阪府大阪市中央区谷町６丁目４番３号</t>
  </si>
  <si>
    <t>東京都千代田区飯田橋２丁目１８番３号</t>
  </si>
  <si>
    <t>石川県白山市相木町３８３番地</t>
  </si>
  <si>
    <t>東京都新宿区西新宿６丁目２２番１号新宿スクエアタワ－</t>
  </si>
  <si>
    <t>東京都港区虎ノ門２丁目６番１号</t>
  </si>
  <si>
    <t>東京都中央区新川２丁目２７番１号</t>
  </si>
  <si>
    <t>神奈川県川崎市川崎区四谷上町１０－６</t>
  </si>
  <si>
    <t>大阪府大阪市北区天満１丁目９番１４号</t>
  </si>
  <si>
    <t>東京都台東区上野７丁目１１－１</t>
  </si>
  <si>
    <t>東京都港区虎ノ門１丁目２３番１号</t>
  </si>
  <si>
    <t>東京都新宿区高田馬場３丁目２３番６号</t>
  </si>
  <si>
    <t>山形県山形市大字松原７７７</t>
  </si>
  <si>
    <t>東京都港区虎ノ門１丁目３番１号</t>
  </si>
  <si>
    <t>東京都大田区中馬込２丁目２番１２号</t>
  </si>
  <si>
    <t>東京都千代田区神田錦町３丁目２２番地</t>
  </si>
  <si>
    <t>東京都足立区中川４丁目１６番２９号</t>
  </si>
  <si>
    <t>東京都台東区東上野５丁目２番５号</t>
  </si>
  <si>
    <t>東京都港区白金１－１７－３</t>
  </si>
  <si>
    <t>東京都中央区日本橋堀留町１－１１－１２</t>
  </si>
  <si>
    <t>東京都千代田区麹町３－７－６</t>
  </si>
  <si>
    <t>富山県富山市牛島町１３番１５号</t>
  </si>
  <si>
    <t>富山県高岡市麻生谷４００</t>
  </si>
  <si>
    <t>東京都港区元赤坂１丁目５番１７号</t>
  </si>
  <si>
    <t>福井県福井市開発町第２０号６番地</t>
  </si>
  <si>
    <t>石川県小松市河田町ル４３番地</t>
  </si>
  <si>
    <t>東京都港区芝５－２６－３０</t>
  </si>
  <si>
    <t>大阪府大阪市中央区島町２丁目４番７号</t>
  </si>
  <si>
    <t>東京都台東区浅草橋５丁目２０番８号</t>
  </si>
  <si>
    <t>東京都中央区日本橋小網町６番１号</t>
  </si>
  <si>
    <t>東京都品川区上大崎２丁目２５ー２</t>
  </si>
  <si>
    <t>大阪府大阪市天王寺区上本町６丁目９番１４号</t>
  </si>
  <si>
    <t>愛知県名古屋市西区中小田井５丁目４５０番地</t>
  </si>
  <si>
    <t>金沢市神野町東１１５番地</t>
  </si>
  <si>
    <t>金沢市新保本４丁目６５番地２２</t>
  </si>
  <si>
    <t>金沢市東力４丁目３３番地２</t>
  </si>
  <si>
    <t>金沢市畝田西１丁目９３番地</t>
  </si>
  <si>
    <t>金沢市高柳町１２の２４番地３</t>
  </si>
  <si>
    <t>金沢市増泉３丁目１７番１号</t>
  </si>
  <si>
    <t>金沢市石引１丁目４番９号</t>
  </si>
  <si>
    <t>金沢市東蚊爪町１丁目２２番地２</t>
  </si>
  <si>
    <t>金沢市武蔵町５番３６号</t>
  </si>
  <si>
    <t>金沢市小坂町西１２３番地</t>
  </si>
  <si>
    <t>金沢市福増町北１３７７番地２</t>
  </si>
  <si>
    <t>金沢市清川町１番７号中島ビル内</t>
  </si>
  <si>
    <t>金沢市問屋町３丁目３０番地</t>
  </si>
  <si>
    <t>金沢市横川７丁目２番地</t>
  </si>
  <si>
    <t>金沢市城南２丁目１６番１６号</t>
  </si>
  <si>
    <t>東京都千代田区神田練塀町３番地</t>
  </si>
  <si>
    <t>金沢市西念１丁目１７番２３号</t>
  </si>
  <si>
    <t>東京都江東区東陽５丁目１０番４号</t>
  </si>
  <si>
    <t>金沢市小立野１丁目３０番１９号</t>
  </si>
  <si>
    <t>金沢市西念２丁目９番１１号</t>
  </si>
  <si>
    <t>金沢市しじま台１丁目３番地３</t>
  </si>
  <si>
    <t>東京都千代田区麹町５丁目１番地１住友不動産麹町ガーデンタワー</t>
  </si>
  <si>
    <t>東京都千代田区平河町２丁目７番５号砂防会館本館７階</t>
  </si>
  <si>
    <t>金沢市観音堂町ホ３２番地</t>
  </si>
  <si>
    <t>金沢市片町２丁目２番１５号</t>
  </si>
  <si>
    <t>金沢市新神田５丁目２５番地１</t>
  </si>
  <si>
    <t>大阪府大阪市北区天神橋２丁目北２番６号</t>
  </si>
  <si>
    <t>金沢市横川６丁目７０番地</t>
  </si>
  <si>
    <t>金沢市西念４丁目１８番４０号</t>
  </si>
  <si>
    <t>金沢市新保本５丁目４６番地</t>
  </si>
  <si>
    <t>金沢市横川７丁目８４番地</t>
  </si>
  <si>
    <t>金沢市大野町４丁目ワ９番地２</t>
  </si>
  <si>
    <t>金沢市高岡町７番２５号金沢市松ケ枝福祉館</t>
  </si>
  <si>
    <t>大阪府大阪市中央区和泉町一丁目１番１４号</t>
  </si>
  <si>
    <t>富山県富山市東田地方町１丁目２番５号</t>
  </si>
  <si>
    <t>金沢市鈴見町ト９番地</t>
  </si>
  <si>
    <t>金沢市湊２丁目１９１番地３</t>
  </si>
  <si>
    <t>大阪府大阪市西区京町堀１丁目１３番２０号</t>
  </si>
  <si>
    <t>愛知県名古屋市中区錦２丁目４番１５号</t>
  </si>
  <si>
    <t>金沢市駅西本町２丁目１０番６号</t>
  </si>
  <si>
    <t>金沢市稚日野町北８番地</t>
  </si>
  <si>
    <t>東京都新宿区新宿２丁目１５番２７号</t>
  </si>
  <si>
    <t>愛知県西春日井郡豊山町大字豊場字殿釜２番地</t>
  </si>
  <si>
    <t>金沢市高畠２丁目１７６番地</t>
  </si>
  <si>
    <t>金沢市高尾台３丁目５番地</t>
  </si>
  <si>
    <t>金沢市額乙丸町ニ２２４番地</t>
  </si>
  <si>
    <t>金沢市泉本町６丁目８７番地</t>
  </si>
  <si>
    <t>石川県小松市一針町イ１８番地３</t>
  </si>
  <si>
    <t>富山県富山市中田１丁目１１３番地１</t>
  </si>
  <si>
    <t>東京都中央区東日本橋１丁目１番７号</t>
  </si>
  <si>
    <t>大阪府大阪市中央区高麗橋２丁目６番１０号</t>
  </si>
  <si>
    <t>大阪府大阪市淀川区西中島５丁目４番２０号</t>
  </si>
  <si>
    <t>岐阜県大垣市築捨町３丁目１０２番地</t>
  </si>
  <si>
    <t>東京都港区港南２丁目１５番３号</t>
  </si>
  <si>
    <t>金沢市駅西本町１丁目１４番２９号</t>
  </si>
  <si>
    <t>石川県七尾市本府中町チ部３２番地の５</t>
  </si>
  <si>
    <t>富山県富山市南央町３番３７</t>
  </si>
  <si>
    <t>金沢市西念４丁目７番１号</t>
  </si>
  <si>
    <t>金沢市彦三町２丁目５番２７号</t>
  </si>
  <si>
    <t>金沢市高尾台１丁目１１５番地</t>
  </si>
  <si>
    <t>金沢市中央通町７番２５号</t>
  </si>
  <si>
    <t>金沢市松島２丁目１９１番地</t>
  </si>
  <si>
    <t>新潟県新潟市中央区長潟１２０４番地２</t>
  </si>
  <si>
    <t>大阪府大阪市中央区南久宝寺町３丁目１番８号</t>
  </si>
  <si>
    <t>金沢市小坂町北１６４番地４</t>
  </si>
  <si>
    <t>大阪府大阪市北区中之島２丁目２番７号</t>
  </si>
  <si>
    <t>広島県広島市西区横川新町９番１２号</t>
  </si>
  <si>
    <t>金沢市広岡１丁目１１番４号</t>
  </si>
  <si>
    <t>東京都千代田区丸の内１丁目３番２号</t>
  </si>
  <si>
    <t>金沢市西念２丁目３０番２６号</t>
  </si>
  <si>
    <t>岐阜県岐阜市藪田南３丁目１－２１</t>
  </si>
  <si>
    <t>金沢市八日市２丁目２０２番地１</t>
  </si>
  <si>
    <t>京都府京都市下京区綾小路通堀川西入妙満寺町５８０番地１</t>
  </si>
  <si>
    <t>金沢市広岡２丁目５番６号</t>
  </si>
  <si>
    <t>金沢市窪７丁目２６３番地東ビル２Ｆ</t>
  </si>
  <si>
    <t>金沢市四十万町ユ３６番地</t>
  </si>
  <si>
    <t>東京都品川区大崎１丁目６番３号</t>
  </si>
  <si>
    <t>東京都港区虎ノ門５丁目１１番２号</t>
  </si>
  <si>
    <t>東京都千代田区外神田２丁目２番２号関根ビル</t>
  </si>
  <si>
    <t>金沢市百坂町イ５６番地３</t>
  </si>
  <si>
    <t>兵庫県神戸市中央区生田町１丁目４－２０新神戸ビルディング９階</t>
  </si>
  <si>
    <t>金沢市高畠３丁目１番地高倉ビル３Ｆ</t>
  </si>
  <si>
    <t>金沢市四十万３丁目１８３番地</t>
  </si>
  <si>
    <t>金沢市桜田町２丁目１６１番地</t>
  </si>
  <si>
    <t>金沢市西泉４丁目６０番地</t>
  </si>
  <si>
    <t>金沢市高尾２丁目１９２番地２</t>
  </si>
  <si>
    <t>熊本県熊本市中央区水前寺６丁目３７番２８号</t>
  </si>
  <si>
    <t>富山県富山市黒崎３４１番地の１４</t>
  </si>
  <si>
    <t>富山県富山市本町１０番２号</t>
  </si>
  <si>
    <t>金沢市三口町火２７８番地</t>
  </si>
  <si>
    <t>石川県七尾市矢田町２部１番地</t>
  </si>
  <si>
    <t>金沢市諸江町３２番２６号</t>
  </si>
  <si>
    <t>金沢市磯部町ヲ４４番地</t>
  </si>
  <si>
    <t>東京都渋谷区千駄ヶ谷５丁目２１番３号</t>
  </si>
  <si>
    <t>金沢市太陽が丘３丁目１番２号</t>
  </si>
  <si>
    <t>金沢市保古２丁目５９番地</t>
  </si>
  <si>
    <t>金沢市田上さくら３丁目８７番地</t>
  </si>
  <si>
    <t>大阪府大阪市淀川区西中島５丁目４－２０</t>
  </si>
  <si>
    <t>金沢市割出町１０１番地</t>
  </si>
  <si>
    <t>大阪府大阪市淀川区西中島４ー３－２</t>
  </si>
  <si>
    <t>金沢市間明町２丁目２５９番地２</t>
  </si>
  <si>
    <t>東京都港区三田３丁目３番８号</t>
  </si>
  <si>
    <t>金沢市寺地１丁目１７番２０号</t>
  </si>
  <si>
    <t>金沢市土清水２丁目９８番地</t>
  </si>
  <si>
    <t>金沢市西念３丁目１５番２３号</t>
  </si>
  <si>
    <t>金沢市北安江２丁目１５番１０号セコム北陸金沢ビル</t>
  </si>
  <si>
    <t>東京都大田区千鳥３丁目１９－３</t>
  </si>
  <si>
    <t>富山県富山市二口町３丁目５番地の５</t>
  </si>
  <si>
    <t>金沢市三口町火３１８番地</t>
  </si>
  <si>
    <t>金沢市窪４丁目１２５番地</t>
  </si>
  <si>
    <t>金沢市高畠３丁目２３７番地</t>
  </si>
  <si>
    <t>東京都台東区雷門１丁目４番４号</t>
  </si>
  <si>
    <t>東京都港区六本木５丁目１２－２２</t>
  </si>
  <si>
    <t>兵庫県神戸市東灘区魚崎浜町２１番地</t>
  </si>
  <si>
    <t>大阪府大阪市淀川区宮原１丁目１９番２３号</t>
  </si>
  <si>
    <t>香川県高松市成合町９３０番地１０</t>
  </si>
  <si>
    <t>東京都港区虎ノ門１丁目２番６号</t>
  </si>
  <si>
    <t>長野県長野市稲葉２５６１番地</t>
  </si>
  <si>
    <t>東京都港区東新橋１丁目５番２号</t>
  </si>
  <si>
    <t>金沢市泉１丁目１番７号</t>
  </si>
  <si>
    <t>金沢市直江北１丁目１９番地</t>
  </si>
  <si>
    <t>金沢市京町３１番７号</t>
  </si>
  <si>
    <t>金沢市芝原町１５番地</t>
  </si>
  <si>
    <t>金沢市疋田１丁目９３番地</t>
  </si>
  <si>
    <t>京都府京都市中京区西ノ京下合町１番地</t>
  </si>
  <si>
    <t>東京都千代田区丸の内１丁目５番１号</t>
  </si>
  <si>
    <t>金沢市観音堂町ロ２４３番地</t>
  </si>
  <si>
    <t>東京都千代田区鍛冶町１丁目５番７号</t>
  </si>
  <si>
    <t>金沢市粟崎町５丁目１７６番地３</t>
  </si>
  <si>
    <t>金沢市泉野出町４丁目１３番２６号</t>
  </si>
  <si>
    <t>金沢市錦町５の１０２番地３</t>
  </si>
  <si>
    <t>金沢市示野中町２丁目６４番地</t>
  </si>
  <si>
    <t>金沢市長田町３番３号</t>
  </si>
  <si>
    <t>金沢市吉原町ホ４５番地ナカジマビル２０３</t>
  </si>
  <si>
    <t>東京都文京区後楽１丁目４番１４号後楽森ビル１２階</t>
  </si>
  <si>
    <t>富山県富山市久方町２番５４号</t>
  </si>
  <si>
    <t>東京都港区芝公園三丁目１番２２号</t>
  </si>
  <si>
    <t>新潟県新潟市中央区東大通１丁目７番１０号</t>
  </si>
  <si>
    <t>東京都新宿区西新宿３丁目７番１号新宿パークタワー１２階</t>
  </si>
  <si>
    <t>新潟県新潟市中央区鳥屋野３１０番地</t>
  </si>
  <si>
    <t>金沢市森戸２丁目１５１番地１</t>
  </si>
  <si>
    <t>金沢市駅西本町６丁目７番３３号</t>
  </si>
  <si>
    <t>金沢市駅西本町１丁目１番７号</t>
  </si>
  <si>
    <t>東京都目黒区祐天寺２丁目１４－１９四宮ビル　２階</t>
  </si>
  <si>
    <t>埼玉県川口市西青木３丁目３－３２</t>
  </si>
  <si>
    <t>金沢市粟崎町ホ１１０番地３４</t>
  </si>
  <si>
    <t>金沢市窪１丁目１６３番地</t>
  </si>
  <si>
    <t>石川県河北郡内灘町字鶴ケ丘２丁目７１０番地</t>
  </si>
  <si>
    <t>金沢市久安４丁目２０１番地</t>
  </si>
  <si>
    <t>金沢市糸田１丁目３５番地</t>
  </si>
  <si>
    <t>金沢市夕日寺町イ１番地３</t>
  </si>
  <si>
    <t>金沢市古府２丁目１３６番地</t>
  </si>
  <si>
    <t>金沢市鳴和１丁目１８番１５号</t>
  </si>
  <si>
    <t>富山県富山市田中町２丁目５番１号</t>
  </si>
  <si>
    <t>大阪府大阪市北区中之島３丁目２番４号中之島フェスティバルタワー・ウエスト</t>
  </si>
  <si>
    <t>東京都港区台場２丁目３番５号</t>
  </si>
  <si>
    <t>金沢市示野町西３番地</t>
  </si>
  <si>
    <t>石川県七尾市昭和町６１番地</t>
  </si>
  <si>
    <t>金沢市昌永町７番１４号</t>
  </si>
  <si>
    <t>東京都荒川区東日暮里４丁目２２番２号</t>
  </si>
  <si>
    <t>東京都千代田区霞が関３丁目７番１号霞が関東急ビル</t>
  </si>
  <si>
    <t>千葉県浦安市今川４丁目１２－３８－１</t>
  </si>
  <si>
    <t>金沢市泉野町２丁目１番３１号</t>
  </si>
  <si>
    <t>石川県珠洲市三崎町宇治ヨ部１２９番地１</t>
  </si>
  <si>
    <t>埼玉県さいたま市桜区田島５丁目１９－８</t>
  </si>
  <si>
    <t>東京都中央区東日本橋１丁目８番１号</t>
  </si>
  <si>
    <t>金沢市南新保町ロ２４番地１</t>
  </si>
  <si>
    <t>富山県射水市三ケ１５０２</t>
  </si>
  <si>
    <t>石川県河北郡津幡町字太田ろ１１２番地５</t>
  </si>
  <si>
    <t>金沢市桜町１５番４７号</t>
  </si>
  <si>
    <t>東京都港区虎ノ門２丁目１０番４号</t>
  </si>
  <si>
    <t>金沢市三口新町３丁目７番１５号</t>
  </si>
  <si>
    <t>京都府綴喜郡宇治田原町大字岩山小字沼尻６５番地の１</t>
  </si>
  <si>
    <t>石川県小松市日の出町４丁目２３２番地</t>
  </si>
  <si>
    <t>神奈川県横浜市中区松影町２丁目８－６</t>
  </si>
  <si>
    <t>富山県富山市牛島町１３－１５</t>
  </si>
  <si>
    <t>金沢市新神田５丁目２番地３</t>
  </si>
  <si>
    <t>金沢市松村６丁目４４番地</t>
  </si>
  <si>
    <t>金沢市大野町４丁目カ１５９番地２５</t>
  </si>
  <si>
    <t>金沢市出雲町イ３１４番地</t>
  </si>
  <si>
    <t>金沢市久安２丁目３５６番地</t>
  </si>
  <si>
    <t>金沢市横川５丁目３４４番地１ＡＰＯビル</t>
  </si>
  <si>
    <t>東京都千代田区丸の内２丁目５番１号</t>
  </si>
  <si>
    <t>金沢市新神田３丁目９番２８号</t>
  </si>
  <si>
    <t>東京都港区海岸３丁目２０番２０号ヨコソーレインボータワー</t>
  </si>
  <si>
    <t>東京都千代田区神田駿河台２丁目９番地駿河台フジヴュービル</t>
  </si>
  <si>
    <t>東京都調布市調布ケ丘３丁目６番地３</t>
  </si>
  <si>
    <t>福井県福井市光陽４丁目４番２７号</t>
  </si>
  <si>
    <t>東京都文京区本郷４－１１－５</t>
  </si>
  <si>
    <t>金沢市有松２丁目１６番４５号</t>
  </si>
  <si>
    <t>金沢市高畠３丁目２１２番地</t>
  </si>
  <si>
    <t>大阪府大阪市北区梅田１丁目１３番１号大阪梅田ツインタワーズ・サウス</t>
  </si>
  <si>
    <t>東京都港区芝公園１丁目２番９号</t>
  </si>
  <si>
    <t>大阪府大阪市中央区大手通３丁目１番２号</t>
  </si>
  <si>
    <t>金沢市本町１丁目５番１号リファーレ１Ｆ</t>
  </si>
  <si>
    <t>東京都豊島区高田３丁目３７番１０号</t>
  </si>
  <si>
    <t>山梨県韮崎市円野町上円井３１３９番地</t>
  </si>
  <si>
    <t>石川県羽咋市深江町ヲ３６番地２</t>
  </si>
  <si>
    <t>東京都江東区新木場１丁目１８番６号</t>
  </si>
  <si>
    <t>金沢市三口新町１丁目２番２５号</t>
  </si>
  <si>
    <t>金沢市神田１丁目２５番１０号</t>
  </si>
  <si>
    <t>金沢市駅西新町１丁目２９番９号</t>
  </si>
  <si>
    <t>兵庫県神戸市長田区長田町７丁目３番２号</t>
  </si>
  <si>
    <t>東京都港区東新橋１－９－１</t>
  </si>
  <si>
    <t>大阪府大阪市中央区北浜１丁目１番２１号</t>
  </si>
  <si>
    <t>大阪府大阪市北区中崎西２丁目４番１２号</t>
  </si>
  <si>
    <t>愛知県名古屋市中区栄１丁目２９番２９号</t>
  </si>
  <si>
    <t>東京都豊島区西巣鴨４丁目１４番５号</t>
  </si>
  <si>
    <t>金沢市近岡町３０９番地</t>
  </si>
  <si>
    <t>金沢市駅西本町５丁目１０番２０号</t>
  </si>
  <si>
    <t>石川県七尾市矢田町５部２３９番地４</t>
  </si>
  <si>
    <t>石川県能美市大浜町ウ９５番地１</t>
  </si>
  <si>
    <t>金沢市佐奇森町ヲ８８番地３</t>
  </si>
  <si>
    <t>愛知県名古屋市北区玄馬町１４９番地</t>
  </si>
  <si>
    <t>東京都文京区西片１丁目１７番３号</t>
  </si>
  <si>
    <t>東京都荒川区西日暮里２丁目３２番１５号</t>
  </si>
  <si>
    <t>金沢市古府３丁目５７番地</t>
  </si>
  <si>
    <t>埼玉県幸手市緑台１丁目１９番１１号</t>
  </si>
  <si>
    <t>東京都千代田区有楽町１丁目７番１号</t>
  </si>
  <si>
    <t>東京都港区南青山２丁目５番２０号</t>
  </si>
  <si>
    <t>東京都千代田区西神田１丁目４番５号</t>
  </si>
  <si>
    <t>金沢市西念４丁目１６番１号</t>
  </si>
  <si>
    <t>金沢市北森本町ル２６番地</t>
  </si>
  <si>
    <t>東京都豊島区南大塚１丁目１番４号</t>
  </si>
  <si>
    <t>大阪府大阪市西区京町堀１丁目１２番２０号</t>
  </si>
  <si>
    <t>滋賀県草津市青地町１０００番地</t>
  </si>
  <si>
    <t>大阪府大阪市中央区本町４丁目７番４号</t>
  </si>
  <si>
    <t>金沢市粟崎町３丁目２８１番地５</t>
  </si>
  <si>
    <t>京都府京都市山科区厨子奥苗代元町３１番地</t>
  </si>
  <si>
    <t>石川県小松市安宅新町ナ３７番地</t>
  </si>
  <si>
    <t>福井県福井市三尾野町第２９号２番地１２</t>
  </si>
  <si>
    <t>石川県白山市鶴来本町４丁目千目１１</t>
  </si>
  <si>
    <t>石川県加賀市上河崎町子３４８番地</t>
  </si>
  <si>
    <t>宮城県仙台市青葉区錦町１丁目７番２５号</t>
  </si>
  <si>
    <t>大阪府大阪市淀川区宮原２丁目１０番９号</t>
  </si>
  <si>
    <t>埼玉県久喜市菖蒲町昭和沼１番地</t>
  </si>
  <si>
    <t>東京都豊島区目白２丁目１６番１９号</t>
  </si>
  <si>
    <t>金沢市広岡３丁目１番１号金沢パークビルＢ１</t>
  </si>
  <si>
    <t>東京都杉並区永福２－２３－５</t>
  </si>
  <si>
    <t>福井県坂井市三国町山岸第３９号５０番地</t>
  </si>
  <si>
    <t>千葉県千葉市美浜区中瀬１丁目３番地幕張テクノガーデン</t>
  </si>
  <si>
    <t>石川県野々市市稲荷２丁目１４５番地</t>
  </si>
  <si>
    <t>金沢市南町４番１号</t>
  </si>
  <si>
    <t>金沢市小坂町北１５２番地５</t>
  </si>
  <si>
    <t>石川県かほく市高松ミ２１番地１</t>
  </si>
  <si>
    <t>金沢市田中町ろ７７番地</t>
  </si>
  <si>
    <t>金沢市専光寺町タ１２番地</t>
  </si>
  <si>
    <t>金沢市田上１丁目６５番地</t>
  </si>
  <si>
    <t>滋賀県彦根市高宮町２６８８番地１</t>
  </si>
  <si>
    <t>東京都江東区新砂１丁目３番３号</t>
  </si>
  <si>
    <t>徳島県徳島市南田宮２丁目７－４</t>
  </si>
  <si>
    <t>大阪府大阪市中央区大手前１丁目４番１２号</t>
  </si>
  <si>
    <t>金沢市西金沢５丁目３１６番ファーストビル３０２</t>
  </si>
  <si>
    <t>金沢市示野中町１丁目１５番地</t>
  </si>
  <si>
    <t>東京都港区虎ノ門４丁目２番１２号</t>
  </si>
  <si>
    <t>金沢市神宮寺町１番地４１</t>
  </si>
  <si>
    <t>福岡県福岡市博多区春町２丁目８番９号</t>
  </si>
  <si>
    <t>大阪府大阪市北区西天満５丁目１０－１４</t>
  </si>
  <si>
    <t>東京都豊島区北大塚２丁目２４－５ステーションフロントタワー２Ｆ</t>
  </si>
  <si>
    <t>大阪府大阪市北区梅田３丁目３番２０号</t>
  </si>
  <si>
    <t>東京都文京区関口１丁目２３番６号プラザ江戸川橋ビル２０１号</t>
  </si>
  <si>
    <t>富山県富山市堀２７番地２</t>
  </si>
  <si>
    <t>神奈川県横浜市中区元浜町３丁目１５番地</t>
  </si>
  <si>
    <t>金沢市諸江町下丁３７２番地</t>
  </si>
  <si>
    <t>大阪府大阪市中央区南船場１丁目１７番１１号上野ＢＲビル</t>
  </si>
  <si>
    <t>石川県七尾市小島町九部３番地１</t>
  </si>
  <si>
    <t>福岡県福岡市博多区千代４丁目３０番２号</t>
  </si>
  <si>
    <t>長野県長野市大字柳原１８７５番地１</t>
  </si>
  <si>
    <t>東京都港区赤坂２丁目２３番１号</t>
  </si>
  <si>
    <t>東京都新宿区中落合３丁目２１番２号</t>
  </si>
  <si>
    <t>新潟県三条市西本成寺２丁目１３番７号</t>
  </si>
  <si>
    <t>大阪府大阪市阿倍野区阪南町５丁目３番５号</t>
  </si>
  <si>
    <t>金沢市三十苅町丙１１２番地</t>
  </si>
  <si>
    <t>石川県野々市市新庄１丁目８５番１</t>
  </si>
  <si>
    <t>富山県富山市塚原６番地の１</t>
  </si>
  <si>
    <t>愛知県名古屋市中村区則武１丁目１０番６号</t>
  </si>
  <si>
    <t>福井県福井市角折町第８号３番地</t>
  </si>
  <si>
    <t>富山県富山市奥田新町１番２３号</t>
  </si>
  <si>
    <t>東京都中央区日本橋人形町３丁目３番６号</t>
  </si>
  <si>
    <t>東京都港区新橋５丁目３２番７号ＦＩビル</t>
  </si>
  <si>
    <t>高知県高知市百石町４丁目１１番６号</t>
  </si>
  <si>
    <t>金沢市三馬１丁目２８番地２</t>
  </si>
  <si>
    <t>金沢市南四十万３丁目９７番地１</t>
  </si>
  <si>
    <t>東京都新宿区西新宿７丁目７番３０号</t>
  </si>
  <si>
    <t>和歌山県和歌山市西庄２９５番地の９</t>
  </si>
  <si>
    <t>金沢市問屋町２丁目３番地</t>
  </si>
  <si>
    <t>東京都中央区東日本橋３丁目１０番６号</t>
  </si>
  <si>
    <t>東京都中央区日本橋蛎殻町１丁目３０番５号</t>
  </si>
  <si>
    <t>金沢市間明町２丁目２３番地</t>
  </si>
  <si>
    <t>福井県坂井市坂井町宮領５８字２０－３</t>
  </si>
  <si>
    <t>富山県富山市草島古川６番地</t>
  </si>
  <si>
    <t>大阪府大阪市中央区石町１丁目１番１号天満橋千代田ビル２号館５階</t>
  </si>
  <si>
    <t>東京都板橋区新河岸２丁目３番５号</t>
  </si>
  <si>
    <t>大阪府大阪市中央区本町橋５番１４号</t>
  </si>
  <si>
    <t>金沢市近岡町８５４番地</t>
  </si>
  <si>
    <t>滋賀県大津市中央１丁目６番１１号</t>
  </si>
  <si>
    <t>金沢市若宮町ホ４番地４</t>
  </si>
  <si>
    <t>岡山県岡山市北区津島京町３丁目１番２１号</t>
  </si>
  <si>
    <t>東京都町田市森野１丁目３３－１８幹ビル</t>
  </si>
  <si>
    <t>東京都新宿区戸山３丁目１５－１</t>
  </si>
  <si>
    <t>金沢市八日市１丁目６２７番地</t>
  </si>
  <si>
    <t>富山県富山市西長江１丁目１２番地１</t>
  </si>
  <si>
    <t>金沢市北安江３丁目１３番１３号ＮＤビル</t>
  </si>
  <si>
    <t>金沢市示野中町２丁目１１３番地</t>
  </si>
  <si>
    <t>愛知県名古屋市中村区名駅南２丁目１４番１９号</t>
  </si>
  <si>
    <t>東京都千代田区岩本町３－９－１３岩本町寿共同ビル</t>
  </si>
  <si>
    <t>東京都文京区湯島２丁目１４番２号</t>
  </si>
  <si>
    <t>東京都江東区豊洲三丁目３番３号</t>
  </si>
  <si>
    <t>東京都千代田区神田練塀町８５番地</t>
  </si>
  <si>
    <t>静岡県浜松市中央区元城町２１６－１９</t>
  </si>
  <si>
    <t>東京都中央区日本橋蛎殻町１丁目６－３</t>
  </si>
  <si>
    <t>佐賀県佐賀市高木瀬西１丁目５番１９号</t>
  </si>
  <si>
    <t>東京都文京区本郷３丁目２３番１号</t>
  </si>
  <si>
    <t>岐阜県岐阜市加納栄町通７丁目３０番地</t>
  </si>
  <si>
    <t>東京都千代田区外神田４丁目１４番１号</t>
  </si>
  <si>
    <t>岐阜県瑞穂市別府１３９７番地１</t>
  </si>
  <si>
    <t>石川県かほく市高松丁９０番地１</t>
  </si>
  <si>
    <t>東京都新宿区下落合３丁目２２－１５</t>
  </si>
  <si>
    <t>東京都台東区上野５丁目６番１０号</t>
  </si>
  <si>
    <t>東京都港区港南２丁目１５番３号品川インターシティＣ棟１２Ｆ</t>
  </si>
  <si>
    <t>愛知県名古屋市中区錦１丁目８番１１号</t>
  </si>
  <si>
    <t>東京都豊島区東池袋４丁目５番２号</t>
  </si>
  <si>
    <t>新潟県新潟市中央区美咲町１丁目７番２５号</t>
  </si>
  <si>
    <t>岡山県岡山市北区駅前町１丁目５番１８号</t>
  </si>
  <si>
    <t>石川県白山市七原町チ９２番地</t>
  </si>
  <si>
    <t>石川県能美市宮竹町イ１６番地</t>
  </si>
  <si>
    <t>東京都新宿区西新宿３丁目７番１号</t>
  </si>
  <si>
    <t>岐阜県可児市川合１３６番地８</t>
  </si>
  <si>
    <t>東京都豊島区高田２丁目１７番２２号</t>
  </si>
  <si>
    <t>金沢市桂町ホ５９－５</t>
  </si>
  <si>
    <t>金沢市駅西新町３丁目１番１０号</t>
  </si>
  <si>
    <t>金沢市入江２丁目５４番地中村ビル</t>
  </si>
  <si>
    <t>新潟県新潟市江南区曽川甲５２７番地３</t>
  </si>
  <si>
    <t>東京都千代田区丸の内３丁目４番１号</t>
  </si>
  <si>
    <t>京都府長岡京市城の里１０番地９</t>
  </si>
  <si>
    <t>東京都港区芝浦３丁目１番２１号</t>
  </si>
  <si>
    <t>広島県広島市東区上大須賀町１０番１６号</t>
  </si>
  <si>
    <t>新潟県新潟市江南区亀田工業団地２丁目３番４号</t>
  </si>
  <si>
    <t>東京都千代田区大手町１丁目９番２号</t>
  </si>
  <si>
    <t>東京都渋谷区代々木２丁目４番９号</t>
  </si>
  <si>
    <t>大阪府大阪市中央区道修町１丁目６番１９号</t>
  </si>
  <si>
    <t>広島県東広島市西条中央１丁目１７番９号</t>
  </si>
  <si>
    <t>大阪府大阪市西区京町堀１丁目６番２号</t>
  </si>
  <si>
    <t>長野県長野市大字柳原１４９４番地７</t>
  </si>
  <si>
    <t>東京都新宿区西新宿６丁目６番３号</t>
  </si>
  <si>
    <t>金沢市南町３番１号</t>
  </si>
  <si>
    <t>東京都千代田区鍛冶町２丁目３番３号</t>
  </si>
  <si>
    <t>福岡県福岡市南区野間１丁目１１番２５号新松嵜ビル２Ｆ</t>
  </si>
  <si>
    <t>愛知県名古屋市中区錦１丁目１６番２０号</t>
  </si>
  <si>
    <t>岡山県岡山市南区西市１１６－１３</t>
  </si>
  <si>
    <t>東京都千代田区神田須田町１丁目２番地７</t>
  </si>
  <si>
    <t>群馬県桐生市広沢町６丁目２６８番地１</t>
  </si>
  <si>
    <t>東京都千代田区岩本町３丁目８番１５号</t>
  </si>
  <si>
    <t>大阪府大阪市西区京町堀１丁目１０番１４号</t>
  </si>
  <si>
    <t>金沢市松島２丁目４８番地１</t>
  </si>
  <si>
    <t>金沢市松村２丁目４２７番地８</t>
  </si>
  <si>
    <t>神奈川県横浜市中区万代町３－５－８大久保ビル３０３</t>
  </si>
  <si>
    <t>兵庫県姫路市安田４丁目８９番地</t>
  </si>
  <si>
    <t>大阪府大阪市中央区徳井町２丁目４番１４号</t>
  </si>
  <si>
    <t>福井県福井市照手１丁目２番１７号</t>
  </si>
  <si>
    <t>群馬県前橋市公田町１００２番地１</t>
  </si>
  <si>
    <t>金沢市鞍月２丁目２番地石川県繊維会館１階</t>
  </si>
  <si>
    <t>愛知県津島市東柳原町５丁目５番地１</t>
  </si>
  <si>
    <t>東京都千代田区大手町１丁目９番２号大手町フィナンシャルシティ　グランキューブ１５階</t>
  </si>
  <si>
    <t>東京都中央区日本橋人形町２丁目１６番２号４階</t>
  </si>
  <si>
    <t>東京都品川区東五反田２丁目４５７２０</t>
  </si>
  <si>
    <t>大阪府大阪市浪速区元町２丁目２番１２号</t>
  </si>
  <si>
    <t>金沢市泉２丁目２番１３号</t>
  </si>
  <si>
    <t>金沢市古府１丁目１９７番地</t>
  </si>
  <si>
    <t>金沢市笠舞本町２丁目２３番６号</t>
  </si>
  <si>
    <t>金沢市無量寺１丁目９９番地</t>
  </si>
  <si>
    <t>東京都墨田区押上１丁目１番２号</t>
  </si>
  <si>
    <t>富山県富山市上赤江町２丁目２番６７号</t>
  </si>
  <si>
    <t>福岡県福岡市博多区光丘町３丁目１－５</t>
  </si>
  <si>
    <t>東京都中央区八重洲２丁目２番１号</t>
  </si>
  <si>
    <t>金沢市竪町２１番地ムロノコレクションビル５Ｆ</t>
  </si>
  <si>
    <t>岐阜県安八郡神戸町神戸１７４１番地２</t>
  </si>
  <si>
    <t>大阪府大阪市中央区淡路町四丁目２番１３号アーバンネット御堂筋ビル</t>
  </si>
  <si>
    <t>大阪府大阪市北区堂島浜１丁目４番１６号アクア堂島ＮＢＦタワー１７階</t>
  </si>
  <si>
    <t>東京都新宿区神楽坂１丁目１５番地</t>
  </si>
  <si>
    <t>東京都千代田区神田三崎町２丁目２番１２号</t>
  </si>
  <si>
    <t>滋賀県湖南市石部口２丁目７番３３号</t>
  </si>
  <si>
    <t>石川県小松市白江町ロ１０５番地６</t>
  </si>
  <si>
    <t>金沢市黒田１丁目２７６番地１</t>
  </si>
  <si>
    <t>富山県魚津市大字大海寺野村１１８１番地</t>
  </si>
  <si>
    <t>金沢市北安江４丁目１８番６号</t>
  </si>
  <si>
    <t>金沢市土清水３丁目２４５番地</t>
  </si>
  <si>
    <t>東京都千代田区有楽町１丁目１番２号</t>
  </si>
  <si>
    <t>愛知県豊橋市西山町字西山３２８番地</t>
  </si>
  <si>
    <t>金沢市高岡町２３番１８号</t>
  </si>
  <si>
    <t>神奈川県横浜市戸塚区秋葉町１５番</t>
  </si>
  <si>
    <t>大阪府堺市堺区石津北町５６番地</t>
  </si>
  <si>
    <t>金沢市入江３丁目８６番地</t>
  </si>
  <si>
    <t>東京都千代田区神田神保町１丁目４４番２号</t>
  </si>
  <si>
    <t>金沢市駅西本町２丁目５番１６号</t>
  </si>
  <si>
    <t>東京都新宿区西新宿６丁目５番１号</t>
  </si>
  <si>
    <t>金沢市乙丸町甲１４１番地</t>
  </si>
  <si>
    <t>金沢市涌波２丁目６番６号</t>
  </si>
  <si>
    <t>富山県高岡市西藤平蔵５８１</t>
  </si>
  <si>
    <t>長野県長野市差出南１丁目６番２２号</t>
  </si>
  <si>
    <t>長野県松本市和田４０１０番地５</t>
  </si>
  <si>
    <t>富山県富山市堀川町４６４番地の２</t>
  </si>
  <si>
    <t>金沢市米泉町４丁目１番地１３</t>
  </si>
  <si>
    <t>金沢市千木１丁目４７番地</t>
  </si>
  <si>
    <t>金沢市鞍月４丁目２４番地</t>
  </si>
  <si>
    <t>金沢市本町１丁目７番２号</t>
  </si>
  <si>
    <t>富山県富山市一本木１３８番地</t>
  </si>
  <si>
    <t>石川県七尾市松百町参部８０番地１</t>
  </si>
  <si>
    <t>東京都中央区晴海３丁目１３番１－４９２３号</t>
  </si>
  <si>
    <t>東京都台東区東上野１丁目１４番４号</t>
  </si>
  <si>
    <t>金沢市神田２丁目７番１０号</t>
  </si>
  <si>
    <t>金沢市無量寺町リ６５番地</t>
  </si>
  <si>
    <t>埼玉県川口市芝下１丁目１番３号</t>
  </si>
  <si>
    <t>神奈川県厚木市寿町１丁目４番３－２号</t>
  </si>
  <si>
    <t>大阪府羽曳野市蔵之内５８３－１</t>
  </si>
  <si>
    <t>東京都大田区西蒲田７－３７－１０</t>
  </si>
  <si>
    <t>京都府京都市上京区多門町４４０－６</t>
  </si>
  <si>
    <t>東京都千代田区神田錦町２－５－９</t>
  </si>
  <si>
    <t>東京都文京区本郷１－２８－３４</t>
  </si>
  <si>
    <t>東京都新宿区西新宿２丁目１番１号新宿三井ビル３３階</t>
  </si>
  <si>
    <t>東京都中央区日本橋大伝馬町１１番８号</t>
  </si>
  <si>
    <t>沖縄県那覇市銘苅２丁目６番２７号</t>
  </si>
  <si>
    <t>金沢市近岡町８４５番地１</t>
  </si>
  <si>
    <t>金沢市桜田町３丁目５８番地</t>
  </si>
  <si>
    <t>愛知県名古屋市中区錦２丁目９番２９号ＯＲＥ名古屋伏見ビル</t>
  </si>
  <si>
    <t>長崎県長崎市興善町２番２１号</t>
  </si>
  <si>
    <t>金沢市大額２丁目６４番地</t>
  </si>
  <si>
    <t>東京都港区新橋６丁目１４番５号</t>
  </si>
  <si>
    <t>京都府京都市下京区大宮通仏光寺下る五坊大宮町９９番地</t>
  </si>
  <si>
    <t>東京都千代田区丸の内３丁目２番３号丸の内二重橋ビルディング</t>
  </si>
  <si>
    <t>金沢市疋田１丁目３３番地</t>
  </si>
  <si>
    <t>金沢市玉鉾３丁目２９番地</t>
  </si>
  <si>
    <t>東京都千代田区内神田３丁目６番２号</t>
  </si>
  <si>
    <t>大阪府堺市堺区神南辺町２丁９０番地５</t>
  </si>
  <si>
    <t>大阪府八尾市志紀町南３丁目１８８番地</t>
  </si>
  <si>
    <t>東京都中央区日本橋茅場町２丁目２番１号</t>
  </si>
  <si>
    <t>東京都渋谷区恵比寿西１丁目２０番５号</t>
  </si>
  <si>
    <t>東京都文京区本郷２丁目１２番１０号</t>
  </si>
  <si>
    <t>東京都港区南青山２丁目２４番８号</t>
  </si>
  <si>
    <t>金沢市沖町ホ７５番地１</t>
  </si>
  <si>
    <t>静岡県浜松市中央区伝馬町３１１番地の１４</t>
  </si>
  <si>
    <t>金沢市上安原南５８番地</t>
  </si>
  <si>
    <t>東京都新宿区大久保１丁目３番２１号</t>
  </si>
  <si>
    <t>新潟県新潟市中央区美咲町１丁目２３番２６号</t>
  </si>
  <si>
    <t>金沢市二日市町ヘ８７番地１</t>
  </si>
  <si>
    <t>大阪府茨木市上中条２丁目１０番２７号</t>
  </si>
  <si>
    <t>石川県白山市鶴来大国町西５１７番地</t>
  </si>
  <si>
    <t>金沢市割出町４６０番地１</t>
  </si>
  <si>
    <t>金沢市黒田１丁目３７番地</t>
  </si>
  <si>
    <t>福岡県大野城市東大利３丁目１６番２１号</t>
  </si>
  <si>
    <t>富山県富山市中老田７１１番地</t>
  </si>
  <si>
    <t>石川県白山市米永町２１９番地２</t>
  </si>
  <si>
    <t>東京都江東区東陽２丁目４番２４号</t>
  </si>
  <si>
    <t>石川県白山市宮永町２８４８番地</t>
  </si>
  <si>
    <t>富山県富山市野口８９２番地</t>
  </si>
  <si>
    <t>奈良県天理市田町４４７番地</t>
  </si>
  <si>
    <t>金沢市堅田町ヘ４０番地１</t>
  </si>
  <si>
    <t>京都府京都市右京区谷口唐田ノ内町１－６</t>
  </si>
  <si>
    <t>埼玉県さいたま市大宮区桜木町４丁目１９９－３</t>
  </si>
  <si>
    <t>東京都中央区日本橋３丁目１０番５号</t>
  </si>
  <si>
    <t>金沢市新保本４丁目５３番地</t>
  </si>
  <si>
    <t>金沢市鞍月３丁目８６番地</t>
  </si>
  <si>
    <t>愛知県名古屋市港区船見町１番地８６</t>
  </si>
  <si>
    <t>長野県松本市中央２丁目３番１７号知新堂ビル３階Ａ</t>
  </si>
  <si>
    <t>東京都渋谷区幡ケ谷１丁目３４番１４号</t>
  </si>
  <si>
    <t>福岡県宗像市樟陽台２丁目１４番地６</t>
  </si>
  <si>
    <t>金沢市駅西新町３丁目８番７号</t>
  </si>
  <si>
    <t>金沢市高尾町ソ５１番地１</t>
  </si>
  <si>
    <t>神奈川県川崎市多摩区登戸新町１２９番地１</t>
  </si>
  <si>
    <t>神奈川県相模原市緑区橋本台３丁目５番２号</t>
  </si>
  <si>
    <t>富山県富山市丸の内３丁目４番１６号</t>
  </si>
  <si>
    <t>大阪府大阪市北区同心１丁目１０番１２号</t>
  </si>
  <si>
    <t>大阪府大阪市住之江区北加賀屋３丁目２番１８号</t>
  </si>
  <si>
    <t>東京都新宿区若葉１丁目１０番１１号</t>
  </si>
  <si>
    <t>石川県野々市市新庄２丁目１０番地</t>
  </si>
  <si>
    <t>大阪府大阪市中央区谷町３丁目１番２５号</t>
  </si>
  <si>
    <t>大阪府大阪市中央区高麗橋３丁目３番１１号</t>
  </si>
  <si>
    <t>東京都港区芝浦３丁目１番１号ｍｓｂＴａｍａｃｈｉ田町ステーションタワーＮ１５階</t>
  </si>
  <si>
    <t>岐阜県岐阜市橋本町２丁目８番地</t>
  </si>
  <si>
    <t>静岡県浜松市中央区西島町１３２５番地</t>
  </si>
  <si>
    <t>長野県長野市柳原２３６０番地４</t>
  </si>
  <si>
    <t>新潟県新潟市中央区紫竹山７丁目１３番１６号</t>
  </si>
  <si>
    <t>東京都千代田区平河町２丁目７番９号</t>
  </si>
  <si>
    <t>東京都千代田区神田和泉町２番地</t>
  </si>
  <si>
    <t>金沢市昭和町１２番６号４階</t>
  </si>
  <si>
    <t>神奈川県座間市東原５丁目１番１１号</t>
  </si>
  <si>
    <t>岐阜県岐阜市日置江１丁目５８番地</t>
  </si>
  <si>
    <t>金沢市問屋町１丁目２０番地</t>
  </si>
  <si>
    <t>茨城県水戸市大町３丁目４番３６号</t>
  </si>
  <si>
    <t>東京都品川区西五反田１丁目３番８号</t>
  </si>
  <si>
    <t>埼玉県さいたま市大宮区下町２丁目１６番地１ＡＣＲＯＳＳ８階</t>
  </si>
  <si>
    <t>金沢市長町２丁目５番３２号</t>
  </si>
  <si>
    <t>金沢市駅西本町１丁目３番５号</t>
  </si>
  <si>
    <t>東京都中央区八丁堀２丁目２１番２号</t>
  </si>
  <si>
    <t>徳島県徳島市福島１丁目５番６号</t>
  </si>
  <si>
    <t>福井県小浜市多田第１１号２番地１</t>
  </si>
  <si>
    <t>金沢市御供田町ホ１７１番地２</t>
  </si>
  <si>
    <t>金沢市粟崎町２丁目４５番地</t>
  </si>
  <si>
    <t>福井県鯖江市小泉町第２６号６番地の４</t>
  </si>
  <si>
    <t>東京都渋谷区神宮前６丁目２３番３号</t>
  </si>
  <si>
    <t>東京都日野市高幡５０７番地４－４１３</t>
  </si>
  <si>
    <t>東京都新宿区住吉町１番１５号</t>
  </si>
  <si>
    <t>東京都中央区日本橋２丁目１番１０号柳屋ビルディング５階</t>
  </si>
  <si>
    <t>東京都中央区京橋２丁目１０番２号ぬ利彦ビル南館</t>
  </si>
  <si>
    <t>東京都品川区西五反田８丁目９番５号</t>
  </si>
  <si>
    <t>大阪府大阪市淀川区西中島５丁目６番１３号</t>
  </si>
  <si>
    <t>東京都千代田区大手町１丁目１番１号大手町パークビルディング</t>
  </si>
  <si>
    <t>徳島県徳島市川内町沖島８４番地</t>
  </si>
  <si>
    <t>東京都中央区日本橋堀留町１丁目９番６号堀留ゼネラルビル４Ｆ</t>
  </si>
  <si>
    <t>富山県富山市婦中町吉谷３番地３</t>
  </si>
  <si>
    <t>東京都千代田区飯田橋１丁目８番１０号</t>
  </si>
  <si>
    <t>東京都千代田区神田猿楽町１丁目５番１号</t>
  </si>
  <si>
    <t>東京都中野区本町６丁目６－３イシカワビル２Ｆ</t>
  </si>
  <si>
    <t>山形県米沢市窪田町藤泉１４４６番地の１</t>
  </si>
  <si>
    <t>愛知県名古屋市中村区十王町５番２８号</t>
  </si>
  <si>
    <t>長野県松本市出川町１５番１２号</t>
  </si>
  <si>
    <t>東京都品川区東五反田２丁目１８番１号</t>
  </si>
  <si>
    <t>東京都港区虎ノ門３丁目８番８号ＮＴＴ虎ノ門ビル</t>
  </si>
  <si>
    <t>広島県福山市東深津町３丁目４番３６号</t>
  </si>
  <si>
    <t>福井県福井市西開発１丁目２５０３番地１</t>
  </si>
  <si>
    <t>神奈川県横浜市中区相生町１丁目１番地小原ビル</t>
  </si>
  <si>
    <t>栃木県小山市中央町３丁目５番４号さかなやビル２階</t>
  </si>
  <si>
    <t>金沢市寺町３丁目１２番１７号</t>
  </si>
  <si>
    <t>富山県富山市下奥井１丁目２０番６号</t>
  </si>
  <si>
    <t>金沢市無量寺１丁目８５番地</t>
  </si>
  <si>
    <t>金沢市窪３丁目３１５番地４</t>
  </si>
  <si>
    <t>兵庫県神戸市中央区東町１２３番地の１貿易ビル４階</t>
  </si>
  <si>
    <t>金沢市森戸１丁目６５番地</t>
  </si>
  <si>
    <t>神奈川県横浜市保土ケ谷区岩間町２丁目１２０番地</t>
  </si>
  <si>
    <t>愛知県名古屋市中村区名駅２丁目３５番２２号</t>
  </si>
  <si>
    <t>金沢市高尾台１丁目１０９番地</t>
  </si>
  <si>
    <t>島根県松江市下東川津町１３１番地</t>
  </si>
  <si>
    <t>兵庫県神戸市北区藤原台南町２丁目１９番１号</t>
  </si>
  <si>
    <t>大阪府大阪市中央区谷町２丁目２番２２号</t>
  </si>
  <si>
    <t>金沢市金石本町ニ４０番地４</t>
  </si>
  <si>
    <t>東京都渋谷区渋谷３丁目１２番１８号</t>
  </si>
  <si>
    <t>金沢市彦三町１丁目２番１号</t>
  </si>
  <si>
    <t>大阪府枚方市新町１丁目１２番１号</t>
  </si>
  <si>
    <t>千葉県市川市八幡３丁目２７番２０号</t>
  </si>
  <si>
    <t>東京都豊島区東池袋２丁目２３番２号</t>
  </si>
  <si>
    <t>大阪府大阪市北区梅田１丁目１１番４号</t>
  </si>
  <si>
    <t>東京都千代田区神田小川町３丁目２０番地</t>
  </si>
  <si>
    <t>東京都新宿区西新宿３丁目２０番２号東京オペラシティタワー１９Ｆ</t>
  </si>
  <si>
    <t>東京都中央区東日本橋３丁目１２番１１号アヅマビル</t>
  </si>
  <si>
    <t>東京都港区虎ノ門１丁目１６－４</t>
  </si>
  <si>
    <t>栃木県宇都宮市中河原町３番１９号宇都宮セントラルビル８階</t>
  </si>
  <si>
    <t>長野県飯田市毛賀１３８２番地</t>
  </si>
  <si>
    <t>金沢市高尾台４丁目１５１番地</t>
  </si>
  <si>
    <t>福井県敦賀市木崎２号４番地</t>
  </si>
  <si>
    <t>金沢市本江町１０番１号石川電力ビル４Ｆ</t>
  </si>
  <si>
    <t>金沢市東力町ニ２５７番地２</t>
  </si>
  <si>
    <t>静岡県浜松市中央区三組町５５番地</t>
  </si>
  <si>
    <t>愛媛県松山市北梅本町甲１８４番地</t>
  </si>
  <si>
    <t>金沢市松寺町子５４番地１</t>
  </si>
  <si>
    <t>愛知県名古屋市北区敷島町３８黒川フロントビル３Ｆ</t>
  </si>
  <si>
    <t>神奈川県横浜市西区みなとみらい４丁目４番５号</t>
  </si>
  <si>
    <t>東京都新宿区新宿４丁目３番１７号ＦＯＲＥＣＡＳＴ新宿ＳＯＵＴＨ７階</t>
  </si>
  <si>
    <t>東京都千代田区丸の内１丁目９番２号</t>
  </si>
  <si>
    <t>金沢市南四十万１丁目１２０番地</t>
  </si>
  <si>
    <t>金沢市安江町４番２０号</t>
  </si>
  <si>
    <t>富山県富山市黒瀬北町２丁目１３番地１イムズビル　４Ｆ</t>
  </si>
  <si>
    <t>兵庫県神戸市東灘区住吉東町３丁目１１番２号</t>
  </si>
  <si>
    <t>大阪府大阪市北区梅田１丁目２番２－１２００号</t>
  </si>
  <si>
    <t>大阪府大阪市西区江戸堀１丁目１０番８号</t>
  </si>
  <si>
    <t>神奈川県横浜市港北区大豆戸町３５８番地７</t>
  </si>
  <si>
    <t>福岡県福岡市中央区天神２丁目８番４１号</t>
  </si>
  <si>
    <t>岐阜県大垣市小野４丁目４０番地１</t>
  </si>
  <si>
    <t>東京都中央区日本橋久松町５番１３号</t>
  </si>
  <si>
    <t>大阪府大阪市北区中之島２丁目３番１８号</t>
  </si>
  <si>
    <t>金沢市窪４丁目４００番地</t>
  </si>
  <si>
    <t>静岡県浜松市北区引佐町奥山６５３番地１５０</t>
  </si>
  <si>
    <t>大阪府大阪市北区曾根崎１丁目２番９号</t>
  </si>
  <si>
    <t>東京都千代田区神田駿河台４丁目１番２号ステラお茶の水ビル８Ｆ</t>
  </si>
  <si>
    <t>東京都千代田区大手町１丁目１番３号</t>
  </si>
  <si>
    <t>東京都千代田区九段南一丁目６番５号</t>
  </si>
  <si>
    <t>東京都港区三田３丁目５番１９号住友不動産東京三田ガーデンタワー</t>
  </si>
  <si>
    <t>愛知県あま市下萱津坪井９番地</t>
  </si>
  <si>
    <t>兵庫県西宮市室川町１２番３号</t>
  </si>
  <si>
    <t>大阪府大阪市西区江戸堀３丁目１番３１号Ｒ＆Ｈビル</t>
  </si>
  <si>
    <t>秋田県大館市花岡町字堤沢４２番地</t>
  </si>
  <si>
    <t>東京都渋谷区神南１丁目５番１４号</t>
  </si>
  <si>
    <t>東京都台東区雷門２丁目２０番３号</t>
  </si>
  <si>
    <t>大阪府吹田市桃山台５丁目２０番１号</t>
  </si>
  <si>
    <t>東京都豊島区東池袋１丁目９番６号</t>
  </si>
  <si>
    <t>東京都千代田区有楽町１丁目１番２号東京ミッドタウン日比谷　日比谷三井タワー</t>
  </si>
  <si>
    <t>東京都新宿区西新宿２丁目６番１号</t>
  </si>
  <si>
    <t>石川県白山市安養寺町ニ３０番地</t>
  </si>
  <si>
    <t>東京都大田区新蒲田１丁目１７番２５号</t>
  </si>
  <si>
    <t>金沢市進和町６７番地</t>
  </si>
  <si>
    <t>石川県白山市知気寺町に７４番地４</t>
  </si>
  <si>
    <t>大阪府大阪市北区黒崎町１番２号</t>
  </si>
  <si>
    <t>東京都千代田区一ツ橋２丁目５番５号</t>
  </si>
  <si>
    <t>兵庫県神戸市長田区若松町３丁目１番２号アスタピア新長田駅前通り１０７の３号室</t>
  </si>
  <si>
    <t>愛知県名古屋市中区錦２丁目１５番１５号豊島ビル１４階</t>
  </si>
  <si>
    <t>東京都中央区日本橋２丁目１４番１号フロントプレイス日本橋</t>
  </si>
  <si>
    <t>東京都江東区辰巳３丁目１０番２３号</t>
  </si>
  <si>
    <t>東京都墨田区横川１丁目１１番５号</t>
  </si>
  <si>
    <t>東京都新宿区西新宿３丁目２０番２号</t>
  </si>
  <si>
    <t>東京都港区港南２丁目５番３号オリックス品川ビル３Ｆ</t>
  </si>
  <si>
    <t>金沢市小将町５番３－２号</t>
  </si>
  <si>
    <t>金沢市東兼六町６番１０号</t>
  </si>
  <si>
    <t>東京都豊島区池袋２丁目５０番９号</t>
  </si>
  <si>
    <t>愛知県名古屋市中村区名駅南２丁目１４番１９号住友生命名古屋ビル８Ｆ</t>
  </si>
  <si>
    <t>大阪府大阪市中央区南本町３丁目１番１２号</t>
  </si>
  <si>
    <t>東京都豊島区南大塚３丁目３０番３号</t>
  </si>
  <si>
    <t>東京都品川区大崎１丁目１１番１号ゲートシティ大崎ウエストタワー２２階</t>
  </si>
  <si>
    <t>福井県小浜市遠敷１丁目４０２番地</t>
  </si>
  <si>
    <t>奈良県奈良市大宮町６丁目７番３号</t>
  </si>
  <si>
    <t>東京都港区赤坂６丁目１４番２号赤坂倉橋ビル３階</t>
  </si>
  <si>
    <t>東京都新宿区新宿３丁目１番２４号</t>
  </si>
  <si>
    <t>群馬県高崎市八島町２６５番地イノウエビル８階</t>
  </si>
  <si>
    <t>神奈川県横浜市中区相生町６丁目１１３番地</t>
  </si>
  <si>
    <t>愛媛県松山市今在家２丁目１番４号</t>
  </si>
  <si>
    <t>岐阜県岐阜市薮田南３丁目７番２０号</t>
  </si>
  <si>
    <t>東京都千代田区神田神保町１丁目４２番４号</t>
  </si>
  <si>
    <t>東京都港区芝大門２丁目５番５号</t>
  </si>
  <si>
    <t>東京都新宿区新宿１丁目８番１号大橋ビル</t>
  </si>
  <si>
    <t>愛媛県宇和島市丸之内３丁目５番６号</t>
  </si>
  <si>
    <t>東京都港区東新橋１丁目１番１９号</t>
  </si>
  <si>
    <t>石川県野々市市柳町７７番地</t>
  </si>
  <si>
    <t>東京都品川区西五反田２丁目１１番８号</t>
  </si>
  <si>
    <t>福島県福島市田沢字桜台２３番地の２</t>
  </si>
  <si>
    <t>金沢市額新町２丁目１４３番地１</t>
  </si>
  <si>
    <t>東京都港区虎ノ門１丁目２１番１７号</t>
  </si>
  <si>
    <t>富山県高岡市能町東３４番地</t>
  </si>
  <si>
    <t>東京都練馬区高松５丁目１１番２６号光が丘ＭＫビル４階</t>
  </si>
  <si>
    <t>金沢市四十万３丁目１０５番地</t>
  </si>
  <si>
    <t>東京都千代田区有楽町１丁目６番４号千代田ビル４階</t>
  </si>
  <si>
    <t>石川県小松市白江町ト１２１番地１</t>
  </si>
  <si>
    <t>兵庫県伊丹市藤ノ木３丁目５番３３号</t>
  </si>
  <si>
    <t>金沢市三十苅町乙１５７番地額中央ビル１０１</t>
  </si>
  <si>
    <t>愛知県名古屋市中川区山王１丁目８番３０号</t>
  </si>
  <si>
    <t>東京都港区西麻布２丁目２２番１号</t>
  </si>
  <si>
    <t>東京都港区新橋６丁目１７番１５号</t>
  </si>
  <si>
    <t>金沢市東山２丁目６番１４号</t>
  </si>
  <si>
    <t>神奈川県横浜市西区楠町４５９０７ＴＡＫビル４階</t>
  </si>
  <si>
    <t>新潟県三条市西本成寺２丁目７番８号</t>
  </si>
  <si>
    <t>東京都港区芝浦３丁目９番１号</t>
  </si>
  <si>
    <t>愛知県瀬戸市栄町２６番地サンシャイン栄ビル３０１</t>
  </si>
  <si>
    <t>大阪府大阪市中央区道修町３丁目６番１号京阪神御堂筋ビル７階</t>
  </si>
  <si>
    <t>富山県富山市丸の内１丁目８番１０号</t>
  </si>
  <si>
    <t>東京都品川区東品川２丁目３番１１号</t>
  </si>
  <si>
    <t>大阪府大阪市北区梅田２丁目２番２２号</t>
  </si>
  <si>
    <t>東京都港区芝公園２丁目１１番１号</t>
  </si>
  <si>
    <t>金沢市千木町リ１００番地</t>
  </si>
  <si>
    <t>東京都千代田区外神田１丁目１８番１３号</t>
  </si>
  <si>
    <t>東京都千代田区丸の内１丁目８番３号</t>
  </si>
  <si>
    <t>北海道札幌市中央区北一条西６丁目１番地２</t>
  </si>
  <si>
    <t>東京都新宿区高田馬場１丁目４番１５号</t>
  </si>
  <si>
    <t>東京都港区芝４丁目１３－３ＰＭＯ田町東１０Ｆ</t>
  </si>
  <si>
    <t>大阪府大阪市中央区瓦町３丁目３番７号瓦町ＫＴビル</t>
  </si>
  <si>
    <t>栃木県佐野市浅沼町１２９番地２９</t>
  </si>
  <si>
    <t>愛知県名古屋市中区栄３丁目２５番１６号</t>
  </si>
  <si>
    <t>東京都千代田区有楽町１丁目２番２号</t>
  </si>
  <si>
    <t>大阪府大阪市阿倍野区松崎町２丁目２番地２５号</t>
  </si>
  <si>
    <t>愛知県名古屋市西区名駅１丁目１番１７号名駅ダイヤメイテツビル１１階</t>
  </si>
  <si>
    <t>東京都新宿区西新宿１丁目２５番１号</t>
  </si>
  <si>
    <t>東京都渋谷区恵比寿４丁目２０番３号</t>
  </si>
  <si>
    <t>金沢市馬替３丁目２７０番地</t>
  </si>
  <si>
    <t>東京都世田谷区玉川２丁目２１番１号</t>
  </si>
  <si>
    <t>東京都千代田区神田美土代町１番地</t>
  </si>
  <si>
    <t>東京都新宿区揚場町２番１８号</t>
  </si>
  <si>
    <t>東京都中央区日本橋浜町２丁目６１番９号</t>
  </si>
  <si>
    <t>東京都品川区大崎１丁目１１番１号</t>
  </si>
  <si>
    <t>石川県白山市村井東２丁目４番地３</t>
  </si>
  <si>
    <t>東京都渋谷区本町１丁目４番１４号</t>
  </si>
  <si>
    <t>東京都千代田区麹町５丁目３番地２３日テレ四谷ビル５Ｆ</t>
  </si>
  <si>
    <t>東京都新宿区西新宿１丁目２５番１号新宿センタービル４６階</t>
  </si>
  <si>
    <t>金沢市新保本４丁目１１番地</t>
  </si>
  <si>
    <t>福岡県福岡市中央区舞鶴３丁目９番３９号</t>
  </si>
  <si>
    <t>金沢市桂町ロ２０４番地</t>
  </si>
  <si>
    <t>東京都渋谷区恵比寿南１丁目５番５号</t>
  </si>
  <si>
    <t>富山県小矢部市矢水町２６３番地９</t>
  </si>
  <si>
    <t>金沢市矢木２丁目１８２番地５</t>
  </si>
  <si>
    <t>東京都渋谷区恵比寿１丁目２０番２２号三富ビル７階</t>
  </si>
  <si>
    <t>東京都港区南青山五丁目１番２５号</t>
  </si>
  <si>
    <t>大阪府吹田市垂水町３丁目２９番地の２</t>
  </si>
  <si>
    <t>大阪府大阪市中央区常盤町１丁目４番１２号</t>
  </si>
  <si>
    <t>鳥取県境港市昭和町５番地１７</t>
  </si>
  <si>
    <t>徳島県徳島市国府町南岩延８８３番地９</t>
  </si>
  <si>
    <t>大阪府大阪市北区堂島２丁目１番２７号</t>
  </si>
  <si>
    <t>東京都港区赤坂９丁目５番２４号</t>
  </si>
  <si>
    <t>東京都渋谷区渋谷２丁目２４番１２号</t>
  </si>
  <si>
    <t>東京都中央区日本橋兜町７番１号</t>
  </si>
  <si>
    <t>群馬県桐生市広沢町２丁目２９６１番地</t>
  </si>
  <si>
    <t>長野県飯田市下殿岡２０６番地</t>
  </si>
  <si>
    <t>愛知県名古屋市中区大須４丁目１０番３２号</t>
  </si>
  <si>
    <t>福井県福井市松本２丁目６番１９号</t>
  </si>
  <si>
    <t>東京都中央区日本橋富沢町９－４日本橋富沢町ビル５０１号室</t>
  </si>
  <si>
    <t>神奈川県横浜市港南区上大岡西２丁目２番１３号</t>
  </si>
  <si>
    <t>東京都渋谷区桜丘町２０番４号</t>
  </si>
  <si>
    <t>大阪府大阪市北区梅田２丁目５番２５号</t>
  </si>
  <si>
    <t>石川県能美市東任田町ロ５１番地</t>
  </si>
  <si>
    <t>大阪府大阪市住之江区南港北２丁目１番１０号</t>
  </si>
  <si>
    <t>大阪府大阪市北区堂島３丁目１番２１号</t>
  </si>
  <si>
    <t>愛知県名古屋市港区甚兵衛通４丁目１番１号</t>
  </si>
  <si>
    <t>岡山県岡山市北区辰巳５番地の１１０</t>
  </si>
  <si>
    <t>東京都杉並区和泉１丁目２２番１９号</t>
  </si>
  <si>
    <t>東京都千代田区大手町２丁目２番２号アーバンネット大手町ビル２０階</t>
  </si>
  <si>
    <t>兵庫県神戸市東灘区本山中町４丁目２番３号</t>
  </si>
  <si>
    <t>大阪府大阪市天王寺区勝山４丁目９番１４－７０７号</t>
  </si>
  <si>
    <t>大阪府大阪市淀川区新高３丁目９番１４号ピカソ三国ビル１階</t>
  </si>
  <si>
    <t>東京都中央区銀座７丁目４番１７号</t>
  </si>
  <si>
    <t>金沢市菊川２丁目１４番２号</t>
  </si>
  <si>
    <t>金沢市上荒屋３丁目５６番地９</t>
  </si>
  <si>
    <t>東京都渋谷区道玄坂１丁目１０番８号</t>
  </si>
  <si>
    <t>東京都港区南青山３丁目１番３０号</t>
  </si>
  <si>
    <t>東京都渋谷区道玄坂２丁目３番２号大外ビル３階</t>
  </si>
  <si>
    <t>東京都渋谷区神宮前５丁目１８番１０号エクサスペース３Ｃ</t>
  </si>
  <si>
    <t>東京都渋谷区渋谷２丁目２１番１号渋谷ヒカリエ８階ＭＯＶ</t>
  </si>
  <si>
    <t>東京都新宿区津久戸町１番２号</t>
  </si>
  <si>
    <t>神奈川県横浜市西区高島２丁目１１番２号スカイメナー横浜５１９</t>
  </si>
  <si>
    <t>金沢市新保本１丁目６０番地１</t>
  </si>
  <si>
    <t>大阪府大阪市北区芝田２丁目９番１７号マエダビル７Ｆ</t>
  </si>
  <si>
    <t>静岡県静岡市葵区紺屋町１７番地の１葵タワー１６階</t>
  </si>
  <si>
    <t>神奈川県藤沢市朝日町１０番地の７森谷産業旭ビル４階</t>
  </si>
  <si>
    <t>広島県広島市南区京橋町４５６６４</t>
  </si>
  <si>
    <t>東京都港区東麻布２丁目３番５号第一ビル２階</t>
  </si>
  <si>
    <t>千葉県千葉市花見川区幕張町４丁目５４４番４</t>
  </si>
  <si>
    <t>東京都渋谷区神宮前３丁目３５番２号</t>
  </si>
  <si>
    <t>長野県北安曇郡白馬村大字北城６３２９番地１</t>
  </si>
  <si>
    <t>大阪府大阪市中央区難波千日前１１番６号</t>
  </si>
  <si>
    <t>兵庫県神戸市西区上新地３丁目３番１号</t>
  </si>
  <si>
    <t>東京都千代田区大手町１丁目５番１号大手町ファーストスクエアイーストタワー４Ｆ</t>
  </si>
  <si>
    <t>東京都港区芝浦４丁目２番８号</t>
  </si>
  <si>
    <t>神奈川県横浜市都筑区茅ケ崎中央８番３３号サウス・コア４０２号室</t>
  </si>
  <si>
    <t>富山県富山市新富町１丁目１番１２号</t>
  </si>
  <si>
    <t>東京都新宿区西新宿１丁目２０番３号西新宿高木ビル２階</t>
  </si>
  <si>
    <t>福井県福井市開発２丁目３０６ブルーハイツⅦ１Ｆ北</t>
  </si>
  <si>
    <t>東京都港区虎ノ門１丁目１７番１号</t>
  </si>
  <si>
    <t>静岡県富士宮市大中里１２７４番地の６</t>
  </si>
  <si>
    <t>静岡県富士宮市山宮２３４４番地</t>
  </si>
  <si>
    <t>静岡県富士市鈴川本町７番３５号</t>
  </si>
  <si>
    <t>東京都新宿区下宮比町２番２３号</t>
  </si>
  <si>
    <t>愛知県名古屋市東区葵１丁目２６番１２号ＩＫＫＯ新栄ビル９階</t>
  </si>
  <si>
    <t>富山県高岡市内島３５５０番地</t>
  </si>
  <si>
    <t>神奈川県川崎市麻生区万福寺１丁目２番３号</t>
  </si>
  <si>
    <t>金沢市芳斉１丁目７番２０号</t>
  </si>
  <si>
    <t>東京都港区三田３丁目５番１９号</t>
  </si>
  <si>
    <t>大阪府大阪市北区梅田３６８９４大阪駅前第３ビル２９階１－１－１号室</t>
  </si>
  <si>
    <t>愛知県名古屋市千種区千種通７丁目２５番地の１サンライズ千種５階</t>
  </si>
  <si>
    <t>群馬県高崎市倉賀野町４２２１番地１３</t>
  </si>
  <si>
    <t>金沢市新神田２丁目３番２号</t>
  </si>
  <si>
    <t>新潟県新潟市中央区新光町１０番地２</t>
  </si>
  <si>
    <t>東京都千代田区神田錦町２丁目２番地１ＫＡＮＤＡＳＱＵＡＲＥ１１Ｆ</t>
  </si>
  <si>
    <t>埼玉県さいたま市浦和区上木崎１丁目１４番６号</t>
  </si>
  <si>
    <t>高知県香南市野市町西野２６５１番地７</t>
  </si>
  <si>
    <t>東京都港区六本木４丁目１番４号</t>
  </si>
  <si>
    <t>東京都新宿区西新宿１丁目２６番２号</t>
  </si>
  <si>
    <t>東京都中央区日本橋１丁目１９番１号日本橋ダイヤビルディング１２階</t>
  </si>
  <si>
    <t>金沢市新神田２丁目７番３２－２号</t>
  </si>
  <si>
    <t>福井県福井市志比口３丁目１番２５号</t>
  </si>
  <si>
    <t>東京都中央区銀座８丁目１０番５号</t>
  </si>
  <si>
    <t>東京都千代田区内幸町２丁目１番６号</t>
  </si>
  <si>
    <t>宮崎県宮崎市橘通西３丁目１０番３２号８階</t>
  </si>
  <si>
    <t>東京都千代田区内幸町２丁目２番３号</t>
  </si>
  <si>
    <t>大阪府大阪市西区南堀江３丁目９番１３号</t>
  </si>
  <si>
    <t>東京都渋谷区東１丁目３２番１２号</t>
  </si>
  <si>
    <t>東京都港区虎ノ門５丁目１３番１号虎ノ門４０ＭＴビル３階</t>
  </si>
  <si>
    <t>金沢市広岡１丁目５番２３号</t>
  </si>
  <si>
    <t>東京都中央区東日本橋３丁目３番７号</t>
  </si>
  <si>
    <t>東京都千代田区紀尾井町４番１号</t>
  </si>
  <si>
    <t>東京都渋谷区神宮前３丁目３５番２号クローチェ神宮前ビル７階</t>
  </si>
  <si>
    <t>東京都千代田区霞が関３丁目２番５号霞が関ビルディング</t>
  </si>
  <si>
    <t>京都府京都市下京区中堂寺粟田町９３番地　京都リサーチパーク西地区４号館３階ＫＲＰ・ＢＩＺ・ＮＥＸＴ</t>
  </si>
  <si>
    <t>東京都目黒区下目黒１丁目８番１号アルコタワー４Ｆ</t>
  </si>
  <si>
    <t>東京都千代田区九段南３丁目４番５号</t>
  </si>
  <si>
    <t>大阪府大阪市天王寺区南河堀町９番９号是空天王寺７０６号</t>
  </si>
  <si>
    <t>青森県平川市松崎西田４１番地１０</t>
  </si>
  <si>
    <t>東京都港区芝浦３丁目１番１号田町ステーションタワーＮ３０階</t>
  </si>
  <si>
    <t>金沢市直江東２丁目３８番地</t>
  </si>
  <si>
    <t>東京都文京区後楽１丁目４番２７号</t>
  </si>
  <si>
    <t>大阪府大阪市北区天満４丁目６番１０号</t>
  </si>
  <si>
    <t>大阪府大阪市中央区伏見町４丁目２番１４号</t>
  </si>
  <si>
    <t>福井県福井市丸山１丁目１１３０番地の２</t>
  </si>
  <si>
    <t>東京都新宿区新宿４丁目３番１７号</t>
  </si>
  <si>
    <t>大阪府大阪市北区西天満４丁目８番１７号</t>
  </si>
  <si>
    <t>金沢市広岡１丁目２番１４号</t>
  </si>
  <si>
    <t>神奈川県川崎市高津区坂戸３丁目２番１号</t>
  </si>
  <si>
    <t>沖縄県中頭郡北谷町字桃原５番地７比嘉アパート２０３</t>
  </si>
  <si>
    <t>東京都千代田区神田東松下町４１番地１Ｈ１Ｏ神田７０６</t>
  </si>
  <si>
    <t>茨城県水戸市中央２丁目６番１０号</t>
  </si>
  <si>
    <t>兵庫県神戸市西区上新地１丁目７番地の５</t>
  </si>
  <si>
    <t/>
  </si>
  <si>
    <t>金沢市新神田４丁目５番３１号</t>
  </si>
  <si>
    <t>金沢市いなほ２丁目１０番地</t>
  </si>
  <si>
    <t>金沢市香林坊１丁目１番１号</t>
  </si>
  <si>
    <t>金沢市北安江３丁目１０番１３号</t>
  </si>
  <si>
    <t>金沢市神宮寺３丁目２番２１号</t>
  </si>
  <si>
    <t>富山県富山市別名源田割２４１－１富山空港内</t>
  </si>
  <si>
    <t>金沢市広岡１丁目１０番９号クオリティシャトウ１０２号室</t>
  </si>
  <si>
    <t>富山県富山市今泉西部町４－１０</t>
  </si>
  <si>
    <t>金沢市畝田西２丁目２５番地</t>
  </si>
  <si>
    <t>金沢市広岡１丁目１番１０号</t>
  </si>
  <si>
    <t>金沢市大野町４丁目ソ１３番地</t>
  </si>
  <si>
    <t>大阪府大阪市北区堂島１丁目６番２０号堂島アバンザ</t>
  </si>
  <si>
    <t>金沢市長町２丁目７番１号</t>
  </si>
  <si>
    <t>金沢市駅西本町６丁目３番２１号</t>
  </si>
  <si>
    <t>金沢市戸水２丁目２８番地</t>
  </si>
  <si>
    <t>金沢市南町５番９号</t>
  </si>
  <si>
    <t>金沢市松村１丁目３５１番地</t>
  </si>
  <si>
    <t>金沢市北安江１丁目３番２４号金沢フロントビル</t>
  </si>
  <si>
    <t>金沢市上堤町３番２１号金沢野村證券ビル</t>
  </si>
  <si>
    <t>愛知県名古屋市中区錦３丁目１０番３３号</t>
  </si>
  <si>
    <t>金沢市広岡３丁目１番１号金沢パークビル</t>
  </si>
  <si>
    <t>金沢市広岡１丁目５番２３号金沢第一ビル</t>
  </si>
  <si>
    <t>大阪府吹田市芳野町２番８号</t>
  </si>
  <si>
    <t>金沢市西都１丁目１３４番地</t>
  </si>
  <si>
    <t>金沢市問屋町２丁目５０番地</t>
  </si>
  <si>
    <t>金沢市広岡２丁目１３番２３号</t>
  </si>
  <si>
    <t>金沢市駅西本町５丁目１番４３号</t>
  </si>
  <si>
    <t>金沢市彦三町１丁目２番１号アソルティ金沢彦三３階</t>
  </si>
  <si>
    <t>大阪府大阪市中央区瓦町３丁目６番５号</t>
  </si>
  <si>
    <t>埼玉県さいたま市大宮区高鼻町１丁目４７番地１</t>
  </si>
  <si>
    <t>金沢市いなほ２丁目１１番地</t>
  </si>
  <si>
    <t>金沢市二口町ニ５３番地１金沢フィットビル３階</t>
  </si>
  <si>
    <t>金沢市鞍月４丁目１３３番地</t>
  </si>
  <si>
    <t>金沢市高柳町５の６番地１</t>
  </si>
  <si>
    <t>金沢市本町１丁目５番２号リファーレ１５Ｆ</t>
  </si>
  <si>
    <t>金沢市広岡１丁目１番１０号駅西ファーストビル</t>
  </si>
  <si>
    <t>愛知県名古屋市熱田区一番２丁目２番６号</t>
  </si>
  <si>
    <t>愛知県豊橋市御園町６番地８</t>
  </si>
  <si>
    <t>新潟県新潟市中央区姥ケ山１－８－２５</t>
  </si>
  <si>
    <t>金沢市古府２丁目８番地</t>
  </si>
  <si>
    <t>愛知県名古屋市北区彩紅橋通二丁目５番地</t>
  </si>
  <si>
    <t>金沢市本町２丁目１５番１号</t>
  </si>
  <si>
    <t>愛知県名古屋市中村区熊野町２丁目２２番地の１</t>
  </si>
  <si>
    <t>金沢市黒田１丁目３３番地</t>
  </si>
  <si>
    <t>愛知県名古屋市中村区十王町２－１</t>
  </si>
  <si>
    <t>石川県白山市松本町１０９３－１</t>
  </si>
  <si>
    <t>富山県富山市石坂２４１５番地４</t>
  </si>
  <si>
    <t>金沢市乙丸町甲１３７番地</t>
  </si>
  <si>
    <t>長野県長野市北尾張部１４５番地</t>
  </si>
  <si>
    <t>金沢市広岡三丁目３番１１号ＪＲ金沢駅西第四ＮＫビル</t>
  </si>
  <si>
    <t>金沢市出羽町４番１号</t>
  </si>
  <si>
    <t>金沢市山の上町７－１４</t>
  </si>
  <si>
    <t>長野県長野市稲里町８３４</t>
  </si>
  <si>
    <t>金沢市神宮寺２丁目１０番５号</t>
  </si>
  <si>
    <t>金沢市三社町１１番３０号信開ドムス三社</t>
  </si>
  <si>
    <t>愛知県名古屋市中村区名駅南１丁目２４番３０号</t>
  </si>
  <si>
    <t>愛知県名古屋市中区錦１丁目１８番２８号</t>
  </si>
  <si>
    <t>愛知県名古屋市東区葵３丁目２３－７千種ファ－ストビルＮ６Ｆ</t>
  </si>
  <si>
    <t>金沢市二日市町ヘ９０番地２</t>
  </si>
  <si>
    <t>愛知県名古屋市中区栄５丁目２８－１２名古屋若宮ビル３階</t>
  </si>
  <si>
    <t>金沢市彦三町２丁目１番１０号</t>
  </si>
  <si>
    <t>愛知県名古屋市東区武平町５－１　名古屋栄ビルディング</t>
  </si>
  <si>
    <t>金沢市問屋町１丁目７２番地</t>
  </si>
  <si>
    <t>金沢市広岡３丁目１番１号金沢パークビル４階</t>
  </si>
  <si>
    <t>金沢市小坂町北２５５番地</t>
  </si>
  <si>
    <t>愛知県名古屋市中区栄４丁目１４番２号</t>
  </si>
  <si>
    <t>大阪府大阪市北区中之島３丁目２番４号</t>
  </si>
  <si>
    <t>金沢市広岡１丁目３番３４号</t>
  </si>
  <si>
    <t>金沢市上堤町３番２１号</t>
  </si>
  <si>
    <t>金沢市北陽台２丁目３番地</t>
  </si>
  <si>
    <t>金沢市石引１丁目８番６号</t>
  </si>
  <si>
    <t>愛知県名古屋市中川区荒子１丁目１９６番地さくらＨｉｌｌｓ　ＡＲＡＫＯ</t>
  </si>
  <si>
    <t>金沢市馬替１丁目２４番地３</t>
  </si>
  <si>
    <t>金沢市上安原１丁目１４番地</t>
  </si>
  <si>
    <t>金沢市北安江２丁目２番５号</t>
  </si>
  <si>
    <t>金沢市北安江４丁目８番３３号</t>
  </si>
  <si>
    <t>愛知県名古屋市西区名駅２丁目２２番９号</t>
  </si>
  <si>
    <t>金沢市諸江町中丁５０８－１</t>
  </si>
  <si>
    <t>愛知県名古屋市中区錦３丁目２０番２７号</t>
  </si>
  <si>
    <t>富山県富山市安住町２－１４北日本スクエア中央館６Ｆ</t>
  </si>
  <si>
    <t>金沢市横川７丁目５０番地１名鉄８７ビル４Ｆ</t>
  </si>
  <si>
    <t>金沢市桂町イ５番地１</t>
  </si>
  <si>
    <t>金沢市古府１丁目２２０番地</t>
  </si>
  <si>
    <t>愛知県名古屋市中区栄１丁目１２番１７号</t>
  </si>
  <si>
    <t>金沢市駅西本町１丁目３番２７号</t>
  </si>
  <si>
    <t>兵庫県尼崎市御園町２１</t>
  </si>
  <si>
    <t>兵庫県西宮市中島町９番１０号</t>
  </si>
  <si>
    <t>金沢市桜田町１丁目２０番地</t>
  </si>
  <si>
    <t>大阪府大阪市西区西本町２丁目３番１０号</t>
  </si>
  <si>
    <t>金沢市大野町４丁目ソ６番地３</t>
  </si>
  <si>
    <t>金沢市西都１丁目４０番地</t>
  </si>
  <si>
    <t>金沢市西都２丁目６６番地</t>
  </si>
  <si>
    <t>愛知県名古屋市名東区社が丘１－４０５</t>
  </si>
  <si>
    <t>富山県富山市牛島新町２番２号</t>
  </si>
  <si>
    <t>金沢市河原市町５２番地</t>
  </si>
  <si>
    <t>金沢市広岡３丁目１番１号金沢パークビル８階</t>
  </si>
  <si>
    <t>愛知県名古屋市東区東桜１丁目１４番１１号</t>
  </si>
  <si>
    <t>愛知県名古屋市熱田区金山町１丁目７番５号電波学園金山第１ビル</t>
  </si>
  <si>
    <t>金沢市古府２丁目７６番地ＨＩＲＡＮＯ　ＢＬＤＧ．　３Ｆ</t>
  </si>
  <si>
    <t>愛知県名古屋市名東区猪高台１丁目１３１５番地</t>
  </si>
  <si>
    <t>愛知県名古屋市中区丸の内３丁目２１番３１号</t>
  </si>
  <si>
    <t>金沢市薬師堂町ロ１１１番</t>
  </si>
  <si>
    <t>大阪府吹田市広芝町１０番２８号オーク江坂ビル</t>
  </si>
  <si>
    <t>富山県富山市八日町２４３番地１６</t>
  </si>
  <si>
    <t>大阪府吹田市垂水町３丁目９番２８号</t>
  </si>
  <si>
    <t>金沢市直江西１丁目１００番地</t>
  </si>
  <si>
    <t>大阪府豊中市新千里西町１丁目２－２住友商事千里ビル北館８階</t>
  </si>
  <si>
    <t>大阪府大阪市中央区内本町１－３－５</t>
  </si>
  <si>
    <t>金沢市此花町７番８号</t>
  </si>
  <si>
    <t>金沢市米泉町１０丁目１番１７４</t>
  </si>
  <si>
    <t>金沢市南町４番５５号</t>
  </si>
  <si>
    <t>金沢市高畠３丁目１００番地</t>
  </si>
  <si>
    <t>金沢市広岡３丁目３番１１号</t>
  </si>
  <si>
    <t>愛知県名古屋市中村区名駅南２丁目７番５５号</t>
  </si>
  <si>
    <t>金沢市駅西本町３丁目１４番２４号オネストビル３０２号室</t>
  </si>
  <si>
    <t>金沢市高畠３丁目２６７番地</t>
  </si>
  <si>
    <t>東京都大田区大森北１丁目５－１</t>
  </si>
  <si>
    <t>金沢市玉鉾５丁目３番地</t>
  </si>
  <si>
    <t>東京都江東区新木場１丁目７番２２新木場タワー６Ｆ</t>
  </si>
  <si>
    <t>金沢市松島２丁目５７番地</t>
  </si>
  <si>
    <t>金沢市赤土町カ１番地３１</t>
  </si>
  <si>
    <t>金沢市東力２丁目６番地</t>
  </si>
  <si>
    <t>愛知県名古屋市中村区名駅南１丁目１７番２９号</t>
  </si>
  <si>
    <t>金沢市西都１丁目５番地</t>
  </si>
  <si>
    <t>愛知県名古屋市中区栄１－２４－１５</t>
  </si>
  <si>
    <t>金沢市河原市町５０番地</t>
  </si>
  <si>
    <t>長野県松本市深志１丁目２番１１号</t>
  </si>
  <si>
    <t>金沢市高尾１丁目８２番地１</t>
  </si>
  <si>
    <t>愛知県名古屋市中区錦２丁目１４番２１号</t>
  </si>
  <si>
    <t>大阪府大阪市中央区北浜２－５－１３北浜平和ビル７階</t>
  </si>
  <si>
    <t>愛知県名古屋市東区砂田橋５丁目８番２８号</t>
  </si>
  <si>
    <t>大阪府大阪市西区新町２丁目２０番６号</t>
  </si>
  <si>
    <t>愛知県名古屋市中区栄１丁目２４番１５号</t>
  </si>
  <si>
    <t>金沢市大手町１６番１号</t>
  </si>
  <si>
    <t>富山県富山市桜橋通り２番２５号富山第一生命ビル４Ｆ</t>
  </si>
  <si>
    <t>金沢市南町６番１号</t>
  </si>
  <si>
    <t>金沢市神野町東７０番地</t>
  </si>
  <si>
    <t>金沢市梅田町ロ５４番地</t>
  </si>
  <si>
    <t>東京都新宿区西新宿２丁目１番１号新宿三井ビルディング</t>
  </si>
  <si>
    <t>金沢市西念２丁目１番１号</t>
  </si>
  <si>
    <t>金沢市鞍月４丁目１８７番地</t>
  </si>
  <si>
    <t>愛知県名古屋市中区錦１－１１－１１名古屋インターシティ１２階</t>
  </si>
  <si>
    <t>大阪府吹田市江坂町１丁目２３番５号</t>
  </si>
  <si>
    <t>大阪府大阪市北区天神橋３丁目３番３号</t>
  </si>
  <si>
    <t>金沢市専光寺町ヨ２６番地３</t>
  </si>
  <si>
    <t>金沢市神野１丁目３５番地</t>
  </si>
  <si>
    <t>金沢市新神田３丁目２番８号</t>
  </si>
  <si>
    <t>金沢市南町５番２０号</t>
  </si>
  <si>
    <t>金沢市新保本３丁目７１番地</t>
  </si>
  <si>
    <t>埼玉県熊谷市佐谷田２９７６番地</t>
  </si>
  <si>
    <t>金沢市二口町ロ８６番地</t>
  </si>
  <si>
    <t>金沢市割出町４１０番地１</t>
  </si>
  <si>
    <t>金沢市古府１丁目７１番地</t>
  </si>
  <si>
    <t>金沢市神宮寺３丁目１番３６号</t>
  </si>
  <si>
    <t>愛知県名古屋市東区矢田南１丁目２番８号</t>
  </si>
  <si>
    <t>金沢市北安江１丁目３番２４号</t>
  </si>
  <si>
    <t>金沢市木越町ト８０番地</t>
  </si>
  <si>
    <t>愛知県名古屋市中村区那古野１丁目４７番１号名古屋国際センタービル１４階</t>
  </si>
  <si>
    <t>金沢市横山町１２番９号</t>
  </si>
  <si>
    <t>愛知県名古屋市中区錦１丁目７番３４号</t>
  </si>
  <si>
    <t>金沢市古府２丁目１４０番地</t>
  </si>
  <si>
    <t>金沢市松島２丁目８４</t>
  </si>
  <si>
    <t>金沢市藤江北１丁目３０５番地</t>
  </si>
  <si>
    <t>兵庫県明石市本町２丁目２番２０号朝日生命ビル</t>
  </si>
  <si>
    <t>石川県白山市番匠町３０３番地</t>
  </si>
  <si>
    <t>愛知県名古屋市西区菊井２丁目２２番７号</t>
  </si>
  <si>
    <t>愛知県名古屋市東区東桜１丁目１０番２４号</t>
  </si>
  <si>
    <t>京都府京都市中京区烏丸御池下ル虎屋町５６６－１井門明治安田生命ビル７Ｆ</t>
  </si>
  <si>
    <t>金沢市岸川町ヘ２０番地</t>
  </si>
  <si>
    <t>金沢市神野２丁目６６番地</t>
  </si>
  <si>
    <t>金沢市広岡１丁目２番１４号コーワビル７Ｆ</t>
  </si>
  <si>
    <t>愛知県長久手市蟹原１９０１番地Ａ－７０２</t>
  </si>
  <si>
    <t>大阪府堺市中区伏尾４番地</t>
  </si>
  <si>
    <t>金沢市問屋町１丁目１０８番地</t>
  </si>
  <si>
    <t>金沢市千木１丁目３５番地</t>
  </si>
  <si>
    <t>金沢市三社町１１番３０号信開ドムス三社７Ｆ</t>
  </si>
  <si>
    <t>大阪府枚方市尊延寺６丁目３１番６－１０５号</t>
  </si>
  <si>
    <t>愛知県名古屋市名東区高社１－６８</t>
  </si>
  <si>
    <t>東京都葛飾区小菅４丁目２１番７号吉田第２ビル１０４</t>
  </si>
  <si>
    <t>金沢市西念２丁目１９番１号</t>
  </si>
  <si>
    <t>愛知県名古屋市東区葵２丁目３番１５号</t>
  </si>
  <si>
    <t>埼玉県さいたま市大宮区大門町３丁目４２番５号太陽生命大宮ビル５Ｆ</t>
  </si>
  <si>
    <t>富山県富山市牛島新町４番１０号</t>
  </si>
  <si>
    <t>金沢市西念２丁目１番３９号</t>
  </si>
  <si>
    <t>金沢市玉鉾３丁目９番地</t>
  </si>
  <si>
    <t>金沢市西念３丁目１１番１号</t>
  </si>
  <si>
    <t>金沢市示野中町２丁目１０番地</t>
  </si>
  <si>
    <t>東京都中央区日本橋小舟町９番３号日本橋相互ビル５０５号室</t>
  </si>
  <si>
    <t>大阪府大阪市中央区北浜東４丁目３３北浜　ＮＥＸＵ　ＢＵＩＬＤ　２９階</t>
  </si>
  <si>
    <t>金沢市彦三町１丁目１番１号金沢彦三１１１ビル</t>
  </si>
  <si>
    <t>愛知県名古屋市中区栄２丁目４５６７０名古屋パークプレイス７階</t>
  </si>
  <si>
    <t>金沢市広岡１丁目１３番２２号</t>
  </si>
  <si>
    <t>金沢市松島２丁目２４４番地</t>
  </si>
  <si>
    <t>大阪府大阪市中央区本町１丁目８番１２号</t>
  </si>
  <si>
    <t>金沢市駅西本町５丁目６番９号</t>
  </si>
  <si>
    <t>金沢市湊４丁目２５番地１</t>
  </si>
  <si>
    <t>石川県羽咋市柳田町７３</t>
  </si>
  <si>
    <t>新潟県長岡市関東町４５７８２</t>
  </si>
  <si>
    <t>富山県射水市広上２０００番２７</t>
  </si>
  <si>
    <t>石川県河北郡津幡町中須加ろ４５</t>
  </si>
  <si>
    <t>大阪府大阪市中央区内本町２丁目１番１９号</t>
  </si>
  <si>
    <t>金沢市広岡３丁目１番１号金沢パークビル６階</t>
  </si>
  <si>
    <t>愛知県名古屋市中区栄３丁目１７番１５号エフエックスビル７階</t>
  </si>
  <si>
    <t>愛知県名古屋市北区下飯田町４丁目２６番２号</t>
  </si>
  <si>
    <t>金沢市高尾台２丁目９５番地</t>
  </si>
  <si>
    <t>金沢市湊２丁目４２番地６</t>
  </si>
  <si>
    <t>金沢市広岡１丁目１番１８号</t>
  </si>
  <si>
    <t>金沢市磯部町ハ５５番地</t>
  </si>
  <si>
    <t>金沢市大友２丁目２番地１</t>
  </si>
  <si>
    <t>金沢市湊３丁目５番地３</t>
  </si>
  <si>
    <t>金沢市若宮町チ１６番地２</t>
  </si>
  <si>
    <t>金沢市割出町４１２番地１</t>
  </si>
  <si>
    <t>愛知県名古屋市東区矢田１－３－３３</t>
  </si>
  <si>
    <t>愛知県名古屋市昭和区広路通１丁目１２番</t>
  </si>
  <si>
    <t>金沢市本町１丁目５番２号</t>
  </si>
  <si>
    <t>大阪府大阪市中央区和泉町２丁目２番２号</t>
  </si>
  <si>
    <t>金沢市北安江１丁目１０番１６号</t>
  </si>
  <si>
    <t>金沢市佐奇森町ロ９５番地</t>
  </si>
  <si>
    <t>金沢市松島１丁目２７番地</t>
  </si>
  <si>
    <t>金沢市駅西本町１丁目１４番２９号サン金沢ビル９Ｆ</t>
  </si>
  <si>
    <t>東京都豊島区東池袋３丁目１３番２号</t>
  </si>
  <si>
    <t>愛知県名古屋市熱田区新尾頭１丁目９番１２号</t>
  </si>
  <si>
    <t>金沢市上堤町１丁目３３番地アパ金沢ビル５階</t>
  </si>
  <si>
    <t>金沢市北安江２丁目２２番１８号</t>
  </si>
  <si>
    <t>金沢市千木町リ４２番地１</t>
  </si>
  <si>
    <t>愛知県名古屋市中区錦１丁目５番１３号</t>
  </si>
  <si>
    <t>金沢市駅西新町２丁目８番２３号</t>
  </si>
  <si>
    <t>愛知県名古屋市中区大須４丁目１１番１７号</t>
  </si>
  <si>
    <t>大阪府大阪市中央区備後町２丁目６番８号</t>
  </si>
  <si>
    <t>金沢市彦三町１丁目１番１号</t>
  </si>
  <si>
    <t>愛知県名古屋市中区栄１－１３－２</t>
  </si>
  <si>
    <t>金沢市本町一丁目５番２号</t>
  </si>
  <si>
    <t>愛知県名古屋市中村区井深町９番５８号</t>
  </si>
  <si>
    <t>金沢市松島１丁目３９番地</t>
  </si>
  <si>
    <t>愛知県名古屋市昭和区円上町４－１２</t>
  </si>
  <si>
    <t>大阪府大阪市淀川区西宮原３丁目２番１号－１０３号</t>
  </si>
  <si>
    <t>金沢市中橋町１１番１８号</t>
  </si>
  <si>
    <t>金沢市鞍月５丁目１８１番地ＡＵＢＥ８Ｆ</t>
  </si>
  <si>
    <t>金沢市神野町東３３番地</t>
  </si>
  <si>
    <t>大阪府大阪市西区新町１丁目１３－３四ツ橋ＫＦビル</t>
  </si>
  <si>
    <t>金沢市香林坊３６９４３損保ジャパン金沢ビル１階</t>
  </si>
  <si>
    <t>大阪府大阪市中央区北浜３丁目１－６サン北浜ビル４Ｆ</t>
  </si>
  <si>
    <t>愛知県名古屋市中区錦２丁目１３番３０号</t>
  </si>
  <si>
    <t>愛知県名古屋市中区新栄町２丁目４番地</t>
  </si>
  <si>
    <t>愛知県名古屋市中川区富船町４－１　３階</t>
  </si>
  <si>
    <t>愛知県名古屋市中村区名駅１丁目１番３号</t>
  </si>
  <si>
    <t>石川県金沢市彦三町２丁目５番２７号名鉄北陸開発ビル５階</t>
  </si>
  <si>
    <t>金沢市間明町１丁目１４３</t>
  </si>
  <si>
    <t>金沢市いなほ１丁目１０</t>
  </si>
  <si>
    <t>愛知県名古屋市千種区茶屋が坂１－９－２５２階</t>
  </si>
  <si>
    <t>金沢市二ツ屋町８番１号アーバンユースフルビル２階</t>
  </si>
  <si>
    <t>愛知県豊田市神田町１丁目１番１西山地産ビル５階</t>
  </si>
  <si>
    <t>愛知県名古屋市西区那古野２丁目１１番２３号新名古屋ビル</t>
  </si>
  <si>
    <t>東京都台東区上野５丁目２５番１１号大和上野ビル６階</t>
  </si>
  <si>
    <t>金沢市駅西本町２丁目１２番３８号</t>
  </si>
  <si>
    <t>富山県富山市神通本町１丁目１番１９号</t>
  </si>
  <si>
    <t>金沢市南町５番１４号</t>
  </si>
  <si>
    <t>愛知県名古屋市中区錦３丁目１５番１５号ＣＴＶ錦ビル</t>
  </si>
  <si>
    <t>金沢市戸水町カ１０３番地</t>
  </si>
  <si>
    <t>愛知県名古屋市中区栄４丁目３番２６号昭和ビル</t>
  </si>
  <si>
    <t>石川県加賀市山中温泉泉町１５９</t>
  </si>
  <si>
    <t>金沢市広岡３丁目３番７７号</t>
  </si>
  <si>
    <t>金沢市駅西本町１丁目１３番２５号</t>
  </si>
  <si>
    <t>金沢市小金町１７番１１号</t>
  </si>
  <si>
    <t>新潟県新潟市中央区紫竹山５丁目７番５号</t>
  </si>
  <si>
    <t>岐阜県岐阜市城東通３－１７－２</t>
  </si>
  <si>
    <t>金沢市西金沢５丁目２７３番地</t>
  </si>
  <si>
    <t>大阪府大阪市北区東天満１丁目６番６号オ－センビル</t>
  </si>
  <si>
    <t>大阪府大阪市淀川区宮原４丁目３番７号ＭＰＲ新大阪ビル</t>
  </si>
  <si>
    <t>金沢市進和町４７番地</t>
  </si>
  <si>
    <t>愛知県名古屋市中村区名駅南１丁目１２番９号</t>
  </si>
  <si>
    <t>大阪府大阪市西区京町堀１丁目１５番７号</t>
  </si>
  <si>
    <t>新潟県新潟市西区寺尾上４丁目４番１５号</t>
  </si>
  <si>
    <t>金沢市上荒屋５丁目１８番地</t>
  </si>
  <si>
    <t>金沢市駅西新町３丁目８番２９号</t>
  </si>
  <si>
    <t>富山県砺波市太郎丸１丁目９番２４号</t>
  </si>
  <si>
    <t>金沢市香林坊２丁目１２番２０号</t>
  </si>
  <si>
    <t>富山県富山市本町３番２５号</t>
  </si>
  <si>
    <t>金沢市上堤町１番１８号住友生命金沢上堤町ビル</t>
  </si>
  <si>
    <t>愛知県名古屋市瑞穂区内浜町３０番１３号</t>
  </si>
  <si>
    <t>金沢市広岡２丁目１３番５号</t>
  </si>
  <si>
    <t>愛知県名古屋市中村区那古野１丁目４７番１号</t>
  </si>
  <si>
    <t>金沢市鞍月５丁目５７番地</t>
  </si>
  <si>
    <t>愛知県名古屋市中区栄２－１３－１</t>
  </si>
  <si>
    <t>新潟県新潟市中央区堀之内南３丁目１番２１号</t>
  </si>
  <si>
    <t>愛知県名古屋市中区錦２丁目３番４号名古屋錦フロントタワー</t>
  </si>
  <si>
    <t>金沢市西金沢５丁目２７３番地２０２</t>
  </si>
  <si>
    <t>新潟県新潟市中央区笹口１丁目１９番３１号</t>
  </si>
  <si>
    <t>愛知県名古屋市中区葵１－２０－２２</t>
  </si>
  <si>
    <t>金沢市富樫１丁目４番１０号２０３</t>
  </si>
  <si>
    <t>金沢市西念３丁目２９番１４号</t>
  </si>
  <si>
    <t>金沢市扇町６番２５号</t>
  </si>
  <si>
    <t>金沢市西念１丁目４番１１号三翠ビル</t>
  </si>
  <si>
    <t>金沢市昭和町１６番１号</t>
  </si>
  <si>
    <t>金沢市入江３丁目１３２番地福村ビル</t>
  </si>
  <si>
    <t>愛知県名古屋市中村区名駅３８１３５桜通豊田ビル</t>
  </si>
  <si>
    <t>金沢市駅西新町２丁目６番７号</t>
  </si>
  <si>
    <t>金沢市西泉１丁目１１番地</t>
  </si>
  <si>
    <t>愛知県名古屋市中区栄４丁目１５番３２号</t>
  </si>
  <si>
    <t>金沢市彦三町２丁目１番３３号朝日プラザ武蔵ヶ辻２０５</t>
  </si>
  <si>
    <t>金沢市鞍月５丁目１８１番地</t>
  </si>
  <si>
    <t>福井県福井市和田東２丁目１７１６番地</t>
  </si>
  <si>
    <t>愛知県名古屋市中村区椿町１４－１３ウエストポイント１４１３</t>
  </si>
  <si>
    <t>金沢市本町２丁目１１番７号</t>
  </si>
  <si>
    <t>大阪府大阪市中央区高麗橋４丁目１番１号興銀ビル</t>
  </si>
  <si>
    <t>新潟県新潟市中央区神道寺３丁目１１番１９号</t>
  </si>
  <si>
    <t>大阪府大阪市浪速区難波中１丁目１２番５号</t>
  </si>
  <si>
    <t>金沢市上堤町１番３３号アパ金沢ビル２Ｆ</t>
  </si>
  <si>
    <t>金沢市西念２丁目１番７号</t>
  </si>
  <si>
    <t>愛知県名古屋市中区栄２丁目５番１３号</t>
  </si>
  <si>
    <t>愛知県名古屋市中区錦１－１０－９</t>
  </si>
  <si>
    <t>石川県白山市千代野西１丁目２番１号</t>
  </si>
  <si>
    <t>金沢市米泉町２丁目８０－１１０</t>
  </si>
  <si>
    <t>新潟県新潟市中央区本馬越２－２２－９</t>
  </si>
  <si>
    <t>金沢市上堤町１番１２号</t>
  </si>
  <si>
    <t>金沢市打木町東１３２７番地</t>
  </si>
  <si>
    <t>石川県白山市五歩市町４００</t>
  </si>
  <si>
    <t>愛知県名古屋市東区泉２丁目２７番１４号</t>
  </si>
  <si>
    <t>石川県白山市手取町ケ３２－１</t>
  </si>
  <si>
    <t>金沢市長田２丁目２５番２５号</t>
  </si>
  <si>
    <t>愛知県名古屋市南区弥次ヱ町２丁目１９番地の１</t>
  </si>
  <si>
    <t>金沢市高畠３丁目１番地</t>
  </si>
  <si>
    <t>金沢市千木１丁目８４番地</t>
  </si>
  <si>
    <t>金沢市問屋町１丁目３２番地</t>
  </si>
  <si>
    <t>福井県福井市問屋町１丁目１０番地</t>
  </si>
  <si>
    <t>金沢市新神田４丁目１５番１号</t>
  </si>
  <si>
    <t>金沢市長田１丁目５番４９号</t>
  </si>
  <si>
    <t>金沢市大場町東４９３番地</t>
  </si>
  <si>
    <t>金沢市広岡３丁目１番１号金沢パークビル１０Ｆ</t>
  </si>
  <si>
    <t>愛知県名古屋市中区錦３丁目２１番２４号</t>
  </si>
  <si>
    <t>金沢市本町１丁目５番２号リファーレ６階</t>
  </si>
  <si>
    <t>金沢市森戸１丁目４番地</t>
  </si>
  <si>
    <t>金沢市鳴和町タ２６８番地</t>
  </si>
  <si>
    <t>金沢市西都１丁目５２番地</t>
  </si>
  <si>
    <t>大阪府茨木市南目垣１丁目４番１号</t>
  </si>
  <si>
    <t>金沢市若宮１丁目８２番地</t>
  </si>
  <si>
    <t>大阪府大阪市西区江戸堀１丁目２２－１７</t>
  </si>
  <si>
    <t>新潟県新潟市中央区西堀通６番町８６６</t>
  </si>
  <si>
    <t>金沢市白菊町２１番１０号白菊町センタービル</t>
  </si>
  <si>
    <t>愛知県名古屋市西区牛島町６番１号</t>
  </si>
  <si>
    <t>石川県羽咋郡志賀町赤住１番地</t>
  </si>
  <si>
    <t>金沢市本町２丁目２０番２０号</t>
  </si>
  <si>
    <t>富山県富山市太郎丸西町１丁目２番４号</t>
  </si>
  <si>
    <t>金沢市本町１丁目５番２号リファーレ１２階</t>
  </si>
  <si>
    <t>大阪府大阪市浪速区難波中２丁目１０番７０号</t>
  </si>
  <si>
    <t>大阪府大阪市北区西天満３－１３－１８</t>
  </si>
  <si>
    <t>金沢市大手町１５番４０号</t>
  </si>
  <si>
    <t>金沢市上堤町３丁目２１金沢野村證券ビル５階</t>
  </si>
  <si>
    <t>金沢市駅西本町１丁目１４番２９号サン金沢ビル３Ｆ</t>
  </si>
  <si>
    <t>愛知県名古屋市中区栄２丁目３番１号</t>
  </si>
  <si>
    <t>富山県富山市今泉西部町９番地１</t>
  </si>
  <si>
    <t>石川県野々市市御経塚１丁目５５番地</t>
  </si>
  <si>
    <t>金沢市西念３丁目３２番１２号</t>
  </si>
  <si>
    <t>京都府京都市上京区相国寺東門前町６５７番地</t>
  </si>
  <si>
    <t>愛知県名古屋市東区泉２丁目２１－２８日刊工業新聞社名古屋支社ビル４Ｆ</t>
  </si>
  <si>
    <t>宮城県仙台市太白区長町３丁目７番１３号</t>
  </si>
  <si>
    <t>石川県七尾市桜町１２番地</t>
  </si>
  <si>
    <t>金沢市上安原１丁目１９９番地３</t>
  </si>
  <si>
    <t>金沢市神野１丁目８０番地</t>
  </si>
  <si>
    <t>金沢市南町４番６０号金沢大同生命ビル６階</t>
  </si>
  <si>
    <t>金沢市駅西新町２丁目１１番２５号</t>
  </si>
  <si>
    <t>金沢市畝田中３丁目５５６番地</t>
  </si>
  <si>
    <t>石川県野々市市御経塚２丁目３０７番地</t>
  </si>
  <si>
    <t>新潟県新潟市中央区東大通２丁目１番２０号</t>
  </si>
  <si>
    <t>愛知県名古屋市西区牛島町５番２号</t>
  </si>
  <si>
    <t>金沢市新神田５丁目２番３号</t>
  </si>
  <si>
    <t>富山県富山市神通町１丁目５番３０号</t>
  </si>
  <si>
    <t>愛知県名古屋市中区錦２丁目２番１３号</t>
  </si>
  <si>
    <t>愛知県稲沢市稲沢町前田１８０－１</t>
  </si>
  <si>
    <t>大阪府大阪市北区天神西町５－１７</t>
  </si>
  <si>
    <t>大阪府大阪市住吉区長居４丁目１２番２１号</t>
  </si>
  <si>
    <t>滋賀県大津市中央３丁目１番８号</t>
  </si>
  <si>
    <t>大阪府大阪市東淀川区東中島４丁目１番１１号６０５</t>
  </si>
  <si>
    <t>金沢市近岡町１０１番地１</t>
  </si>
  <si>
    <t>東京都中央区八丁堀２丁目２６－９</t>
  </si>
  <si>
    <t>愛知県名古屋市中区栄１丁目２３番２９号</t>
  </si>
  <si>
    <t>金沢市諸江町中丁１７１番地１梅信ビル６Ｆ</t>
  </si>
  <si>
    <t>金沢市神野町東１３７番地４</t>
  </si>
  <si>
    <t>金沢市古府１丁目１０４番地１</t>
  </si>
  <si>
    <t>金沢市三社町１番１号</t>
  </si>
  <si>
    <t>愛知県名古屋市中村区名駅４丁目２－１１</t>
  </si>
  <si>
    <t>新潟県新潟市中央区南出来島１丁目４番４号</t>
  </si>
  <si>
    <t>金沢市広岡２丁目７番１号</t>
  </si>
  <si>
    <t>金沢市松寺町寅９２番地１</t>
  </si>
  <si>
    <t>金沢市新保本４丁目２７番地ＳＵＮＺＥＵＳビル５０８号</t>
  </si>
  <si>
    <t>金沢市昭和町１６番１号ヴィサージュ</t>
  </si>
  <si>
    <t>金沢市広岡２丁目１３番２３号３０３</t>
  </si>
  <si>
    <t>金沢市本町２丁目１１番７号金沢フコク生命駅前ビル１１階</t>
  </si>
  <si>
    <t>金沢市駅西本町３丁目７番１号</t>
  </si>
  <si>
    <t>東京都文京区小石川５丁目４－１瑞穂第一ビル</t>
  </si>
  <si>
    <t>金沢市神野３丁目１１番地１アンビシャス１０１</t>
  </si>
  <si>
    <t>千葉県成田市並木町２２１番地</t>
  </si>
  <si>
    <t>大阪府大阪市淀川区宮原４丁目１番１４号住友生命新大阪北ビル１３階</t>
  </si>
  <si>
    <t>愛知県名古屋市千種区内山３－３１－２０今池ＮＭビル８Ｆ</t>
  </si>
  <si>
    <t>富山県富山市西大泉１２番地１０</t>
  </si>
  <si>
    <t>富山県富山市中川原１５－６</t>
  </si>
  <si>
    <t>金沢市横川７丁目３５番地１ルミエール横川６Ｆ</t>
  </si>
  <si>
    <t>金沢市此花町５番６号</t>
  </si>
  <si>
    <t>愛知県名古屋市中区丸の内１丁目１５－１５</t>
  </si>
  <si>
    <t>金沢市本町２丁目１５番１号ポルテ金沢</t>
  </si>
  <si>
    <t>金沢市彦三町２丁目１番１０号真和ビル４階</t>
  </si>
  <si>
    <t>大阪府大阪市淀川区西宮原１丁目４番１３号</t>
  </si>
  <si>
    <t>大阪府大阪市淀川区木川東２丁目４番１０号</t>
  </si>
  <si>
    <t>大阪府大阪市淀川区西中島７丁目１番３号　８１２号</t>
  </si>
  <si>
    <t>富山県射水市戸破１６７９－３－Ａ</t>
  </si>
  <si>
    <t>愛知県清須市阿原宮東２５６</t>
  </si>
  <si>
    <t>新潟県新潟市中央区東大通１丁目３番８号</t>
  </si>
  <si>
    <t>富山県富山市桜橋通り５番１３号</t>
  </si>
  <si>
    <t>愛知県名古屋市中区丸の内１丁目１７番１９号</t>
  </si>
  <si>
    <t>大阪府大阪市北区梅田１丁目１１－４－１１００－１１－１０</t>
  </si>
  <si>
    <t>大阪府大阪市北区茶屋町１－２７</t>
  </si>
  <si>
    <t>金沢市千木町ヌ４５８０８</t>
  </si>
  <si>
    <t>石川県白山市辰巳町６０番地１Ｋテナント　１階</t>
  </si>
  <si>
    <t>金沢市藤江南１丁目７番地１</t>
  </si>
  <si>
    <t>金沢市畝田西２丁目２２番地</t>
  </si>
  <si>
    <t>岐阜県大垣市新田町４丁目３０番地</t>
  </si>
  <si>
    <t>愛知県名古屋市中区栄４丁目３－２６</t>
  </si>
  <si>
    <t>新潟県新潟市中央区東万代町１番３０号</t>
  </si>
  <si>
    <t>大阪府大阪市中央区南船場１丁目１２番３号</t>
  </si>
  <si>
    <t>愛知県名古屋市中川区月島町４５８０９</t>
  </si>
  <si>
    <t>金沢市専光寺町ツ１７番地２</t>
  </si>
  <si>
    <t>大阪府大阪市淀川区西中島６丁目３番２４号北白石ビル西館４Ｆ</t>
  </si>
  <si>
    <t>金沢市片町１丁目１２番６号５Ｆ</t>
  </si>
  <si>
    <t>愛知県名古屋市中区錦３丁目６番２９号</t>
  </si>
  <si>
    <t>金沢市矢木３丁目２９８番地</t>
  </si>
  <si>
    <t>埼玉県さいたま市大宮区桜木町４丁目１９９番地３</t>
  </si>
  <si>
    <t>石川県白山市相川新町６３１番地１</t>
  </si>
  <si>
    <t>神奈川県相模原市中央区田名３６５６－４</t>
  </si>
  <si>
    <t>金沢市専光寺町ヨ８番地</t>
  </si>
  <si>
    <t>東京都中央区八丁堀２－２８－１０</t>
  </si>
  <si>
    <t>金沢市小坂町西５７番地３ＫＳハイツ２０１号室</t>
  </si>
  <si>
    <t>福井県福井市中央３丁目１番５号三谷中央ビル７階</t>
  </si>
  <si>
    <t>大阪府堺市堺区向陵東町１丁９番５号１０４</t>
  </si>
  <si>
    <t>大阪府大阪市淀川区西中島７丁目１－３－３１２</t>
  </si>
  <si>
    <t>東京都中野区中央３丁目２４番９号</t>
  </si>
  <si>
    <t>金沢市本江町９番１０号Ｓｕｎさい川２階事務所</t>
  </si>
  <si>
    <t>金沢市北安江３丁目６番６号メッセヤスダ３０１号</t>
  </si>
  <si>
    <t>金沢市畝田東２丁目４１番地２</t>
  </si>
  <si>
    <t>金沢市広岡３７６２２金沢パークビル８階</t>
  </si>
  <si>
    <t>金沢市広岡２丁目７番１号ラフレシアビル３階３０１号室</t>
  </si>
  <si>
    <t>金沢市西念４丁目２４－３０金沢ＭＧビル４Ｆ</t>
  </si>
  <si>
    <t>愛知県名古屋市中村区椿町１番１６号</t>
  </si>
  <si>
    <t>京都府京都市下京区烏丸通四条下ル水銀屋町６１２番地四条烏丸ビル８階</t>
  </si>
  <si>
    <t>金沢市泉野出町２丁目６番８号グレースＯＴＯ２０２</t>
  </si>
  <si>
    <t>金沢市本町２－１５－１ポルテ金沢１２Ｆ</t>
  </si>
  <si>
    <t>金沢市彦三町１丁目２番１号アソルティ金沢彦三３Ｆ</t>
  </si>
  <si>
    <t>金沢市昭和町１６番１号ヴィサージュ７階</t>
  </si>
  <si>
    <t>滋賀県東近江市中小路町４３０番地</t>
  </si>
  <si>
    <t>金沢市南町５－２０中屋三井ビル２階</t>
  </si>
  <si>
    <t>金沢市広岡１丁目１番３５号金沢第二ビル２Ｆ</t>
  </si>
  <si>
    <t>大阪府大阪市中央区瓦町２丁目３番１０号</t>
  </si>
  <si>
    <t>新潟県新潟市中央区万代島５番１号万代島ビル１６Ｆ</t>
  </si>
  <si>
    <t>東京都足立区西加平２丁目３番１０号</t>
  </si>
  <si>
    <t>金沢市武蔵町５番３６号浅地ビル４階</t>
  </si>
  <si>
    <t>愛知県名古屋市中村区名駅南２丁目１４番１９号住友生命名古屋ビル１１階</t>
  </si>
  <si>
    <t>大阪府大阪市北区堂島２丁目４番２７号</t>
  </si>
  <si>
    <t>金沢市南町４番６０号</t>
  </si>
  <si>
    <t>大阪府大阪市中央区道修町３丁目６番１号京阪神御堂筋ビル１４階</t>
  </si>
  <si>
    <t>金沢市下堤町３０番地ＫＳビル</t>
  </si>
  <si>
    <t>金沢市乙丸町丙４３番３</t>
  </si>
  <si>
    <t>愛知県一宮市丹陽町外崎上川田２４１</t>
  </si>
  <si>
    <t>新潟県新潟市中央区本町通７番町１１５３番地</t>
  </si>
  <si>
    <t>愛知県名古屋市中村区名駅１－１－１ＪＰタワー名古屋２４階</t>
  </si>
  <si>
    <t>大阪府大阪市中央区内本町２丁目４５７６３オフィスポート内本町６０８</t>
  </si>
  <si>
    <t>金沢市北安江３丁目５番１２号</t>
  </si>
  <si>
    <t>金沢市大手町１５－４０ＮＴＴ大手町ビル１棟２Ｆ</t>
  </si>
  <si>
    <t>金沢市北安江１丁目４５７４０金沢フロントビル８Ｆ</t>
  </si>
  <si>
    <t>金沢市西念１丁目１番８号</t>
  </si>
  <si>
    <t>石川県白山市水島町４８０</t>
  </si>
  <si>
    <t>石川県七尾市矢田町壱号１２９番地１ブランシェ七尾６号室</t>
  </si>
  <si>
    <t>新潟県上越市大字五智国分３１２１番地４</t>
  </si>
  <si>
    <t>金沢市広岡３－３－７７ＪＲ金沢駅西第一ＮＫビル２階</t>
  </si>
  <si>
    <t>金沢市西念１－１－３コンフィデンス金沢４階</t>
  </si>
  <si>
    <t>金沢市駅西本町２－１２－３０中日新聞社北陸本社ビル１Ｆ</t>
  </si>
  <si>
    <t>金沢市本町３７０１３リファーレ１３Ｆ</t>
  </si>
  <si>
    <t>金沢市吉原町ハ２５番地１カズビル２階</t>
  </si>
  <si>
    <t>支店・営業所名</t>
    <rPh sb="0" eb="2">
      <t>シテン</t>
    </rPh>
    <rPh sb="3" eb="6">
      <t>エイギョウショ</t>
    </rPh>
    <rPh sb="6" eb="7">
      <t>メイ</t>
    </rPh>
    <phoneticPr fontId="7"/>
  </si>
  <si>
    <t>■客観的事項</t>
    <rPh sb="1" eb="4">
      <t>キャッカンテキ</t>
    </rPh>
    <rPh sb="4" eb="6">
      <t>ジコウ</t>
    </rPh>
    <phoneticPr fontId="7"/>
  </si>
  <si>
    <t>■主観的事項</t>
    <rPh sb="1" eb="4">
      <t>シュカンテキ</t>
    </rPh>
    <rPh sb="4" eb="6">
      <t>ジコウ</t>
    </rPh>
    <phoneticPr fontId="7"/>
  </si>
  <si>
    <t>（令和７年10月１日の前日までの満年数）</t>
    <rPh sb="1" eb="3">
      <t>レイワ</t>
    </rPh>
    <rPh sb="4" eb="5">
      <t>ネン</t>
    </rPh>
    <rPh sb="7" eb="8">
      <t>ツキ</t>
    </rPh>
    <rPh sb="9" eb="10">
      <t>ヒ</t>
    </rPh>
    <rPh sb="11" eb="13">
      <t>ゼンジツ</t>
    </rPh>
    <rPh sb="16" eb="17">
      <t>マン</t>
    </rPh>
    <rPh sb="17" eb="19">
      <t>ネンスウ</t>
    </rPh>
    <phoneticPr fontId="16"/>
  </si>
  <si>
    <t>【↓本店の所在地が金沢市外の方のみ記入】</t>
    <rPh sb="2" eb="4">
      <t>ホンテン</t>
    </rPh>
    <rPh sb="5" eb="8">
      <t>ショザイチ</t>
    </rPh>
    <rPh sb="9" eb="11">
      <t>カナザワ</t>
    </rPh>
    <rPh sb="11" eb="13">
      <t>シガイ</t>
    </rPh>
    <rPh sb="14" eb="15">
      <t>カタ</t>
    </rPh>
    <rPh sb="17" eb="19">
      <t>キニュウ</t>
    </rPh>
    <phoneticPr fontId="7"/>
  </si>
  <si>
    <t>代表者氏名</t>
    <rPh sb="0" eb="1">
      <t>ダイ</t>
    </rPh>
    <rPh sb="1" eb="2">
      <t>ヒョウ</t>
    </rPh>
    <rPh sb="2" eb="3">
      <t>モノ</t>
    </rPh>
    <rPh sb="3" eb="4">
      <t>シ</t>
    </rPh>
    <rPh sb="4" eb="5">
      <t>メイ</t>
    </rPh>
    <phoneticPr fontId="7"/>
  </si>
  <si>
    <t>　附記：上記事項について実態調査を行うことがあります。</t>
    <phoneticPr fontId="7"/>
  </si>
  <si>
    <t>本市の登録事務に関する営業を行うための専用スペースを有し、常時、実態的に契約に関する書類文書の作成、</t>
    <phoneticPr fontId="7"/>
  </si>
  <si>
    <t>保管等を行える状態にある。（単なる取次ぎ場所となっていない。）</t>
    <phoneticPr fontId="7"/>
  </si>
  <si>
    <t>電話、郵便、ＦＡＸ等が確実に届く状態である。</t>
    <phoneticPr fontId="7"/>
  </si>
  <si>
    <t>（電話やＦＡＸが常に転送状態になっていない。郵便物が転送されていない。）</t>
    <phoneticPr fontId="7"/>
  </si>
  <si>
    <r>
      <t>（本店に関する誓約）　</t>
    </r>
    <r>
      <rPr>
        <b/>
        <sz val="8.5"/>
        <color rgb="FFFF0000"/>
        <rFont val="ＭＳ ゴシック"/>
        <family val="3"/>
        <charset val="128"/>
      </rPr>
      <t>※金沢市内に本店がある方のみ　</t>
    </r>
    <rPh sb="22" eb="23">
      <t>カタ</t>
    </rPh>
    <phoneticPr fontId="7"/>
  </si>
  <si>
    <t>※委任代理人を選定する場合は、委任状を提出して
　ください。(行政書士への委任は該当しません。)
　なお、委任代理人は１事業者につき１人です。</t>
    <rPh sb="53" eb="58">
      <t>イニンダイリニン</t>
    </rPh>
    <rPh sb="60" eb="63">
      <t>ジギョウシャ</t>
    </rPh>
    <rPh sb="67" eb="68">
      <t>ニン</t>
    </rPh>
    <phoneticPr fontId="7"/>
  </si>
  <si>
    <t>※これ以下の部分は、金沢市内に本店がある方のみ記入してください。</t>
    <rPh sb="3" eb="5">
      <t>イカ</t>
    </rPh>
    <rPh sb="6" eb="8">
      <t>ブブン</t>
    </rPh>
    <rPh sb="20" eb="21">
      <t>カタ</t>
    </rPh>
    <phoneticPr fontId="7"/>
  </si>
  <si>
    <t>審査基準日：令和７年10月１日</t>
    <rPh sb="6" eb="8">
      <t>レイワ</t>
    </rPh>
    <rPh sb="9" eb="10">
      <t>ネン</t>
    </rPh>
    <rPh sb="12" eb="13">
      <t>ガツ</t>
    </rPh>
    <rPh sb="14" eb="15">
      <t>ニチ</t>
    </rPh>
    <phoneticPr fontId="7"/>
  </si>
  <si>
    <t>審査基準日（令和７年10月１日）直前の決算済み２事業年度の実績</t>
    <phoneticPr fontId="7"/>
  </si>
  <si>
    <t>障害者雇用率に相当する人数を超えて常時雇用の有無（常用労働者数40人以上）</t>
    <phoneticPr fontId="7"/>
  </si>
  <si>
    <t>障害者雇用率に相当する人数を超えて常時雇用の有無（常用労働者数40人未満）</t>
    <rPh sb="34" eb="36">
      <t>ミマン</t>
    </rPh>
    <phoneticPr fontId="7"/>
  </si>
  <si>
    <t>※「有」の場合は、その事実が確認できる書類を添付してください。
（ただし、７・14・15については確認書類の添付不要。詳細は申請の手引き参照)</t>
    <rPh sb="49" eb="53">
      <t>カクニンショルイ</t>
    </rPh>
    <rPh sb="54" eb="56">
      <t>テンプ</t>
    </rPh>
    <rPh sb="56" eb="58">
      <t>フヨウ</t>
    </rPh>
    <rPh sb="59" eb="61">
      <t>ショウサイ</t>
    </rPh>
    <rPh sb="62" eb="64">
      <t>シンセイ</t>
    </rPh>
    <rPh sb="65" eb="67">
      <t>テビ</t>
    </rPh>
    <phoneticPr fontId="7"/>
  </si>
  <si>
    <t>審査基準日（令和７年10月１日）直前の決算済み２事業年度の実績</t>
    <rPh sb="0" eb="2">
      <t>シンサ</t>
    </rPh>
    <rPh sb="2" eb="5">
      <t>キジュンビ</t>
    </rPh>
    <rPh sb="6" eb="8">
      <t>レイワ</t>
    </rPh>
    <rPh sb="9" eb="10">
      <t>ネン</t>
    </rPh>
    <rPh sb="12" eb="13">
      <t>ガツ</t>
    </rPh>
    <rPh sb="14" eb="15">
      <t>ニチ</t>
    </rPh>
    <rPh sb="16" eb="18">
      <t>チョクゼン</t>
    </rPh>
    <rPh sb="19" eb="21">
      <t>ケッサン</t>
    </rPh>
    <rPh sb="21" eb="22">
      <t>ズ</t>
    </rPh>
    <rPh sb="24" eb="26">
      <t>ジギョウ</t>
    </rPh>
    <rPh sb="26" eb="28">
      <t>ネンド</t>
    </rPh>
    <rPh sb="29" eb="31">
      <t>ジッセキ</t>
    </rPh>
    <phoneticPr fontId="16"/>
  </si>
  <si>
    <t>その他（下記に申請する業務内容を記載）</t>
    <rPh sb="2" eb="3">
      <t>タ</t>
    </rPh>
    <rPh sb="4" eb="6">
      <t>カキ</t>
    </rPh>
    <rPh sb="7" eb="9">
      <t>シンセイ</t>
    </rPh>
    <rPh sb="11" eb="13">
      <t>ギョウム</t>
    </rPh>
    <rPh sb="13" eb="15">
      <t>ナイヨウ</t>
    </rPh>
    <rPh sb="16" eb="18">
      <t>キサイ</t>
    </rPh>
    <phoneticPr fontId="7"/>
  </si>
  <si>
    <t>その他（下記に申請する業務内容を記載）</t>
    <rPh sb="2" eb="3">
      <t>タ</t>
    </rPh>
    <rPh sb="11" eb="13">
      <t>ギョウム</t>
    </rPh>
    <rPh sb="13" eb="15">
      <t>ナイヨウ</t>
    </rPh>
    <phoneticPr fontId="7"/>
  </si>
  <si>
    <t>↑</t>
    <phoneticPr fontId="16"/>
  </si>
  <si>
    <t>「商号又は名称」が同一のため、別の事業者の情報が表示される場合があります。
その場合は、「現在の登録情報」のシートから同一事業者の行を削除してください。</t>
    <rPh sb="1" eb="3">
      <t>ショウゴウ</t>
    </rPh>
    <rPh sb="3" eb="4">
      <t>マタ</t>
    </rPh>
    <rPh sb="5" eb="7">
      <t>メイショウ</t>
    </rPh>
    <rPh sb="9" eb="11">
      <t>ドウイツ</t>
    </rPh>
    <rPh sb="15" eb="16">
      <t>ベツ</t>
    </rPh>
    <rPh sb="17" eb="20">
      <t>ジギョウシャ</t>
    </rPh>
    <rPh sb="21" eb="23">
      <t>ジョウホウ</t>
    </rPh>
    <rPh sb="24" eb="26">
      <t>ヒョウジ</t>
    </rPh>
    <rPh sb="29" eb="31">
      <t>バアイ</t>
    </rPh>
    <rPh sb="40" eb="42">
      <t>バアイ</t>
    </rPh>
    <rPh sb="45" eb="47">
      <t>ゲンザイ</t>
    </rPh>
    <rPh sb="48" eb="50">
      <t>トウロク</t>
    </rPh>
    <rPh sb="50" eb="52">
      <t>ジョウホウ</t>
    </rPh>
    <rPh sb="59" eb="61">
      <t>ドウイツ</t>
    </rPh>
    <rPh sb="61" eb="64">
      <t>ジギョウシャ</t>
    </rPh>
    <rPh sb="65" eb="66">
      <t>ギョウ</t>
    </rPh>
    <rPh sb="67" eb="69">
      <t>サクジョ</t>
    </rPh>
    <phoneticPr fontId="16"/>
  </si>
  <si>
    <r>
      <t>○業務実績高　　</t>
    </r>
    <r>
      <rPr>
        <sz val="11"/>
        <rFont val="ＭＳ Ｐ明朝"/>
        <family val="1"/>
        <charset val="128"/>
      </rPr>
      <t>審査基準日（令和７年10月1日）直前の決算済み２事業年度の実績</t>
    </r>
    <rPh sb="1" eb="3">
      <t>ギョウム</t>
    </rPh>
    <rPh sb="3" eb="5">
      <t>ジッセキ</t>
    </rPh>
    <rPh sb="5" eb="6">
      <t>ダカ</t>
    </rPh>
    <rPh sb="8" eb="10">
      <t>シンサ</t>
    </rPh>
    <rPh sb="10" eb="13">
      <t>キジュンビ</t>
    </rPh>
    <rPh sb="14" eb="16">
      <t>レイワ</t>
    </rPh>
    <rPh sb="17" eb="18">
      <t>ネン</t>
    </rPh>
    <rPh sb="20" eb="21">
      <t>ガツ</t>
    </rPh>
    <rPh sb="22" eb="23">
      <t>ニチ</t>
    </rPh>
    <rPh sb="24" eb="26">
      <t>チョクゼン</t>
    </rPh>
    <rPh sb="27" eb="29">
      <t>ケッサン</t>
    </rPh>
    <rPh sb="29" eb="30">
      <t>ズ</t>
    </rPh>
    <rPh sb="32" eb="34">
      <t>ジギョウ</t>
    </rPh>
    <rPh sb="34" eb="36">
      <t>ネンド</t>
    </rPh>
    <rPh sb="37" eb="39">
      <t>ジッセキ</t>
    </rPh>
    <phoneticPr fontId="16"/>
  </si>
  <si>
    <t>役職</t>
    <rPh sb="0" eb="2">
      <t>ヤクショク</t>
    </rPh>
    <phoneticPr fontId="16"/>
  </si>
  <si>
    <t>氏名</t>
    <rPh sb="0" eb="2">
      <t>シメイ</t>
    </rPh>
    <phoneticPr fontId="16"/>
  </si>
  <si>
    <t>業者商号名称</t>
    <phoneticPr fontId="2"/>
  </si>
  <si>
    <t>↓申請書の「商号又は名称」を記載するとR7.12.1時点の登録情報が表示されます。必ず確認ください。</t>
    <rPh sb="1" eb="4">
      <t>シンセイショ</t>
    </rPh>
    <rPh sb="6" eb="8">
      <t>ショウゴウ</t>
    </rPh>
    <rPh sb="8" eb="9">
      <t>マタ</t>
    </rPh>
    <rPh sb="10" eb="12">
      <t>メイショウ</t>
    </rPh>
    <rPh sb="14" eb="16">
      <t>キサイ</t>
    </rPh>
    <rPh sb="29" eb="31">
      <t>トウロク</t>
    </rPh>
    <rPh sb="31" eb="33">
      <t>ジョウホウ</t>
    </rPh>
    <rPh sb="34" eb="36">
      <t>ヒョウジ</t>
    </rPh>
    <rPh sb="41" eb="42">
      <t>カナラ</t>
    </rPh>
    <rPh sb="43" eb="45">
      <t>カクニン</t>
    </rPh>
    <phoneticPr fontId="16"/>
  </si>
  <si>
    <t>↓現在の登録情報（R7.12.1時点）から変更する場合は「変更」を選択してください。</t>
    <rPh sb="1" eb="3">
      <t>ゲンザイ</t>
    </rPh>
    <rPh sb="4" eb="8">
      <t>トウロクジョウホウ</t>
    </rPh>
    <rPh sb="21" eb="23">
      <t>ヘンコウ</t>
    </rPh>
    <rPh sb="25" eb="27">
      <t>バアイ</t>
    </rPh>
    <rPh sb="29" eb="31">
      <t>ヘンコウ</t>
    </rPh>
    <rPh sb="33" eb="35">
      <t>センタク</t>
    </rPh>
    <phoneticPr fontId="16"/>
  </si>
  <si>
    <t>株式会社エネアーク中部</t>
  </si>
  <si>
    <t>石川県石油販売協同組合</t>
  </si>
  <si>
    <t>カナカン株式会社</t>
  </si>
  <si>
    <t>有限会社河原タイヤ店</t>
  </si>
  <si>
    <t>コーユーレンティア株式会社</t>
  </si>
  <si>
    <t>株式会社やまのおうち</t>
  </si>
  <si>
    <t>株式会社コヤナギ</t>
  </si>
  <si>
    <t>株式会社大洋工芸</t>
  </si>
  <si>
    <t>サンエス技研株式会社</t>
  </si>
  <si>
    <t>楽天モバイル株式会社</t>
  </si>
  <si>
    <t>有限会社改建工業</t>
  </si>
  <si>
    <t>株式会社アドビジネスセンター</t>
  </si>
  <si>
    <t>株式会社エムティーアイ</t>
  </si>
  <si>
    <t>株式会社ラグーナマネージメント</t>
  </si>
  <si>
    <t>株式会社ネスティ</t>
  </si>
  <si>
    <t>京都工業株式会社</t>
  </si>
  <si>
    <t>ランゲージワン株式会社</t>
  </si>
  <si>
    <t>特定非営利活動法人金沢アートグミ</t>
  </si>
  <si>
    <t>ＹＴ建築設計室</t>
  </si>
  <si>
    <t>株式会社トータルメディア開発研究所</t>
  </si>
  <si>
    <t>エーブルコンサルタンツ株式会社</t>
  </si>
  <si>
    <t>株式会社サーベイリサーチセンター</t>
  </si>
  <si>
    <t>株式会社トーニチコンサルタント</t>
  </si>
  <si>
    <t>株式会社東京ソイルリサーチ</t>
  </si>
  <si>
    <t>芙蓉総合リース株式会社</t>
  </si>
  <si>
    <t>株式会社金沢浄化槽サービス</t>
  </si>
  <si>
    <t>株式会社日本スイコー</t>
  </si>
  <si>
    <t>株式会社コスモガード</t>
  </si>
  <si>
    <t>中部環境サービス株式会社</t>
  </si>
  <si>
    <t>株式会社サンリーク</t>
  </si>
  <si>
    <t>ｶﾜﾊﾗﾀｲﾔﾃﾝ</t>
  </si>
  <si>
    <t>ｺｰﾕｰﾚﾝﾃｲｱ</t>
  </si>
  <si>
    <t>ﾔﾏﾉｵｳﾁ</t>
  </si>
  <si>
    <t>ｺﾔﾅｷﾞ</t>
  </si>
  <si>
    <t>ﾀｲﾖｳｺｳｹﾞｲ</t>
  </si>
  <si>
    <t>ﾗｸﾃﾝﾓﾊﾞｲﾙ</t>
  </si>
  <si>
    <t>ｶｲｹﾝｺｳｷﾞﾖｳ</t>
  </si>
  <si>
    <t>ｴﾑﾃｲｰｱｲ</t>
  </si>
  <si>
    <t>ﾗｸﾞｰﾅﾏﾈｰｼﾞﾒﾝﾄ</t>
  </si>
  <si>
    <t>ﾈｽﾃｲ</t>
  </si>
  <si>
    <t>ｷﾖｳﾄｺｳｷﾞﾖｳ</t>
  </si>
  <si>
    <t>ﾗﾝｹﾞｰｼﾞﾜﾝ</t>
  </si>
  <si>
    <t>ｶﾅｻﾞﾜｱｰﾄｸﾞﾐ</t>
  </si>
  <si>
    <t>ﾜｲﾃｲｹﾝﾁｸｾﾂｹｲｼﾂ</t>
  </si>
  <si>
    <t>稲田　祐己</t>
  </si>
  <si>
    <t>辻　昌一</t>
  </si>
  <si>
    <t>石垣　真一郎</t>
  </si>
  <si>
    <t>馳部　裕之</t>
  </si>
  <si>
    <t>河原　忠行</t>
  </si>
  <si>
    <t>梅木　孝治</t>
  </si>
  <si>
    <t>小澤　段</t>
  </si>
  <si>
    <t>安西　芳輝</t>
  </si>
  <si>
    <t>小柳　善裕</t>
  </si>
  <si>
    <t>初田　浩</t>
  </si>
  <si>
    <t>荒井　幸子</t>
  </si>
  <si>
    <t>矢澤　俊介</t>
  </si>
  <si>
    <t>中井　良彰</t>
  </si>
  <si>
    <t>前田　幸貴</t>
  </si>
  <si>
    <t>花岡　洋文</t>
  </si>
  <si>
    <t>北村　理哲</t>
  </si>
  <si>
    <t>澤近　広司</t>
  </si>
  <si>
    <t>山西　学</t>
  </si>
  <si>
    <t>池田　和重</t>
  </si>
  <si>
    <t>久禮　文章</t>
  </si>
  <si>
    <t>那谷　雅敏</t>
  </si>
  <si>
    <t>大東　達也</t>
  </si>
  <si>
    <t>玉置　勇人</t>
  </si>
  <si>
    <t>青木　恵</t>
  </si>
  <si>
    <t>前多　俊宏</t>
  </si>
  <si>
    <t>中川　隆太郎</t>
  </si>
  <si>
    <t>進藤　哲次</t>
  </si>
  <si>
    <t>吉川　毅</t>
  </si>
  <si>
    <t>猪股　武</t>
  </si>
  <si>
    <t>真鍋　淳朗</t>
  </si>
  <si>
    <t>岡西　慶武</t>
  </si>
  <si>
    <t>金沢市南森本町ヲ５７番地の１</t>
  </si>
  <si>
    <t>920-0161</t>
  </si>
  <si>
    <t>金沢市鞁筒町リ４番地２</t>
  </si>
  <si>
    <t>924-0037</t>
  </si>
  <si>
    <t>石川県白山市荒屋柏野町７１番地</t>
  </si>
  <si>
    <t>532-0024</t>
  </si>
  <si>
    <t>大阪府大阪市淀川区十三本町１丁目１６番６号</t>
  </si>
  <si>
    <t>224-0021</t>
  </si>
  <si>
    <t>神奈川県横浜市都筑区北山田２丁目２番２号</t>
  </si>
  <si>
    <t>東京都世田谷区玉川１丁目１４番１号</t>
  </si>
  <si>
    <t>東京都港区芝５丁目３４番２号</t>
  </si>
  <si>
    <t>金沢市不動寺町ヘ５７番１</t>
  </si>
  <si>
    <t>広島県広島市中区広瀬北町３番１１号</t>
  </si>
  <si>
    <t>東京都千代田区九段北１丁目１０番５号</t>
  </si>
  <si>
    <t>金沢市南四十万１丁目２９７番地</t>
  </si>
  <si>
    <t>東京都港区芝２丁目２８番１１号</t>
  </si>
  <si>
    <t>918-8114</t>
  </si>
  <si>
    <t>福井県福井市羽水２丁目４０２番地</t>
  </si>
  <si>
    <t>612-0007</t>
  </si>
  <si>
    <t>京都府京都市伏見区深草下横縄町１５番地</t>
  </si>
  <si>
    <t>東京都渋谷区代々木４丁目３０番３号</t>
  </si>
  <si>
    <t>920-0907</t>
  </si>
  <si>
    <t>金沢市青草町８８番地</t>
  </si>
  <si>
    <t>石川県野々市市柳町３８６番地</t>
  </si>
  <si>
    <t>愛知県名古屋市中村区名駅南２丁目１３番１８号ＮＳビル</t>
  </si>
  <si>
    <t>金沢市昭和町１６番１号ヴィサージュ５階</t>
  </si>
  <si>
    <t>金沢市湊４丁目２４番地１</t>
  </si>
  <si>
    <t>田渕　秀月</t>
  </si>
  <si>
    <t>酒井　大輔</t>
  </si>
  <si>
    <t>八木　健児</t>
  </si>
  <si>
    <t>岡本　尚之</t>
  </si>
  <si>
    <t>奥出　吉昭</t>
  </si>
  <si>
    <t>森安　貴土</t>
  </si>
  <si>
    <t>平野　吉伸</t>
  </si>
  <si>
    <t>渡邉　秀行</t>
  </si>
  <si>
    <t>太田　圭介</t>
  </si>
  <si>
    <t>鍋谷　圭</t>
  </si>
  <si>
    <t>門脇　亮治</t>
  </si>
  <si>
    <t>石田　篤</t>
  </si>
  <si>
    <t>東京都港区西新橋１丁目１番１号Ｗｅ　ｗｏｒｋ　日比谷ＦＯＲＴ　ＴＯＷＥＲ</t>
    <phoneticPr fontId="2"/>
  </si>
  <si>
    <t>ＡＩＨＯ北陸株式会社</t>
    <phoneticPr fontId="2"/>
  </si>
  <si>
    <t>審査基準日：令和７年12月31日</t>
    <rPh sb="6" eb="8">
      <t>レイワ</t>
    </rPh>
    <rPh sb="9" eb="10">
      <t>ネン</t>
    </rPh>
    <rPh sb="12" eb="13">
      <t>ガツ</t>
    </rPh>
    <rPh sb="15" eb="16">
      <t>ニチ</t>
    </rPh>
    <phoneticPr fontId="7"/>
  </si>
  <si>
    <t>←令和６年１月１日から令和７年12月31日までの間に指名停止措置の始期が含まれる場合に、期間の累計を記入（※指名停止期間の合計が１か月未満の場合は「１」、１か月以上の場合は１か月に満たない日数を切り捨て）</t>
    <rPh sb="50" eb="52">
      <t>キニュウ</t>
    </rPh>
    <phoneticPr fontId="16"/>
  </si>
  <si>
    <t>本店市内業者のみ記載</t>
    <phoneticPr fontId="16"/>
  </si>
  <si>
    <r>
      <t>６　年間平均販売高（物品）</t>
    </r>
    <r>
      <rPr>
        <b/>
        <sz val="10"/>
        <color rgb="FFFF0000"/>
        <rFont val="ＭＳ ゴシック"/>
        <family val="3"/>
        <charset val="128"/>
      </rPr>
      <t>【物品のみ】</t>
    </r>
    <rPh sb="8" eb="9">
      <t>ダカ</t>
    </rPh>
    <rPh sb="10" eb="12">
      <t>ブッピン</t>
    </rPh>
    <rPh sb="14" eb="16">
      <t>ブッピン</t>
    </rPh>
    <phoneticPr fontId="7"/>
  </si>
  <si>
    <r>
      <rPr>
        <sz val="10"/>
        <color theme="1"/>
        <rFont val="ＭＳ 明朝"/>
        <family val="1"/>
        <charset val="128"/>
      </rPr>
      <t>16　</t>
    </r>
    <r>
      <rPr>
        <sz val="10"/>
        <rFont val="ＭＳ 明朝"/>
        <family val="1"/>
        <charset val="128"/>
      </rPr>
      <t>業務成績評点及び優良委託業務表彰（役務）</t>
    </r>
    <r>
      <rPr>
        <b/>
        <sz val="10"/>
        <color rgb="FFFF0000"/>
        <rFont val="ＭＳ ゴシック"/>
        <family val="3"/>
        <charset val="128"/>
      </rPr>
      <t>【役務のみ】</t>
    </r>
    <rPh sb="3" eb="5">
      <t>ギョウム</t>
    </rPh>
    <rPh sb="5" eb="7">
      <t>セイセキ</t>
    </rPh>
    <rPh sb="7" eb="9">
      <t>ヒョウテン</t>
    </rPh>
    <rPh sb="9" eb="10">
      <t>オヨ</t>
    </rPh>
    <rPh sb="11" eb="13">
      <t>ユウリョウ</t>
    </rPh>
    <rPh sb="13" eb="15">
      <t>イタク</t>
    </rPh>
    <rPh sb="15" eb="17">
      <t>ギョウム</t>
    </rPh>
    <rPh sb="17" eb="19">
      <t>ヒョウショウ</t>
    </rPh>
    <rPh sb="20" eb="22">
      <t>エキム</t>
    </rPh>
    <rPh sb="24" eb="26">
      <t>エキム</t>
    </rPh>
    <phoneticPr fontId="7"/>
  </si>
  <si>
    <t>【申請者】</t>
    <rPh sb="1" eb="4">
      <t>シンセイシャ</t>
    </rPh>
    <phoneticPr fontId="16"/>
  </si>
  <si>
    <t>【委任代理人】</t>
    <rPh sb="1" eb="6">
      <t>イニンダイリニン</t>
    </rPh>
    <phoneticPr fontId="16"/>
  </si>
  <si>
    <t>支店・営業所名</t>
    <rPh sb="0" eb="2">
      <t>シテン</t>
    </rPh>
    <rPh sb="3" eb="6">
      <t>エイギョウショ</t>
    </rPh>
    <rPh sb="6" eb="7">
      <t>メイ</t>
    </rPh>
    <phoneticPr fontId="16"/>
  </si>
  <si>
    <t>ＫＵＲＯＳＡＫＩＨＯＬＤＩＮＧＳ株式会社</t>
    <phoneticPr fontId="2"/>
  </si>
  <si>
    <t>ＩＨＡＲＡＦＵＲＮＡＣＥ株式会社</t>
    <phoneticPr fontId="2"/>
  </si>
  <si>
    <t>株式会社ＰＲＥＮＧＩＮＥ</t>
    <phoneticPr fontId="2"/>
  </si>
  <si>
    <t>株式会社Ｎ．ＹＣｏｒｐｏｒａｔｉｏｎ</t>
    <phoneticPr fontId="2"/>
  </si>
  <si>
    <t>株式会社ＩＳＥＫＩＪａｐａｎ</t>
    <phoneticPr fontId="2"/>
  </si>
  <si>
    <t>株式会社ＨＵＭＡＮＬＩＦＥ</t>
    <phoneticPr fontId="2"/>
  </si>
  <si>
    <t>ＬｉｂｒａｒｙＣｏｎｔｅｎｔｓＳｅｒｖｉｃｅ株式会社</t>
    <phoneticPr fontId="2"/>
  </si>
  <si>
    <t>株式会社高屋設計環境デザインルーム</t>
    <phoneticPr fontId="2"/>
  </si>
  <si>
    <t>ＮｉＸＪＡＰＡＮ株式会社</t>
    <phoneticPr fontId="2"/>
  </si>
  <si>
    <t>有限責任監査法人トーマツ</t>
    <phoneticPr fontId="2"/>
  </si>
  <si>
    <t>造園本谷</t>
    <phoneticPr fontId="2"/>
  </si>
  <si>
    <t>ＤｉｇｉｔａｌＰｌａｔｆｏｒｍｅｒ株式会社</t>
    <phoneticPr fontId="2"/>
  </si>
  <si>
    <t>有限責任あずさ監査法人</t>
    <phoneticPr fontId="2"/>
  </si>
  <si>
    <t>合同会社ＴｏｕｒｉｓｍＥｘｃｈａｎｇｅＪａｐａｎ</t>
    <phoneticPr fontId="2"/>
  </si>
  <si>
    <t>株式会社ＦｉＮＣＴｅｃｈｎｏｌｏｇｉｅｓ</t>
    <phoneticPr fontId="2"/>
  </si>
  <si>
    <t>株式会社Ａｎｏｔｈｅｒｗｏｒｋｓ</t>
    <phoneticPr fontId="2"/>
  </si>
  <si>
    <t>株式会社パソナＪＯＢＨＵＢ</t>
    <phoneticPr fontId="2"/>
  </si>
  <si>
    <t>株式会社ＢＲＩＤＧＥＭＵＬＴＩＬＩＮＧＵＡＬＳＯＬＵＴＩＯＮＳ</t>
    <phoneticPr fontId="2"/>
  </si>
  <si>
    <t>ＴＸＰＭｅｄｉｃａｌ株式会社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</si>
</sst>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Red]\-#,##0\ "/>
    <numFmt numFmtId="179" formatCode="#,##0;&quot;△ &quot;#,##0"/>
    <numFmt numFmtId="180" formatCode="0;&quot;▲ &quot;0"/>
    <numFmt numFmtId="181" formatCode="yyyy&quot;年&quot;m&quot;月&quot;d&quot;日&quot;;@"/>
  </numFmts>
  <fonts count="76">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0"/>
      <color rgb="FFFF0000"/>
      <name val="ＭＳ ゴシック"/>
      <family val="3"/>
      <charset val="128"/>
    </font>
    <font>
      <b/>
      <sz val="10"/>
      <name val="ＭＳ ゴシック"/>
      <family val="3"/>
      <charset val="128"/>
    </font>
    <font>
      <sz val="10"/>
      <name val="ＭＳ ゴシック"/>
      <family val="3"/>
      <charset val="128"/>
    </font>
    <font>
      <sz val="10"/>
      <name val="ＭＳ 明朝"/>
      <family val="1"/>
      <charset val="128"/>
    </font>
    <font>
      <sz val="6"/>
      <name val="ＭＳ ゴシック"/>
      <family val="3"/>
      <charset val="128"/>
    </font>
    <font>
      <sz val="12"/>
      <name val="ＭＳ 明朝"/>
      <family val="1"/>
      <charset val="128"/>
    </font>
    <font>
      <sz val="11"/>
      <name val="ＭＳ 明朝"/>
      <family val="1"/>
      <charset val="128"/>
    </font>
    <font>
      <sz val="9"/>
      <name val="ＭＳ 明朝"/>
      <family val="1"/>
      <charset val="128"/>
    </font>
    <font>
      <sz val="11"/>
      <name val="ＭＳ Ｐゴシック"/>
      <family val="3"/>
      <charset val="128"/>
    </font>
    <font>
      <sz val="8.5"/>
      <name val="ＭＳ Ｐゴシック"/>
      <family val="3"/>
      <charset val="128"/>
    </font>
    <font>
      <sz val="9"/>
      <name val="ＭＳ Ｐゴシック"/>
      <family val="3"/>
      <charset val="128"/>
    </font>
    <font>
      <sz val="10"/>
      <name val="ＭＳ Ｐゴシック"/>
      <family val="3"/>
      <charset val="128"/>
    </font>
    <font>
      <sz val="8"/>
      <name val="ＭＳ 明朝"/>
      <family val="1"/>
      <charset val="128"/>
    </font>
    <font>
      <sz val="6"/>
      <name val="ＭＳ Ｐゴシック"/>
      <family val="3"/>
      <charset val="128"/>
    </font>
    <font>
      <sz val="6"/>
      <name val="ＭＳ 明朝"/>
      <family val="1"/>
      <charset val="128"/>
    </font>
    <font>
      <sz val="16"/>
      <name val="ＭＳ 明朝"/>
      <family val="1"/>
      <charset val="128"/>
    </font>
    <font>
      <sz val="8"/>
      <name val="ＭＳ ゴシック"/>
      <family val="3"/>
      <charset val="128"/>
    </font>
    <font>
      <sz val="9"/>
      <name val="ＭＳ ゴシック"/>
      <family val="3"/>
      <charset val="128"/>
    </font>
    <font>
      <sz val="11"/>
      <name val="ＭＳ ゴシック"/>
      <family val="3"/>
      <charset val="128"/>
    </font>
    <font>
      <sz val="14"/>
      <name val="ＭＳ Ｐ明朝"/>
      <family val="1"/>
      <charset val="128"/>
    </font>
    <font>
      <sz val="14"/>
      <color rgb="FFFF0000"/>
      <name val="ＭＳ Ｐ明朝"/>
      <family val="1"/>
      <charset val="128"/>
    </font>
    <font>
      <sz val="16"/>
      <name val="ＭＳ Ｐ明朝"/>
      <family val="1"/>
      <charset val="128"/>
    </font>
    <font>
      <sz val="11"/>
      <name val="ＭＳ Ｐ明朝"/>
      <family val="1"/>
      <charset val="128"/>
    </font>
    <font>
      <sz val="10"/>
      <name val="ＭＳ Ｐ明朝"/>
      <family val="1"/>
      <charset val="128"/>
    </font>
    <font>
      <b/>
      <sz val="9"/>
      <name val="ＭＳ 明朝"/>
      <family val="1"/>
      <charset val="128"/>
    </font>
    <font>
      <b/>
      <sz val="8"/>
      <name val="ＭＳ ゴシック"/>
      <family val="3"/>
      <charset val="128"/>
    </font>
    <font>
      <b/>
      <sz val="10"/>
      <name val="ＭＳ 明朝"/>
      <family val="1"/>
      <charset val="128"/>
    </font>
    <font>
      <sz val="9"/>
      <name val="ＭＳ Ｐ明朝"/>
      <family val="1"/>
      <charset val="128"/>
    </font>
    <font>
      <b/>
      <sz val="11"/>
      <name val="ＭＳ Ｐゴシック"/>
      <family val="3"/>
      <charset val="128"/>
    </font>
    <font>
      <sz val="8"/>
      <name val="ＭＳ Ｐ明朝"/>
      <family val="1"/>
      <charset val="128"/>
    </font>
    <font>
      <b/>
      <sz val="8"/>
      <name val="ＭＳ Ｐゴシック"/>
      <family val="3"/>
      <charset val="128"/>
    </font>
    <font>
      <b/>
      <sz val="9"/>
      <color rgb="FFFF0000"/>
      <name val="ＭＳ Ｐゴシック"/>
      <family val="3"/>
      <charset val="128"/>
    </font>
    <font>
      <sz val="8.5"/>
      <name val="ＭＳ 明朝"/>
      <family val="1"/>
      <charset val="128"/>
    </font>
    <font>
      <sz val="8"/>
      <color theme="1"/>
      <name val="ＭＳ 明朝"/>
      <family val="1"/>
      <charset val="128"/>
    </font>
    <font>
      <sz val="10"/>
      <color theme="1"/>
      <name val="ＭＳ Ｐゴシック"/>
      <family val="3"/>
      <charset val="128"/>
    </font>
    <font>
      <sz val="11"/>
      <color theme="1"/>
      <name val="ＭＳ Ｐゴシック"/>
      <family val="2"/>
      <scheme val="minor"/>
    </font>
    <font>
      <b/>
      <u/>
      <sz val="10"/>
      <name val="ＭＳ ゴシック"/>
      <family val="3"/>
      <charset val="128"/>
    </font>
    <font>
      <sz val="8"/>
      <color rgb="FFFF0000"/>
      <name val="ＭＳ 明朝"/>
      <family val="1"/>
      <charset val="128"/>
    </font>
    <font>
      <sz val="12"/>
      <name val="ＭＳ ゴシック"/>
      <family val="3"/>
      <charset val="128"/>
    </font>
    <font>
      <sz val="6"/>
      <name val="Meiryo UI"/>
      <family val="2"/>
      <charset val="128"/>
    </font>
    <font>
      <sz val="10"/>
      <color theme="1"/>
      <name val="Meiryo UI"/>
      <family val="2"/>
      <charset val="128"/>
    </font>
    <font>
      <b/>
      <sz val="9"/>
      <color indexed="81"/>
      <name val="MS P ゴシック"/>
      <family val="3"/>
      <charset val="128"/>
    </font>
    <font>
      <sz val="10"/>
      <color theme="1"/>
      <name val="ＭＳ 明朝"/>
      <family val="1"/>
      <charset val="128"/>
    </font>
    <font>
      <u/>
      <sz val="11"/>
      <color theme="10"/>
      <name val="ＭＳ Ｐゴシック"/>
      <family val="2"/>
      <scheme val="minor"/>
    </font>
    <font>
      <sz val="11"/>
      <color theme="1"/>
      <name val="Yu Gothic UI"/>
      <family val="3"/>
      <charset val="128"/>
    </font>
    <font>
      <sz val="11"/>
      <color rgb="FFFF0000"/>
      <name val="Yu Gothic UI"/>
      <family val="3"/>
      <charset val="128"/>
    </font>
    <font>
      <sz val="10"/>
      <color theme="1"/>
      <name val="Yu Gothic UI"/>
      <family val="3"/>
      <charset val="128"/>
    </font>
    <font>
      <sz val="10.5"/>
      <color theme="1"/>
      <name val="Yu Gothic UI"/>
      <family val="3"/>
      <charset val="128"/>
    </font>
    <font>
      <sz val="10"/>
      <name val="Yu Gothic UI"/>
      <family val="3"/>
      <charset val="128"/>
    </font>
    <font>
      <sz val="9"/>
      <color theme="1"/>
      <name val="ＭＳ ゴシック"/>
      <family val="3"/>
      <charset val="128"/>
    </font>
    <font>
      <b/>
      <sz val="12"/>
      <name val="ＭＳ ゴシック"/>
      <family val="3"/>
      <charset val="128"/>
    </font>
    <font>
      <b/>
      <sz val="12"/>
      <color rgb="FF0070C0"/>
      <name val="ＭＳ ゴシック"/>
      <family val="3"/>
      <charset val="128"/>
    </font>
    <font>
      <sz val="9"/>
      <color indexed="81"/>
      <name val="MS P ゴシック"/>
      <family val="3"/>
      <charset val="128"/>
    </font>
    <font>
      <sz val="10"/>
      <color theme="0"/>
      <name val="ＭＳ ゴシック"/>
      <family val="3"/>
      <charset val="128"/>
    </font>
    <font>
      <sz val="9.5"/>
      <name val="ＭＳ 明朝"/>
      <family val="1"/>
      <charset val="128"/>
    </font>
    <font>
      <b/>
      <sz val="12"/>
      <color theme="1"/>
      <name val="ＭＳ ゴシック"/>
      <family val="3"/>
      <charset val="128"/>
    </font>
    <font>
      <sz val="10"/>
      <color theme="1"/>
      <name val="ＭＳ ゴシック"/>
      <family val="3"/>
      <charset val="128"/>
    </font>
    <font>
      <b/>
      <sz val="10"/>
      <name val="Yu Gothic UI"/>
      <family val="3"/>
      <charset val="128"/>
    </font>
    <font>
      <sz val="9"/>
      <name val="Yu Gothic UI"/>
      <family val="3"/>
      <charset val="128"/>
    </font>
    <font>
      <b/>
      <sz val="10"/>
      <color rgb="FFFF0000"/>
      <name val="Yu Gothic UI"/>
      <family val="3"/>
      <charset val="128"/>
    </font>
    <font>
      <b/>
      <sz val="8.5"/>
      <color rgb="FFFF0000"/>
      <name val="ＭＳ ゴシック"/>
      <family val="3"/>
      <charset val="128"/>
    </font>
    <font>
      <sz val="10"/>
      <color theme="1"/>
      <name val="ＭＳ Ｐ明朝"/>
      <family val="1"/>
      <charset val="128"/>
    </font>
    <font>
      <sz val="9"/>
      <color theme="1"/>
      <name val="ＭＳ 明朝"/>
      <family val="1"/>
      <charset val="128"/>
    </font>
    <font>
      <sz val="8.5"/>
      <color theme="1"/>
      <name val="ＭＳ ゴシック"/>
      <family val="3"/>
      <charset val="128"/>
    </font>
    <font>
      <sz val="8.5"/>
      <color theme="1"/>
      <name val="ＭＳ 明朝"/>
      <family val="1"/>
      <charset val="128"/>
    </font>
    <font>
      <sz val="8.5"/>
      <color rgb="FFFF0000"/>
      <name val="ＭＳ ゴシック"/>
      <family val="3"/>
      <charset val="128"/>
    </font>
    <font>
      <sz val="9.5"/>
      <color theme="1"/>
      <name val="ＭＳ 明朝"/>
      <family val="1"/>
      <charset val="128"/>
    </font>
    <font>
      <b/>
      <sz val="10.5"/>
      <color theme="1"/>
      <name val="ＭＳ ゴシック"/>
      <family val="3"/>
      <charset val="128"/>
    </font>
    <font>
      <sz val="10.5"/>
      <color theme="1"/>
      <name val="ＭＳ ゴシック"/>
      <family val="3"/>
      <charset val="128"/>
    </font>
    <font>
      <b/>
      <sz val="10"/>
      <name val="Meiryo UI"/>
      <family val="3"/>
      <charset val="128"/>
    </font>
    <font>
      <b/>
      <sz val="9"/>
      <color indexed="10"/>
      <name val="MS P ゴシック"/>
      <family val="3"/>
      <charset val="128"/>
    </font>
    <font>
      <sz val="9"/>
      <color indexed="10"/>
      <name val="MS P ゴシック"/>
      <family val="3"/>
      <charset val="128"/>
    </font>
    <font>
      <b/>
      <sz val="10"/>
      <color theme="1"/>
      <name val="Yu Gothic UI"/>
      <family val="3"/>
      <charset val="128"/>
    </font>
  </fonts>
  <fills count="12">
    <fill>
      <patternFill patternType="none"/>
    </fill>
    <fill>
      <patternFill patternType="gray125"/>
    </fill>
    <fill>
      <patternFill patternType="none">
        <fgColor rgb="FFBFBFBF"/>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EBFF"/>
        <bgColor indexed="64"/>
      </patternFill>
    </fill>
    <fill>
      <patternFill patternType="solid">
        <fgColor rgb="FFE5FFFF"/>
        <bgColor indexed="64"/>
      </patternFill>
    </fill>
    <fill>
      <patternFill patternType="solid">
        <fgColor rgb="FFD1FFD1"/>
        <bgColor indexed="64"/>
      </patternFill>
    </fill>
    <fill>
      <patternFill patternType="solid">
        <fgColor rgb="FFFFFFD5"/>
        <bgColor indexed="64"/>
      </patternFill>
    </fill>
    <fill>
      <patternFill patternType="solid">
        <fgColor theme="8" tint="0.79998168889431442"/>
        <bgColor indexed="64"/>
      </patternFill>
    </fill>
  </fills>
  <borders count="132">
    <border>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medium">
        <color indexed="64"/>
      </top>
      <bottom/>
      <diagonal/>
    </border>
    <border>
      <left/>
      <right/>
      <top style="dotted">
        <color theme="1"/>
      </top>
      <bottom/>
      <diagonal/>
    </border>
    <border>
      <left style="hair">
        <color indexed="64"/>
      </left>
      <right/>
      <top style="thin">
        <color indexed="64"/>
      </top>
      <bottom/>
      <diagonal/>
    </border>
    <border>
      <left/>
      <right style="hair">
        <color indexed="64"/>
      </right>
      <top style="thin">
        <color indexed="64"/>
      </top>
      <bottom/>
      <diagonal/>
    </border>
    <border diagonalUp="1">
      <left style="medium">
        <color indexed="64"/>
      </left>
      <right/>
      <top style="thin">
        <color indexed="64"/>
      </top>
      <bottom style="medium">
        <color indexed="64"/>
      </bottom>
      <diagonal style="thin">
        <color indexed="64"/>
      </diagonal>
    </border>
    <border>
      <left/>
      <right style="medium">
        <color indexed="64"/>
      </right>
      <top/>
      <bottom style="hair">
        <color indexed="64"/>
      </bottom>
      <diagonal/>
    </border>
    <border>
      <left style="hair">
        <color indexed="64"/>
      </left>
      <right/>
      <top style="thin">
        <color indexed="64"/>
      </top>
      <bottom style="medium">
        <color indexed="64"/>
      </bottom>
      <diagonal/>
    </border>
    <border>
      <left style="medium">
        <color rgb="FFFF0000"/>
      </left>
      <right/>
      <top style="medium">
        <color rgb="FFFF0000"/>
      </top>
      <bottom/>
      <diagonal/>
    </border>
    <border>
      <left style="medium">
        <color rgb="FFFF0000"/>
      </left>
      <right/>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1" fillId="2" borderId="0"/>
    <xf numFmtId="0" fontId="5" fillId="2" borderId="0"/>
    <xf numFmtId="0" fontId="21" fillId="2" borderId="0"/>
    <xf numFmtId="38" fontId="21" fillId="2" borderId="0" applyFont="0" applyFill="0" applyBorder="0" applyAlignment="0" applyProtection="0"/>
    <xf numFmtId="0" fontId="11" fillId="2" borderId="0"/>
    <xf numFmtId="0" fontId="38" fillId="2" borderId="0"/>
    <xf numFmtId="0" fontId="11" fillId="2" borderId="0"/>
    <xf numFmtId="0" fontId="43" fillId="2" borderId="0">
      <alignment vertical="center"/>
    </xf>
    <xf numFmtId="0" fontId="1" fillId="2" borderId="0">
      <alignment vertical="center"/>
    </xf>
    <xf numFmtId="0" fontId="46" fillId="0" borderId="0" applyNumberFormat="0" applyFill="0" applyBorder="0" applyAlignment="0" applyProtection="0"/>
    <xf numFmtId="0" fontId="38" fillId="2" borderId="0"/>
  </cellStyleXfs>
  <cellXfs count="1135">
    <xf numFmtId="0" fontId="0" fillId="0" borderId="0" xfId="0"/>
    <xf numFmtId="0" fontId="6" fillId="0" borderId="0" xfId="3" applyFont="1" applyFill="1" applyAlignment="1">
      <alignment vertical="center"/>
    </xf>
    <xf numFmtId="0" fontId="5" fillId="0" borderId="0" xfId="3" applyFont="1" applyFill="1" applyAlignment="1">
      <alignment vertical="center"/>
    </xf>
    <xf numFmtId="0" fontId="5" fillId="0" borderId="0" xfId="3" applyFont="1" applyFill="1" applyAlignment="1"/>
    <xf numFmtId="0" fontId="5" fillId="0" borderId="0" xfId="3"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3" applyFont="1" applyFill="1" applyBorder="1" applyAlignment="1">
      <alignment vertical="center"/>
    </xf>
    <xf numFmtId="0" fontId="5" fillId="0" borderId="0" xfId="0" applyFont="1" applyFill="1" applyAlignment="1">
      <alignment vertical="center"/>
    </xf>
    <xf numFmtId="0" fontId="8" fillId="0" borderId="0" xfId="3" applyFont="1" applyFill="1" applyAlignment="1">
      <alignment horizontal="center" vertical="center" shrinkToFit="1"/>
    </xf>
    <xf numFmtId="0" fontId="8" fillId="0" borderId="0" xfId="3" applyFont="1" applyFill="1" applyAlignment="1">
      <alignment vertical="center"/>
    </xf>
    <xf numFmtId="0" fontId="9" fillId="0" borderId="0" xfId="3" applyFont="1" applyFill="1" applyBorder="1" applyAlignment="1">
      <alignment vertical="center"/>
    </xf>
    <xf numFmtId="0" fontId="6" fillId="0" borderId="0" xfId="3" applyFont="1" applyFill="1" applyBorder="1" applyAlignment="1">
      <alignment vertical="center" shrinkToFit="1"/>
    </xf>
    <xf numFmtId="0" fontId="6" fillId="0" borderId="0" xfId="3" applyFont="1" applyFill="1" applyBorder="1" applyAlignment="1">
      <alignment vertical="center"/>
    </xf>
    <xf numFmtId="177" fontId="21" fillId="0" borderId="0" xfId="3" applyNumberFormat="1" applyFont="1" applyFill="1" applyAlignment="1">
      <alignment vertical="center"/>
    </xf>
    <xf numFmtId="0" fontId="21" fillId="0" borderId="0" xfId="3" applyFont="1" applyFill="1" applyAlignment="1">
      <alignment vertical="center"/>
    </xf>
    <xf numFmtId="0" fontId="5" fillId="0" borderId="0" xfId="3" applyFont="1" applyFill="1" applyBorder="1" applyAlignment="1">
      <alignment horizontal="center" vertical="distributed" textRotation="255"/>
    </xf>
    <xf numFmtId="0" fontId="5" fillId="0" borderId="0" xfId="3" applyFont="1" applyFill="1" applyBorder="1" applyAlignment="1">
      <alignment horizontal="distributed" vertical="center"/>
    </xf>
    <xf numFmtId="0" fontId="10" fillId="0" borderId="0" xfId="0" applyFont="1" applyFill="1" applyAlignment="1">
      <alignment vertical="center"/>
    </xf>
    <xf numFmtId="0" fontId="10" fillId="0" borderId="0" xfId="0"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0" fontId="35" fillId="0" borderId="0" xfId="0" applyFont="1" applyFill="1" applyAlignment="1">
      <alignment vertical="center" wrapText="1"/>
    </xf>
    <xf numFmtId="0" fontId="35" fillId="0" borderId="87" xfId="0" applyFont="1" applyFill="1" applyBorder="1" applyAlignment="1">
      <alignment vertical="center" wrapText="1"/>
    </xf>
    <xf numFmtId="0" fontId="35" fillId="0" borderId="39" xfId="0" applyFont="1" applyFill="1" applyBorder="1" applyAlignment="1">
      <alignment vertical="center" wrapText="1"/>
    </xf>
    <xf numFmtId="0" fontId="35" fillId="0" borderId="48" xfId="0" applyFont="1" applyFill="1" applyBorder="1" applyAlignment="1">
      <alignment vertical="center" wrapText="1"/>
    </xf>
    <xf numFmtId="0" fontId="35" fillId="0" borderId="93" xfId="0" applyFont="1" applyFill="1" applyBorder="1" applyAlignment="1">
      <alignment vertical="center"/>
    </xf>
    <xf numFmtId="0" fontId="35" fillId="0" borderId="0" xfId="0" applyFont="1" applyFill="1" applyBorder="1" applyAlignment="1">
      <alignment vertical="center"/>
    </xf>
    <xf numFmtId="0" fontId="35" fillId="0" borderId="0" xfId="0" quotePrefix="1" applyFont="1" applyFill="1" applyBorder="1" applyAlignment="1">
      <alignment vertical="center"/>
    </xf>
    <xf numFmtId="0" fontId="35" fillId="0" borderId="0" xfId="0" quotePrefix="1" applyFont="1" applyFill="1" applyBorder="1" applyAlignment="1">
      <alignment horizontal="center"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12" fillId="0" borderId="93" xfId="0" applyFont="1" applyFill="1" applyBorder="1" applyAlignment="1">
      <alignment vertical="center"/>
    </xf>
    <xf numFmtId="0" fontId="12" fillId="0" borderId="0" xfId="0" applyFont="1" applyFill="1" applyBorder="1" applyAlignment="1">
      <alignment vertical="center"/>
    </xf>
    <xf numFmtId="0" fontId="12" fillId="0" borderId="0" xfId="0" quotePrefix="1" applyFont="1" applyFill="1" applyBorder="1" applyAlignment="1">
      <alignment horizontal="center" vertical="center" wrapText="1"/>
    </xf>
    <xf numFmtId="0" fontId="12" fillId="0" borderId="0" xfId="0" quotePrefix="1" applyFont="1" applyFill="1" applyBorder="1" applyAlignment="1">
      <alignment vertical="center"/>
    </xf>
    <xf numFmtId="0" fontId="12" fillId="0" borderId="0" xfId="0" applyFont="1" applyFill="1" applyBorder="1" applyAlignment="1">
      <alignment horizontal="left" vertical="center"/>
    </xf>
    <xf numFmtId="0" fontId="13" fillId="0" borderId="0" xfId="0" applyFont="1" applyFill="1" applyBorder="1" applyAlignment="1">
      <alignment vertical="center"/>
    </xf>
    <xf numFmtId="177" fontId="11" fillId="0" borderId="0" xfId="0" applyNumberFormat="1" applyFont="1" applyFill="1" applyAlignment="1">
      <alignment vertical="center"/>
    </xf>
    <xf numFmtId="0" fontId="11"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0" xfId="0" applyFont="1" applyFill="1" applyBorder="1" applyAlignment="1">
      <alignment vertical="center"/>
    </xf>
    <xf numFmtId="0" fontId="17" fillId="0" borderId="27" xfId="0" applyFont="1" applyFill="1" applyBorder="1" applyAlignment="1">
      <alignment vertical="center" wrapText="1"/>
    </xf>
    <xf numFmtId="0" fontId="17" fillId="0" borderId="27" xfId="0" applyFont="1" applyFill="1" applyBorder="1" applyAlignment="1">
      <alignment vertical="center"/>
    </xf>
    <xf numFmtId="0" fontId="6" fillId="0" borderId="27" xfId="0" applyFont="1" applyFill="1" applyBorder="1" applyAlignment="1">
      <alignment vertical="center" shrinkToFit="1"/>
    </xf>
    <xf numFmtId="0" fontId="20" fillId="0" borderId="0" xfId="5" quotePrefix="1" applyFont="1" applyFill="1" applyBorder="1" applyAlignment="1">
      <alignment vertical="center" wrapText="1"/>
    </xf>
    <xf numFmtId="0" fontId="5" fillId="2" borderId="0" xfId="3" applyFont="1" applyFill="1" applyAlignment="1">
      <alignment vertical="center"/>
    </xf>
    <xf numFmtId="0" fontId="20" fillId="2" borderId="0" xfId="5" applyFont="1" applyFill="1" applyBorder="1" applyAlignment="1">
      <alignment vertical="center" wrapText="1"/>
    </xf>
    <xf numFmtId="0" fontId="5" fillId="2" borderId="0" xfId="3" applyFont="1" applyFill="1" applyBorder="1" applyAlignment="1">
      <alignment vertical="center"/>
    </xf>
    <xf numFmtId="0" fontId="15" fillId="2" borderId="0" xfId="3" applyFont="1" applyFill="1" applyAlignment="1">
      <alignment horizontal="right" vertical="center"/>
    </xf>
    <xf numFmtId="0" fontId="15" fillId="2" borderId="0" xfId="3" quotePrefix="1" applyFont="1" applyFill="1" applyAlignment="1">
      <alignment vertical="center"/>
    </xf>
    <xf numFmtId="0" fontId="15" fillId="2" borderId="0" xfId="3" applyFont="1" applyFill="1" applyAlignment="1">
      <alignment vertical="center"/>
    </xf>
    <xf numFmtId="0" fontId="17" fillId="2" borderId="0" xfId="3" quotePrefix="1" applyFont="1" applyFill="1" applyBorder="1" applyAlignment="1"/>
    <xf numFmtId="176" fontId="15" fillId="2" borderId="0" xfId="3" applyNumberFormat="1" applyFont="1" applyFill="1" applyBorder="1" applyAlignment="1">
      <alignment vertical="center"/>
    </xf>
    <xf numFmtId="0" fontId="15" fillId="2" borderId="0" xfId="3" applyFont="1" applyFill="1" applyBorder="1" applyAlignment="1">
      <alignment vertical="center"/>
    </xf>
    <xf numFmtId="0" fontId="5" fillId="0" borderId="0" xfId="3" applyFont="1" applyFill="1" applyBorder="1" applyAlignment="1" applyProtection="1">
      <alignment vertical="center" shrinkToFit="1"/>
    </xf>
    <xf numFmtId="0" fontId="5" fillId="2" borderId="0" xfId="3" applyFont="1" applyFill="1" applyBorder="1" applyAlignment="1" applyProtection="1">
      <alignment vertical="center"/>
    </xf>
    <xf numFmtId="0" fontId="7" fillId="2" borderId="0" xfId="3" applyFont="1" applyFill="1" applyBorder="1" applyAlignment="1" applyProtection="1">
      <alignment wrapText="1"/>
    </xf>
    <xf numFmtId="0" fontId="7" fillId="2" borderId="0" xfId="3" applyFont="1" applyFill="1" applyBorder="1" applyAlignment="1">
      <alignment wrapText="1"/>
    </xf>
    <xf numFmtId="0" fontId="6" fillId="2" borderId="0" xfId="3" applyFont="1" applyFill="1" applyAlignment="1">
      <alignment vertical="center"/>
    </xf>
    <xf numFmtId="0" fontId="21" fillId="2" borderId="0" xfId="3" applyFont="1" applyFill="1" applyAlignment="1">
      <alignment vertical="center"/>
    </xf>
    <xf numFmtId="0" fontId="6" fillId="2" borderId="0" xfId="3" applyFont="1" applyFill="1" applyBorder="1" applyAlignment="1">
      <alignment horizontal="center" vertical="center"/>
    </xf>
    <xf numFmtId="0" fontId="18" fillId="2" borderId="0" xfId="3" applyFont="1" applyFill="1" applyAlignment="1">
      <alignment vertical="center"/>
    </xf>
    <xf numFmtId="0" fontId="4" fillId="2" borderId="0" xfId="3" applyFont="1" applyFill="1" applyAlignment="1">
      <alignment vertical="center"/>
    </xf>
    <xf numFmtId="0" fontId="39" fillId="2" borderId="0" xfId="3" applyFont="1" applyFill="1" applyBorder="1" applyAlignment="1" applyProtection="1">
      <alignment vertical="center"/>
    </xf>
    <xf numFmtId="0" fontId="6" fillId="2" borderId="0" xfId="3" applyFont="1" applyFill="1" applyBorder="1" applyAlignment="1">
      <alignment horizontal="distributed" vertical="center"/>
    </xf>
    <xf numFmtId="0" fontId="5" fillId="2" borderId="0" xfId="3" applyFont="1" applyFill="1" applyBorder="1" applyAlignment="1">
      <alignment horizontal="center" vertical="center"/>
    </xf>
    <xf numFmtId="0" fontId="5" fillId="2" borderId="0" xfId="3" applyFont="1" applyFill="1" applyBorder="1" applyAlignment="1" applyProtection="1">
      <alignment horizontal="center" vertical="center"/>
    </xf>
    <xf numFmtId="0" fontId="7" fillId="2" borderId="0" xfId="3" quotePrefix="1" applyFont="1" applyFill="1" applyBorder="1" applyAlignment="1"/>
    <xf numFmtId="0" fontId="7" fillId="2" borderId="0" xfId="3" quotePrefix="1" applyFont="1" applyFill="1" applyBorder="1" applyAlignment="1" applyProtection="1"/>
    <xf numFmtId="0" fontId="5" fillId="2" borderId="0" xfId="3" applyFont="1" applyFill="1" applyAlignment="1" applyProtection="1">
      <alignment vertical="center"/>
    </xf>
    <xf numFmtId="0" fontId="10" fillId="2" borderId="37" xfId="3" applyFont="1" applyFill="1" applyBorder="1" applyAlignment="1">
      <alignment vertical="center" shrinkToFit="1"/>
    </xf>
    <xf numFmtId="0" fontId="5" fillId="2" borderId="36" xfId="3" applyFont="1" applyFill="1" applyBorder="1" applyAlignment="1">
      <alignment vertical="center"/>
    </xf>
    <xf numFmtId="176" fontId="5" fillId="2" borderId="0" xfId="3" applyNumberFormat="1" applyFont="1" applyFill="1" applyAlignment="1">
      <alignment vertical="center"/>
    </xf>
    <xf numFmtId="0" fontId="10" fillId="2" borderId="9" xfId="3" applyFont="1" applyFill="1" applyBorder="1" applyAlignment="1">
      <alignment vertical="center"/>
    </xf>
    <xf numFmtId="0" fontId="10" fillId="2" borderId="10" xfId="3" applyFont="1" applyFill="1" applyBorder="1" applyAlignment="1">
      <alignment vertical="center"/>
    </xf>
    <xf numFmtId="0" fontId="10" fillId="2" borderId="10" xfId="3" applyFont="1" applyFill="1" applyBorder="1" applyAlignment="1">
      <alignment horizontal="right" vertical="center"/>
    </xf>
    <xf numFmtId="0" fontId="6" fillId="2" borderId="10" xfId="3" applyFont="1" applyFill="1" applyBorder="1" applyAlignment="1">
      <alignment vertical="center"/>
    </xf>
    <xf numFmtId="0" fontId="5" fillId="2" borderId="12" xfId="3" applyFont="1" applyFill="1" applyBorder="1" applyAlignment="1">
      <alignment vertical="center"/>
    </xf>
    <xf numFmtId="177" fontId="5" fillId="2" borderId="0" xfId="3" applyNumberFormat="1" applyFont="1" applyFill="1" applyBorder="1" applyAlignment="1" applyProtection="1">
      <alignment vertical="center"/>
    </xf>
    <xf numFmtId="176" fontId="5" fillId="2" borderId="0" xfId="3" applyNumberFormat="1" applyFont="1" applyFill="1" applyAlignment="1" applyProtection="1">
      <alignment vertical="center"/>
    </xf>
    <xf numFmtId="0" fontId="19" fillId="2" borderId="0" xfId="3" quotePrefix="1" applyFont="1" applyFill="1" applyAlignment="1">
      <alignment vertical="center"/>
    </xf>
    <xf numFmtId="0" fontId="19" fillId="2" borderId="0" xfId="3" applyFont="1" applyFill="1" applyAlignment="1">
      <alignment vertical="center"/>
    </xf>
    <xf numFmtId="176" fontId="19" fillId="2" borderId="0" xfId="3" applyNumberFormat="1" applyFont="1" applyFill="1" applyBorder="1" applyAlignment="1" applyProtection="1">
      <alignment vertical="center"/>
    </xf>
    <xf numFmtId="0" fontId="19" fillId="2" borderId="0" xfId="3" applyFont="1" applyFill="1" applyBorder="1" applyAlignment="1" applyProtection="1">
      <alignment vertical="center"/>
    </xf>
    <xf numFmtId="0" fontId="19" fillId="2" borderId="0" xfId="3" applyFont="1" applyFill="1" applyBorder="1" applyAlignment="1">
      <alignment vertical="center"/>
    </xf>
    <xf numFmtId="0" fontId="5" fillId="2" borderId="0" xfId="3" quotePrefix="1" applyFont="1" applyFill="1" applyAlignment="1">
      <alignment vertical="center"/>
    </xf>
    <xf numFmtId="0" fontId="5" fillId="2" borderId="13" xfId="3" applyFont="1" applyFill="1" applyBorder="1" applyAlignment="1">
      <alignment vertical="center"/>
    </xf>
    <xf numFmtId="181" fontId="5" fillId="2" borderId="0" xfId="3" applyNumberFormat="1" applyFont="1" applyFill="1" applyBorder="1" applyAlignment="1" applyProtection="1">
      <alignment vertical="center"/>
    </xf>
    <xf numFmtId="0" fontId="15" fillId="2" borderId="0" xfId="3" applyFont="1" applyFill="1" applyBorder="1" applyAlignment="1">
      <alignment horizontal="right" vertical="center"/>
    </xf>
    <xf numFmtId="177" fontId="19" fillId="2" borderId="0" xfId="3" applyNumberFormat="1" applyFont="1" applyFill="1" applyBorder="1" applyAlignment="1" applyProtection="1">
      <alignment vertical="center"/>
    </xf>
    <xf numFmtId="0" fontId="5" fillId="2" borderId="1" xfId="3" applyFont="1" applyFill="1" applyBorder="1" applyAlignment="1">
      <alignment vertical="center"/>
    </xf>
    <xf numFmtId="0" fontId="5" fillId="2" borderId="37" xfId="3" applyFont="1" applyFill="1" applyBorder="1" applyAlignment="1">
      <alignment vertical="center"/>
    </xf>
    <xf numFmtId="49" fontId="5" fillId="2" borderId="0" xfId="3" applyNumberFormat="1" applyFont="1" applyFill="1" applyBorder="1" applyAlignment="1" applyProtection="1">
      <alignment vertical="center"/>
    </xf>
    <xf numFmtId="0" fontId="5" fillId="2" borderId="10" xfId="3" applyFont="1" applyFill="1" applyBorder="1" applyAlignment="1">
      <alignment vertical="center"/>
    </xf>
    <xf numFmtId="178" fontId="5" fillId="2" borderId="0" xfId="3" applyNumberFormat="1" applyFont="1" applyFill="1" applyBorder="1" applyAlignment="1" applyProtection="1">
      <alignment vertical="center"/>
    </xf>
    <xf numFmtId="179" fontId="19" fillId="2" borderId="0" xfId="3" applyNumberFormat="1" applyFont="1" applyFill="1" applyBorder="1" applyAlignment="1">
      <alignment vertical="center"/>
    </xf>
    <xf numFmtId="0" fontId="19" fillId="2" borderId="0" xfId="3" applyNumberFormat="1" applyFont="1" applyFill="1" applyBorder="1" applyAlignment="1">
      <alignment vertical="center"/>
    </xf>
    <xf numFmtId="179" fontId="19" fillId="2" borderId="0" xfId="3" applyNumberFormat="1" applyFont="1" applyFill="1" applyBorder="1" applyAlignment="1">
      <alignment vertical="center" shrinkToFit="1"/>
    </xf>
    <xf numFmtId="179" fontId="5" fillId="2" borderId="0" xfId="3" applyNumberFormat="1" applyFont="1" applyFill="1" applyBorder="1" applyAlignment="1">
      <alignment horizontal="center" vertical="center" shrinkToFit="1"/>
    </xf>
    <xf numFmtId="179" fontId="5" fillId="2" borderId="0" xfId="3" applyNumberFormat="1" applyFont="1" applyFill="1" applyBorder="1" applyAlignment="1">
      <alignment horizontal="center" vertical="center"/>
    </xf>
    <xf numFmtId="0" fontId="7" fillId="2" borderId="0" xfId="3" applyFont="1" applyFill="1" applyBorder="1" applyAlignment="1"/>
    <xf numFmtId="0" fontId="36" fillId="2" borderId="8" xfId="1" applyFont="1" applyFill="1" applyBorder="1" applyAlignment="1">
      <alignment vertical="center" shrinkToFit="1"/>
    </xf>
    <xf numFmtId="0" fontId="7" fillId="2" borderId="0" xfId="3" applyFont="1" applyFill="1" applyBorder="1" applyAlignment="1" applyProtection="1"/>
    <xf numFmtId="0" fontId="5" fillId="2" borderId="2" xfId="3" applyFont="1" applyFill="1" applyBorder="1" applyAlignment="1">
      <alignment vertical="center"/>
    </xf>
    <xf numFmtId="0" fontId="10" fillId="2" borderId="35" xfId="3" applyFont="1" applyFill="1" applyBorder="1" applyAlignment="1">
      <alignment vertical="center"/>
    </xf>
    <xf numFmtId="0" fontId="5" fillId="2" borderId="35" xfId="3" applyFont="1" applyFill="1" applyBorder="1" applyAlignment="1">
      <alignment vertical="center"/>
    </xf>
    <xf numFmtId="0" fontId="5" fillId="2" borderId="35" xfId="3" applyFont="1" applyFill="1" applyBorder="1" applyAlignment="1">
      <alignment vertical="center" shrinkToFit="1"/>
    </xf>
    <xf numFmtId="0" fontId="5" fillId="2" borderId="2" xfId="3" applyFont="1" applyFill="1" applyBorder="1" applyAlignment="1">
      <alignment vertical="center" shrinkToFit="1"/>
    </xf>
    <xf numFmtId="0" fontId="6" fillId="2" borderId="1" xfId="3" applyFont="1" applyFill="1" applyBorder="1" applyAlignment="1">
      <alignment vertical="center"/>
    </xf>
    <xf numFmtId="0" fontId="6" fillId="2" borderId="115" xfId="3" applyFont="1" applyFill="1" applyBorder="1" applyAlignment="1">
      <alignment vertical="center"/>
    </xf>
    <xf numFmtId="0" fontId="10" fillId="2" borderId="1" xfId="3" applyFont="1" applyFill="1" applyBorder="1" applyAlignment="1">
      <alignment vertical="center"/>
    </xf>
    <xf numFmtId="0" fontId="10" fillId="2" borderId="116" xfId="3" applyFont="1" applyFill="1" applyBorder="1" applyAlignment="1">
      <alignment vertical="center"/>
    </xf>
    <xf numFmtId="0" fontId="5" fillId="2" borderId="35" xfId="3" applyFont="1" applyFill="1" applyBorder="1" applyAlignment="1" applyProtection="1">
      <alignment vertical="center"/>
    </xf>
    <xf numFmtId="0" fontId="15" fillId="2" borderId="35" xfId="3" applyFont="1" applyFill="1" applyBorder="1" applyAlignment="1" applyProtection="1">
      <alignment vertical="center"/>
    </xf>
    <xf numFmtId="0" fontId="5" fillId="2" borderId="0" xfId="3" applyFont="1" applyFill="1" applyBorder="1" applyAlignment="1" applyProtection="1">
      <alignment vertical="center" wrapText="1"/>
    </xf>
    <xf numFmtId="0" fontId="7" fillId="2" borderId="0" xfId="3" quotePrefix="1" applyFont="1" applyFill="1" applyBorder="1" applyAlignment="1" applyProtection="1">
      <alignment vertical="center"/>
    </xf>
    <xf numFmtId="0" fontId="5" fillId="2" borderId="1" xfId="3" applyFont="1" applyFill="1" applyBorder="1" applyAlignment="1" applyProtection="1">
      <alignment vertical="center"/>
    </xf>
    <xf numFmtId="0" fontId="6" fillId="2" borderId="8" xfId="3" applyFont="1" applyFill="1" applyBorder="1" applyAlignment="1">
      <alignment vertical="center"/>
    </xf>
    <xf numFmtId="0" fontId="6" fillId="2" borderId="9" xfId="3" applyFont="1" applyFill="1" applyBorder="1" applyAlignment="1" applyProtection="1">
      <alignment vertical="center" shrinkToFit="1"/>
    </xf>
    <xf numFmtId="0" fontId="6" fillId="2" borderId="10" xfId="3" applyFont="1" applyFill="1" applyBorder="1" applyAlignment="1" applyProtection="1">
      <alignment vertical="center" shrinkToFit="1"/>
    </xf>
    <xf numFmtId="0" fontId="5" fillId="2" borderId="8" xfId="3" applyFont="1" applyFill="1" applyBorder="1" applyAlignment="1" applyProtection="1">
      <alignment vertical="center"/>
    </xf>
    <xf numFmtId="0" fontId="7" fillId="2" borderId="0" xfId="3" applyFont="1" applyFill="1" applyBorder="1" applyAlignment="1" applyProtection="1">
      <alignment vertical="top"/>
    </xf>
    <xf numFmtId="0" fontId="5" fillId="2" borderId="0" xfId="3" applyFont="1" applyFill="1" applyBorder="1" applyAlignment="1">
      <alignment vertical="top"/>
    </xf>
    <xf numFmtId="0" fontId="5" fillId="2" borderId="5" xfId="3" applyFont="1" applyFill="1" applyBorder="1" applyAlignment="1" applyProtection="1">
      <alignment vertical="center"/>
    </xf>
    <xf numFmtId="0" fontId="6" fillId="2" borderId="10" xfId="3" applyFont="1" applyFill="1" applyBorder="1" applyAlignment="1">
      <alignment vertical="center" wrapText="1"/>
    </xf>
    <xf numFmtId="0" fontId="15" fillId="2" borderId="10" xfId="3" applyFont="1" applyFill="1" applyBorder="1" applyAlignment="1">
      <alignment vertical="center"/>
    </xf>
    <xf numFmtId="0" fontId="7" fillId="2" borderId="0" xfId="3" quotePrefix="1" applyFont="1" applyFill="1" applyBorder="1" applyAlignment="1" applyProtection="1">
      <alignment horizontal="center"/>
    </xf>
    <xf numFmtId="0" fontId="7" fillId="2" borderId="0" xfId="3" applyFont="1" applyFill="1" applyBorder="1" applyAlignment="1" applyProtection="1">
      <alignment horizontal="center" vertical="top"/>
    </xf>
    <xf numFmtId="0" fontId="5" fillId="2" borderId="0" xfId="3" applyFont="1" applyFill="1" applyBorder="1" applyAlignment="1">
      <alignment horizontal="center" vertical="top"/>
    </xf>
    <xf numFmtId="0" fontId="5" fillId="2" borderId="10" xfId="3" applyFont="1" applyFill="1" applyBorder="1" applyAlignment="1" applyProtection="1">
      <alignment vertical="center"/>
    </xf>
    <xf numFmtId="0" fontId="15" fillId="2" borderId="1" xfId="3" applyFont="1" applyFill="1" applyBorder="1" applyAlignment="1">
      <alignment vertical="center"/>
    </xf>
    <xf numFmtId="0" fontId="6" fillId="2" borderId="8" xfId="3" applyFont="1" applyFill="1" applyBorder="1" applyAlignment="1" applyProtection="1">
      <alignment vertical="center"/>
    </xf>
    <xf numFmtId="0" fontId="19" fillId="2" borderId="0" xfId="3" applyFont="1" applyFill="1" applyAlignment="1">
      <alignment horizontal="center" vertical="center"/>
    </xf>
    <xf numFmtId="0" fontId="7" fillId="2" borderId="0" xfId="3" applyFont="1" applyFill="1" applyBorder="1" applyAlignment="1">
      <alignment vertical="center"/>
    </xf>
    <xf numFmtId="0" fontId="7" fillId="2" borderId="0" xfId="3" applyFont="1" applyFill="1" applyBorder="1" applyAlignment="1" applyProtection="1">
      <alignment vertical="center"/>
    </xf>
    <xf numFmtId="0" fontId="6" fillId="2" borderId="0" xfId="3" applyFont="1" applyFill="1" applyBorder="1" applyAlignment="1">
      <alignment vertical="center"/>
    </xf>
    <xf numFmtId="0" fontId="6" fillId="2" borderId="0" xfId="3" applyFont="1" applyFill="1" applyBorder="1" applyAlignment="1" applyProtection="1">
      <alignment vertical="center"/>
    </xf>
    <xf numFmtId="0" fontId="6" fillId="2" borderId="35" xfId="3" applyFont="1" applyFill="1" applyBorder="1" applyAlignment="1">
      <alignment vertical="center"/>
    </xf>
    <xf numFmtId="0" fontId="6" fillId="2" borderId="13" xfId="3" applyFont="1" applyFill="1" applyBorder="1" applyAlignment="1">
      <alignment vertical="center"/>
    </xf>
    <xf numFmtId="0" fontId="9" fillId="2" borderId="35" xfId="3" applyFont="1" applyFill="1" applyBorder="1" applyAlignment="1">
      <alignment vertical="center"/>
    </xf>
    <xf numFmtId="0" fontId="6" fillId="2" borderId="43" xfId="3" applyFont="1" applyFill="1" applyBorder="1" applyAlignment="1">
      <alignment vertical="center"/>
    </xf>
    <xf numFmtId="0" fontId="15" fillId="2" borderId="13" xfId="3" applyFont="1" applyFill="1" applyBorder="1" applyAlignment="1">
      <alignment vertical="center"/>
    </xf>
    <xf numFmtId="0" fontId="6" fillId="2" borderId="35" xfId="3" applyFont="1" applyFill="1" applyBorder="1" applyAlignment="1" applyProtection="1">
      <alignment vertical="center"/>
    </xf>
    <xf numFmtId="0" fontId="6" fillId="2" borderId="35" xfId="3" applyFont="1" applyFill="1" applyBorder="1" applyAlignment="1" applyProtection="1">
      <alignment vertical="center" shrinkToFit="1"/>
    </xf>
    <xf numFmtId="0" fontId="9" fillId="2" borderId="35" xfId="3" applyFont="1" applyFill="1" applyBorder="1" applyAlignment="1" applyProtection="1">
      <alignment vertical="center"/>
    </xf>
    <xf numFmtId="0" fontId="5" fillId="2" borderId="13" xfId="3" applyFont="1" applyFill="1" applyBorder="1" applyAlignment="1" applyProtection="1">
      <alignment vertical="center"/>
    </xf>
    <xf numFmtId="0" fontId="25" fillId="2" borderId="0" xfId="2" applyFont="1" applyFill="1" applyAlignment="1">
      <alignment vertical="center"/>
    </xf>
    <xf numFmtId="0" fontId="21" fillId="2" borderId="0" xfId="2" applyFont="1" applyFill="1" applyAlignment="1" applyProtection="1">
      <alignment vertical="center"/>
    </xf>
    <xf numFmtId="0" fontId="25" fillId="2" borderId="0" xfId="2" applyFont="1" applyFill="1" applyAlignment="1" applyProtection="1">
      <alignment vertical="center"/>
    </xf>
    <xf numFmtId="0" fontId="24" fillId="2" borderId="0" xfId="2" applyFont="1" applyFill="1" applyAlignment="1">
      <alignment vertical="center"/>
    </xf>
    <xf numFmtId="0" fontId="26" fillId="2" borderId="0" xfId="2" applyFont="1" applyFill="1" applyBorder="1" applyAlignment="1">
      <alignment vertical="center"/>
    </xf>
    <xf numFmtId="0" fontId="26" fillId="2" borderId="0" xfId="2" applyFont="1" applyFill="1" applyBorder="1" applyAlignment="1">
      <alignment horizontal="center" vertical="center"/>
    </xf>
    <xf numFmtId="180" fontId="10" fillId="2" borderId="0" xfId="2" applyNumberFormat="1" applyFont="1" applyFill="1" applyAlignment="1" applyProtection="1">
      <alignment vertical="center"/>
    </xf>
    <xf numFmtId="180" fontId="5" fillId="2" borderId="0" xfId="2" applyNumberFormat="1" applyFont="1" applyFill="1" applyAlignment="1" applyProtection="1"/>
    <xf numFmtId="180" fontId="0" fillId="2" borderId="0" xfId="2" applyNumberFormat="1" applyFont="1" applyFill="1" applyAlignment="1" applyProtection="1"/>
    <xf numFmtId="180" fontId="10" fillId="2" borderId="0" xfId="2" applyNumberFormat="1" applyFont="1" applyFill="1" applyAlignment="1" applyProtection="1"/>
    <xf numFmtId="180" fontId="27" fillId="2" borderId="0" xfId="2" applyNumberFormat="1" applyFont="1" applyFill="1" applyAlignment="1" applyProtection="1"/>
    <xf numFmtId="180" fontId="10" fillId="2" borderId="0" xfId="2" applyNumberFormat="1" applyFont="1" applyFill="1" applyBorder="1" applyAlignment="1" applyProtection="1">
      <alignment horizontal="center"/>
    </xf>
    <xf numFmtId="180" fontId="10" fillId="2" borderId="0" xfId="2" applyNumberFormat="1" applyFont="1" applyFill="1" applyAlignment="1" applyProtection="1">
      <alignment horizontal="right"/>
    </xf>
    <xf numFmtId="180" fontId="20" fillId="2" borderId="0" xfId="2" applyNumberFormat="1" applyFont="1" applyFill="1" applyAlignment="1" applyProtection="1">
      <alignment vertical="center"/>
    </xf>
    <xf numFmtId="180" fontId="10" fillId="2" borderId="0" xfId="2" applyNumberFormat="1" applyFont="1" applyFill="1" applyBorder="1" applyAlignment="1" applyProtection="1">
      <alignment horizontal="center" vertical="center"/>
    </xf>
    <xf numFmtId="180" fontId="6" fillId="2" borderId="20" xfId="2" applyNumberFormat="1" applyFont="1" applyFill="1" applyBorder="1" applyAlignment="1" applyProtection="1">
      <alignment horizontal="left" vertical="center"/>
    </xf>
    <xf numFmtId="180" fontId="10" fillId="2" borderId="20" xfId="2" applyNumberFormat="1" applyFont="1" applyFill="1" applyBorder="1" applyAlignment="1" applyProtection="1">
      <alignment vertical="center" shrinkToFit="1"/>
    </xf>
    <xf numFmtId="180" fontId="6" fillId="2" borderId="45" xfId="2" applyNumberFormat="1" applyFont="1" applyFill="1" applyBorder="1" applyAlignment="1" applyProtection="1">
      <alignment horizontal="left" vertical="center"/>
    </xf>
    <xf numFmtId="180" fontId="6" fillId="2" borderId="19" xfId="2" applyNumberFormat="1" applyFont="1" applyFill="1" applyBorder="1" applyAlignment="1" applyProtection="1">
      <alignment vertical="center"/>
    </xf>
    <xf numFmtId="180" fontId="6" fillId="2" borderId="20" xfId="2" applyNumberFormat="1" applyFont="1" applyFill="1" applyBorder="1" applyAlignment="1" applyProtection="1">
      <alignment vertical="center"/>
    </xf>
    <xf numFmtId="180" fontId="6" fillId="2" borderId="19" xfId="2" applyNumberFormat="1" applyFont="1" applyFill="1" applyBorder="1" applyAlignment="1" applyProtection="1">
      <alignment horizontal="left" vertical="center"/>
    </xf>
    <xf numFmtId="0" fontId="5" fillId="2" borderId="20" xfId="2" applyNumberFormat="1" applyFont="1" applyFill="1" applyBorder="1" applyAlignment="1" applyProtection="1">
      <alignment horizontal="left" vertical="center"/>
    </xf>
    <xf numFmtId="0" fontId="5" fillId="2" borderId="22" xfId="2" applyNumberFormat="1" applyFont="1" applyFill="1" applyBorder="1" applyAlignment="1" applyProtection="1">
      <alignment horizontal="left" vertical="center"/>
    </xf>
    <xf numFmtId="0" fontId="6" fillId="2" borderId="23" xfId="2" applyNumberFormat="1" applyFont="1" applyFill="1" applyBorder="1" applyAlignment="1" applyProtection="1">
      <alignment horizontal="left" vertical="center"/>
    </xf>
    <xf numFmtId="180" fontId="6" fillId="2" borderId="0" xfId="2" applyNumberFormat="1" applyFont="1" applyFill="1" applyAlignment="1" applyProtection="1">
      <alignment vertical="center"/>
    </xf>
    <xf numFmtId="180" fontId="5" fillId="2" borderId="0" xfId="2" applyNumberFormat="1" applyFont="1" applyFill="1" applyAlignment="1" applyProtection="1">
      <alignment vertical="center"/>
    </xf>
    <xf numFmtId="180" fontId="6" fillId="2" borderId="0" xfId="2" applyNumberFormat="1" applyFont="1" applyFill="1" applyAlignment="1">
      <alignment vertical="center"/>
    </xf>
    <xf numFmtId="180" fontId="6" fillId="2" borderId="44" xfId="2" applyNumberFormat="1" applyFont="1" applyFill="1" applyBorder="1" applyAlignment="1" applyProtection="1">
      <alignment horizontal="left" vertical="center"/>
    </xf>
    <xf numFmtId="0" fontId="5" fillId="2" borderId="45" xfId="2" applyNumberFormat="1" applyFont="1" applyFill="1" applyBorder="1" applyAlignment="1">
      <alignment horizontal="left" vertical="center"/>
    </xf>
    <xf numFmtId="0" fontId="5" fillId="2" borderId="59" xfId="2" applyNumberFormat="1" applyFont="1" applyFill="1" applyBorder="1" applyAlignment="1">
      <alignment horizontal="left" vertical="center"/>
    </xf>
    <xf numFmtId="0" fontId="6" fillId="2" borderId="46" xfId="2" applyNumberFormat="1" applyFont="1" applyFill="1" applyBorder="1" applyAlignment="1">
      <alignment horizontal="left" vertical="center"/>
    </xf>
    <xf numFmtId="0" fontId="6" fillId="2" borderId="44" xfId="2" applyNumberFormat="1" applyFont="1" applyFill="1" applyBorder="1" applyAlignment="1">
      <alignment horizontal="left" vertical="center"/>
    </xf>
    <xf numFmtId="0" fontId="6" fillId="2" borderId="45" xfId="2" applyNumberFormat="1" applyFont="1" applyFill="1" applyBorder="1" applyAlignment="1">
      <alignment horizontal="left" vertical="center"/>
    </xf>
    <xf numFmtId="0" fontId="5" fillId="2" borderId="0" xfId="3" applyNumberFormat="1" applyFont="1" applyFill="1" applyBorder="1" applyAlignment="1" applyProtection="1">
      <alignment vertical="top"/>
    </xf>
    <xf numFmtId="0" fontId="5" fillId="2" borderId="0" xfId="3" applyNumberFormat="1" applyFont="1" applyFill="1" applyBorder="1" applyAlignment="1">
      <alignment vertical="top"/>
    </xf>
    <xf numFmtId="180" fontId="6" fillId="2" borderId="0" xfId="2" applyNumberFormat="1" applyFont="1" applyFill="1" applyBorder="1" applyAlignment="1">
      <alignment vertical="center"/>
    </xf>
    <xf numFmtId="180" fontId="6" fillId="2" borderId="60" xfId="2" applyNumberFormat="1" applyFont="1" applyFill="1" applyBorder="1" applyAlignment="1" applyProtection="1">
      <alignment horizontal="left" vertical="center"/>
    </xf>
    <xf numFmtId="180" fontId="6" fillId="2" borderId="61" xfId="2" applyNumberFormat="1" applyFont="1" applyFill="1" applyBorder="1" applyAlignment="1" applyProtection="1">
      <alignment horizontal="left" vertical="center"/>
    </xf>
    <xf numFmtId="0" fontId="5" fillId="2" borderId="61" xfId="2" applyNumberFormat="1" applyFont="1" applyFill="1" applyBorder="1" applyAlignment="1">
      <alignment horizontal="left" vertical="center"/>
    </xf>
    <xf numFmtId="0" fontId="5" fillId="2" borderId="65" xfId="2" applyNumberFormat="1" applyFont="1" applyFill="1" applyBorder="1" applyAlignment="1">
      <alignment horizontal="left" vertical="center"/>
    </xf>
    <xf numFmtId="0" fontId="6" fillId="2" borderId="64" xfId="2" applyNumberFormat="1" applyFont="1" applyFill="1" applyBorder="1" applyAlignment="1">
      <alignment horizontal="left" vertical="center"/>
    </xf>
    <xf numFmtId="0" fontId="6" fillId="2" borderId="60" xfId="2" applyNumberFormat="1" applyFont="1" applyFill="1" applyBorder="1" applyAlignment="1">
      <alignment horizontal="left" vertical="center"/>
    </xf>
    <xf numFmtId="0" fontId="6" fillId="2" borderId="61" xfId="2" applyNumberFormat="1" applyFont="1" applyFill="1" applyBorder="1" applyAlignment="1">
      <alignment horizontal="left" vertical="center"/>
    </xf>
    <xf numFmtId="180" fontId="6" fillId="2" borderId="39" xfId="2" applyNumberFormat="1" applyFont="1" applyFill="1" applyBorder="1" applyAlignment="1" applyProtection="1">
      <alignment horizontal="left" vertical="center"/>
    </xf>
    <xf numFmtId="0" fontId="5" fillId="2" borderId="39" xfId="2" applyNumberFormat="1" applyFont="1" applyFill="1" applyBorder="1" applyAlignment="1">
      <alignment horizontal="left" vertical="center"/>
    </xf>
    <xf numFmtId="0" fontId="6" fillId="2" borderId="47" xfId="2" applyNumberFormat="1" applyFont="1" applyFill="1" applyBorder="1" applyAlignment="1">
      <alignment horizontal="left" vertical="center"/>
    </xf>
    <xf numFmtId="0" fontId="6" fillId="2" borderId="39" xfId="2" applyNumberFormat="1" applyFont="1" applyFill="1" applyBorder="1" applyAlignment="1">
      <alignment horizontal="left" vertical="center"/>
    </xf>
    <xf numFmtId="0" fontId="6" fillId="2" borderId="82" xfId="2" applyNumberFormat="1" applyFont="1" applyFill="1" applyBorder="1" applyAlignment="1">
      <alignment horizontal="left" vertical="center"/>
    </xf>
    <xf numFmtId="180" fontId="6" fillId="2" borderId="1" xfId="2" applyNumberFormat="1" applyFont="1" applyFill="1" applyBorder="1" applyAlignment="1">
      <alignment vertical="center"/>
    </xf>
    <xf numFmtId="180" fontId="6" fillId="2" borderId="68" xfId="2" applyNumberFormat="1" applyFont="1" applyFill="1" applyBorder="1" applyAlignment="1">
      <alignment horizontal="left" vertical="center"/>
    </xf>
    <xf numFmtId="180" fontId="6" fillId="2" borderId="1" xfId="2" applyNumberFormat="1" applyFont="1" applyFill="1" applyBorder="1" applyAlignment="1">
      <alignment horizontal="left" vertical="center"/>
    </xf>
    <xf numFmtId="0" fontId="5" fillId="2" borderId="1" xfId="2" applyNumberFormat="1" applyFont="1" applyFill="1" applyBorder="1" applyAlignment="1">
      <alignment horizontal="left" vertical="center"/>
    </xf>
    <xf numFmtId="0" fontId="5" fillId="2" borderId="37" xfId="2" applyNumberFormat="1" applyFont="1" applyFill="1" applyBorder="1" applyAlignment="1">
      <alignment horizontal="left" vertical="center"/>
    </xf>
    <xf numFmtId="0" fontId="6" fillId="2" borderId="70" xfId="2" applyNumberFormat="1" applyFont="1" applyFill="1" applyBorder="1" applyAlignment="1">
      <alignment horizontal="left" vertical="center"/>
    </xf>
    <xf numFmtId="180" fontId="6" fillId="2" borderId="0" xfId="2" applyNumberFormat="1" applyFont="1" applyFill="1" applyBorder="1" applyAlignment="1" applyProtection="1">
      <alignment vertical="center"/>
    </xf>
    <xf numFmtId="180" fontId="6" fillId="2" borderId="56" xfId="2" applyNumberFormat="1" applyFont="1" applyFill="1" applyBorder="1" applyAlignment="1">
      <alignment horizontal="left" vertical="center"/>
    </xf>
    <xf numFmtId="180" fontId="6" fillId="2" borderId="71" xfId="2" applyNumberFormat="1" applyFont="1" applyFill="1" applyBorder="1" applyAlignment="1">
      <alignment horizontal="left" vertical="center"/>
    </xf>
    <xf numFmtId="180" fontId="6" fillId="2" borderId="55" xfId="2" applyNumberFormat="1" applyFont="1" applyFill="1" applyBorder="1" applyAlignment="1">
      <alignment horizontal="left" vertical="center"/>
    </xf>
    <xf numFmtId="0" fontId="5" fillId="2" borderId="56" xfId="2" applyNumberFormat="1" applyFont="1" applyFill="1" applyBorder="1" applyAlignment="1">
      <alignment horizontal="left" vertical="center"/>
    </xf>
    <xf numFmtId="0" fontId="5" fillId="2" borderId="72" xfId="2" applyNumberFormat="1" applyFont="1" applyFill="1" applyBorder="1" applyAlignment="1">
      <alignment horizontal="left" vertical="center"/>
    </xf>
    <xf numFmtId="0" fontId="6" fillId="2" borderId="71" xfId="2" applyNumberFormat="1" applyFont="1" applyFill="1" applyBorder="1" applyAlignment="1">
      <alignment horizontal="left" vertical="center"/>
    </xf>
    <xf numFmtId="0" fontId="6" fillId="2" borderId="66" xfId="2" applyNumberFormat="1" applyFont="1" applyFill="1" applyBorder="1" applyAlignment="1">
      <alignment horizontal="left" vertical="center"/>
    </xf>
    <xf numFmtId="0" fontId="6" fillId="2" borderId="67" xfId="2" applyNumberFormat="1" applyFont="1" applyFill="1" applyBorder="1" applyAlignment="1">
      <alignment horizontal="left" vertical="center"/>
    </xf>
    <xf numFmtId="0" fontId="6" fillId="2" borderId="118" xfId="2" applyNumberFormat="1" applyFont="1" applyFill="1" applyBorder="1" applyAlignment="1">
      <alignment horizontal="left" vertical="center"/>
    </xf>
    <xf numFmtId="180" fontId="6" fillId="2" borderId="8" xfId="2" applyNumberFormat="1" applyFont="1" applyFill="1" applyBorder="1" applyAlignment="1">
      <alignment vertical="center"/>
    </xf>
    <xf numFmtId="180" fontId="6" fillId="2" borderId="75" xfId="2" applyNumberFormat="1" applyFont="1" applyFill="1" applyBorder="1" applyAlignment="1">
      <alignment horizontal="left" vertical="center"/>
    </xf>
    <xf numFmtId="180" fontId="6" fillId="2" borderId="10" xfId="2" applyNumberFormat="1" applyFont="1" applyFill="1" applyBorder="1" applyAlignment="1">
      <alignment horizontal="left" vertical="center"/>
    </xf>
    <xf numFmtId="0" fontId="5" fillId="2" borderId="10" xfId="2" applyNumberFormat="1" applyFont="1" applyFill="1" applyBorder="1" applyAlignment="1">
      <alignment horizontal="left" vertical="center"/>
    </xf>
    <xf numFmtId="0" fontId="5" fillId="2" borderId="9" xfId="2" applyNumberFormat="1" applyFont="1" applyFill="1" applyBorder="1" applyAlignment="1">
      <alignment horizontal="left" vertical="center"/>
    </xf>
    <xf numFmtId="0" fontId="6" fillId="2" borderId="76" xfId="2" applyNumberFormat="1" applyFont="1" applyFill="1" applyBorder="1" applyAlignment="1">
      <alignment horizontal="left" vertical="center"/>
    </xf>
    <xf numFmtId="0" fontId="6" fillId="2" borderId="75" xfId="2" applyNumberFormat="1" applyFont="1" applyFill="1" applyBorder="1" applyAlignment="1">
      <alignment horizontal="left" vertical="center"/>
    </xf>
    <xf numFmtId="0" fontId="6" fillId="2" borderId="10" xfId="2" applyNumberFormat="1" applyFont="1" applyFill="1" applyBorder="1" applyAlignment="1">
      <alignment horizontal="left" vertical="center"/>
    </xf>
    <xf numFmtId="180" fontId="6" fillId="2" borderId="78" xfId="2" applyNumberFormat="1" applyFont="1" applyFill="1" applyBorder="1" applyAlignment="1">
      <alignment horizontal="left" vertical="center"/>
    </xf>
    <xf numFmtId="180" fontId="6" fillId="2" borderId="79" xfId="2" applyNumberFormat="1" applyFont="1" applyFill="1" applyBorder="1" applyAlignment="1">
      <alignment horizontal="left" vertical="center"/>
    </xf>
    <xf numFmtId="0" fontId="5" fillId="2" borderId="79" xfId="2" applyNumberFormat="1" applyFont="1" applyFill="1" applyBorder="1" applyAlignment="1">
      <alignment horizontal="left" vertical="center"/>
    </xf>
    <xf numFmtId="0" fontId="5" fillId="2" borderId="80" xfId="2" applyNumberFormat="1" applyFont="1" applyFill="1" applyBorder="1" applyAlignment="1">
      <alignment horizontal="left" vertical="center"/>
    </xf>
    <xf numFmtId="0" fontId="6" fillId="2" borderId="81" xfId="2" applyNumberFormat="1" applyFont="1" applyFill="1" applyBorder="1" applyAlignment="1">
      <alignment horizontal="left" vertical="center"/>
    </xf>
    <xf numFmtId="180" fontId="6" fillId="2" borderId="44" xfId="2" applyNumberFormat="1" applyFont="1" applyFill="1" applyBorder="1" applyAlignment="1">
      <alignment horizontal="left" vertical="center"/>
    </xf>
    <xf numFmtId="180" fontId="6" fillId="2" borderId="45" xfId="2" applyNumberFormat="1" applyFont="1" applyFill="1" applyBorder="1" applyAlignment="1">
      <alignment horizontal="left" vertical="center"/>
    </xf>
    <xf numFmtId="0" fontId="6" fillId="2" borderId="91" xfId="2" applyNumberFormat="1" applyFont="1" applyFill="1" applyBorder="1" applyAlignment="1">
      <alignment horizontal="left" vertical="center"/>
    </xf>
    <xf numFmtId="0" fontId="6" fillId="2" borderId="0" xfId="2" applyNumberFormat="1" applyFont="1" applyFill="1" applyBorder="1" applyAlignment="1">
      <alignment horizontal="left" vertical="center"/>
    </xf>
    <xf numFmtId="0" fontId="6" fillId="2" borderId="90" xfId="2" applyNumberFormat="1" applyFont="1" applyFill="1" applyBorder="1" applyAlignment="1">
      <alignment horizontal="left" vertical="center"/>
    </xf>
    <xf numFmtId="0" fontId="6" fillId="2" borderId="55" xfId="2" applyNumberFormat="1" applyFont="1" applyFill="1" applyBorder="1" applyAlignment="1">
      <alignment horizontal="left" vertical="center"/>
    </xf>
    <xf numFmtId="0" fontId="6" fillId="2" borderId="56" xfId="2" applyNumberFormat="1" applyFont="1" applyFill="1" applyBorder="1" applyAlignment="1">
      <alignment horizontal="left" vertical="center"/>
    </xf>
    <xf numFmtId="180" fontId="6" fillId="2" borderId="60" xfId="2" applyNumberFormat="1" applyFont="1" applyFill="1" applyBorder="1" applyAlignment="1">
      <alignment horizontal="left" vertical="center"/>
    </xf>
    <xf numFmtId="180" fontId="6" fillId="2" borderId="61" xfId="2" applyNumberFormat="1" applyFont="1" applyFill="1" applyBorder="1" applyAlignment="1">
      <alignment horizontal="left" vertical="center"/>
    </xf>
    <xf numFmtId="180" fontId="6" fillId="2" borderId="47" xfId="2" applyNumberFormat="1" applyFont="1" applyFill="1" applyBorder="1" applyAlignment="1">
      <alignment horizontal="left" vertical="center"/>
    </xf>
    <xf numFmtId="180" fontId="6" fillId="2" borderId="39" xfId="2" applyNumberFormat="1" applyFont="1" applyFill="1" applyBorder="1" applyAlignment="1">
      <alignment horizontal="left" vertical="center"/>
    </xf>
    <xf numFmtId="0" fontId="5" fillId="2" borderId="38" xfId="2" applyNumberFormat="1" applyFont="1" applyFill="1" applyBorder="1" applyAlignment="1">
      <alignment horizontal="left" vertical="center"/>
    </xf>
    <xf numFmtId="180" fontId="6" fillId="2" borderId="39" xfId="2" applyNumberFormat="1" applyFont="1" applyFill="1" applyBorder="1" applyAlignment="1" applyProtection="1">
      <alignment vertical="center"/>
    </xf>
    <xf numFmtId="180" fontId="6" fillId="2" borderId="82" xfId="2" applyNumberFormat="1" applyFont="1" applyFill="1" applyBorder="1" applyAlignment="1" applyProtection="1">
      <alignment vertical="center"/>
    </xf>
    <xf numFmtId="180" fontId="6" fillId="2" borderId="47" xfId="2" applyNumberFormat="1" applyFont="1" applyFill="1" applyBorder="1" applyAlignment="1" applyProtection="1">
      <alignment horizontal="left" vertical="center"/>
    </xf>
    <xf numFmtId="0" fontId="5" fillId="2" borderId="39" xfId="2" applyNumberFormat="1" applyFont="1" applyFill="1" applyBorder="1" applyAlignment="1" applyProtection="1">
      <alignment horizontal="left" vertical="center"/>
    </xf>
    <xf numFmtId="0" fontId="5" fillId="2" borderId="38" xfId="2" applyNumberFormat="1" applyFont="1" applyFill="1" applyBorder="1" applyAlignment="1" applyProtection="1">
      <alignment horizontal="left" vertical="center"/>
    </xf>
    <xf numFmtId="0" fontId="6" fillId="2" borderId="82" xfId="2" applyNumberFormat="1" applyFont="1" applyFill="1" applyBorder="1" applyAlignment="1" applyProtection="1">
      <alignment horizontal="left" vertical="center"/>
    </xf>
    <xf numFmtId="0" fontId="6" fillId="2" borderId="19" xfId="2" applyNumberFormat="1" applyFont="1" applyFill="1" applyBorder="1" applyAlignment="1" applyProtection="1">
      <alignment horizontal="left" vertical="center"/>
    </xf>
    <xf numFmtId="0" fontId="6" fillId="2" borderId="20" xfId="2" applyNumberFormat="1" applyFont="1" applyFill="1" applyBorder="1" applyAlignment="1" applyProtection="1">
      <alignment horizontal="left" vertical="center"/>
    </xf>
    <xf numFmtId="0" fontId="8" fillId="2" borderId="0" xfId="2" applyFont="1" applyFill="1" applyAlignment="1">
      <alignment vertical="center"/>
    </xf>
    <xf numFmtId="0" fontId="41" fillId="2" borderId="0" xfId="2" applyFont="1" applyFill="1" applyAlignment="1" applyProtection="1">
      <alignment vertical="center"/>
    </xf>
    <xf numFmtId="0" fontId="8" fillId="2" borderId="0" xfId="2" applyFont="1" applyFill="1" applyAlignment="1" applyProtection="1">
      <alignment vertical="center"/>
    </xf>
    <xf numFmtId="0" fontId="8" fillId="2" borderId="0" xfId="2" applyFont="1" applyFill="1" applyBorder="1" applyAlignment="1" applyProtection="1">
      <alignment vertical="center"/>
    </xf>
    <xf numFmtId="0" fontId="8" fillId="2" borderId="0" xfId="2" applyFont="1" applyFill="1" applyBorder="1" applyAlignment="1">
      <alignment vertical="center"/>
    </xf>
    <xf numFmtId="0" fontId="6" fillId="2" borderId="0" xfId="2" applyFont="1" applyFill="1" applyAlignment="1">
      <alignment vertical="center"/>
    </xf>
    <xf numFmtId="0" fontId="5" fillId="2" borderId="0" xfId="2" applyFont="1" applyFill="1" applyAlignment="1" applyProtection="1">
      <alignment vertical="center"/>
    </xf>
    <xf numFmtId="0" fontId="6" fillId="2" borderId="0" xfId="2" applyFont="1" applyFill="1" applyAlignment="1" applyProtection="1">
      <alignment vertical="center"/>
    </xf>
    <xf numFmtId="0" fontId="6" fillId="2" borderId="0" xfId="2" applyFont="1" applyFill="1" applyBorder="1" applyAlignment="1" applyProtection="1">
      <alignment vertical="center"/>
    </xf>
    <xf numFmtId="0" fontId="6" fillId="2" borderId="0" xfId="2" applyFont="1" applyFill="1" applyBorder="1" applyAlignment="1">
      <alignment vertical="center"/>
    </xf>
    <xf numFmtId="0" fontId="6" fillId="2" borderId="2" xfId="2" applyFont="1" applyFill="1" applyBorder="1" applyAlignment="1">
      <alignment vertical="center"/>
    </xf>
    <xf numFmtId="0" fontId="6" fillId="2" borderId="1" xfId="2" applyFont="1" applyFill="1" applyBorder="1" applyAlignment="1">
      <alignment vertical="center"/>
    </xf>
    <xf numFmtId="0" fontId="6" fillId="2" borderId="35" xfId="2" applyFont="1" applyFill="1" applyBorder="1" applyAlignment="1">
      <alignment vertical="center"/>
    </xf>
    <xf numFmtId="0" fontId="8" fillId="2" borderId="35" xfId="2" applyFont="1" applyFill="1" applyBorder="1" applyAlignment="1">
      <alignment vertical="center"/>
    </xf>
    <xf numFmtId="0" fontId="8" fillId="2" borderId="13" xfId="2" applyFont="1" applyFill="1" applyBorder="1" applyAlignment="1">
      <alignment vertical="center"/>
    </xf>
    <xf numFmtId="0" fontId="6" fillId="2" borderId="14" xfId="2" applyFont="1" applyFill="1" applyBorder="1" applyAlignment="1">
      <alignment vertical="center"/>
    </xf>
    <xf numFmtId="0" fontId="6" fillId="2" borderId="15" xfId="2" applyFont="1" applyFill="1" applyBorder="1" applyAlignment="1">
      <alignment vertical="center"/>
    </xf>
    <xf numFmtId="0" fontId="5" fillId="2" borderId="0" xfId="2" applyFont="1" applyFill="1" applyBorder="1" applyAlignment="1" applyProtection="1">
      <alignment vertical="center"/>
    </xf>
    <xf numFmtId="0" fontId="8" fillId="2" borderId="14" xfId="2" applyFont="1" applyFill="1" applyBorder="1" applyAlignment="1">
      <alignment vertical="center"/>
    </xf>
    <xf numFmtId="0" fontId="8" fillId="2" borderId="15" xfId="2" applyFont="1" applyFill="1" applyBorder="1" applyAlignment="1">
      <alignment vertical="center"/>
    </xf>
    <xf numFmtId="0" fontId="41" fillId="2" borderId="0" xfId="2" applyFont="1" applyFill="1" applyBorder="1" applyAlignment="1" applyProtection="1">
      <alignment vertical="center"/>
    </xf>
    <xf numFmtId="0" fontId="8" fillId="2" borderId="9" xfId="2" applyFont="1" applyFill="1" applyBorder="1" applyAlignment="1">
      <alignment vertical="center"/>
    </xf>
    <xf numFmtId="0" fontId="8" fillId="2" borderId="10" xfId="2" applyFont="1" applyFill="1" applyBorder="1" applyAlignment="1">
      <alignment vertical="center"/>
    </xf>
    <xf numFmtId="0" fontId="8" fillId="2" borderId="12" xfId="2" applyFont="1" applyFill="1" applyBorder="1" applyAlignment="1">
      <alignment vertical="center"/>
    </xf>
    <xf numFmtId="0" fontId="22" fillId="2" borderId="0" xfId="3" applyFont="1" applyFill="1" applyAlignment="1">
      <alignment vertical="center"/>
    </xf>
    <xf numFmtId="0" fontId="24" fillId="2" borderId="0" xfId="3" applyFont="1" applyFill="1" applyAlignment="1">
      <alignment vertical="center"/>
    </xf>
    <xf numFmtId="0" fontId="25" fillId="2" borderId="0" xfId="3" applyFont="1" applyFill="1" applyAlignment="1">
      <alignment vertical="center"/>
    </xf>
    <xf numFmtId="0" fontId="21" fillId="2" borderId="0" xfId="3" applyFont="1" applyFill="1" applyAlignment="1" applyProtection="1">
      <alignment vertical="center"/>
    </xf>
    <xf numFmtId="0" fontId="25" fillId="2" borderId="0" xfId="3" applyFont="1" applyFill="1" applyAlignment="1" applyProtection="1">
      <alignment vertical="center"/>
    </xf>
    <xf numFmtId="0" fontId="21" fillId="2" borderId="0" xfId="3" applyFont="1" applyFill="1" applyBorder="1" applyAlignment="1" applyProtection="1">
      <alignment vertical="center"/>
    </xf>
    <xf numFmtId="0" fontId="25" fillId="2" borderId="0" xfId="3" applyFont="1" applyFill="1" applyBorder="1" applyAlignment="1" applyProtection="1">
      <alignment vertical="center"/>
    </xf>
    <xf numFmtId="0" fontId="25" fillId="2" borderId="0" xfId="3" applyFont="1" applyFill="1" applyBorder="1" applyAlignment="1">
      <alignment vertical="center"/>
    </xf>
    <xf numFmtId="0" fontId="25" fillId="2" borderId="0" xfId="3" applyFont="1" applyFill="1" applyAlignment="1"/>
    <xf numFmtId="0" fontId="25" fillId="2" borderId="0" xfId="3" applyFont="1" applyFill="1" applyBorder="1" applyAlignment="1">
      <alignment horizontal="center" vertical="center"/>
    </xf>
    <xf numFmtId="0" fontId="30" fillId="2" borderId="0" xfId="3" applyFont="1" applyFill="1" applyAlignment="1">
      <alignment horizontal="right"/>
    </xf>
    <xf numFmtId="0" fontId="21" fillId="2" borderId="0" xfId="3" applyFont="1" applyFill="1" applyAlignment="1" applyProtection="1"/>
    <xf numFmtId="0" fontId="25" fillId="2" borderId="0" xfId="3" applyFont="1" applyFill="1" applyAlignment="1" applyProtection="1"/>
    <xf numFmtId="0" fontId="21" fillId="2" borderId="0" xfId="3" applyFont="1" applyFill="1" applyBorder="1" applyAlignment="1" applyProtection="1"/>
    <xf numFmtId="0" fontId="25" fillId="2" borderId="0" xfId="3" applyFont="1" applyFill="1" applyBorder="1" applyAlignment="1" applyProtection="1"/>
    <xf numFmtId="0" fontId="25" fillId="2" borderId="0" xfId="3" applyFont="1" applyFill="1" applyBorder="1" applyAlignment="1"/>
    <xf numFmtId="0" fontId="26" fillId="2" borderId="17" xfId="3" applyFont="1" applyFill="1" applyBorder="1" applyAlignment="1">
      <alignment horizontal="center" vertical="center" shrinkToFit="1"/>
    </xf>
    <xf numFmtId="178" fontId="25" fillId="2" borderId="0" xfId="3" applyNumberFormat="1" applyFont="1" applyFill="1" applyBorder="1" applyAlignment="1" applyProtection="1"/>
    <xf numFmtId="0" fontId="26" fillId="2" borderId="0" xfId="3" applyFont="1" applyFill="1" applyAlignment="1"/>
    <xf numFmtId="0" fontId="3" fillId="2" borderId="114" xfId="3" applyFont="1" applyFill="1" applyBorder="1" applyAlignment="1"/>
    <xf numFmtId="0" fontId="26" fillId="2" borderId="114" xfId="3" applyFont="1" applyFill="1" applyBorder="1" applyAlignment="1"/>
    <xf numFmtId="0" fontId="25" fillId="2" borderId="114" xfId="3" applyFont="1" applyFill="1" applyBorder="1" applyAlignment="1"/>
    <xf numFmtId="0" fontId="26" fillId="2" borderId="0" xfId="3" applyFont="1" applyFill="1" applyBorder="1" applyAlignment="1">
      <alignment horizontal="center" vertical="center"/>
    </xf>
    <xf numFmtId="0" fontId="5" fillId="2" borderId="0" xfId="3" applyFont="1" applyFill="1" applyAlignment="1" applyProtection="1"/>
    <xf numFmtId="0" fontId="26" fillId="2" borderId="0" xfId="3" applyFont="1" applyFill="1" applyAlignment="1" applyProtection="1"/>
    <xf numFmtId="0" fontId="26" fillId="2" borderId="0" xfId="3" applyFont="1" applyFill="1" applyBorder="1" applyAlignment="1" applyProtection="1"/>
    <xf numFmtId="0" fontId="26" fillId="2" borderId="0" xfId="3" applyFont="1" applyFill="1" applyBorder="1" applyAlignment="1"/>
    <xf numFmtId="0" fontId="26" fillId="2" borderId="77" xfId="3" applyFont="1" applyFill="1" applyBorder="1" applyAlignment="1">
      <alignment vertical="center"/>
    </xf>
    <xf numFmtId="0" fontId="26" fillId="2" borderId="17" xfId="3" applyFont="1" applyFill="1" applyBorder="1" applyAlignment="1">
      <alignment vertical="center"/>
    </xf>
    <xf numFmtId="0" fontId="26" fillId="2" borderId="69" xfId="3" applyFont="1" applyFill="1" applyBorder="1" applyAlignment="1">
      <alignment vertical="center"/>
    </xf>
    <xf numFmtId="0" fontId="26" fillId="2" borderId="0" xfId="3" applyFont="1" applyFill="1" applyBorder="1" applyAlignment="1">
      <alignment horizontal="right" vertical="center"/>
    </xf>
    <xf numFmtId="0" fontId="30" fillId="2" borderId="0" xfId="3" applyFont="1" applyFill="1" applyAlignment="1"/>
    <xf numFmtId="0" fontId="20" fillId="2" borderId="0" xfId="3" applyFont="1" applyFill="1" applyAlignment="1" applyProtection="1"/>
    <xf numFmtId="0" fontId="30" fillId="2" borderId="0" xfId="3" applyFont="1" applyFill="1" applyAlignment="1" applyProtection="1"/>
    <xf numFmtId="0" fontId="30" fillId="2" borderId="0" xfId="3" applyFont="1" applyFill="1" applyBorder="1" applyAlignment="1" applyProtection="1"/>
    <xf numFmtId="0" fontId="30" fillId="2" borderId="0" xfId="3" applyFont="1" applyFill="1" applyBorder="1" applyAlignment="1"/>
    <xf numFmtId="0" fontId="31" fillId="2" borderId="0" xfId="3" applyFont="1" applyFill="1" applyAlignment="1"/>
    <xf numFmtId="0" fontId="25" fillId="2" borderId="0" xfId="3" applyFont="1" applyFill="1" applyAlignment="1">
      <alignment horizontal="right"/>
    </xf>
    <xf numFmtId="0" fontId="26" fillId="2" borderId="95" xfId="3" applyNumberFormat="1" applyFont="1" applyFill="1" applyBorder="1" applyAlignment="1">
      <alignment horizontal="left" vertical="center" indent="1"/>
    </xf>
    <xf numFmtId="0" fontId="26" fillId="2" borderId="25" xfId="3" applyNumberFormat="1" applyFont="1" applyFill="1" applyBorder="1" applyAlignment="1">
      <alignment horizontal="left" vertical="center" indent="1"/>
    </xf>
    <xf numFmtId="0" fontId="26" fillId="2" borderId="25" xfId="3" applyFont="1" applyFill="1" applyBorder="1" applyAlignment="1"/>
    <xf numFmtId="0" fontId="26" fillId="2" borderId="98" xfId="3" applyFont="1" applyFill="1" applyBorder="1" applyAlignment="1"/>
    <xf numFmtId="0" fontId="26" fillId="2" borderId="68" xfId="3" applyNumberFormat="1" applyFont="1" applyFill="1" applyBorder="1" applyAlignment="1">
      <alignment horizontal="left" vertical="center" indent="1"/>
    </xf>
    <xf numFmtId="0" fontId="26" fillId="2" borderId="1" xfId="3" applyNumberFormat="1" applyFont="1" applyFill="1" applyBorder="1" applyAlignment="1">
      <alignment horizontal="left" vertical="center" indent="1"/>
    </xf>
    <xf numFmtId="0" fontId="26" fillId="2" borderId="1" xfId="3" applyFont="1" applyFill="1" applyBorder="1" applyAlignment="1"/>
    <xf numFmtId="0" fontId="26" fillId="2" borderId="17" xfId="3" applyFont="1" applyFill="1" applyBorder="1" applyAlignment="1"/>
    <xf numFmtId="0" fontId="26" fillId="2" borderId="69" xfId="3" applyFont="1" applyFill="1" applyBorder="1" applyAlignment="1"/>
    <xf numFmtId="0" fontId="26" fillId="2" borderId="44" xfId="3" applyNumberFormat="1" applyFont="1" applyFill="1" applyBorder="1" applyAlignment="1">
      <alignment horizontal="left" vertical="center" indent="1"/>
    </xf>
    <xf numFmtId="0" fontId="26" fillId="2" borderId="45" xfId="3" applyNumberFormat="1" applyFont="1" applyFill="1" applyBorder="1" applyAlignment="1">
      <alignment horizontal="left" vertical="center" indent="1"/>
    </xf>
    <xf numFmtId="0" fontId="26" fillId="2" borderId="45" xfId="3" applyFont="1" applyFill="1" applyBorder="1" applyAlignment="1"/>
    <xf numFmtId="0" fontId="26" fillId="2" borderId="90" xfId="3" applyFont="1" applyFill="1" applyBorder="1" applyAlignment="1"/>
    <xf numFmtId="0" fontId="26" fillId="2" borderId="61" xfId="3" applyFont="1" applyFill="1" applyBorder="1" applyAlignment="1">
      <alignment horizontal="left" vertical="center" indent="1"/>
    </xf>
    <xf numFmtId="0" fontId="26" fillId="2" borderId="61" xfId="3" applyFont="1" applyFill="1" applyBorder="1" applyAlignment="1"/>
    <xf numFmtId="0" fontId="26" fillId="2" borderId="64" xfId="3" applyFont="1" applyFill="1" applyBorder="1" applyAlignment="1"/>
    <xf numFmtId="0" fontId="26" fillId="2" borderId="39" xfId="3" applyFont="1" applyFill="1" applyBorder="1" applyAlignment="1">
      <alignment horizontal="left" vertical="center" indent="1"/>
    </xf>
    <xf numFmtId="0" fontId="26" fillId="2" borderId="39" xfId="3" applyFont="1" applyFill="1" applyBorder="1" applyAlignment="1"/>
    <xf numFmtId="0" fontId="26" fillId="2" borderId="111" xfId="3" applyFont="1" applyFill="1" applyBorder="1" applyAlignment="1">
      <alignment horizontal="left" indent="1"/>
    </xf>
    <xf numFmtId="0" fontId="26" fillId="2" borderId="5" xfId="3" applyFont="1" applyFill="1" applyBorder="1" applyAlignment="1">
      <alignment horizontal="left" indent="1"/>
    </xf>
    <xf numFmtId="0" fontId="26" fillId="2" borderId="5" xfId="3" applyFont="1" applyFill="1" applyBorder="1" applyAlignment="1"/>
    <xf numFmtId="0" fontId="26" fillId="2" borderId="112" xfId="3" applyFont="1" applyFill="1" applyBorder="1" applyAlignment="1"/>
    <xf numFmtId="0" fontId="26" fillId="2" borderId="60" xfId="3" applyFont="1" applyFill="1" applyBorder="1" applyAlignment="1">
      <alignment horizontal="left" indent="1"/>
    </xf>
    <xf numFmtId="0" fontId="26" fillId="2" borderId="61" xfId="3" applyFont="1" applyFill="1" applyBorder="1" applyAlignment="1">
      <alignment horizontal="left" indent="1"/>
    </xf>
    <xf numFmtId="0" fontId="26" fillId="2" borderId="83" xfId="3" applyFont="1" applyFill="1" applyBorder="1" applyAlignment="1">
      <alignment horizontal="left" indent="1"/>
    </xf>
    <xf numFmtId="0" fontId="26" fillId="2" borderId="50" xfId="3" applyFont="1" applyFill="1" applyBorder="1" applyAlignment="1">
      <alignment horizontal="left" indent="1"/>
    </xf>
    <xf numFmtId="0" fontId="26" fillId="2" borderId="50" xfId="3" applyFont="1" applyFill="1" applyBorder="1" applyAlignment="1"/>
    <xf numFmtId="0" fontId="26" fillId="2" borderId="51" xfId="3" applyFont="1" applyFill="1" applyBorder="1" applyAlignment="1"/>
    <xf numFmtId="0" fontId="26" fillId="2" borderId="91" xfId="3" applyFont="1" applyFill="1" applyBorder="1" applyAlignment="1">
      <alignment horizontal="left" indent="1"/>
    </xf>
    <xf numFmtId="0" fontId="26" fillId="2" borderId="0" xfId="3" applyFont="1" applyFill="1" applyBorder="1" applyAlignment="1">
      <alignment horizontal="left" indent="1"/>
    </xf>
    <xf numFmtId="0" fontId="26" fillId="2" borderId="73" xfId="3" applyFont="1" applyFill="1" applyBorder="1" applyAlignment="1">
      <alignment horizontal="left" indent="1"/>
    </xf>
    <xf numFmtId="0" fontId="26" fillId="2" borderId="39" xfId="3" applyFont="1" applyFill="1" applyBorder="1" applyAlignment="1">
      <alignment horizontal="left" indent="1"/>
    </xf>
    <xf numFmtId="0" fontId="26" fillId="2" borderId="82" xfId="3" applyFont="1" applyFill="1" applyBorder="1" applyAlignment="1"/>
    <xf numFmtId="0" fontId="26" fillId="2" borderId="1" xfId="3" applyFont="1" applyFill="1" applyBorder="1" applyAlignment="1">
      <alignment horizontal="left" indent="1"/>
    </xf>
    <xf numFmtId="0" fontId="26" fillId="2" borderId="70" xfId="3" applyFont="1" applyFill="1" applyBorder="1" applyAlignment="1"/>
    <xf numFmtId="0" fontId="26" fillId="2" borderId="45" xfId="3" applyFont="1" applyFill="1" applyBorder="1" applyAlignment="1">
      <alignment horizontal="left" indent="1"/>
    </xf>
    <xf numFmtId="0" fontId="26" fillId="2" borderId="56" xfId="3" applyFont="1" applyFill="1" applyBorder="1" applyAlignment="1"/>
    <xf numFmtId="0" fontId="26" fillId="2" borderId="46" xfId="3" applyFont="1" applyFill="1" applyBorder="1" applyAlignment="1"/>
    <xf numFmtId="0" fontId="26" fillId="2" borderId="10" xfId="3" applyFont="1" applyFill="1" applyBorder="1" applyAlignment="1">
      <alignment horizontal="left" indent="1"/>
    </xf>
    <xf numFmtId="0" fontId="26" fillId="2" borderId="10" xfId="3" applyFont="1" applyFill="1" applyBorder="1" applyAlignment="1"/>
    <xf numFmtId="0" fontId="26" fillId="2" borderId="8" xfId="3" applyFont="1" applyFill="1" applyBorder="1" applyAlignment="1"/>
    <xf numFmtId="0" fontId="26" fillId="2" borderId="76" xfId="3" applyFont="1" applyFill="1" applyBorder="1" applyAlignment="1"/>
    <xf numFmtId="0" fontId="26" fillId="2" borderId="78" xfId="3" applyFont="1" applyFill="1" applyBorder="1" applyAlignment="1">
      <alignment horizontal="left" indent="1"/>
    </xf>
    <xf numFmtId="0" fontId="26" fillId="2" borderId="79" xfId="3" applyFont="1" applyFill="1" applyBorder="1" applyAlignment="1">
      <alignment horizontal="left" indent="1"/>
    </xf>
    <xf numFmtId="0" fontId="26" fillId="2" borderId="79" xfId="3" applyFont="1" applyFill="1" applyBorder="1" applyAlignment="1"/>
    <xf numFmtId="0" fontId="26" fillId="2" borderId="81" xfId="3" applyFont="1" applyFill="1" applyBorder="1" applyAlignment="1"/>
    <xf numFmtId="0" fontId="26" fillId="2" borderId="67" xfId="3" applyFont="1" applyFill="1" applyBorder="1" applyAlignment="1"/>
    <xf numFmtId="0" fontId="6" fillId="2" borderId="35" xfId="3" applyFont="1" applyFill="1" applyBorder="1" applyAlignment="1">
      <alignment vertical="center" wrapText="1"/>
    </xf>
    <xf numFmtId="0" fontId="15" fillId="2" borderId="35" xfId="3" applyFont="1" applyFill="1" applyBorder="1" applyAlignment="1">
      <alignment vertical="center"/>
    </xf>
    <xf numFmtId="0" fontId="5" fillId="0" borderId="1" xfId="3" applyFont="1" applyFill="1" applyBorder="1" applyAlignment="1">
      <alignment vertical="center"/>
    </xf>
    <xf numFmtId="0" fontId="5" fillId="0" borderId="36" xfId="3" applyFont="1" applyFill="1" applyBorder="1" applyAlignment="1">
      <alignment vertical="center"/>
    </xf>
    <xf numFmtId="0" fontId="47" fillId="0" borderId="0" xfId="0" applyFont="1"/>
    <xf numFmtId="0" fontId="47" fillId="6" borderId="0" xfId="0" applyFont="1" applyFill="1"/>
    <xf numFmtId="0" fontId="47" fillId="5" borderId="0" xfId="0" applyFont="1" applyFill="1"/>
    <xf numFmtId="0" fontId="47" fillId="0" borderId="0" xfId="0" applyFont="1" applyFill="1"/>
    <xf numFmtId="0" fontId="47" fillId="0" borderId="0" xfId="0" applyFont="1" applyAlignment="1">
      <alignment vertical="center"/>
    </xf>
    <xf numFmtId="49" fontId="47" fillId="0" borderId="0" xfId="0" applyNumberFormat="1" applyFont="1"/>
    <xf numFmtId="0" fontId="49" fillId="0" borderId="0" xfId="8" applyFont="1" applyFill="1">
      <alignment vertical="center"/>
    </xf>
    <xf numFmtId="0" fontId="50" fillId="2" borderId="3" xfId="6" applyFont="1" applyFill="1" applyBorder="1" applyAlignment="1">
      <alignment horizontal="center" vertical="center"/>
    </xf>
    <xf numFmtId="0" fontId="47" fillId="2" borderId="0" xfId="6" applyFont="1"/>
    <xf numFmtId="0" fontId="50" fillId="2" borderId="3" xfId="6" applyFont="1" applyBorder="1"/>
    <xf numFmtId="0" fontId="50" fillId="2" borderId="0" xfId="6" applyFont="1"/>
    <xf numFmtId="0" fontId="51" fillId="0" borderId="0" xfId="3" applyFont="1" applyFill="1" applyBorder="1" applyAlignment="1">
      <alignment vertical="center"/>
    </xf>
    <xf numFmtId="0" fontId="51" fillId="0" borderId="122" xfId="3" applyFont="1" applyFill="1" applyBorder="1" applyAlignment="1">
      <alignment vertical="center"/>
    </xf>
    <xf numFmtId="0" fontId="5" fillId="0" borderId="122" xfId="3" applyFont="1" applyFill="1" applyBorder="1" applyAlignment="1">
      <alignment vertical="center"/>
    </xf>
    <xf numFmtId="0" fontId="5" fillId="0" borderId="123" xfId="3" applyFont="1" applyFill="1" applyBorder="1" applyAlignment="1">
      <alignment vertical="center"/>
    </xf>
    <xf numFmtId="0" fontId="5" fillId="0" borderId="124" xfId="3" applyFont="1" applyFill="1" applyBorder="1" applyAlignment="1">
      <alignment vertical="center"/>
    </xf>
    <xf numFmtId="0" fontId="5" fillId="0" borderId="126" xfId="3" applyFont="1" applyFill="1" applyBorder="1" applyAlignment="1">
      <alignment vertical="center"/>
    </xf>
    <xf numFmtId="0" fontId="6" fillId="0" borderId="126" xfId="3" applyFont="1" applyFill="1" applyBorder="1" applyAlignment="1">
      <alignment vertical="center"/>
    </xf>
    <xf numFmtId="0" fontId="51" fillId="0" borderId="126" xfId="3" applyFont="1" applyFill="1" applyBorder="1" applyAlignment="1">
      <alignment vertical="center"/>
    </xf>
    <xf numFmtId="0" fontId="51" fillId="5" borderId="0" xfId="3" applyFont="1" applyFill="1" applyBorder="1" applyAlignment="1">
      <alignment vertical="center"/>
    </xf>
    <xf numFmtId="0" fontId="5" fillId="5" borderId="0" xfId="3" applyFont="1" applyFill="1" applyAlignment="1">
      <alignment vertical="center"/>
    </xf>
    <xf numFmtId="0" fontId="15" fillId="0" borderId="5" xfId="3" applyFont="1" applyFill="1" applyBorder="1" applyAlignment="1" applyProtection="1">
      <alignment vertical="center"/>
    </xf>
    <xf numFmtId="0" fontId="15" fillId="0" borderId="10" xfId="3" applyFont="1" applyFill="1" applyBorder="1" applyAlignment="1" applyProtection="1">
      <alignment vertical="center"/>
    </xf>
    <xf numFmtId="0" fontId="15" fillId="0" borderId="8" xfId="3" applyFont="1" applyFill="1" applyBorder="1" applyAlignment="1" applyProtection="1">
      <alignment vertical="center"/>
    </xf>
    <xf numFmtId="0" fontId="53" fillId="2" borderId="0" xfId="3" applyFont="1" applyFill="1" applyAlignment="1">
      <alignment vertical="center"/>
    </xf>
    <xf numFmtId="0" fontId="41" fillId="2" borderId="0" xfId="3" applyFont="1" applyFill="1" applyAlignment="1">
      <alignment vertical="center"/>
    </xf>
    <xf numFmtId="0" fontId="41" fillId="2" borderId="0" xfId="3" quotePrefix="1" applyFont="1" applyFill="1" applyBorder="1" applyAlignment="1"/>
    <xf numFmtId="0" fontId="41" fillId="2" borderId="0" xfId="3" quotePrefix="1" applyFont="1" applyFill="1" applyBorder="1" applyAlignment="1" applyProtection="1"/>
    <xf numFmtId="0" fontId="41" fillId="2" borderId="0" xfId="3" applyFont="1" applyFill="1" applyAlignment="1" applyProtection="1">
      <alignment vertical="center"/>
    </xf>
    <xf numFmtId="0" fontId="41" fillId="2" borderId="0" xfId="3" applyFont="1" applyFill="1" applyBorder="1" applyAlignment="1" applyProtection="1">
      <alignment vertical="center"/>
    </xf>
    <xf numFmtId="0" fontId="41" fillId="2" borderId="0" xfId="3" applyFont="1" applyFill="1" applyBorder="1" applyAlignment="1">
      <alignment vertical="center"/>
    </xf>
    <xf numFmtId="176" fontId="54" fillId="2" borderId="10" xfId="3" applyNumberFormat="1" applyFont="1" applyFill="1" applyBorder="1" applyAlignment="1">
      <alignment vertical="center" shrinkToFit="1"/>
    </xf>
    <xf numFmtId="0" fontId="53" fillId="2" borderId="10" xfId="3" applyFont="1" applyFill="1" applyBorder="1" applyAlignment="1">
      <alignment vertical="center"/>
    </xf>
    <xf numFmtId="0" fontId="56" fillId="2" borderId="0" xfId="3" applyFont="1" applyFill="1" applyBorder="1" applyAlignment="1" applyProtection="1">
      <alignment vertical="center"/>
    </xf>
    <xf numFmtId="0" fontId="56" fillId="5" borderId="128" xfId="3" applyFont="1" applyFill="1" applyBorder="1" applyAlignment="1" applyProtection="1">
      <alignment vertical="center"/>
    </xf>
    <xf numFmtId="0" fontId="56" fillId="2" borderId="128" xfId="3" applyFont="1" applyFill="1" applyBorder="1" applyAlignment="1" applyProtection="1">
      <alignment vertical="center"/>
    </xf>
    <xf numFmtId="0" fontId="58" fillId="2" borderId="10" xfId="3" applyFont="1" applyFill="1" applyBorder="1" applyAlignment="1">
      <alignment vertical="center"/>
    </xf>
    <xf numFmtId="176" fontId="58" fillId="2" borderId="10" xfId="3" applyNumberFormat="1" applyFont="1" applyFill="1" applyBorder="1" applyAlignment="1">
      <alignment vertical="center" shrinkToFit="1"/>
    </xf>
    <xf numFmtId="0" fontId="5" fillId="0" borderId="127" xfId="3" applyFont="1" applyFill="1" applyBorder="1" applyAlignment="1">
      <alignment vertical="center"/>
    </xf>
    <xf numFmtId="0" fontId="61" fillId="0" borderId="120" xfId="3" applyFont="1" applyFill="1" applyBorder="1" applyAlignment="1">
      <alignment vertical="center"/>
    </xf>
    <xf numFmtId="0" fontId="61" fillId="0" borderId="121" xfId="3" applyFont="1" applyFill="1" applyBorder="1" applyAlignment="1">
      <alignment vertical="center"/>
    </xf>
    <xf numFmtId="0" fontId="61" fillId="0" borderId="125" xfId="3" applyFont="1" applyFill="1" applyBorder="1" applyAlignment="1">
      <alignment vertical="center"/>
    </xf>
    <xf numFmtId="0" fontId="60" fillId="5" borderId="0" xfId="3" applyFont="1" applyFill="1" applyAlignment="1">
      <alignment vertical="center"/>
    </xf>
    <xf numFmtId="0" fontId="51" fillId="5" borderId="0" xfId="3" applyFont="1" applyFill="1" applyAlignment="1">
      <alignment vertical="center"/>
    </xf>
    <xf numFmtId="0" fontId="6" fillId="5" borderId="0" xfId="3" applyFont="1" applyFill="1" applyBorder="1" applyAlignment="1">
      <alignment vertical="center"/>
    </xf>
    <xf numFmtId="0" fontId="5" fillId="5" borderId="0" xfId="3" applyFont="1" applyFill="1" applyBorder="1" applyAlignment="1">
      <alignment vertical="center"/>
    </xf>
    <xf numFmtId="0" fontId="30" fillId="2" borderId="0" xfId="3" applyFont="1" applyFill="1" applyAlignment="1">
      <alignment shrinkToFit="1"/>
    </xf>
    <xf numFmtId="0" fontId="6" fillId="0" borderId="88" xfId="0" applyFont="1" applyFill="1" applyBorder="1" applyAlignment="1">
      <alignment vertical="center"/>
    </xf>
    <xf numFmtId="0" fontId="10" fillId="0" borderId="67" xfId="0" applyFont="1" applyFill="1" applyBorder="1" applyAlignment="1">
      <alignment vertical="center"/>
    </xf>
    <xf numFmtId="0" fontId="10" fillId="0" borderId="67" xfId="0" quotePrefix="1" applyFont="1" applyFill="1" applyBorder="1" applyAlignment="1">
      <alignment horizontal="right" vertical="center" wrapText="1"/>
    </xf>
    <xf numFmtId="0" fontId="10" fillId="0" borderId="67" xfId="1" applyFont="1" applyFill="1" applyBorder="1" applyAlignment="1">
      <alignment horizontal="left" vertical="center" shrinkToFit="1"/>
    </xf>
    <xf numFmtId="0" fontId="10" fillId="0" borderId="89" xfId="1" applyFont="1" applyFill="1" applyBorder="1" applyAlignment="1">
      <alignment horizontal="left" vertical="center" shrinkToFit="1"/>
    </xf>
    <xf numFmtId="0" fontId="59" fillId="2" borderId="0" xfId="3" applyFont="1" applyAlignment="1">
      <alignment vertical="center"/>
    </xf>
    <xf numFmtId="0" fontId="45" fillId="2" borderId="0" xfId="0" applyFont="1" applyFill="1" applyAlignment="1">
      <alignment vertical="center"/>
    </xf>
    <xf numFmtId="0" fontId="35" fillId="0" borderId="92" xfId="0" applyFont="1" applyFill="1" applyBorder="1" applyAlignment="1">
      <alignment vertical="center"/>
    </xf>
    <xf numFmtId="0" fontId="35" fillId="0" borderId="0" xfId="0" quotePrefix="1" applyFont="1" applyFill="1" applyBorder="1" applyAlignment="1">
      <alignment vertical="top" wrapText="1"/>
    </xf>
    <xf numFmtId="0" fontId="35" fillId="0" borderId="0" xfId="0" quotePrefix="1" applyFont="1" applyFill="1" applyBorder="1" applyAlignment="1">
      <alignment horizontal="right" vertical="center"/>
    </xf>
    <xf numFmtId="0" fontId="12" fillId="0" borderId="92" xfId="0" applyFont="1" applyFill="1" applyBorder="1" applyAlignment="1">
      <alignment horizontal="left" vertical="center"/>
    </xf>
    <xf numFmtId="0" fontId="63" fillId="0" borderId="0" xfId="0" applyFont="1" applyFill="1" applyBorder="1" applyAlignment="1">
      <alignment vertical="center"/>
    </xf>
    <xf numFmtId="0" fontId="67" fillId="2" borderId="93" xfId="0" applyFont="1" applyFill="1" applyBorder="1" applyAlignment="1">
      <alignment vertical="center"/>
    </xf>
    <xf numFmtId="0" fontId="67" fillId="2" borderId="0" xfId="0" applyFont="1" applyFill="1" applyAlignment="1">
      <alignment vertical="center"/>
    </xf>
    <xf numFmtId="0" fontId="67" fillId="2" borderId="0" xfId="0" applyFont="1" applyFill="1" applyAlignment="1">
      <alignment horizontal="right" vertical="center"/>
    </xf>
    <xf numFmtId="0" fontId="67" fillId="2" borderId="0" xfId="0" quotePrefix="1" applyFont="1" applyFill="1" applyAlignment="1">
      <alignment horizontal="right" vertical="center" wrapText="1"/>
    </xf>
    <xf numFmtId="0" fontId="68" fillId="0" borderId="0" xfId="3" applyFont="1" applyFill="1" applyBorder="1" applyAlignment="1"/>
    <xf numFmtId="0" fontId="59" fillId="2" borderId="10" xfId="3" applyFont="1" applyBorder="1" applyAlignment="1">
      <alignment vertical="center"/>
    </xf>
    <xf numFmtId="0" fontId="51" fillId="0" borderId="0" xfId="3" applyFont="1" applyFill="1" applyAlignment="1" applyProtection="1">
      <alignment vertical="center"/>
    </xf>
    <xf numFmtId="0" fontId="6" fillId="0" borderId="0" xfId="3" applyFont="1" applyFill="1" applyBorder="1" applyAlignment="1" applyProtection="1">
      <alignment vertical="center"/>
    </xf>
    <xf numFmtId="0" fontId="9" fillId="0" borderId="0" xfId="3" applyFont="1" applyFill="1" applyBorder="1" applyAlignment="1" applyProtection="1">
      <alignment vertical="center"/>
    </xf>
    <xf numFmtId="0" fontId="5" fillId="0" borderId="0" xfId="3" applyFont="1" applyFill="1" applyBorder="1" applyAlignment="1" applyProtection="1">
      <alignment vertical="center"/>
    </xf>
    <xf numFmtId="0" fontId="47" fillId="11" borderId="0" xfId="0" applyFont="1" applyFill="1"/>
    <xf numFmtId="0" fontId="48" fillId="11" borderId="0" xfId="0" applyFont="1" applyFill="1"/>
    <xf numFmtId="0" fontId="72" fillId="2" borderId="122" xfId="3" applyFont="1" applyBorder="1" applyAlignment="1">
      <alignment vertical="center"/>
    </xf>
    <xf numFmtId="0" fontId="10" fillId="2" borderId="122" xfId="3" applyFont="1" applyBorder="1" applyAlignment="1">
      <alignment vertical="center"/>
    </xf>
    <xf numFmtId="0" fontId="21" fillId="2" borderId="0" xfId="3" applyFont="1" applyFill="1" applyAlignment="1" applyProtection="1">
      <alignment wrapText="1"/>
    </xf>
    <xf numFmtId="0" fontId="5" fillId="2" borderId="0" xfId="2" applyFont="1" applyFill="1" applyAlignment="1" applyProtection="1">
      <alignment vertical="center" wrapText="1"/>
    </xf>
    <xf numFmtId="0" fontId="47" fillId="0" borderId="0" xfId="0" applyFont="1" applyFill="1" applyAlignment="1">
      <alignment vertical="center"/>
    </xf>
    <xf numFmtId="0" fontId="62" fillId="2" borderId="0" xfId="3" applyFont="1" applyAlignment="1">
      <alignment vertical="center"/>
    </xf>
    <xf numFmtId="0" fontId="61" fillId="2" borderId="121" xfId="3" applyFont="1" applyBorder="1" applyAlignment="1">
      <alignment vertical="center"/>
    </xf>
    <xf numFmtId="0" fontId="61" fillId="2" borderId="125" xfId="3" applyFont="1" applyBorder="1" applyAlignment="1">
      <alignment vertical="center"/>
    </xf>
    <xf numFmtId="0" fontId="47" fillId="5" borderId="0" xfId="0" applyFont="1" applyFill="1" applyAlignment="1">
      <alignment vertical="center"/>
    </xf>
    <xf numFmtId="0" fontId="6" fillId="0" borderId="14" xfId="2" applyFont="1" applyFill="1" applyBorder="1" applyAlignment="1">
      <alignment vertical="center"/>
    </xf>
    <xf numFmtId="0" fontId="8" fillId="0" borderId="14" xfId="2" applyFont="1" applyFill="1" applyBorder="1" applyAlignment="1">
      <alignment vertical="center"/>
    </xf>
    <xf numFmtId="0" fontId="5" fillId="0" borderId="0" xfId="3" applyFont="1" applyFill="1" applyBorder="1" applyAlignment="1" applyProtection="1">
      <alignment horizontal="center" vertical="center" shrinkToFit="1"/>
    </xf>
    <xf numFmtId="0" fontId="75" fillId="2" borderId="0" xfId="3" applyFont="1" applyAlignment="1">
      <alignment horizontal="center" vertical="center"/>
    </xf>
    <xf numFmtId="0" fontId="60" fillId="2" borderId="0" xfId="3" applyFont="1" applyAlignment="1">
      <alignment horizontal="center" vertical="center"/>
    </xf>
    <xf numFmtId="0" fontId="5" fillId="0" borderId="35" xfId="3" applyFont="1" applyFill="1" applyBorder="1" applyAlignment="1" applyProtection="1">
      <alignment vertical="center" shrinkToFit="1"/>
    </xf>
    <xf numFmtId="0" fontId="5" fillId="0" borderId="13" xfId="3" applyFont="1" applyFill="1" applyBorder="1" applyAlignment="1" applyProtection="1">
      <alignment vertical="center" shrinkToFit="1"/>
    </xf>
    <xf numFmtId="0" fontId="70" fillId="0" borderId="0" xfId="3" applyFont="1" applyFill="1" applyBorder="1" applyAlignment="1" applyProtection="1">
      <alignment vertical="center"/>
    </xf>
    <xf numFmtId="0" fontId="6" fillId="2" borderId="0" xfId="3" applyFont="1" applyAlignment="1" applyProtection="1">
      <alignment vertical="center"/>
    </xf>
    <xf numFmtId="0" fontId="5" fillId="2" borderId="0" xfId="3" applyFont="1" applyAlignment="1" applyProtection="1">
      <alignment vertical="center" shrinkToFit="1"/>
    </xf>
    <xf numFmtId="0" fontId="6" fillId="0" borderId="0" xfId="3" applyFont="1" applyFill="1" applyAlignment="1" applyProtection="1">
      <alignment vertical="center"/>
    </xf>
    <xf numFmtId="0" fontId="6" fillId="0" borderId="0" xfId="3" applyFont="1" applyFill="1" applyBorder="1" applyAlignment="1" applyProtection="1">
      <alignment horizontal="center" vertical="center" shrinkToFit="1"/>
    </xf>
    <xf numFmtId="0" fontId="5" fillId="0" borderId="0" xfId="3" applyFont="1" applyFill="1" applyAlignment="1" applyProtection="1">
      <alignment vertical="center" shrinkToFit="1"/>
    </xf>
    <xf numFmtId="0" fontId="71" fillId="0" borderId="0" xfId="3" applyFont="1" applyFill="1" applyAlignment="1" applyProtection="1">
      <alignment vertical="center"/>
    </xf>
    <xf numFmtId="0" fontId="6" fillId="0" borderId="0" xfId="3" applyFont="1" applyFill="1" applyBorder="1" applyAlignment="1" applyProtection="1">
      <alignment horizontal="center" vertical="center"/>
    </xf>
    <xf numFmtId="0" fontId="70" fillId="0" borderId="0" xfId="3" applyFont="1" applyFill="1" applyAlignment="1" applyProtection="1">
      <alignment vertical="center"/>
    </xf>
    <xf numFmtId="0" fontId="62" fillId="7" borderId="122" xfId="3" applyFont="1" applyFill="1" applyBorder="1" applyAlignment="1" applyProtection="1">
      <alignment horizontal="center" vertical="center"/>
      <protection locked="0"/>
    </xf>
    <xf numFmtId="0" fontId="62" fillId="7" borderId="0" xfId="3" applyFont="1" applyFill="1" applyBorder="1" applyAlignment="1" applyProtection="1">
      <alignment horizontal="center" vertical="center"/>
      <protection locked="0"/>
    </xf>
    <xf numFmtId="0" fontId="62" fillId="7" borderId="126" xfId="3" applyFont="1" applyFill="1" applyBorder="1" applyAlignment="1" applyProtection="1">
      <alignment horizontal="center" vertical="center"/>
      <protection locked="0"/>
    </xf>
    <xf numFmtId="0" fontId="70" fillId="0" borderId="14" xfId="3" applyFont="1" applyFill="1" applyBorder="1" applyAlignment="1" applyProtection="1">
      <alignment vertical="center"/>
    </xf>
    <xf numFmtId="0" fontId="71" fillId="0" borderId="14" xfId="3" applyFont="1" applyFill="1" applyBorder="1" applyAlignment="1" applyProtection="1">
      <alignment vertical="center"/>
    </xf>
    <xf numFmtId="0" fontId="15" fillId="0" borderId="1" xfId="3" applyFont="1" applyFill="1" applyBorder="1" applyAlignment="1" applyProtection="1">
      <alignment vertical="center"/>
    </xf>
    <xf numFmtId="38" fontId="5" fillId="0" borderId="0" xfId="4" applyFont="1" applyFill="1" applyBorder="1" applyAlignment="1" applyProtection="1">
      <alignment horizontal="center" vertical="center" shrinkToFit="1"/>
    </xf>
    <xf numFmtId="0" fontId="15" fillId="0" borderId="0" xfId="3" applyFont="1" applyFill="1" applyBorder="1" applyAlignment="1" applyProtection="1">
      <alignment vertical="center"/>
    </xf>
    <xf numFmtId="0" fontId="47" fillId="0" borderId="0" xfId="0" applyFont="1" applyBorder="1"/>
    <xf numFmtId="0" fontId="6" fillId="2" borderId="0" xfId="2" applyFont="1" applyFill="1" applyBorder="1" applyAlignment="1">
      <alignment horizontal="left" vertical="center"/>
    </xf>
    <xf numFmtId="0" fontId="45" fillId="2" borderId="67" xfId="2" applyFont="1" applyFill="1" applyBorder="1" applyAlignment="1">
      <alignment horizontal="left" vertical="center" shrinkToFit="1"/>
    </xf>
    <xf numFmtId="0" fontId="19" fillId="8" borderId="87" xfId="2" applyFont="1" applyFill="1" applyBorder="1" applyAlignment="1" applyProtection="1">
      <alignment horizontal="left" vertical="top" wrapText="1"/>
      <protection locked="0"/>
    </xf>
    <xf numFmtId="0" fontId="19" fillId="8" borderId="39" xfId="2" applyFont="1" applyFill="1" applyBorder="1" applyAlignment="1" applyProtection="1">
      <alignment horizontal="left" vertical="top" wrapText="1"/>
      <protection locked="0"/>
    </xf>
    <xf numFmtId="0" fontId="19" fillId="8" borderId="48" xfId="2" applyFont="1" applyFill="1" applyBorder="1" applyAlignment="1" applyProtection="1">
      <alignment horizontal="left" vertical="top" wrapText="1"/>
      <protection locked="0"/>
    </xf>
    <xf numFmtId="0" fontId="19" fillId="8" borderId="88" xfId="2" applyFont="1" applyFill="1" applyBorder="1" applyAlignment="1" applyProtection="1">
      <alignment horizontal="left" vertical="top" wrapText="1"/>
      <protection locked="0"/>
    </xf>
    <xf numFmtId="0" fontId="19" fillId="8" borderId="67" xfId="2" applyFont="1" applyFill="1" applyBorder="1" applyAlignment="1" applyProtection="1">
      <alignment horizontal="left" vertical="top" wrapText="1"/>
      <protection locked="0"/>
    </xf>
    <xf numFmtId="0" fontId="19" fillId="8" borderId="89" xfId="2" applyFont="1" applyFill="1" applyBorder="1" applyAlignment="1" applyProtection="1">
      <alignment horizontal="left" vertical="top" wrapText="1"/>
      <protection locked="0"/>
    </xf>
    <xf numFmtId="0" fontId="45" fillId="0" borderId="37" xfId="3" applyFont="1" applyFill="1" applyBorder="1" applyAlignment="1">
      <alignment horizontal="center" vertical="center" shrinkToFit="1"/>
    </xf>
    <xf numFmtId="0" fontId="45" fillId="0" borderId="1" xfId="3" applyFont="1" applyFill="1" applyBorder="1" applyAlignment="1">
      <alignment horizontal="center" vertical="center" shrinkToFit="1"/>
    </xf>
    <xf numFmtId="0" fontId="45" fillId="0" borderId="36" xfId="3" applyFont="1" applyFill="1" applyBorder="1" applyAlignment="1">
      <alignment horizontal="center" vertical="center" shrinkToFit="1"/>
    </xf>
    <xf numFmtId="0" fontId="45" fillId="0" borderId="37" xfId="1" applyFont="1" applyFill="1" applyBorder="1" applyAlignment="1">
      <alignment horizontal="center" vertical="center"/>
    </xf>
    <xf numFmtId="0" fontId="45" fillId="0" borderId="1" xfId="1" applyFont="1" applyFill="1" applyBorder="1" applyAlignment="1">
      <alignment horizontal="center" vertical="center"/>
    </xf>
    <xf numFmtId="0" fontId="45" fillId="0" borderId="36" xfId="1" applyFont="1" applyFill="1" applyBorder="1" applyAlignment="1">
      <alignment horizontal="center" vertical="center"/>
    </xf>
    <xf numFmtId="0" fontId="45" fillId="0" borderId="14"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5" xfId="1" applyFont="1" applyFill="1" applyBorder="1" applyAlignment="1">
      <alignment horizontal="center" vertical="center"/>
    </xf>
    <xf numFmtId="0" fontId="45" fillId="0" borderId="9" xfId="1" applyFont="1" applyFill="1" applyBorder="1" applyAlignment="1">
      <alignment horizontal="center" vertical="center"/>
    </xf>
    <xf numFmtId="0" fontId="45" fillId="0" borderId="10" xfId="1" applyFont="1" applyFill="1" applyBorder="1" applyAlignment="1">
      <alignment horizontal="center" vertical="center"/>
    </xf>
    <xf numFmtId="0" fontId="45" fillId="0" borderId="12" xfId="1" applyFont="1" applyFill="1" applyBorder="1" applyAlignment="1">
      <alignment horizontal="center" vertical="center"/>
    </xf>
    <xf numFmtId="0" fontId="5" fillId="7" borderId="14" xfId="3" applyFont="1" applyFill="1" applyBorder="1" applyAlignment="1" applyProtection="1">
      <alignment horizontal="left" vertical="center" wrapText="1" shrinkToFit="1"/>
      <protection locked="0"/>
    </xf>
    <xf numFmtId="0" fontId="5" fillId="7" borderId="0" xfId="3" applyFont="1" applyFill="1" applyBorder="1" applyAlignment="1" applyProtection="1">
      <alignment horizontal="left" vertical="center" shrinkToFit="1"/>
      <protection locked="0"/>
    </xf>
    <xf numFmtId="0" fontId="5" fillId="7" borderId="15" xfId="3" applyFont="1" applyFill="1" applyBorder="1" applyAlignment="1" applyProtection="1">
      <alignment horizontal="left" vertical="center" shrinkToFit="1"/>
      <protection locked="0"/>
    </xf>
    <xf numFmtId="0" fontId="5" fillId="7" borderId="9" xfId="3" applyFont="1" applyFill="1" applyBorder="1" applyAlignment="1" applyProtection="1">
      <alignment horizontal="left" vertical="center" shrinkToFit="1"/>
      <protection locked="0"/>
    </xf>
    <xf numFmtId="0" fontId="5" fillId="7" borderId="10" xfId="3" applyFont="1" applyFill="1" applyBorder="1" applyAlignment="1" applyProtection="1">
      <alignment horizontal="left" vertical="center" shrinkToFit="1"/>
      <protection locked="0"/>
    </xf>
    <xf numFmtId="0" fontId="5" fillId="7" borderId="12" xfId="3" applyFont="1" applyFill="1" applyBorder="1" applyAlignment="1" applyProtection="1">
      <alignment horizontal="left" vertical="center" shrinkToFit="1"/>
      <protection locked="0"/>
    </xf>
    <xf numFmtId="49" fontId="5" fillId="7" borderId="1" xfId="3" applyNumberFormat="1" applyFont="1" applyFill="1" applyBorder="1" applyAlignment="1" applyProtection="1">
      <alignment horizontal="center" vertical="center"/>
      <protection locked="0"/>
    </xf>
    <xf numFmtId="0" fontId="5" fillId="0" borderId="1" xfId="3" applyFont="1" applyFill="1" applyBorder="1" applyAlignment="1">
      <alignment horizontal="center" vertical="center"/>
    </xf>
    <xf numFmtId="0" fontId="5" fillId="0" borderId="37" xfId="3" applyFont="1" applyFill="1" applyBorder="1" applyAlignment="1">
      <alignment horizontal="center" vertical="center"/>
    </xf>
    <xf numFmtId="180" fontId="6" fillId="2" borderId="19"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left" vertical="center" shrinkToFit="1"/>
    </xf>
    <xf numFmtId="180" fontId="6" fillId="2" borderId="55" xfId="2" applyNumberFormat="1" applyFont="1" applyFill="1" applyBorder="1" applyAlignment="1" applyProtection="1">
      <alignment horizontal="center" vertical="center" shrinkToFit="1"/>
    </xf>
    <xf numFmtId="180" fontId="6" fillId="2" borderId="56" xfId="2" applyNumberFormat="1" applyFont="1" applyFill="1" applyBorder="1" applyAlignment="1" applyProtection="1">
      <alignment horizontal="center" vertical="center" shrinkToFit="1"/>
    </xf>
    <xf numFmtId="180" fontId="6" fillId="2" borderId="60" xfId="2" applyNumberFormat="1" applyFont="1" applyFill="1" applyBorder="1" applyAlignment="1" applyProtection="1">
      <alignment horizontal="center" vertical="center" shrinkToFit="1"/>
    </xf>
    <xf numFmtId="180" fontId="6" fillId="2" borderId="61" xfId="2" applyNumberFormat="1" applyFont="1" applyFill="1" applyBorder="1" applyAlignment="1" applyProtection="1">
      <alignment horizontal="center" vertical="center" shrinkToFit="1"/>
    </xf>
    <xf numFmtId="180" fontId="6" fillId="2" borderId="62" xfId="2" applyNumberFormat="1" applyFont="1" applyFill="1" applyBorder="1" applyAlignment="1" applyProtection="1">
      <alignment horizontal="left" vertical="center" shrinkToFit="1"/>
    </xf>
    <xf numFmtId="180" fontId="6" fillId="2" borderId="61" xfId="2" applyNumberFormat="1" applyFont="1" applyFill="1" applyBorder="1" applyAlignment="1" applyProtection="1">
      <alignment horizontal="left" vertical="center" shrinkToFit="1"/>
    </xf>
    <xf numFmtId="180" fontId="6" fillId="2" borderId="64" xfId="2" applyNumberFormat="1" applyFont="1" applyFill="1" applyBorder="1" applyAlignment="1" applyProtection="1">
      <alignment horizontal="left" vertical="center" shrinkToFit="1"/>
    </xf>
    <xf numFmtId="178" fontId="5" fillId="4" borderId="61" xfId="4" applyNumberFormat="1" applyFont="1" applyFill="1" applyBorder="1" applyAlignment="1">
      <alignment horizontal="right" vertical="center" shrinkToFit="1"/>
    </xf>
    <xf numFmtId="180" fontId="6" fillId="2" borderId="73" xfId="2" applyNumberFormat="1" applyFont="1" applyFill="1" applyBorder="1" applyAlignment="1">
      <alignment horizontal="center" vertical="center"/>
    </xf>
    <xf numFmtId="180" fontId="6" fillId="2" borderId="8" xfId="2" applyNumberFormat="1" applyFont="1" applyFill="1" applyBorder="1" applyAlignment="1">
      <alignment horizontal="center" vertical="center"/>
    </xf>
    <xf numFmtId="0" fontId="6" fillId="2" borderId="8" xfId="2" applyFont="1" applyFill="1" applyBorder="1" applyAlignment="1">
      <alignment horizontal="center" vertical="center"/>
    </xf>
    <xf numFmtId="178" fontId="5" fillId="8" borderId="10" xfId="4" applyNumberFormat="1" applyFont="1" applyFill="1" applyBorder="1" applyAlignment="1" applyProtection="1">
      <alignment horizontal="right" vertical="center" shrinkToFit="1"/>
      <protection locked="0"/>
    </xf>
    <xf numFmtId="178" fontId="5" fillId="4" borderId="10" xfId="4" applyNumberFormat="1" applyFont="1" applyFill="1" applyBorder="1" applyAlignment="1">
      <alignment horizontal="right" vertical="center" shrinkToFit="1"/>
    </xf>
    <xf numFmtId="0" fontId="26" fillId="2" borderId="95" xfId="3" applyFont="1" applyFill="1" applyBorder="1" applyAlignment="1">
      <alignment horizontal="center" vertical="center" wrapText="1"/>
    </xf>
    <xf numFmtId="0" fontId="26" fillId="2" borderId="25" xfId="3" applyFont="1" applyFill="1" applyBorder="1" applyAlignment="1">
      <alignment horizontal="center" vertical="center" wrapText="1"/>
    </xf>
    <xf numFmtId="0" fontId="26" fillId="2" borderId="98" xfId="3" applyFont="1" applyFill="1" applyBorder="1" applyAlignment="1">
      <alignment horizontal="center" vertical="center" wrapText="1"/>
    </xf>
    <xf numFmtId="0" fontId="26" fillId="2" borderId="99" xfId="3" applyFont="1" applyFill="1" applyBorder="1" applyAlignment="1">
      <alignment horizontal="center" vertical="center" wrapText="1"/>
    </xf>
    <xf numFmtId="0" fontId="26" fillId="2" borderId="35" xfId="3" applyFont="1" applyFill="1" applyBorder="1" applyAlignment="1">
      <alignment horizontal="center" vertical="center" wrapText="1"/>
    </xf>
    <xf numFmtId="0" fontId="26" fillId="2" borderId="100" xfId="3" applyFont="1" applyFill="1" applyBorder="1" applyAlignment="1">
      <alignment horizontal="center" vertical="center" wrapText="1"/>
    </xf>
    <xf numFmtId="0" fontId="26" fillId="2" borderId="68"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70" xfId="3" applyFont="1" applyFill="1" applyBorder="1" applyAlignment="1">
      <alignment horizontal="center" vertical="center" wrapText="1"/>
    </xf>
    <xf numFmtId="38" fontId="5" fillId="8" borderId="73" xfId="4" applyFont="1" applyFill="1" applyBorder="1" applyAlignment="1" applyProtection="1">
      <alignment horizontal="center" vertical="center" shrinkToFit="1"/>
      <protection locked="0"/>
    </xf>
    <xf numFmtId="38" fontId="5" fillId="8" borderId="8" xfId="4" applyFont="1" applyFill="1" applyBorder="1" applyAlignment="1" applyProtection="1">
      <alignment horizontal="center" vertical="center" shrinkToFit="1"/>
      <protection locked="0"/>
    </xf>
    <xf numFmtId="38" fontId="5" fillId="8" borderId="74" xfId="4" applyFont="1" applyFill="1" applyBorder="1" applyAlignment="1" applyProtection="1">
      <alignment horizontal="center" vertical="center" shrinkToFit="1"/>
      <protection locked="0"/>
    </xf>
    <xf numFmtId="178" fontId="5" fillId="2" borderId="39" xfId="4" applyNumberFormat="1" applyFont="1" applyFill="1" applyBorder="1" applyAlignment="1" applyProtection="1">
      <alignment horizontal="right" vertical="center" shrinkToFit="1"/>
    </xf>
    <xf numFmtId="178" fontId="5" fillId="2" borderId="50" xfId="4" applyNumberFormat="1" applyFont="1" applyFill="1" applyBorder="1" applyAlignment="1" applyProtection="1">
      <alignment horizontal="right" vertical="center" shrinkToFit="1"/>
    </xf>
    <xf numFmtId="178" fontId="5" fillId="4" borderId="20" xfId="4" applyNumberFormat="1" applyFont="1" applyFill="1" applyBorder="1" applyAlignment="1" applyProtection="1">
      <alignment horizontal="right" vertical="center" shrinkToFit="1"/>
    </xf>
    <xf numFmtId="178" fontId="5" fillId="4" borderId="45" xfId="4" applyNumberFormat="1" applyFont="1" applyFill="1" applyBorder="1" applyAlignment="1">
      <alignment horizontal="right" vertical="center" shrinkToFit="1"/>
    </xf>
    <xf numFmtId="178" fontId="5" fillId="2" borderId="78" xfId="4" applyNumberFormat="1" applyFont="1" applyFill="1" applyBorder="1" applyAlignment="1">
      <alignment horizontal="center" vertical="center" shrinkToFit="1"/>
    </xf>
    <xf numFmtId="178" fontId="5" fillId="2" borderId="79" xfId="4" applyNumberFormat="1" applyFont="1" applyFill="1" applyBorder="1" applyAlignment="1">
      <alignment horizontal="center" vertical="center" shrinkToFit="1"/>
    </xf>
    <xf numFmtId="178" fontId="5" fillId="2" borderId="81" xfId="4" applyNumberFormat="1" applyFont="1" applyFill="1" applyBorder="1" applyAlignment="1">
      <alignment horizontal="center" vertical="center" shrinkToFit="1"/>
    </xf>
    <xf numFmtId="0" fontId="26" fillId="2" borderId="44" xfId="3" applyFont="1" applyFill="1" applyBorder="1" applyAlignment="1">
      <alignment horizontal="center" vertical="center"/>
    </xf>
    <xf numFmtId="0" fontId="26" fillId="2" borderId="45" xfId="3" applyFont="1" applyFill="1" applyBorder="1" applyAlignment="1">
      <alignment horizontal="center" vertical="center"/>
    </xf>
    <xf numFmtId="0" fontId="26" fillId="2" borderId="46" xfId="3" applyFont="1" applyFill="1" applyBorder="1" applyAlignment="1">
      <alignment horizontal="center" vertical="center"/>
    </xf>
    <xf numFmtId="0" fontId="26" fillId="2" borderId="91"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90" xfId="3" applyFont="1" applyFill="1" applyBorder="1" applyAlignment="1">
      <alignment horizontal="center" vertical="center"/>
    </xf>
    <xf numFmtId="0" fontId="26" fillId="2" borderId="78" xfId="3" applyFont="1" applyFill="1" applyBorder="1" applyAlignment="1">
      <alignment horizontal="center" vertical="center"/>
    </xf>
    <xf numFmtId="0" fontId="26" fillId="2" borderId="79" xfId="3" applyFont="1" applyFill="1" applyBorder="1" applyAlignment="1">
      <alignment horizontal="center" vertical="center"/>
    </xf>
    <xf numFmtId="0" fontId="26" fillId="2" borderId="81" xfId="3" applyFont="1" applyFill="1" applyBorder="1" applyAlignment="1">
      <alignment horizontal="center" vertical="center"/>
    </xf>
    <xf numFmtId="0" fontId="26" fillId="2" borderId="95" xfId="3" applyFont="1" applyFill="1" applyBorder="1" applyAlignment="1">
      <alignment horizontal="center" vertical="center"/>
    </xf>
    <xf numFmtId="0" fontId="26" fillId="2" borderId="25" xfId="3" applyFont="1" applyFill="1" applyBorder="1" applyAlignment="1">
      <alignment horizontal="center" vertical="center"/>
    </xf>
    <xf numFmtId="0" fontId="26" fillId="2" borderId="98" xfId="3" applyFont="1" applyFill="1" applyBorder="1" applyAlignment="1">
      <alignment horizontal="center" vertical="center"/>
    </xf>
    <xf numFmtId="0" fontId="26" fillId="2" borderId="99"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100" xfId="3" applyFont="1" applyFill="1" applyBorder="1" applyAlignment="1">
      <alignment horizontal="center" vertical="center"/>
    </xf>
    <xf numFmtId="0" fontId="26" fillId="2" borderId="77" xfId="3" applyFont="1" applyFill="1" applyBorder="1" applyAlignment="1">
      <alignment horizontal="center" vertical="center"/>
    </xf>
    <xf numFmtId="0" fontId="26" fillId="2" borderId="17" xfId="3" applyFont="1" applyFill="1" applyBorder="1" applyAlignment="1">
      <alignment horizontal="center" vertical="center"/>
    </xf>
    <xf numFmtId="0" fontId="26" fillId="2" borderId="69" xfId="3" applyFont="1" applyFill="1" applyBorder="1" applyAlignment="1">
      <alignment horizontal="center" vertical="center"/>
    </xf>
    <xf numFmtId="38" fontId="5" fillId="8" borderId="111" xfId="4" applyFont="1" applyFill="1" applyBorder="1" applyAlignment="1" applyProtection="1">
      <alignment horizontal="center" vertical="center" shrinkToFit="1"/>
      <protection locked="0"/>
    </xf>
    <xf numFmtId="38" fontId="5" fillId="8" borderId="5" xfId="4" applyFont="1" applyFill="1" applyBorder="1" applyAlignment="1" applyProtection="1">
      <alignment horizontal="center" vertical="center" shrinkToFit="1"/>
      <protection locked="0"/>
    </xf>
    <xf numFmtId="38" fontId="5" fillId="8" borderId="112" xfId="4" applyFont="1" applyFill="1" applyBorder="1" applyAlignment="1" applyProtection="1">
      <alignment horizontal="center" vertical="center" shrinkToFit="1"/>
      <protection locked="0"/>
    </xf>
    <xf numFmtId="0" fontId="26" fillId="2" borderId="68"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70" xfId="3" applyFont="1" applyFill="1" applyBorder="1" applyAlignment="1">
      <alignment horizontal="center" vertical="center"/>
    </xf>
    <xf numFmtId="0" fontId="26" fillId="2" borderId="77" xfId="3" applyFont="1" applyFill="1" applyBorder="1" applyAlignment="1">
      <alignment horizontal="center" vertical="center" wrapText="1"/>
    </xf>
    <xf numFmtId="0" fontId="26" fillId="2" borderId="17" xfId="3" applyFont="1" applyFill="1" applyBorder="1" applyAlignment="1">
      <alignment horizontal="center" vertical="center" wrapText="1"/>
    </xf>
    <xf numFmtId="0" fontId="26" fillId="2" borderId="69" xfId="3" applyFont="1" applyFill="1" applyBorder="1" applyAlignment="1">
      <alignment horizontal="center" vertical="center" wrapText="1"/>
    </xf>
    <xf numFmtId="38" fontId="5" fillId="8" borderId="83" xfId="4" applyFont="1" applyFill="1" applyBorder="1" applyAlignment="1" applyProtection="1">
      <alignment horizontal="center" vertical="center" shrinkToFit="1"/>
      <protection locked="0"/>
    </xf>
    <xf numFmtId="38" fontId="5" fillId="8" borderId="50" xfId="4" applyFont="1" applyFill="1" applyBorder="1" applyAlignment="1" applyProtection="1">
      <alignment horizontal="center" vertical="center" shrinkToFit="1"/>
      <protection locked="0"/>
    </xf>
    <xf numFmtId="38" fontId="5" fillId="8" borderId="51" xfId="4" applyFont="1" applyFill="1" applyBorder="1" applyAlignment="1" applyProtection="1">
      <alignment horizontal="center" vertical="center" shrinkToFit="1"/>
      <protection locked="0"/>
    </xf>
    <xf numFmtId="38" fontId="5" fillId="8" borderId="60" xfId="4" applyFont="1" applyFill="1" applyBorder="1" applyAlignment="1" applyProtection="1">
      <alignment horizontal="center" vertical="center" shrinkToFit="1"/>
      <protection locked="0"/>
    </xf>
    <xf numFmtId="38" fontId="5" fillId="8" borderId="61" xfId="4" applyFont="1" applyFill="1" applyBorder="1" applyAlignment="1" applyProtection="1">
      <alignment horizontal="center" vertical="center" shrinkToFit="1"/>
      <protection locked="0"/>
    </xf>
    <xf numFmtId="38" fontId="5" fillId="8" borderId="64" xfId="4" applyFont="1" applyFill="1" applyBorder="1" applyAlignment="1" applyProtection="1">
      <alignment horizontal="center" vertical="center" shrinkToFit="1"/>
      <protection locked="0"/>
    </xf>
    <xf numFmtId="38" fontId="5" fillId="8" borderId="55" xfId="4" applyFont="1" applyFill="1" applyBorder="1" applyAlignment="1" applyProtection="1">
      <alignment horizontal="center" vertical="center" shrinkToFit="1"/>
      <protection locked="0"/>
    </xf>
    <xf numFmtId="38" fontId="5" fillId="8" borderId="56" xfId="4" applyFont="1" applyFill="1" applyBorder="1" applyAlignment="1" applyProtection="1">
      <alignment horizontal="center" vertical="center" shrinkToFit="1"/>
      <protection locked="0"/>
    </xf>
    <xf numFmtId="38" fontId="5" fillId="8" borderId="71" xfId="4" applyFont="1" applyFill="1" applyBorder="1" applyAlignment="1" applyProtection="1">
      <alignment horizontal="center" vertical="center" shrinkToFit="1"/>
      <protection locked="0"/>
    </xf>
    <xf numFmtId="0" fontId="30" fillId="2" borderId="37"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36" xfId="3" applyFont="1" applyFill="1" applyBorder="1" applyAlignment="1">
      <alignment horizontal="center" vertical="center" wrapText="1"/>
    </xf>
    <xf numFmtId="0" fontId="30" fillId="2" borderId="80" xfId="3" applyFont="1" applyFill="1" applyBorder="1" applyAlignment="1">
      <alignment horizontal="center" vertical="center" wrapText="1"/>
    </xf>
    <xf numFmtId="0" fontId="30" fillId="2" borderId="79" xfId="3" applyFont="1" applyFill="1" applyBorder="1" applyAlignment="1">
      <alignment horizontal="center" vertical="center" wrapText="1"/>
    </xf>
    <xf numFmtId="0" fontId="30" fillId="2" borderId="94" xfId="3" applyFont="1" applyFill="1" applyBorder="1" applyAlignment="1">
      <alignment horizontal="center" vertical="center" wrapText="1"/>
    </xf>
    <xf numFmtId="0" fontId="34" fillId="2" borderId="9" xfId="3" applyFont="1" applyFill="1" applyBorder="1" applyAlignment="1">
      <alignment horizontal="center" vertical="center" shrinkToFit="1"/>
    </xf>
    <xf numFmtId="0" fontId="34" fillId="2" borderId="10" xfId="3" applyFont="1" applyFill="1" applyBorder="1" applyAlignment="1">
      <alignment horizontal="center" vertical="center" shrinkToFit="1"/>
    </xf>
    <xf numFmtId="0" fontId="34" fillId="2" borderId="12" xfId="3" applyFont="1" applyFill="1" applyBorder="1" applyAlignment="1">
      <alignment horizontal="center" vertical="center" shrinkToFit="1"/>
    </xf>
    <xf numFmtId="0" fontId="26" fillId="2" borderId="80" xfId="3" applyFont="1" applyFill="1" applyBorder="1" applyAlignment="1">
      <alignment horizontal="center" vertical="center" shrinkToFit="1"/>
    </xf>
    <xf numFmtId="0" fontId="26" fillId="2" borderId="79" xfId="3" applyFont="1" applyFill="1" applyBorder="1" applyAlignment="1">
      <alignment horizontal="center" vertical="center" shrinkToFit="1"/>
    </xf>
    <xf numFmtId="0" fontId="26" fillId="2" borderId="94" xfId="3" applyFont="1" applyFill="1" applyBorder="1" applyAlignment="1">
      <alignment horizontal="center" vertical="center" shrinkToFit="1"/>
    </xf>
    <xf numFmtId="180" fontId="5" fillId="8" borderId="42" xfId="2" applyNumberFormat="1" applyFont="1" applyFill="1" applyBorder="1" applyAlignment="1" applyProtection="1">
      <alignment horizontal="center" vertical="center"/>
      <protection locked="0"/>
    </xf>
    <xf numFmtId="180" fontId="5" fillId="8" borderId="11" xfId="2" applyNumberFormat="1" applyFont="1" applyFill="1" applyBorder="1" applyAlignment="1" applyProtection="1">
      <alignment horizontal="center" vertical="center"/>
      <protection locked="0"/>
    </xf>
    <xf numFmtId="178" fontId="5" fillId="8" borderId="8" xfId="4" applyNumberFormat="1" applyFont="1" applyFill="1" applyBorder="1" applyAlignment="1" applyProtection="1">
      <alignment horizontal="right" vertical="center" shrinkToFit="1"/>
      <protection locked="0"/>
    </xf>
    <xf numFmtId="178" fontId="5" fillId="4" borderId="0" xfId="4" applyNumberFormat="1" applyFont="1" applyFill="1" applyBorder="1" applyAlignment="1">
      <alignment horizontal="right" vertical="center" shrinkToFit="1"/>
    </xf>
    <xf numFmtId="180" fontId="6" fillId="2" borderId="42" xfId="2" applyNumberFormat="1" applyFont="1" applyFill="1" applyBorder="1" applyAlignment="1" applyProtection="1">
      <alignment horizontal="left" vertical="center" shrinkToFit="1"/>
    </xf>
    <xf numFmtId="180" fontId="6" fillId="2" borderId="8" xfId="2" applyNumberFormat="1" applyFont="1" applyFill="1" applyBorder="1" applyAlignment="1" applyProtection="1">
      <alignment horizontal="left" vertical="center" shrinkToFit="1"/>
    </xf>
    <xf numFmtId="180" fontId="6" fillId="2" borderId="74" xfId="2" applyNumberFormat="1" applyFont="1" applyFill="1" applyBorder="1" applyAlignment="1" applyProtection="1">
      <alignment horizontal="left" vertical="center" shrinkToFit="1"/>
    </xf>
    <xf numFmtId="180" fontId="6" fillId="2" borderId="66" xfId="2" applyNumberFormat="1" applyFont="1" applyFill="1" applyBorder="1" applyAlignment="1" applyProtection="1">
      <alignment horizontal="center" vertical="center" shrinkToFit="1"/>
    </xf>
    <xf numFmtId="180" fontId="6" fillId="2" borderId="67" xfId="2" applyNumberFormat="1" applyFont="1" applyFill="1" applyBorder="1" applyAlignment="1" applyProtection="1">
      <alignment horizontal="center" vertical="center" shrinkToFit="1"/>
    </xf>
    <xf numFmtId="180" fontId="6" fillId="2" borderId="20" xfId="2" applyNumberFormat="1" applyFont="1" applyFill="1" applyBorder="1" applyAlignment="1" applyProtection="1">
      <alignment horizontal="center" vertical="center" shrinkToFit="1"/>
    </xf>
    <xf numFmtId="180" fontId="6" fillId="2" borderId="23" xfId="2" applyNumberFormat="1" applyFont="1" applyFill="1" applyBorder="1" applyAlignment="1" applyProtection="1">
      <alignment horizontal="center" vertical="center" shrinkToFit="1"/>
    </xf>
    <xf numFmtId="180" fontId="6" fillId="2" borderId="60" xfId="2" applyNumberFormat="1" applyFont="1" applyFill="1" applyBorder="1" applyAlignment="1">
      <alignment horizontal="center" vertical="center" shrinkToFit="1"/>
    </xf>
    <xf numFmtId="180" fontId="6" fillId="2" borderId="61" xfId="2" applyNumberFormat="1" applyFont="1" applyFill="1" applyBorder="1" applyAlignment="1">
      <alignment horizontal="center" vertical="center" shrinkToFit="1"/>
    </xf>
    <xf numFmtId="180" fontId="5" fillId="8" borderId="62" xfId="2" applyNumberFormat="1" applyFont="1" applyFill="1" applyBorder="1" applyAlignment="1" applyProtection="1">
      <alignment horizontal="center" vertical="center"/>
      <protection locked="0"/>
    </xf>
    <xf numFmtId="180" fontId="5" fillId="8" borderId="63" xfId="2" applyNumberFormat="1" applyFont="1" applyFill="1" applyBorder="1" applyAlignment="1" applyProtection="1">
      <alignment horizontal="center" vertical="center"/>
      <protection locked="0"/>
    </xf>
    <xf numFmtId="178" fontId="5" fillId="8" borderId="61" xfId="4" applyNumberFormat="1" applyFont="1" applyFill="1" applyBorder="1" applyAlignment="1" applyProtection="1">
      <alignment horizontal="right" vertical="center" shrinkToFit="1"/>
      <protection locked="0"/>
    </xf>
    <xf numFmtId="180" fontId="6" fillId="2" borderId="62" xfId="2" applyNumberFormat="1" applyFont="1" applyFill="1" applyBorder="1" applyAlignment="1">
      <alignment horizontal="left" vertical="center" shrinkToFit="1"/>
    </xf>
    <xf numFmtId="180" fontId="6" fillId="2" borderId="61" xfId="2" applyNumberFormat="1" applyFont="1" applyFill="1" applyBorder="1" applyAlignment="1">
      <alignment horizontal="left" vertical="center" shrinkToFit="1"/>
    </xf>
    <xf numFmtId="180" fontId="6" fillId="2" borderId="64" xfId="2" applyNumberFormat="1" applyFont="1" applyFill="1" applyBorder="1" applyAlignment="1">
      <alignment horizontal="left" vertical="center" shrinkToFit="1"/>
    </xf>
    <xf numFmtId="0" fontId="6" fillId="8" borderId="0" xfId="3" applyFont="1" applyFill="1" applyBorder="1" applyAlignment="1" applyProtection="1">
      <alignment horizontal="center" vertical="center" shrinkToFit="1"/>
      <protection locked="0"/>
    </xf>
    <xf numFmtId="0" fontId="31" fillId="2" borderId="79" xfId="3" applyFont="1" applyFill="1" applyBorder="1" applyAlignment="1">
      <alignment horizontal="left"/>
    </xf>
    <xf numFmtId="180" fontId="5" fillId="2" borderId="57" xfId="2" applyNumberFormat="1" applyFont="1" applyFill="1" applyBorder="1" applyAlignment="1" applyProtection="1">
      <alignment horizontal="center" vertical="center"/>
    </xf>
    <xf numFmtId="180" fontId="5" fillId="2" borderId="58" xfId="2" applyNumberFormat="1" applyFont="1" applyFill="1" applyBorder="1" applyAlignment="1" applyProtection="1">
      <alignment horizontal="center" vertical="center"/>
    </xf>
    <xf numFmtId="180" fontId="6" fillId="2" borderId="53"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center" vertical="center"/>
    </xf>
    <xf numFmtId="180" fontId="6" fillId="2" borderId="23" xfId="2" applyNumberFormat="1" applyFont="1" applyFill="1" applyBorder="1" applyAlignment="1" applyProtection="1">
      <alignment horizontal="center" vertical="center"/>
    </xf>
    <xf numFmtId="0" fontId="6" fillId="2" borderId="19" xfId="2" applyNumberFormat="1" applyFont="1" applyFill="1" applyBorder="1" applyAlignment="1" applyProtection="1">
      <alignment horizontal="center" vertical="center" shrinkToFit="1"/>
    </xf>
    <xf numFmtId="0" fontId="6" fillId="2" borderId="20" xfId="2" applyNumberFormat="1" applyFont="1" applyFill="1" applyBorder="1" applyAlignment="1" applyProtection="1">
      <alignment horizontal="center" vertical="center" shrinkToFit="1"/>
    </xf>
    <xf numFmtId="0" fontId="6" fillId="2" borderId="23" xfId="2" applyNumberFormat="1" applyFont="1" applyFill="1" applyBorder="1" applyAlignment="1" applyProtection="1">
      <alignment horizontal="center" vertical="center" shrinkToFit="1"/>
    </xf>
    <xf numFmtId="178" fontId="5" fillId="8" borderId="9" xfId="3" applyNumberFormat="1" applyFont="1" applyFill="1" applyBorder="1" applyAlignment="1" applyProtection="1">
      <alignment horizontal="right" vertical="center" shrinkToFit="1"/>
      <protection locked="0"/>
    </xf>
    <xf numFmtId="178" fontId="5" fillId="8" borderId="10" xfId="3" applyNumberFormat="1" applyFont="1" applyFill="1" applyBorder="1" applyAlignment="1" applyProtection="1">
      <alignment horizontal="right" vertical="center" shrinkToFit="1"/>
      <protection locked="0"/>
    </xf>
    <xf numFmtId="178" fontId="5" fillId="8" borderId="12" xfId="3" applyNumberFormat="1" applyFont="1" applyFill="1" applyBorder="1" applyAlignment="1" applyProtection="1">
      <alignment horizontal="right" vertical="center" shrinkToFit="1"/>
      <protection locked="0"/>
    </xf>
    <xf numFmtId="178" fontId="5" fillId="4" borderId="9" xfId="3" applyNumberFormat="1" applyFont="1" applyFill="1" applyBorder="1" applyAlignment="1">
      <alignment horizontal="right" vertical="center" shrinkToFit="1"/>
    </xf>
    <xf numFmtId="178" fontId="5" fillId="4" borderId="10" xfId="3" applyNumberFormat="1" applyFont="1" applyFill="1" applyBorder="1" applyAlignment="1">
      <alignment horizontal="right" vertical="center" shrinkToFit="1"/>
    </xf>
    <xf numFmtId="178" fontId="5" fillId="4" borderId="12" xfId="3" applyNumberFormat="1" applyFont="1" applyFill="1" applyBorder="1" applyAlignment="1">
      <alignment horizontal="right" vertical="center" shrinkToFit="1"/>
    </xf>
    <xf numFmtId="0" fontId="26" fillId="2" borderId="24" xfId="3" applyFont="1" applyFill="1" applyBorder="1" applyAlignment="1">
      <alignment horizontal="center" vertical="center" shrinkToFit="1"/>
    </xf>
    <xf numFmtId="0" fontId="26" fillId="2" borderId="25" xfId="3" applyFont="1" applyFill="1" applyBorder="1" applyAlignment="1">
      <alignment horizontal="center" vertical="center" shrinkToFit="1"/>
    </xf>
    <xf numFmtId="178" fontId="5" fillId="4" borderId="25" xfId="3" applyNumberFormat="1" applyFont="1" applyFill="1" applyBorder="1" applyAlignment="1">
      <alignment horizontal="center" vertical="center" shrinkToFit="1"/>
    </xf>
    <xf numFmtId="178" fontId="5" fillId="4" borderId="26" xfId="3" applyNumberFormat="1" applyFont="1" applyFill="1" applyBorder="1" applyAlignment="1">
      <alignment horizontal="center" vertical="center" shrinkToFit="1"/>
    </xf>
    <xf numFmtId="178" fontId="5" fillId="4" borderId="9" xfId="3" applyNumberFormat="1" applyFont="1" applyFill="1" applyBorder="1" applyAlignment="1">
      <alignment horizontal="center" vertical="center" shrinkToFit="1"/>
    </xf>
    <xf numFmtId="178" fontId="5" fillId="4" borderId="10" xfId="3" applyNumberFormat="1" applyFont="1" applyFill="1" applyBorder="1" applyAlignment="1">
      <alignment horizontal="center" vertical="center" shrinkToFit="1"/>
    </xf>
    <xf numFmtId="178" fontId="5" fillId="4" borderId="76" xfId="3" applyNumberFormat="1" applyFont="1" applyFill="1" applyBorder="1" applyAlignment="1">
      <alignment horizontal="center" vertical="center" shrinkToFit="1"/>
    </xf>
    <xf numFmtId="0" fontId="33" fillId="2" borderId="87" xfId="3" applyFont="1" applyFill="1" applyBorder="1" applyAlignment="1">
      <alignment horizontal="left" vertical="center" wrapText="1" shrinkToFit="1"/>
    </xf>
    <xf numFmtId="0" fontId="33" fillId="2" borderId="39" xfId="3" applyFont="1" applyFill="1" applyBorder="1" applyAlignment="1">
      <alignment horizontal="left" vertical="center" wrapText="1" shrinkToFit="1"/>
    </xf>
    <xf numFmtId="0" fontId="33" fillId="2" borderId="93" xfId="3" applyFont="1" applyFill="1" applyBorder="1" applyAlignment="1">
      <alignment horizontal="left" vertical="center" wrapText="1" shrinkToFit="1"/>
    </xf>
    <xf numFmtId="0" fontId="33" fillId="2" borderId="0" xfId="3" applyFont="1" applyFill="1" applyBorder="1" applyAlignment="1">
      <alignment horizontal="left" vertical="center" wrapText="1" shrinkToFit="1"/>
    </xf>
    <xf numFmtId="0" fontId="26" fillId="2" borderId="37"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36" xfId="3" applyFont="1" applyFill="1" applyBorder="1" applyAlignment="1">
      <alignment horizontal="center" vertical="center" shrinkToFit="1"/>
    </xf>
    <xf numFmtId="0" fontId="26" fillId="2" borderId="55" xfId="3" applyFont="1" applyFill="1" applyBorder="1" applyAlignment="1">
      <alignment horizontal="center" vertical="center"/>
    </xf>
    <xf numFmtId="0" fontId="26" fillId="2" borderId="56" xfId="3" applyFont="1" applyFill="1" applyBorder="1" applyAlignment="1">
      <alignment horizontal="center" vertical="center"/>
    </xf>
    <xf numFmtId="0" fontId="26" fillId="2" borderId="59" xfId="3" applyFont="1" applyFill="1" applyBorder="1" applyAlignment="1">
      <alignment horizontal="center" vertical="center" shrinkToFit="1"/>
    </xf>
    <xf numFmtId="0" fontId="26" fillId="2" borderId="45" xfId="3" applyFont="1" applyFill="1" applyBorder="1" applyAlignment="1">
      <alignment horizontal="center" vertical="center" shrinkToFit="1"/>
    </xf>
    <xf numFmtId="0" fontId="26" fillId="2" borderId="52" xfId="3" applyFont="1" applyFill="1" applyBorder="1" applyAlignment="1">
      <alignment horizontal="center" vertical="center" shrinkToFit="1"/>
    </xf>
    <xf numFmtId="0" fontId="30" fillId="2" borderId="59" xfId="3" applyFont="1" applyFill="1" applyBorder="1" applyAlignment="1">
      <alignment horizontal="center" vertical="center"/>
    </xf>
    <xf numFmtId="0" fontId="30" fillId="2" borderId="45" xfId="3" applyFont="1" applyFill="1" applyBorder="1" applyAlignment="1">
      <alignment horizontal="center" vertical="center"/>
    </xf>
    <xf numFmtId="0" fontId="30" fillId="2" borderId="52" xfId="3" applyFont="1" applyFill="1" applyBorder="1" applyAlignment="1">
      <alignment horizontal="center" vertical="center"/>
    </xf>
    <xf numFmtId="0" fontId="30" fillId="2" borderId="59" xfId="3" applyFont="1" applyFill="1" applyBorder="1" applyAlignment="1">
      <alignment horizontal="center" vertical="center" wrapText="1"/>
    </xf>
    <xf numFmtId="0" fontId="30" fillId="2" borderId="45" xfId="3" applyFont="1" applyFill="1" applyBorder="1" applyAlignment="1">
      <alignment horizontal="center" vertical="center" wrapText="1"/>
    </xf>
    <xf numFmtId="0" fontId="30" fillId="2" borderId="46" xfId="3" applyFont="1" applyFill="1" applyBorder="1" applyAlignment="1">
      <alignment horizontal="center" vertical="center" wrapText="1"/>
    </xf>
    <xf numFmtId="0" fontId="30" fillId="2" borderId="14" xfId="3" applyFont="1" applyFill="1" applyBorder="1" applyAlignment="1">
      <alignment horizontal="center" vertical="center" wrapText="1"/>
    </xf>
    <xf numFmtId="0" fontId="30" fillId="2" borderId="0" xfId="3" applyFont="1" applyFill="1" applyBorder="1" applyAlignment="1">
      <alignment horizontal="center" vertical="center" wrapText="1"/>
    </xf>
    <xf numFmtId="0" fontId="30" fillId="2" borderId="90" xfId="3" applyFont="1" applyFill="1" applyBorder="1" applyAlignment="1">
      <alignment horizontal="center" vertical="center" wrapText="1"/>
    </xf>
    <xf numFmtId="0" fontId="30" fillId="2" borderId="80" xfId="3" applyFont="1" applyFill="1" applyBorder="1" applyAlignment="1">
      <alignment horizontal="center" vertical="center" shrinkToFit="1"/>
    </xf>
    <xf numFmtId="0" fontId="30" fillId="2" borderId="79" xfId="3" applyFont="1" applyFill="1" applyBorder="1" applyAlignment="1">
      <alignment horizontal="center" vertical="center" shrinkToFit="1"/>
    </xf>
    <xf numFmtId="0" fontId="30" fillId="2" borderId="81" xfId="3" applyFont="1" applyFill="1" applyBorder="1" applyAlignment="1">
      <alignment horizontal="center" vertical="center" shrinkToFit="1"/>
    </xf>
    <xf numFmtId="0" fontId="30" fillId="2" borderId="3" xfId="2" applyFont="1" applyFill="1" applyBorder="1" applyAlignment="1">
      <alignment horizontal="center" vertical="center" wrapText="1"/>
    </xf>
    <xf numFmtId="0" fontId="30" fillId="2" borderId="3" xfId="2" applyFont="1" applyFill="1" applyBorder="1" applyAlignment="1">
      <alignment horizontal="center" vertical="center"/>
    </xf>
    <xf numFmtId="0" fontId="26" fillId="2" borderId="3" xfId="2" applyFont="1" applyFill="1" applyBorder="1" applyAlignment="1">
      <alignment vertical="center"/>
    </xf>
    <xf numFmtId="176" fontId="14" fillId="8" borderId="3" xfId="2" applyNumberFormat="1" applyFont="1" applyFill="1" applyBorder="1" applyAlignment="1" applyProtection="1">
      <alignment horizontal="center" vertical="center" shrinkToFit="1"/>
      <protection locked="0"/>
    </xf>
    <xf numFmtId="176" fontId="14" fillId="8" borderId="2" xfId="2" applyNumberFormat="1" applyFont="1" applyFill="1" applyBorder="1" applyAlignment="1" applyProtection="1">
      <alignment horizontal="center" vertical="center" shrinkToFit="1"/>
      <protection locked="0"/>
    </xf>
    <xf numFmtId="0" fontId="26" fillId="2" borderId="13" xfId="2" applyFont="1" applyFill="1" applyBorder="1" applyAlignment="1">
      <alignment horizontal="center" vertical="center"/>
    </xf>
    <xf numFmtId="0" fontId="26" fillId="2" borderId="2" xfId="2" applyFont="1" applyFill="1" applyBorder="1" applyAlignment="1">
      <alignment horizontal="center" vertical="center"/>
    </xf>
    <xf numFmtId="176" fontId="14" fillId="8" borderId="13" xfId="2" applyNumberFormat="1" applyFont="1" applyFill="1" applyBorder="1" applyAlignment="1" applyProtection="1">
      <alignment horizontal="center" vertical="center" shrinkToFit="1"/>
      <protection locked="0"/>
    </xf>
    <xf numFmtId="0" fontId="26" fillId="2" borderId="3" xfId="2" applyFont="1" applyFill="1" applyBorder="1" applyAlignment="1">
      <alignment horizontal="center" vertical="center" shrinkToFit="1"/>
    </xf>
    <xf numFmtId="0" fontId="5" fillId="4" borderId="3" xfId="2" applyFont="1" applyFill="1" applyBorder="1" applyAlignment="1" applyProtection="1">
      <alignment horizontal="center" vertical="center" shrinkToFit="1"/>
    </xf>
    <xf numFmtId="0" fontId="30" fillId="2" borderId="47" xfId="3" applyFont="1" applyFill="1" applyBorder="1" applyAlignment="1">
      <alignment horizontal="center" vertical="center" wrapText="1" shrinkToFit="1"/>
    </xf>
    <xf numFmtId="0" fontId="30" fillId="2" borderId="39" xfId="3" applyFont="1" applyFill="1" applyBorder="1" applyAlignment="1">
      <alignment horizontal="center" vertical="center" wrapText="1" shrinkToFit="1"/>
    </xf>
    <xf numFmtId="0" fontId="30" fillId="2" borderId="48" xfId="3" applyFont="1" applyFill="1" applyBorder="1" applyAlignment="1">
      <alignment horizontal="center" vertical="center" wrapText="1" shrinkToFit="1"/>
    </xf>
    <xf numFmtId="0" fontId="30" fillId="2" borderId="91" xfId="3" applyFont="1" applyFill="1" applyBorder="1" applyAlignment="1">
      <alignment horizontal="center" vertical="center" wrapText="1" shrinkToFit="1"/>
    </xf>
    <xf numFmtId="0" fontId="30" fillId="2" borderId="0" xfId="3" applyFont="1" applyFill="1" applyBorder="1" applyAlignment="1">
      <alignment horizontal="center" vertical="center" wrapText="1" shrinkToFit="1"/>
    </xf>
    <xf numFmtId="0" fontId="30" fillId="2" borderId="92" xfId="3" applyFont="1" applyFill="1" applyBorder="1" applyAlignment="1">
      <alignment horizontal="center" vertical="center" wrapText="1" shrinkToFit="1"/>
    </xf>
    <xf numFmtId="0" fontId="30" fillId="2" borderId="37"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36" xfId="3" applyFont="1" applyFill="1" applyBorder="1" applyAlignment="1">
      <alignment horizontal="center" vertical="center" shrinkToFit="1"/>
    </xf>
    <xf numFmtId="0" fontId="26" fillId="2" borderId="95" xfId="3" applyFont="1" applyFill="1" applyBorder="1" applyAlignment="1">
      <alignment horizontal="center"/>
    </xf>
    <xf numFmtId="0" fontId="26" fillId="2" borderId="25" xfId="3" applyFont="1" applyFill="1" applyBorder="1" applyAlignment="1">
      <alignment horizontal="center"/>
    </xf>
    <xf numFmtId="0" fontId="26" fillId="2" borderId="98" xfId="3" applyFont="1" applyFill="1" applyBorder="1" applyAlignment="1">
      <alignment horizontal="center"/>
    </xf>
    <xf numFmtId="0" fontId="26" fillId="2" borderId="43" xfId="3" applyFont="1" applyFill="1" applyBorder="1" applyAlignment="1">
      <alignment horizontal="left" vertical="center" shrinkToFit="1"/>
    </xf>
    <xf numFmtId="0" fontId="26" fillId="2" borderId="35" xfId="3" applyFont="1" applyFill="1" applyBorder="1" applyAlignment="1">
      <alignment horizontal="left" vertical="center" shrinkToFit="1"/>
    </xf>
    <xf numFmtId="0" fontId="26" fillId="2" borderId="13" xfId="3" applyFont="1" applyFill="1" applyBorder="1" applyAlignment="1">
      <alignment horizontal="left" vertical="center" shrinkToFit="1"/>
    </xf>
    <xf numFmtId="180" fontId="5" fillId="8" borderId="57" xfId="2" applyNumberFormat="1" applyFont="1" applyFill="1" applyBorder="1" applyAlignment="1" applyProtection="1">
      <alignment horizontal="center" vertical="center"/>
      <protection locked="0"/>
    </xf>
    <xf numFmtId="180" fontId="5" fillId="8" borderId="58" xfId="2" applyNumberFormat="1" applyFont="1" applyFill="1" applyBorder="1" applyAlignment="1" applyProtection="1">
      <alignment horizontal="center" vertical="center"/>
      <protection locked="0"/>
    </xf>
    <xf numFmtId="180" fontId="6" fillId="2" borderId="57" xfId="2" applyNumberFormat="1" applyFont="1" applyFill="1" applyBorder="1" applyAlignment="1" applyProtection="1">
      <alignment horizontal="left" vertical="center" shrinkToFit="1"/>
    </xf>
    <xf numFmtId="180" fontId="6" fillId="2" borderId="56" xfId="2" applyNumberFormat="1" applyFont="1" applyFill="1" applyBorder="1" applyAlignment="1" applyProtection="1">
      <alignment horizontal="left" vertical="center" shrinkToFit="1"/>
    </xf>
    <xf numFmtId="180" fontId="6" fillId="2" borderId="71" xfId="2" applyNumberFormat="1" applyFont="1" applyFill="1" applyBorder="1" applyAlignment="1" applyProtection="1">
      <alignment horizontal="left" vertical="center" shrinkToFit="1"/>
    </xf>
    <xf numFmtId="178" fontId="5" fillId="8" borderId="56" xfId="4" applyNumberFormat="1" applyFont="1" applyFill="1" applyBorder="1" applyAlignment="1" applyProtection="1">
      <alignment horizontal="right" vertical="center" shrinkToFit="1"/>
      <protection locked="0"/>
    </xf>
    <xf numFmtId="0" fontId="6" fillId="2" borderId="0" xfId="2" applyFont="1" applyFill="1" applyAlignment="1">
      <alignment horizontal="left" vertical="center" shrinkToFit="1"/>
    </xf>
    <xf numFmtId="178" fontId="5" fillId="8" borderId="79" xfId="4" applyNumberFormat="1" applyFont="1" applyFill="1" applyBorder="1" applyAlignment="1" applyProtection="1">
      <alignment horizontal="right" vertical="center" shrinkToFit="1"/>
      <protection locked="0"/>
    </xf>
    <xf numFmtId="178" fontId="5" fillId="4" borderId="79" xfId="4" applyNumberFormat="1" applyFont="1" applyFill="1" applyBorder="1" applyAlignment="1">
      <alignment horizontal="right" vertical="center" shrinkToFit="1"/>
    </xf>
    <xf numFmtId="0" fontId="40" fillId="2" borderId="19" xfId="2" applyNumberFormat="1" applyFont="1" applyFill="1" applyBorder="1" applyAlignment="1">
      <alignment horizontal="left" vertical="center" wrapText="1"/>
    </xf>
    <xf numFmtId="0" fontId="40" fillId="2" borderId="20" xfId="2" applyNumberFormat="1" applyFont="1" applyFill="1" applyBorder="1" applyAlignment="1">
      <alignment horizontal="left" vertical="center" wrapText="1"/>
    </xf>
    <xf numFmtId="0" fontId="40" fillId="2" borderId="23" xfId="2" applyNumberFormat="1" applyFont="1" applyFill="1" applyBorder="1" applyAlignment="1">
      <alignment horizontal="left" vertical="center" wrapText="1"/>
    </xf>
    <xf numFmtId="180" fontId="6" fillId="2" borderId="19" xfId="2" applyNumberFormat="1" applyFont="1" applyFill="1" applyBorder="1" applyAlignment="1">
      <alignment horizontal="left" vertical="center" shrinkToFit="1"/>
    </xf>
    <xf numFmtId="180" fontId="6" fillId="2" borderId="20" xfId="2" applyNumberFormat="1" applyFont="1" applyFill="1" applyBorder="1" applyAlignment="1">
      <alignment horizontal="left" vertical="center" shrinkToFit="1"/>
    </xf>
    <xf numFmtId="180" fontId="6" fillId="2" borderId="20" xfId="2" applyNumberFormat="1" applyFont="1" applyFill="1" applyBorder="1" applyAlignment="1">
      <alignment horizontal="center" vertical="center" shrinkToFit="1"/>
    </xf>
    <xf numFmtId="180" fontId="6" fillId="2" borderId="23" xfId="2" applyNumberFormat="1" applyFont="1" applyFill="1" applyBorder="1" applyAlignment="1">
      <alignment horizontal="center" vertical="center" shrinkToFit="1"/>
    </xf>
    <xf numFmtId="0" fontId="6" fillId="2" borderId="84" xfId="2" applyNumberFormat="1" applyFont="1" applyFill="1" applyBorder="1" applyAlignment="1">
      <alignment horizontal="center" vertical="center"/>
    </xf>
    <xf numFmtId="0" fontId="6" fillId="2" borderId="85" xfId="2" applyNumberFormat="1" applyFont="1" applyFill="1" applyBorder="1" applyAlignment="1">
      <alignment horizontal="center" vertical="center"/>
    </xf>
    <xf numFmtId="0" fontId="6" fillId="2" borderId="86" xfId="2" applyNumberFormat="1" applyFont="1" applyFill="1" applyBorder="1" applyAlignment="1">
      <alignment horizontal="center" vertical="center"/>
    </xf>
    <xf numFmtId="180" fontId="6" fillId="2" borderId="20" xfId="2" applyNumberFormat="1" applyFont="1" applyFill="1" applyBorder="1" applyAlignment="1">
      <alignment horizontal="right" vertical="center" shrinkToFit="1"/>
    </xf>
    <xf numFmtId="180" fontId="6" fillId="2" borderId="23" xfId="2" applyNumberFormat="1" applyFont="1" applyFill="1" applyBorder="1" applyAlignment="1">
      <alignment horizontal="right" vertical="center" shrinkToFit="1"/>
    </xf>
    <xf numFmtId="180" fontId="6" fillId="2" borderId="47" xfId="2" applyNumberFormat="1" applyFont="1" applyFill="1" applyBorder="1" applyAlignment="1" applyProtection="1">
      <alignment horizontal="center" vertical="center"/>
    </xf>
    <xf numFmtId="180" fontId="6" fillId="2" borderId="39" xfId="2" applyNumberFormat="1" applyFont="1" applyFill="1" applyBorder="1" applyAlignment="1" applyProtection="1">
      <alignment horizontal="center" vertical="center"/>
    </xf>
    <xf numFmtId="0" fontId="26" fillId="2" borderId="77" xfId="3" applyFont="1" applyFill="1" applyBorder="1" applyAlignment="1">
      <alignment horizontal="center"/>
    </xf>
    <xf numFmtId="0" fontId="26" fillId="2" borderId="17" xfId="3" applyFont="1" applyFill="1" applyBorder="1" applyAlignment="1">
      <alignment horizontal="center"/>
    </xf>
    <xf numFmtId="0" fontId="26" fillId="2" borderId="69" xfId="3" applyFont="1" applyFill="1" applyBorder="1" applyAlignment="1">
      <alignment horizontal="center"/>
    </xf>
    <xf numFmtId="0" fontId="26" fillId="2" borderId="75"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76" xfId="3" applyFont="1" applyFill="1" applyBorder="1" applyAlignment="1">
      <alignment horizontal="center" vertical="center"/>
    </xf>
    <xf numFmtId="0" fontId="26" fillId="2" borderId="47" xfId="3" applyFont="1" applyFill="1" applyBorder="1" applyAlignment="1">
      <alignment horizontal="left" vertical="center" indent="1" shrinkToFit="1"/>
    </xf>
    <xf numFmtId="0" fontId="26" fillId="2" borderId="39" xfId="3" applyFont="1" applyFill="1" applyBorder="1" applyAlignment="1">
      <alignment horizontal="left" vertical="center" indent="1" shrinkToFit="1"/>
    </xf>
    <xf numFmtId="0" fontId="26" fillId="2" borderId="48" xfId="3" applyFont="1" applyFill="1" applyBorder="1" applyAlignment="1">
      <alignment horizontal="left" vertical="center" indent="1" shrinkToFit="1"/>
    </xf>
    <xf numFmtId="0" fontId="26" fillId="2" borderId="91" xfId="3" applyFont="1" applyFill="1" applyBorder="1" applyAlignment="1">
      <alignment horizontal="left" vertical="center" indent="1" shrinkToFit="1"/>
    </xf>
    <xf numFmtId="0" fontId="26" fillId="2" borderId="0" xfId="3" applyFont="1" applyFill="1" applyBorder="1" applyAlignment="1">
      <alignment horizontal="left" vertical="center" indent="1" shrinkToFit="1"/>
    </xf>
    <xf numFmtId="0" fontId="26" fillId="2" borderId="92" xfId="3" applyFont="1" applyFill="1" applyBorder="1" applyAlignment="1">
      <alignment horizontal="left" vertical="center" indent="1" shrinkToFit="1"/>
    </xf>
    <xf numFmtId="0" fontId="26" fillId="2" borderId="75" xfId="3" applyFont="1" applyFill="1" applyBorder="1" applyAlignment="1">
      <alignment horizontal="left" vertical="center" indent="1" shrinkToFit="1"/>
    </xf>
    <xf numFmtId="0" fontId="26" fillId="2" borderId="10" xfId="3" applyFont="1" applyFill="1" applyBorder="1" applyAlignment="1">
      <alignment horizontal="left" vertical="center" indent="1" shrinkToFit="1"/>
    </xf>
    <xf numFmtId="0" fontId="26" fillId="2" borderId="110" xfId="3" applyFont="1" applyFill="1" applyBorder="1" applyAlignment="1">
      <alignment horizontal="left" vertical="center" indent="1" shrinkToFit="1"/>
    </xf>
    <xf numFmtId="0" fontId="26" fillId="2" borderId="61" xfId="3" applyFont="1" applyFill="1" applyBorder="1" applyAlignment="1">
      <alignment horizontal="left" vertical="center" wrapText="1" indent="1"/>
    </xf>
    <xf numFmtId="0" fontId="26" fillId="2" borderId="64" xfId="3" applyFont="1" applyFill="1" applyBorder="1" applyAlignment="1">
      <alignment horizontal="left" vertical="center" wrapText="1" indent="1"/>
    </xf>
    <xf numFmtId="0" fontId="64" fillId="0" borderId="62" xfId="3" applyFont="1" applyFill="1" applyBorder="1" applyAlignment="1">
      <alignment horizontal="left" vertical="center" wrapText="1" indent="1"/>
    </xf>
    <xf numFmtId="0" fontId="64" fillId="0" borderId="61" xfId="3" applyFont="1" applyFill="1" applyBorder="1" applyAlignment="1">
      <alignment horizontal="left" vertical="center" wrapText="1" indent="1"/>
    </xf>
    <xf numFmtId="0" fontId="64" fillId="0" borderId="64" xfId="3" applyFont="1" applyFill="1" applyBorder="1" applyAlignment="1">
      <alignment horizontal="left" vertical="center" wrapText="1" indent="1"/>
    </xf>
    <xf numFmtId="0" fontId="5" fillId="8" borderId="43" xfId="3" applyFont="1" applyFill="1" applyBorder="1" applyAlignment="1" applyProtection="1">
      <alignment horizontal="center" vertical="center" shrinkToFit="1"/>
      <protection locked="0"/>
    </xf>
    <xf numFmtId="0" fontId="5" fillId="8" borderId="35" xfId="3" applyFont="1" applyFill="1" applyBorder="1" applyAlignment="1" applyProtection="1">
      <alignment horizontal="center" vertical="center" shrinkToFit="1"/>
      <protection locked="0"/>
    </xf>
    <xf numFmtId="178" fontId="5" fillId="8" borderId="2" xfId="3" applyNumberFormat="1" applyFont="1" applyFill="1" applyBorder="1" applyAlignment="1" applyProtection="1">
      <alignment horizontal="right" vertical="center" shrinkToFit="1"/>
      <protection locked="0"/>
    </xf>
    <xf numFmtId="178" fontId="5" fillId="8" borderId="35" xfId="3" applyNumberFormat="1" applyFont="1" applyFill="1" applyBorder="1" applyAlignment="1" applyProtection="1">
      <alignment horizontal="right" vertical="center" shrinkToFit="1"/>
      <protection locked="0"/>
    </xf>
    <xf numFmtId="178" fontId="5" fillId="8" borderId="13" xfId="3" applyNumberFormat="1" applyFont="1" applyFill="1" applyBorder="1" applyAlignment="1" applyProtection="1">
      <alignment horizontal="right" vertical="center" shrinkToFit="1"/>
      <protection locked="0"/>
    </xf>
    <xf numFmtId="0" fontId="26" fillId="2" borderId="2" xfId="3" applyFont="1" applyFill="1" applyBorder="1" applyAlignment="1">
      <alignment horizontal="center" vertical="center" shrinkToFit="1"/>
    </xf>
    <xf numFmtId="0" fontId="26" fillId="2" borderId="35" xfId="3" applyFont="1" applyFill="1" applyBorder="1" applyAlignment="1">
      <alignment horizontal="center" vertical="center" shrinkToFit="1"/>
    </xf>
    <xf numFmtId="178" fontId="5" fillId="4" borderId="35" xfId="3" applyNumberFormat="1" applyFont="1" applyFill="1" applyBorder="1" applyAlignment="1">
      <alignment horizontal="center" vertical="center" shrinkToFit="1"/>
    </xf>
    <xf numFmtId="178" fontId="5" fillId="4" borderId="13" xfId="3" applyNumberFormat="1" applyFont="1" applyFill="1" applyBorder="1" applyAlignment="1">
      <alignment horizontal="center" vertical="center" shrinkToFit="1"/>
    </xf>
    <xf numFmtId="0" fontId="21" fillId="2" borderId="0" xfId="3" applyFont="1" applyFill="1" applyAlignment="1" applyProtection="1">
      <alignment horizontal="left" vertical="center" wrapText="1"/>
    </xf>
    <xf numFmtId="0" fontId="26" fillId="2" borderId="99" xfId="3" applyFont="1" applyFill="1" applyBorder="1" applyAlignment="1">
      <alignment horizontal="center" vertical="center" shrinkToFit="1"/>
    </xf>
    <xf numFmtId="0" fontId="26" fillId="2" borderId="41" xfId="3" applyFont="1" applyFill="1" applyBorder="1" applyAlignment="1">
      <alignment horizontal="center" vertical="center" shrinkToFit="1"/>
    </xf>
    <xf numFmtId="0" fontId="26" fillId="2" borderId="95" xfId="3" applyFont="1" applyFill="1" applyBorder="1" applyAlignment="1">
      <alignment horizontal="center" vertical="center" shrinkToFit="1"/>
    </xf>
    <xf numFmtId="0" fontId="26" fillId="2" borderId="96" xfId="3" applyFont="1" applyFill="1" applyBorder="1" applyAlignment="1">
      <alignment horizontal="center" vertical="center" shrinkToFit="1"/>
    </xf>
    <xf numFmtId="0" fontId="5" fillId="8" borderId="97" xfId="3" applyFont="1" applyFill="1" applyBorder="1" applyAlignment="1" applyProtection="1">
      <alignment horizontal="center" vertical="center" shrinkToFit="1"/>
      <protection locked="0"/>
    </xf>
    <xf numFmtId="0" fontId="5" fillId="8" borderId="25" xfId="3" applyFont="1" applyFill="1" applyBorder="1" applyAlignment="1" applyProtection="1">
      <alignment horizontal="center" vertical="center" shrinkToFit="1"/>
      <protection locked="0"/>
    </xf>
    <xf numFmtId="0" fontId="26" fillId="2" borderId="97" xfId="3" applyFont="1" applyFill="1" applyBorder="1" applyAlignment="1">
      <alignment horizontal="left" vertical="center" shrinkToFit="1"/>
    </xf>
    <xf numFmtId="0" fontId="26" fillId="2" borderId="25" xfId="3" applyFont="1" applyFill="1" applyBorder="1" applyAlignment="1">
      <alignment horizontal="left" vertical="center" shrinkToFit="1"/>
    </xf>
    <xf numFmtId="0" fontId="26" fillId="2" borderId="26" xfId="3" applyFont="1" applyFill="1" applyBorder="1" applyAlignment="1">
      <alignment horizontal="left" vertical="center" shrinkToFit="1"/>
    </xf>
    <xf numFmtId="0" fontId="5" fillId="2" borderId="0" xfId="2" applyFont="1" applyFill="1" applyAlignment="1" applyProtection="1">
      <alignment horizontal="left" vertical="center" wrapText="1"/>
    </xf>
    <xf numFmtId="0" fontId="6" fillId="8" borderId="1" xfId="3" applyFont="1" applyFill="1" applyBorder="1" applyAlignment="1" applyProtection="1">
      <alignment horizontal="center" vertical="center" shrinkToFit="1"/>
      <protection locked="0"/>
    </xf>
    <xf numFmtId="0" fontId="6" fillId="2" borderId="1" xfId="2" applyFont="1" applyFill="1" applyBorder="1" applyAlignment="1">
      <alignment horizontal="left" vertical="center"/>
    </xf>
    <xf numFmtId="0" fontId="45" fillId="2" borderId="0" xfId="2" applyFont="1" applyFill="1" applyBorder="1" applyAlignment="1">
      <alignment horizontal="left" vertical="center"/>
    </xf>
    <xf numFmtId="180" fontId="6" fillId="2" borderId="53" xfId="2" applyNumberFormat="1" applyFont="1" applyFill="1" applyBorder="1" applyAlignment="1">
      <alignment horizontal="left" vertical="center"/>
    </xf>
    <xf numFmtId="180" fontId="6" fillId="2" borderId="20" xfId="2" applyNumberFormat="1" applyFont="1" applyFill="1" applyBorder="1" applyAlignment="1">
      <alignment horizontal="left" vertical="center"/>
    </xf>
    <xf numFmtId="180" fontId="6" fillId="2" borderId="20" xfId="2" applyNumberFormat="1" applyFont="1" applyFill="1" applyBorder="1" applyAlignment="1">
      <alignment horizontal="center" vertical="center"/>
    </xf>
    <xf numFmtId="180" fontId="6" fillId="2" borderId="23" xfId="2" applyNumberFormat="1" applyFont="1" applyFill="1" applyBorder="1" applyAlignment="1">
      <alignment horizontal="center" vertical="center"/>
    </xf>
    <xf numFmtId="180" fontId="6" fillId="2" borderId="44" xfId="2" applyNumberFormat="1" applyFont="1" applyFill="1" applyBorder="1" applyAlignment="1">
      <alignment horizontal="center" vertical="center" shrinkToFit="1"/>
    </xf>
    <xf numFmtId="180" fontId="6" fillId="2" borderId="45" xfId="2" applyNumberFormat="1" applyFont="1" applyFill="1" applyBorder="1" applyAlignment="1">
      <alignment horizontal="center" vertical="center" shrinkToFit="1"/>
    </xf>
    <xf numFmtId="180" fontId="5" fillId="8" borderId="53" xfId="2" applyNumberFormat="1" applyFont="1" applyFill="1" applyBorder="1" applyAlignment="1" applyProtection="1">
      <alignment horizontal="center" vertical="center"/>
      <protection locked="0"/>
    </xf>
    <xf numFmtId="180" fontId="5" fillId="8" borderId="54" xfId="2" applyNumberFormat="1" applyFont="1" applyFill="1" applyBorder="1" applyAlignment="1" applyProtection="1">
      <alignment horizontal="center" vertical="center"/>
      <protection locked="0"/>
    </xf>
    <xf numFmtId="178" fontId="5" fillId="8" borderId="45" xfId="4" applyNumberFormat="1" applyFont="1" applyFill="1" applyBorder="1" applyAlignment="1" applyProtection="1">
      <alignment horizontal="right" vertical="center" shrinkToFit="1"/>
      <protection locked="0"/>
    </xf>
    <xf numFmtId="180" fontId="6" fillId="2" borderId="47" xfId="2" applyNumberFormat="1" applyFont="1" applyFill="1" applyBorder="1" applyAlignment="1">
      <alignment horizontal="center" vertical="center" shrinkToFit="1"/>
    </xf>
    <xf numFmtId="180" fontId="6" fillId="2" borderId="39" xfId="2" applyNumberFormat="1" applyFont="1" applyFill="1" applyBorder="1" applyAlignment="1">
      <alignment horizontal="center" vertical="center" shrinkToFit="1"/>
    </xf>
    <xf numFmtId="180" fontId="5" fillId="2" borderId="0" xfId="2" applyNumberFormat="1" applyFont="1" applyFill="1" applyAlignment="1" applyProtection="1">
      <alignment horizontal="left" vertical="center" wrapText="1"/>
    </xf>
    <xf numFmtId="180" fontId="6" fillId="2" borderId="42" xfId="2" applyNumberFormat="1" applyFont="1" applyFill="1" applyBorder="1" applyAlignment="1">
      <alignment horizontal="left" vertical="center" shrinkToFit="1"/>
    </xf>
    <xf numFmtId="180" fontId="6" fillId="2" borderId="8" xfId="2" applyNumberFormat="1" applyFont="1" applyFill="1" applyBorder="1" applyAlignment="1">
      <alignment horizontal="left" vertical="center" shrinkToFit="1"/>
    </xf>
    <xf numFmtId="180" fontId="29" fillId="2" borderId="8" xfId="2" applyNumberFormat="1" applyFont="1" applyFill="1" applyBorder="1" applyAlignment="1">
      <alignment horizontal="left" vertical="center" shrinkToFit="1"/>
    </xf>
    <xf numFmtId="178" fontId="4" fillId="8" borderId="8" xfId="4" applyNumberFormat="1" applyFont="1" applyFill="1" applyBorder="1" applyAlignment="1" applyProtection="1">
      <alignment horizontal="center" vertical="center" shrinkToFit="1"/>
      <protection locked="0"/>
    </xf>
    <xf numFmtId="180" fontId="29" fillId="2" borderId="74" xfId="2" applyNumberFormat="1" applyFont="1" applyFill="1" applyBorder="1" applyAlignment="1">
      <alignment horizontal="left" vertical="center" shrinkToFit="1"/>
    </xf>
    <xf numFmtId="180" fontId="6" fillId="2" borderId="77" xfId="2" applyNumberFormat="1" applyFont="1" applyFill="1" applyBorder="1" applyAlignment="1">
      <alignment horizontal="left" vertical="center" shrinkToFit="1"/>
    </xf>
    <xf numFmtId="180" fontId="6" fillId="2" borderId="17" xfId="2" applyNumberFormat="1" applyFont="1" applyFill="1" applyBorder="1" applyAlignment="1">
      <alignment horizontal="left" vertical="center" shrinkToFit="1"/>
    </xf>
    <xf numFmtId="0" fontId="6" fillId="2" borderId="17" xfId="2" applyFont="1" applyFill="1" applyBorder="1" applyAlignment="1">
      <alignment vertical="center" shrinkToFit="1"/>
    </xf>
    <xf numFmtId="178" fontId="5" fillId="4" borderId="1" xfId="4"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xf>
    <xf numFmtId="180" fontId="6" fillId="2" borderId="56" xfId="2" applyNumberFormat="1" applyFont="1" applyFill="1" applyBorder="1" applyAlignment="1">
      <alignment horizontal="center" vertical="center"/>
    </xf>
    <xf numFmtId="178" fontId="5" fillId="4" borderId="56" xfId="4" applyNumberFormat="1" applyFont="1" applyFill="1" applyBorder="1" applyAlignment="1">
      <alignment horizontal="right" vertical="center" shrinkToFit="1"/>
    </xf>
    <xf numFmtId="180" fontId="6" fillId="2" borderId="17" xfId="2" applyNumberFormat="1" applyFont="1" applyFill="1" applyBorder="1" applyAlignment="1">
      <alignment horizontal="center" vertical="center"/>
    </xf>
    <xf numFmtId="180" fontId="6" fillId="2" borderId="69" xfId="2" applyNumberFormat="1" applyFont="1" applyFill="1" applyBorder="1" applyAlignment="1">
      <alignment horizontal="center" vertical="center"/>
    </xf>
    <xf numFmtId="0" fontId="6" fillId="2" borderId="117" xfId="2" applyNumberFormat="1" applyFont="1" applyFill="1" applyBorder="1" applyAlignment="1">
      <alignment horizontal="center" vertical="center"/>
    </xf>
    <xf numFmtId="0" fontId="6" fillId="2" borderId="107" xfId="2" applyNumberFormat="1" applyFont="1" applyFill="1" applyBorder="1" applyAlignment="1">
      <alignment horizontal="center" vertical="center"/>
    </xf>
    <xf numFmtId="0" fontId="6" fillId="2" borderId="109" xfId="2" applyNumberFormat="1" applyFont="1" applyFill="1" applyBorder="1" applyAlignment="1">
      <alignment horizontal="center" vertical="center"/>
    </xf>
    <xf numFmtId="180" fontId="5" fillId="2" borderId="0" xfId="2" applyNumberFormat="1" applyFont="1" applyFill="1" applyAlignment="1">
      <alignment horizontal="left" vertical="center" wrapText="1"/>
    </xf>
    <xf numFmtId="0" fontId="5" fillId="2" borderId="0" xfId="3" applyFont="1" applyFill="1" applyBorder="1" applyAlignment="1" applyProtection="1">
      <alignment horizontal="left" vertical="center" wrapText="1"/>
    </xf>
    <xf numFmtId="0" fontId="6" fillId="2" borderId="2" xfId="3" applyFont="1" applyFill="1" applyBorder="1" applyAlignment="1">
      <alignment horizontal="center" vertical="center"/>
    </xf>
    <xf numFmtId="0" fontId="6" fillId="2" borderId="3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2"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13" xfId="3" applyFont="1" applyFill="1" applyBorder="1" applyAlignment="1">
      <alignment horizontal="left" vertical="center" shrinkToFit="1"/>
    </xf>
    <xf numFmtId="38" fontId="5" fillId="3" borderId="35" xfId="4" applyFont="1" applyFill="1" applyBorder="1" applyAlignment="1" applyProtection="1">
      <alignment horizontal="center" vertical="center" shrinkToFit="1"/>
      <protection locked="0"/>
    </xf>
    <xf numFmtId="0" fontId="5" fillId="3" borderId="35" xfId="3" applyFont="1" applyFill="1" applyBorder="1" applyAlignment="1" applyProtection="1">
      <alignment horizontal="center" vertical="center" shrinkToFit="1"/>
      <protection locked="0"/>
    </xf>
    <xf numFmtId="0" fontId="6" fillId="3" borderId="35" xfId="3" applyFont="1" applyFill="1" applyBorder="1" applyAlignment="1" applyProtection="1">
      <alignment horizontal="center" vertical="center" shrinkToFit="1"/>
      <protection locked="0"/>
    </xf>
    <xf numFmtId="0" fontId="6" fillId="2" borderId="35" xfId="3" applyFont="1" applyFill="1" applyBorder="1" applyAlignment="1" applyProtection="1">
      <alignment horizontal="center" vertical="center"/>
    </xf>
    <xf numFmtId="0" fontId="19" fillId="2" borderId="35" xfId="3" applyFont="1" applyFill="1" applyBorder="1" applyAlignment="1">
      <alignment horizontal="left" vertical="center" wrapText="1"/>
    </xf>
    <xf numFmtId="0" fontId="19" fillId="2" borderId="13" xfId="3" applyFont="1" applyFill="1" applyBorder="1" applyAlignment="1">
      <alignment horizontal="left" vertical="center" wrapText="1"/>
    </xf>
    <xf numFmtId="0" fontId="6" fillId="2" borderId="37"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36"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37" xfId="3" applyFont="1" applyFill="1" applyBorder="1" applyAlignment="1">
      <alignment horizontal="center" vertical="center" shrinkToFit="1"/>
    </xf>
    <xf numFmtId="0" fontId="6" fillId="2" borderId="1" xfId="3" applyFont="1" applyFill="1" applyBorder="1" applyAlignment="1">
      <alignment horizontal="center" vertical="center" shrinkToFit="1"/>
    </xf>
    <xf numFmtId="0" fontId="6" fillId="2" borderId="36" xfId="3" applyFont="1" applyFill="1" applyBorder="1" applyAlignment="1">
      <alignment horizontal="center" vertical="center" shrinkToFit="1"/>
    </xf>
    <xf numFmtId="0" fontId="6" fillId="2" borderId="37" xfId="3" applyFont="1" applyFill="1" applyBorder="1" applyAlignment="1">
      <alignment horizontal="center" vertical="center" wrapText="1"/>
    </xf>
    <xf numFmtId="0" fontId="6" fillId="2" borderId="7"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42" xfId="3" applyFont="1" applyFill="1" applyBorder="1" applyAlignment="1">
      <alignment horizontal="center" vertical="center" shrinkToFit="1"/>
    </xf>
    <xf numFmtId="0" fontId="6" fillId="2" borderId="40" xfId="3" applyFont="1" applyFill="1" applyBorder="1" applyAlignment="1">
      <alignment horizontal="center" vertical="center" shrinkToFit="1"/>
    </xf>
    <xf numFmtId="0" fontId="6" fillId="2" borderId="37" xfId="3" quotePrefix="1" applyFont="1" applyFill="1" applyBorder="1" applyAlignment="1">
      <alignment horizontal="center" vertical="center" shrinkToFit="1"/>
    </xf>
    <xf numFmtId="0" fontId="6" fillId="2" borderId="1" xfId="3" quotePrefix="1" applyFont="1" applyFill="1" applyBorder="1" applyAlignment="1">
      <alignment horizontal="center" vertical="center" shrinkToFit="1"/>
    </xf>
    <xf numFmtId="0" fontId="6" fillId="2" borderId="1" xfId="3" applyFont="1" applyFill="1" applyBorder="1" applyAlignment="1">
      <alignment horizontal="left" vertical="center" shrinkToFit="1"/>
    </xf>
    <xf numFmtId="0" fontId="6" fillId="2" borderId="116" xfId="3" applyFont="1" applyFill="1" applyBorder="1" applyAlignment="1">
      <alignment horizontal="left" vertical="center" shrinkToFit="1"/>
    </xf>
    <xf numFmtId="0" fontId="5" fillId="3" borderId="1" xfId="3" applyFont="1" applyFill="1" applyBorder="1" applyAlignment="1" applyProtection="1">
      <alignment horizontal="center" vertical="center" shrinkToFit="1"/>
      <protection locked="0"/>
    </xf>
    <xf numFmtId="0" fontId="65" fillId="0" borderId="1" xfId="3" applyFont="1" applyFill="1" applyBorder="1" applyAlignment="1" applyProtection="1">
      <alignment horizontal="left" vertical="center" wrapText="1" shrinkToFit="1"/>
    </xf>
    <xf numFmtId="0" fontId="65" fillId="0" borderId="36" xfId="3" applyFont="1" applyFill="1" applyBorder="1" applyAlignment="1" applyProtection="1">
      <alignment horizontal="left" vertical="center" wrapText="1" shrinkToFit="1"/>
    </xf>
    <xf numFmtId="0" fontId="6" fillId="3" borderId="7" xfId="3" applyFont="1" applyFill="1" applyBorder="1" applyAlignment="1" applyProtection="1">
      <alignment horizontal="center" vertical="center" shrinkToFit="1"/>
      <protection locked="0"/>
    </xf>
    <xf numFmtId="0" fontId="6" fillId="3" borderId="8" xfId="3" applyFont="1" applyFill="1" applyBorder="1" applyAlignment="1" applyProtection="1">
      <alignment horizontal="center" vertical="center" shrinkToFit="1"/>
      <protection locked="0"/>
    </xf>
    <xf numFmtId="0" fontId="6" fillId="2" borderId="8" xfId="3" applyFont="1" applyFill="1" applyBorder="1" applyAlignment="1">
      <alignment horizontal="center" vertical="center"/>
    </xf>
    <xf numFmtId="0" fontId="6" fillId="2" borderId="40" xfId="3" applyFont="1" applyFill="1" applyBorder="1" applyAlignment="1">
      <alignment horizontal="center" vertical="center"/>
    </xf>
    <xf numFmtId="0" fontId="6" fillId="2" borderId="2" xfId="3" quotePrefix="1" applyFont="1" applyFill="1" applyBorder="1" applyAlignment="1" applyProtection="1">
      <alignment horizontal="left" vertical="center" shrinkToFit="1"/>
    </xf>
    <xf numFmtId="0" fontId="6" fillId="2" borderId="35" xfId="3" applyFont="1" applyFill="1" applyBorder="1" applyAlignment="1" applyProtection="1">
      <alignment horizontal="left"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45" fillId="0" borderId="9" xfId="3" applyFont="1" applyFill="1" applyBorder="1" applyAlignment="1">
      <alignment horizontal="left" vertical="center" shrinkToFit="1"/>
    </xf>
    <xf numFmtId="0" fontId="45" fillId="0" borderId="10" xfId="3" applyFont="1" applyFill="1" applyBorder="1" applyAlignment="1">
      <alignment horizontal="left" vertical="center" shrinkToFit="1"/>
    </xf>
    <xf numFmtId="0" fontId="6" fillId="3" borderId="9" xfId="3" applyFont="1" applyFill="1" applyBorder="1" applyAlignment="1" applyProtection="1">
      <alignment horizontal="center" vertical="center" shrinkToFit="1"/>
      <protection locked="0"/>
    </xf>
    <xf numFmtId="0" fontId="6" fillId="3" borderId="10" xfId="3" applyFont="1" applyFill="1" applyBorder="1" applyAlignment="1" applyProtection="1">
      <alignment horizontal="center" vertical="center" shrinkToFit="1"/>
      <protection locked="0"/>
    </xf>
    <xf numFmtId="0" fontId="6" fillId="2" borderId="37" xfId="3" quotePrefix="1" applyFont="1" applyFill="1" applyBorder="1" applyAlignment="1" applyProtection="1">
      <alignment horizontal="left" vertical="center" shrinkToFit="1"/>
    </xf>
    <xf numFmtId="0" fontId="6" fillId="2" borderId="1" xfId="3" quotePrefix="1" applyFont="1" applyFill="1" applyBorder="1" applyAlignment="1" applyProtection="1">
      <alignment horizontal="left" vertical="center" shrinkToFit="1"/>
    </xf>
    <xf numFmtId="0" fontId="6" fillId="0" borderId="5" xfId="3" applyFont="1" applyFill="1" applyBorder="1" applyAlignment="1" applyProtection="1">
      <alignment horizontal="left" vertical="center" shrinkToFit="1"/>
    </xf>
    <xf numFmtId="0" fontId="6" fillId="3" borderId="4" xfId="3" applyFont="1" applyFill="1" applyBorder="1" applyAlignment="1" applyProtection="1">
      <alignment horizontal="center" vertical="center" shrinkToFit="1"/>
      <protection locked="0"/>
    </xf>
    <xf numFmtId="0" fontId="6" fillId="3" borderId="5" xfId="3" applyFont="1" applyFill="1" applyBorder="1" applyAlignment="1" applyProtection="1">
      <alignment horizontal="center" vertical="center" shrinkToFit="1"/>
      <protection locked="0"/>
    </xf>
    <xf numFmtId="0" fontId="6" fillId="2" borderId="9" xfId="3" quotePrefix="1" applyFont="1" applyFill="1" applyBorder="1" applyAlignment="1">
      <alignment horizontal="left" vertical="center" shrinkToFit="1"/>
    </xf>
    <xf numFmtId="0" fontId="6" fillId="2" borderId="10" xfId="3" applyFont="1" applyFill="1" applyBorder="1" applyAlignment="1">
      <alignment horizontal="left" vertical="center" shrinkToFit="1"/>
    </xf>
    <xf numFmtId="0" fontId="69" fillId="0" borderId="8" xfId="3" applyFont="1" applyFill="1" applyBorder="1" applyAlignment="1">
      <alignment horizontal="left" vertical="center" wrapText="1"/>
    </xf>
    <xf numFmtId="0" fontId="69" fillId="0" borderId="40" xfId="3" applyFont="1" applyFill="1" applyBorder="1" applyAlignment="1">
      <alignment horizontal="left" vertical="center" wrapText="1"/>
    </xf>
    <xf numFmtId="0" fontId="6" fillId="3" borderId="2" xfId="3" applyFont="1" applyFill="1" applyBorder="1" applyAlignment="1" applyProtection="1">
      <alignment horizontal="center" vertical="center" shrinkToFit="1"/>
      <protection locked="0"/>
    </xf>
    <xf numFmtId="0" fontId="6" fillId="2" borderId="37" xfId="3" applyFont="1" applyFill="1" applyBorder="1" applyAlignment="1">
      <alignment horizontal="left" vertical="center" shrinkToFit="1"/>
    </xf>
    <xf numFmtId="0" fontId="69" fillId="0" borderId="1" xfId="3" applyFont="1" applyFill="1" applyBorder="1" applyAlignment="1">
      <alignment horizontal="left" vertical="center" wrapText="1"/>
    </xf>
    <xf numFmtId="0" fontId="69" fillId="0" borderId="36" xfId="3" applyFont="1" applyFill="1" applyBorder="1" applyAlignment="1">
      <alignment horizontal="left" vertical="center" wrapText="1"/>
    </xf>
    <xf numFmtId="178" fontId="5" fillId="3" borderId="9" xfId="3" applyNumberFormat="1" applyFont="1" applyFill="1" applyBorder="1" applyAlignment="1" applyProtection="1">
      <alignment vertical="center" shrinkToFit="1"/>
      <protection locked="0"/>
    </xf>
    <xf numFmtId="178" fontId="5" fillId="3" borderId="10" xfId="3" applyNumberFormat="1" applyFont="1" applyFill="1" applyBorder="1" applyAlignment="1" applyProtection="1">
      <alignment vertical="center" shrinkToFit="1"/>
      <protection locked="0"/>
    </xf>
    <xf numFmtId="179" fontId="10" fillId="2" borderId="10" xfId="3" applyNumberFormat="1" applyFont="1" applyFill="1" applyBorder="1" applyAlignment="1">
      <alignment horizontal="center" vertical="center"/>
    </xf>
    <xf numFmtId="0" fontId="10" fillId="2" borderId="10" xfId="3" applyFont="1" applyFill="1" applyBorder="1" applyAlignment="1">
      <alignment horizontal="center"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179" fontId="15" fillId="2" borderId="37" xfId="3" applyNumberFormat="1" applyFont="1" applyFill="1" applyBorder="1" applyAlignment="1">
      <alignment horizontal="center"/>
    </xf>
    <xf numFmtId="179" fontId="15" fillId="2" borderId="1" xfId="3" applyNumberFormat="1" applyFont="1" applyFill="1" applyBorder="1" applyAlignment="1">
      <alignment horizontal="center"/>
    </xf>
    <xf numFmtId="0" fontId="5" fillId="2" borderId="0" xfId="3" applyFont="1" applyFill="1" applyBorder="1" applyAlignment="1" applyProtection="1">
      <alignment horizontal="left" vertical="top" wrapText="1"/>
    </xf>
    <xf numFmtId="0" fontId="6" fillId="2" borderId="36" xfId="3" applyFont="1" applyFill="1" applyBorder="1" applyAlignment="1">
      <alignment horizontal="left" vertical="center" shrinkToFit="1"/>
    </xf>
    <xf numFmtId="0" fontId="6" fillId="2" borderId="9" xfId="3" applyFont="1" applyFill="1" applyBorder="1" applyAlignment="1">
      <alignment horizontal="left" vertical="center" shrinkToFit="1"/>
    </xf>
    <xf numFmtId="0" fontId="6" fillId="2" borderId="12" xfId="3" applyFont="1" applyFill="1" applyBorder="1" applyAlignment="1">
      <alignment horizontal="left" vertical="center" shrinkToFit="1"/>
    </xf>
    <xf numFmtId="178" fontId="5" fillId="4" borderId="9" xfId="3" applyNumberFormat="1" applyFont="1" applyFill="1" applyBorder="1" applyAlignment="1">
      <alignment vertical="center" shrinkToFit="1"/>
    </xf>
    <xf numFmtId="178" fontId="5" fillId="4" borderId="10" xfId="3" applyNumberFormat="1" applyFont="1" applyFill="1" applyBorder="1" applyAlignment="1">
      <alignment vertical="center" shrinkToFit="1"/>
    </xf>
    <xf numFmtId="0" fontId="6" fillId="2" borderId="2" xfId="3" applyFont="1" applyFill="1" applyBorder="1" applyAlignment="1">
      <alignment vertical="center" shrinkToFit="1"/>
    </xf>
    <xf numFmtId="0" fontId="6" fillId="2" borderId="35" xfId="3" applyFont="1" applyFill="1" applyBorder="1" applyAlignment="1">
      <alignment vertical="center" shrinkToFit="1"/>
    </xf>
    <xf numFmtId="0" fontId="6" fillId="2" borderId="13" xfId="3" applyFont="1" applyFill="1" applyBorder="1" applyAlignment="1">
      <alignment vertical="center" shrinkToFit="1"/>
    </xf>
    <xf numFmtId="178" fontId="5" fillId="3" borderId="2" xfId="3" applyNumberFormat="1" applyFont="1" applyFill="1" applyBorder="1" applyAlignment="1" applyProtection="1">
      <alignment vertical="center" shrinkToFit="1"/>
      <protection locked="0"/>
    </xf>
    <xf numFmtId="178" fontId="5" fillId="3" borderId="35" xfId="3" applyNumberFormat="1" applyFont="1" applyFill="1" applyBorder="1" applyAlignment="1" applyProtection="1">
      <alignment vertical="center" shrinkToFit="1"/>
      <protection locked="0"/>
    </xf>
    <xf numFmtId="0" fontId="10" fillId="2" borderId="35" xfId="3" applyFont="1" applyFill="1" applyBorder="1" applyAlignment="1">
      <alignment horizontal="center" vertical="center"/>
    </xf>
    <xf numFmtId="178" fontId="5" fillId="10" borderId="2" xfId="3" applyNumberFormat="1" applyFont="1" applyFill="1" applyBorder="1" applyAlignment="1" applyProtection="1">
      <alignment vertical="center" shrinkToFit="1"/>
      <protection locked="0"/>
    </xf>
    <xf numFmtId="178" fontId="5" fillId="10" borderId="35" xfId="3" applyNumberFormat="1" applyFont="1" applyFill="1" applyBorder="1" applyAlignment="1" applyProtection="1">
      <alignment vertical="center" shrinkToFit="1"/>
      <protection locked="0"/>
    </xf>
    <xf numFmtId="0" fontId="5" fillId="0" borderId="0" xfId="3" applyFont="1" applyFill="1" applyBorder="1" applyAlignment="1" applyProtection="1">
      <alignment horizontal="center" vertical="center" shrinkToFit="1"/>
    </xf>
    <xf numFmtId="0" fontId="5" fillId="7" borderId="0" xfId="3" applyFont="1" applyFill="1" applyBorder="1" applyAlignment="1" applyProtection="1">
      <alignment horizontal="center" vertical="center" shrinkToFit="1"/>
      <protection locked="0"/>
    </xf>
    <xf numFmtId="0" fontId="5" fillId="0" borderId="0" xfId="3" applyFont="1" applyFill="1" applyBorder="1" applyAlignment="1">
      <alignment horizontal="center" vertical="center"/>
    </xf>
    <xf numFmtId="0" fontId="66" fillId="2" borderId="0" xfId="0" applyFont="1" applyFill="1" applyAlignment="1" applyProtection="1">
      <alignment horizontal="left" vertical="center" wrapText="1"/>
    </xf>
    <xf numFmtId="38" fontId="5" fillId="8" borderId="77" xfId="4" applyFont="1" applyFill="1" applyBorder="1" applyAlignment="1" applyProtection="1">
      <alignment horizontal="center" vertical="center" shrinkToFit="1"/>
      <protection locked="0"/>
    </xf>
    <xf numFmtId="38" fontId="5" fillId="8" borderId="17" xfId="4" applyFont="1" applyFill="1" applyBorder="1" applyAlignment="1" applyProtection="1">
      <alignment horizontal="center" vertical="center" shrinkToFit="1"/>
      <protection locked="0"/>
    </xf>
    <xf numFmtId="38" fontId="5" fillId="8" borderId="69" xfId="4" applyFont="1" applyFill="1" applyBorder="1" applyAlignment="1" applyProtection="1">
      <alignment horizontal="center" vertical="center" shrinkToFit="1"/>
      <protection locked="0"/>
    </xf>
    <xf numFmtId="38" fontId="5" fillId="8" borderId="44" xfId="4" applyFont="1" applyFill="1" applyBorder="1" applyAlignment="1" applyProtection="1">
      <alignment horizontal="center" vertical="center" shrinkToFit="1"/>
      <protection locked="0"/>
    </xf>
    <xf numFmtId="38" fontId="5" fillId="8" borderId="45" xfId="4" applyFont="1" applyFill="1" applyBorder="1" applyAlignment="1" applyProtection="1">
      <alignment horizontal="center" vertical="center" shrinkToFit="1"/>
      <protection locked="0"/>
    </xf>
    <xf numFmtId="38" fontId="5" fillId="8" borderId="46" xfId="4" applyFont="1" applyFill="1" applyBorder="1" applyAlignment="1" applyProtection="1">
      <alignment horizontal="center" vertical="center" shrinkToFit="1"/>
      <protection locked="0"/>
    </xf>
    <xf numFmtId="0" fontId="26" fillId="2" borderId="106" xfId="3" applyFont="1" applyFill="1" applyBorder="1" applyAlignment="1">
      <alignment horizontal="center" vertical="center" shrinkToFit="1"/>
    </xf>
    <xf numFmtId="0" fontId="26" fillId="2" borderId="107" xfId="3" applyFont="1" applyFill="1" applyBorder="1" applyAlignment="1">
      <alignment horizontal="center" vertical="center" shrinkToFit="1"/>
    </xf>
    <xf numFmtId="0" fontId="26" fillId="2" borderId="109" xfId="3" applyFont="1" applyFill="1" applyBorder="1" applyAlignment="1">
      <alignment horizontal="center" vertical="center" shrinkToFit="1"/>
    </xf>
    <xf numFmtId="0" fontId="26" fillId="2" borderId="101" xfId="3" applyFont="1" applyFill="1" applyBorder="1" applyAlignment="1">
      <alignment horizontal="center" vertical="center" shrinkToFit="1"/>
    </xf>
    <xf numFmtId="0" fontId="26" fillId="2" borderId="102" xfId="3" applyFont="1" applyFill="1" applyBorder="1" applyAlignment="1">
      <alignment horizontal="center" vertical="center" shrinkToFit="1"/>
    </xf>
    <xf numFmtId="0" fontId="26" fillId="2" borderId="105" xfId="3" applyFont="1" applyFill="1" applyBorder="1" applyAlignment="1">
      <alignment horizontal="center" vertical="center" shrinkToFit="1"/>
    </xf>
    <xf numFmtId="0" fontId="26" fillId="2" borderId="103" xfId="3" applyFont="1" applyFill="1" applyBorder="1" applyAlignment="1">
      <alignment horizontal="center" vertical="center" shrinkToFit="1"/>
    </xf>
    <xf numFmtId="0" fontId="26" fillId="2" borderId="108" xfId="3" applyFont="1" applyFill="1" applyBorder="1" applyAlignment="1">
      <alignment horizontal="center" vertical="center" shrinkToFit="1"/>
    </xf>
    <xf numFmtId="178" fontId="5" fillId="0" borderId="101" xfId="3" applyNumberFormat="1" applyFont="1" applyFill="1" applyBorder="1" applyAlignment="1">
      <alignment horizontal="right" vertical="center" shrinkToFit="1"/>
    </xf>
    <xf numFmtId="178" fontId="5" fillId="0" borderId="102" xfId="3" applyNumberFormat="1" applyFont="1" applyFill="1" applyBorder="1" applyAlignment="1">
      <alignment horizontal="right" vertical="center" shrinkToFit="1"/>
    </xf>
    <xf numFmtId="178" fontId="5" fillId="0" borderId="103" xfId="3" applyNumberFormat="1" applyFont="1" applyFill="1" applyBorder="1" applyAlignment="1">
      <alignment horizontal="right" vertical="center" shrinkToFit="1"/>
    </xf>
    <xf numFmtId="0" fontId="26" fillId="2" borderId="44" xfId="3" applyFont="1" applyFill="1" applyBorder="1" applyAlignment="1">
      <alignment horizontal="left" vertical="center" indent="1" shrinkToFit="1"/>
    </xf>
    <xf numFmtId="0" fontId="26" fillId="2" borderId="45" xfId="3" applyFont="1" applyFill="1" applyBorder="1" applyAlignment="1">
      <alignment horizontal="left" vertical="center" indent="1" shrinkToFit="1"/>
    </xf>
    <xf numFmtId="0" fontId="26" fillId="2" borderId="113" xfId="3" applyFont="1" applyFill="1" applyBorder="1" applyAlignment="1">
      <alignment horizontal="left" vertical="center" indent="1" shrinkToFit="1"/>
    </xf>
    <xf numFmtId="0" fontId="26" fillId="2" borderId="98" xfId="3" applyFont="1" applyFill="1" applyBorder="1" applyAlignment="1">
      <alignment horizontal="center" vertical="center" shrinkToFit="1"/>
    </xf>
    <xf numFmtId="178" fontId="5" fillId="4" borderId="17" xfId="4" applyNumberFormat="1" applyFont="1" applyFill="1" applyBorder="1" applyAlignment="1">
      <alignment horizontal="right" vertical="center" shrinkToFit="1"/>
    </xf>
    <xf numFmtId="0" fontId="26" fillId="2" borderId="17" xfId="3" applyFont="1" applyFill="1" applyBorder="1" applyAlignment="1">
      <alignment horizontal="left" vertical="center"/>
    </xf>
    <xf numFmtId="0" fontId="26" fillId="2" borderId="69" xfId="3" applyFont="1" applyFill="1" applyBorder="1" applyAlignment="1">
      <alignment horizontal="left" vertical="center"/>
    </xf>
    <xf numFmtId="178" fontId="5" fillId="4" borderId="77" xfId="4" applyNumberFormat="1" applyFont="1" applyFill="1" applyBorder="1" applyAlignment="1">
      <alignment horizontal="center" vertical="center" shrinkToFit="1"/>
    </xf>
    <xf numFmtId="178" fontId="5" fillId="4" borderId="17" xfId="4" applyNumberFormat="1" applyFont="1" applyFill="1" applyBorder="1" applyAlignment="1">
      <alignment horizontal="center" vertical="center" shrinkToFit="1"/>
    </xf>
    <xf numFmtId="178" fontId="5" fillId="4" borderId="69" xfId="4" applyNumberFormat="1" applyFont="1" applyFill="1" applyBorder="1" applyAlignment="1">
      <alignment horizontal="center" vertical="center" shrinkToFit="1"/>
    </xf>
    <xf numFmtId="0" fontId="5" fillId="4" borderId="17" xfId="3" applyFont="1" applyFill="1" applyBorder="1" applyAlignment="1">
      <alignment horizontal="center" vertical="center" shrinkToFit="1"/>
    </xf>
    <xf numFmtId="0" fontId="30" fillId="2" borderId="45" xfId="3" applyFont="1" applyFill="1" applyBorder="1" applyAlignment="1">
      <alignment horizontal="right"/>
    </xf>
    <xf numFmtId="0" fontId="26" fillId="2" borderId="55" xfId="3" applyFont="1" applyFill="1" applyBorder="1" applyAlignment="1">
      <alignment horizontal="left" vertical="center" wrapText="1" indent="1"/>
    </xf>
    <xf numFmtId="0" fontId="26" fillId="2" borderId="56" xfId="3" applyFont="1" applyFill="1" applyBorder="1" applyAlignment="1">
      <alignment horizontal="left" vertical="center" wrapText="1" indent="1"/>
    </xf>
    <xf numFmtId="0" fontId="26" fillId="2" borderId="71" xfId="3" applyFont="1" applyFill="1" applyBorder="1" applyAlignment="1">
      <alignment horizontal="left" vertical="center" wrapText="1" indent="1"/>
    </xf>
    <xf numFmtId="0" fontId="26" fillId="2" borderId="104" xfId="3" applyFont="1" applyFill="1" applyBorder="1" applyAlignment="1">
      <alignment horizontal="center" vertical="center" shrinkToFit="1"/>
    </xf>
    <xf numFmtId="0" fontId="26" fillId="0" borderId="43" xfId="3" applyFont="1" applyFill="1" applyBorder="1" applyAlignment="1">
      <alignment horizontal="left" vertical="center" shrinkToFit="1"/>
    </xf>
    <xf numFmtId="0" fontId="26" fillId="0" borderId="35" xfId="3" applyFont="1" applyFill="1" applyBorder="1" applyAlignment="1">
      <alignment horizontal="left" vertical="center" shrinkToFit="1"/>
    </xf>
    <xf numFmtId="0" fontId="26" fillId="0" borderId="13" xfId="3" applyFont="1" applyFill="1" applyBorder="1" applyAlignment="1">
      <alignment horizontal="left" vertical="center" shrinkToFit="1"/>
    </xf>
    <xf numFmtId="0" fontId="26" fillId="2" borderId="77" xfId="3" applyFont="1" applyFill="1" applyBorder="1" applyAlignment="1">
      <alignment horizontal="center" vertical="center" shrinkToFit="1"/>
    </xf>
    <xf numFmtId="0" fontId="26" fillId="2" borderId="17" xfId="3" applyFont="1" applyFill="1" applyBorder="1" applyAlignment="1">
      <alignment horizontal="center" vertical="center" shrinkToFit="1"/>
    </xf>
    <xf numFmtId="0" fontId="26" fillId="2" borderId="119" xfId="3" applyFont="1" applyFill="1" applyBorder="1" applyAlignment="1">
      <alignment horizontal="center" vertical="center" shrinkToFit="1"/>
    </xf>
    <xf numFmtId="0" fontId="26" fillId="2" borderId="18" xfId="3" applyFont="1" applyFill="1" applyBorder="1" applyAlignment="1">
      <alignment horizontal="center" vertical="center" shrinkToFit="1"/>
    </xf>
    <xf numFmtId="178" fontId="26" fillId="2" borderId="16" xfId="3" applyNumberFormat="1" applyFont="1" applyFill="1" applyBorder="1" applyAlignment="1">
      <alignment horizontal="right" vertical="center" shrinkToFit="1"/>
    </xf>
    <xf numFmtId="178" fontId="26" fillId="2" borderId="17" xfId="3" applyNumberFormat="1" applyFont="1" applyFill="1" applyBorder="1" applyAlignment="1">
      <alignment horizontal="right" vertical="center" shrinkToFit="1"/>
    </xf>
    <xf numFmtId="178" fontId="5" fillId="4" borderId="17" xfId="3" applyNumberFormat="1" applyFont="1" applyFill="1" applyBorder="1" applyAlignment="1">
      <alignment horizontal="right" vertical="center" shrinkToFit="1"/>
    </xf>
    <xf numFmtId="178" fontId="5" fillId="4" borderId="18" xfId="3" applyNumberFormat="1" applyFont="1" applyFill="1" applyBorder="1" applyAlignment="1">
      <alignment horizontal="right" vertical="center" shrinkToFit="1"/>
    </xf>
    <xf numFmtId="178" fontId="5" fillId="4" borderId="16" xfId="3"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shrinkToFit="1"/>
    </xf>
    <xf numFmtId="180" fontId="6" fillId="2" borderId="56" xfId="2" applyNumberFormat="1" applyFont="1" applyFill="1" applyBorder="1" applyAlignment="1">
      <alignment horizontal="center" vertical="center" shrinkToFit="1"/>
    </xf>
    <xf numFmtId="180" fontId="6" fillId="2" borderId="57" xfId="2" applyNumberFormat="1" applyFont="1" applyFill="1" applyBorder="1" applyAlignment="1">
      <alignment horizontal="left" vertical="center" shrinkToFit="1"/>
    </xf>
    <xf numFmtId="180" fontId="6" fillId="2" borderId="56" xfId="2" applyNumberFormat="1" applyFont="1" applyFill="1" applyBorder="1" applyAlignment="1">
      <alignment horizontal="left" vertical="center" shrinkToFit="1"/>
    </xf>
    <xf numFmtId="180" fontId="6" fillId="2" borderId="71" xfId="2" applyNumberFormat="1" applyFont="1" applyFill="1" applyBorder="1" applyAlignment="1">
      <alignment horizontal="left" vertical="center" shrinkToFit="1"/>
    </xf>
    <xf numFmtId="180" fontId="6" fillId="2" borderId="44" xfId="2" applyNumberFormat="1" applyFont="1" applyFill="1" applyBorder="1" applyAlignment="1" applyProtection="1">
      <alignment horizontal="center" vertical="center"/>
    </xf>
    <xf numFmtId="180" fontId="6" fillId="2" borderId="45" xfId="2" applyNumberFormat="1" applyFont="1" applyFill="1" applyBorder="1" applyAlignment="1" applyProtection="1">
      <alignment horizontal="center" vertical="center"/>
    </xf>
    <xf numFmtId="180" fontId="6" fillId="2" borderId="46" xfId="2" applyNumberFormat="1" applyFont="1" applyFill="1" applyBorder="1" applyAlignment="1" applyProtection="1">
      <alignment horizontal="center" vertical="center"/>
    </xf>
    <xf numFmtId="180" fontId="6" fillId="2" borderId="19" xfId="2" applyNumberFormat="1" applyFont="1" applyFill="1" applyBorder="1" applyAlignment="1" applyProtection="1">
      <alignment horizontal="left" vertical="center"/>
    </xf>
    <xf numFmtId="180" fontId="6" fillId="2" borderId="20" xfId="2" applyNumberFormat="1" applyFont="1" applyFill="1" applyBorder="1" applyAlignment="1" applyProtection="1">
      <alignment horizontal="left" vertical="center"/>
    </xf>
    <xf numFmtId="180" fontId="15" fillId="2" borderId="20" xfId="2" applyNumberFormat="1" applyFont="1" applyFill="1" applyBorder="1" applyAlignment="1" applyProtection="1">
      <alignment horizontal="right" vertical="center" shrinkToFit="1"/>
    </xf>
    <xf numFmtId="180" fontId="15" fillId="2" borderId="23" xfId="2" applyNumberFormat="1" applyFont="1" applyFill="1" applyBorder="1" applyAlignment="1" applyProtection="1">
      <alignment horizontal="right" vertical="center" shrinkToFit="1"/>
    </xf>
    <xf numFmtId="180" fontId="10" fillId="2" borderId="47" xfId="2" applyNumberFormat="1" applyFont="1" applyFill="1" applyBorder="1" applyAlignment="1" applyProtection="1">
      <alignment horizontal="center" vertical="center" wrapText="1"/>
    </xf>
    <xf numFmtId="180" fontId="10" fillId="2" borderId="39" xfId="2" applyNumberFormat="1" applyFont="1" applyFill="1" applyBorder="1" applyAlignment="1" applyProtection="1">
      <alignment horizontal="center" vertical="center"/>
    </xf>
    <xf numFmtId="180" fontId="10" fillId="2" borderId="48" xfId="2" applyNumberFormat="1" applyFont="1" applyFill="1" applyBorder="1" applyAlignment="1" applyProtection="1">
      <alignment horizontal="center" vertical="center"/>
    </xf>
    <xf numFmtId="180" fontId="28" fillId="2" borderId="49" xfId="2" applyNumberFormat="1" applyFont="1" applyFill="1" applyBorder="1" applyAlignment="1" applyProtection="1">
      <alignment horizontal="left" vertical="center" shrinkToFit="1"/>
    </xf>
    <xf numFmtId="180" fontId="28" fillId="2" borderId="50" xfId="2" applyNumberFormat="1" applyFont="1" applyFill="1" applyBorder="1" applyAlignment="1" applyProtection="1">
      <alignment horizontal="left" vertical="center" shrinkToFit="1"/>
    </xf>
    <xf numFmtId="180" fontId="28" fillId="2" borderId="51" xfId="2" applyNumberFormat="1" applyFont="1" applyFill="1" applyBorder="1" applyAlignment="1" applyProtection="1">
      <alignment horizontal="left" vertical="center" shrinkToFit="1"/>
    </xf>
    <xf numFmtId="180" fontId="6" fillId="2" borderId="45" xfId="2" applyNumberFormat="1" applyFont="1" applyFill="1" applyBorder="1" applyAlignment="1" applyProtection="1">
      <alignment horizontal="left" vertical="center" shrinkToFit="1"/>
    </xf>
    <xf numFmtId="180" fontId="6" fillId="2" borderId="52" xfId="2" applyNumberFormat="1" applyFont="1" applyFill="1" applyBorder="1" applyAlignment="1" applyProtection="1">
      <alignment horizontal="left" vertical="center" shrinkToFit="1"/>
    </xf>
    <xf numFmtId="180" fontId="6" fillId="2" borderId="46" xfId="2" applyNumberFormat="1" applyFont="1" applyFill="1" applyBorder="1" applyAlignment="1" applyProtection="1">
      <alignment horizontal="left" vertical="center" shrinkToFit="1"/>
    </xf>
    <xf numFmtId="180" fontId="6" fillId="2" borderId="44" xfId="2" applyNumberFormat="1" applyFont="1" applyFill="1" applyBorder="1" applyAlignment="1" applyProtection="1">
      <alignment horizontal="center" vertical="center" shrinkToFit="1"/>
    </xf>
    <xf numFmtId="180" fontId="6" fillId="2" borderId="45" xfId="2" applyNumberFormat="1" applyFont="1" applyFill="1" applyBorder="1" applyAlignment="1" applyProtection="1">
      <alignment horizontal="center" vertical="center" shrinkToFit="1"/>
    </xf>
    <xf numFmtId="180" fontId="6" fillId="2" borderId="46" xfId="2" applyNumberFormat="1" applyFont="1" applyFill="1" applyBorder="1" applyAlignment="1" applyProtection="1">
      <alignment horizontal="center" vertical="center" shrinkToFit="1"/>
    </xf>
    <xf numFmtId="0" fontId="22" fillId="2" borderId="0" xfId="2" applyFont="1" applyFill="1" applyAlignment="1">
      <alignment horizontal="left" vertical="center" shrinkToFit="1"/>
    </xf>
    <xf numFmtId="0" fontId="6" fillId="2" borderId="9" xfId="3" applyFont="1" applyFill="1" applyBorder="1" applyAlignment="1" applyProtection="1">
      <alignment horizontal="left" vertical="center"/>
    </xf>
    <xf numFmtId="0" fontId="6" fillId="2" borderId="10" xfId="3" applyFont="1" applyFill="1" applyBorder="1" applyAlignment="1" applyProtection="1">
      <alignment horizontal="left" vertical="center"/>
    </xf>
    <xf numFmtId="0" fontId="6" fillId="0" borderId="8" xfId="3" applyFont="1" applyFill="1" applyBorder="1" applyAlignment="1" applyProtection="1">
      <alignment horizontal="left" vertical="center" shrinkToFit="1"/>
    </xf>
    <xf numFmtId="0" fontId="6" fillId="2" borderId="37" xfId="3" applyFont="1" applyFill="1" applyBorder="1" applyAlignment="1" applyProtection="1">
      <alignment horizontal="left" vertical="center" shrinkToFit="1"/>
    </xf>
    <xf numFmtId="0" fontId="6" fillId="2" borderId="1" xfId="3" applyFont="1" applyFill="1" applyBorder="1" applyAlignment="1" applyProtection="1">
      <alignment horizontal="left" vertical="center" shrinkToFit="1"/>
    </xf>
    <xf numFmtId="0" fontId="57" fillId="0" borderId="1" xfId="3" applyFont="1" applyFill="1" applyBorder="1" applyAlignment="1" applyProtection="1">
      <alignment horizontal="left" vertical="center" wrapText="1"/>
    </xf>
    <xf numFmtId="0" fontId="57" fillId="0" borderId="36" xfId="3" applyFont="1" applyFill="1" applyBorder="1" applyAlignment="1" applyProtection="1">
      <alignment horizontal="left" vertical="center" wrapText="1"/>
    </xf>
    <xf numFmtId="0" fontId="59" fillId="0" borderId="37" xfId="3" applyFont="1" applyFill="1" applyBorder="1" applyAlignment="1">
      <alignment horizontal="left" vertical="center" wrapText="1"/>
    </xf>
    <xf numFmtId="0" fontId="59" fillId="0" borderId="1" xfId="3" applyFont="1" applyFill="1" applyBorder="1" applyAlignment="1">
      <alignment horizontal="left" vertical="center" wrapText="1"/>
    </xf>
    <xf numFmtId="0" fontId="59" fillId="0" borderId="14" xfId="3" applyFont="1" applyFill="1" applyBorder="1" applyAlignment="1">
      <alignment horizontal="left" vertical="center" wrapText="1"/>
    </xf>
    <xf numFmtId="0" fontId="59" fillId="0" borderId="0" xfId="3" applyFont="1" applyFill="1" applyBorder="1" applyAlignment="1">
      <alignment horizontal="left" vertical="center" wrapText="1"/>
    </xf>
    <xf numFmtId="0" fontId="6" fillId="2" borderId="37" xfId="3" applyFont="1" applyFill="1" applyBorder="1" applyAlignment="1" applyProtection="1">
      <alignment horizontal="left" vertical="center" wrapText="1" shrinkToFit="1"/>
    </xf>
    <xf numFmtId="0" fontId="6" fillId="0" borderId="10" xfId="3" applyFont="1" applyFill="1" applyBorder="1" applyAlignment="1" applyProtection="1">
      <alignment horizontal="left" vertical="center" shrinkToFit="1"/>
    </xf>
    <xf numFmtId="0" fontId="6" fillId="2" borderId="35" xfId="3" applyFont="1" applyFill="1" applyBorder="1" applyAlignment="1">
      <alignment horizontal="left" vertical="center"/>
    </xf>
    <xf numFmtId="0" fontId="45" fillId="0" borderId="37" xfId="3" applyFont="1" applyFill="1" applyBorder="1" applyAlignment="1">
      <alignment horizontal="left" vertical="center" shrinkToFit="1"/>
    </xf>
    <xf numFmtId="0" fontId="45" fillId="0" borderId="1" xfId="3" applyFont="1" applyFill="1" applyBorder="1" applyAlignment="1">
      <alignment horizontal="left" vertical="center" shrinkToFit="1"/>
    </xf>
    <xf numFmtId="0" fontId="52" fillId="0" borderId="35" xfId="3" applyFont="1" applyFill="1" applyBorder="1" applyAlignment="1">
      <alignment horizontal="right" vertical="center" shrinkToFit="1"/>
    </xf>
    <xf numFmtId="0" fontId="52" fillId="0" borderId="13" xfId="3" applyFont="1" applyFill="1" applyBorder="1" applyAlignment="1">
      <alignment horizontal="right" vertical="center" shrinkToFit="1"/>
    </xf>
    <xf numFmtId="176" fontId="37" fillId="10" borderId="7" xfId="1" applyNumberFormat="1" applyFont="1" applyFill="1" applyBorder="1" applyAlignment="1" applyProtection="1">
      <alignment horizontal="center" vertical="center" shrinkToFit="1"/>
      <protection locked="0"/>
    </xf>
    <xf numFmtId="176" fontId="37" fillId="10" borderId="8" xfId="1" applyNumberFormat="1" applyFont="1" applyFill="1" applyBorder="1" applyAlignment="1" applyProtection="1">
      <alignment horizontal="center" vertical="center" shrinkToFit="1"/>
      <protection locked="0"/>
    </xf>
    <xf numFmtId="176" fontId="37" fillId="10" borderId="40" xfId="1" applyNumberFormat="1" applyFont="1" applyFill="1" applyBorder="1" applyAlignment="1" applyProtection="1">
      <alignment horizontal="center" vertical="center" shrinkToFit="1"/>
      <protection locked="0"/>
    </xf>
    <xf numFmtId="178" fontId="5" fillId="10" borderId="35" xfId="3" applyNumberFormat="1" applyFont="1" applyFill="1" applyBorder="1" applyAlignment="1" applyProtection="1">
      <alignment horizontal="right" vertical="center" shrinkToFit="1"/>
      <protection locked="0"/>
    </xf>
    <xf numFmtId="178" fontId="5" fillId="4" borderId="35" xfId="3" applyNumberFormat="1" applyFont="1" applyFill="1" applyBorder="1" applyAlignment="1">
      <alignment horizontal="right" vertical="center" shrinkToFit="1"/>
    </xf>
    <xf numFmtId="0" fontId="6" fillId="3" borderId="37" xfId="3" applyFont="1" applyFill="1" applyBorder="1" applyAlignment="1" applyProtection="1">
      <alignment horizontal="center" vertical="center" shrinkToFit="1"/>
      <protection locked="0"/>
    </xf>
    <xf numFmtId="0" fontId="6" fillId="3" borderId="1" xfId="3" applyFont="1" applyFill="1" applyBorder="1" applyAlignment="1" applyProtection="1">
      <alignment horizontal="center" vertical="center" shrinkToFit="1"/>
      <protection locked="0"/>
    </xf>
    <xf numFmtId="0" fontId="6" fillId="2" borderId="4" xfId="3" applyFont="1" applyFill="1" applyBorder="1" applyAlignment="1">
      <alignment horizontal="center" vertical="center" shrinkToFit="1"/>
    </xf>
    <xf numFmtId="0" fontId="6" fillId="2" borderId="5" xfId="3" applyFont="1" applyFill="1" applyBorder="1" applyAlignment="1">
      <alignment horizontal="center" vertical="center" shrinkToFit="1"/>
    </xf>
    <xf numFmtId="0" fontId="6" fillId="2" borderId="6" xfId="3" applyFont="1" applyFill="1" applyBorder="1" applyAlignment="1">
      <alignment horizontal="center" vertical="center" shrinkToFit="1"/>
    </xf>
    <xf numFmtId="0" fontId="5" fillId="4" borderId="28" xfId="3" applyFont="1" applyFill="1" applyBorder="1" applyAlignment="1" applyProtection="1">
      <alignment horizontal="center" vertical="center"/>
      <protection locked="0"/>
    </xf>
    <xf numFmtId="0" fontId="5" fillId="4" borderId="29" xfId="3" applyFont="1" applyFill="1" applyBorder="1" applyAlignment="1" applyProtection="1">
      <alignment horizontal="center" vertical="center"/>
      <protection locked="0"/>
    </xf>
    <xf numFmtId="0" fontId="5" fillId="4" borderId="30" xfId="3" applyFont="1" applyFill="1" applyBorder="1" applyAlignment="1" applyProtection="1">
      <alignment horizontal="center" vertical="center"/>
      <protection locked="0"/>
    </xf>
    <xf numFmtId="0" fontId="5" fillId="4" borderId="31" xfId="3" applyFont="1" applyFill="1" applyBorder="1" applyAlignment="1" applyProtection="1">
      <alignment horizontal="center" vertical="center"/>
      <protection locked="0"/>
    </xf>
    <xf numFmtId="0" fontId="6" fillId="2" borderId="3" xfId="3" applyFont="1" applyFill="1" applyBorder="1" applyAlignment="1">
      <alignment horizontal="center" vertical="center"/>
    </xf>
    <xf numFmtId="0" fontId="5" fillId="4" borderId="2" xfId="3" applyFont="1" applyFill="1" applyBorder="1" applyAlignment="1" applyProtection="1">
      <alignment horizontal="center" vertical="center" shrinkToFit="1"/>
    </xf>
    <xf numFmtId="0" fontId="5" fillId="4" borderId="35" xfId="3" applyFont="1" applyFill="1" applyBorder="1" applyAlignment="1" applyProtection="1">
      <alignment horizontal="center" vertical="center" shrinkToFit="1"/>
    </xf>
    <xf numFmtId="0" fontId="5" fillId="4" borderId="13" xfId="3" applyFont="1" applyFill="1" applyBorder="1" applyAlignment="1" applyProtection="1">
      <alignment horizontal="center" vertical="center" shrinkToFit="1"/>
    </xf>
    <xf numFmtId="176" fontId="5" fillId="10" borderId="1" xfId="3" applyNumberFormat="1" applyFont="1" applyFill="1" applyBorder="1" applyAlignment="1" applyProtection="1">
      <alignment horizontal="center" vertical="center" shrinkToFit="1"/>
      <protection locked="0"/>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5" fillId="4" borderId="1" xfId="3" applyFont="1" applyFill="1" applyBorder="1" applyAlignment="1">
      <alignment horizontal="center" vertical="center" shrinkToFit="1"/>
    </xf>
    <xf numFmtId="0" fontId="5" fillId="4" borderId="10" xfId="3" applyFont="1" applyFill="1" applyBorder="1" applyAlignment="1">
      <alignment horizontal="center" vertical="center" shrinkToFit="1"/>
    </xf>
    <xf numFmtId="181" fontId="5" fillId="4" borderId="10" xfId="3" applyNumberFormat="1" applyFont="1" applyFill="1" applyBorder="1" applyAlignment="1">
      <alignment horizontal="center" vertical="center" shrinkToFit="1"/>
    </xf>
    <xf numFmtId="0" fontId="6" fillId="0" borderId="29" xfId="3" applyFont="1" applyFill="1" applyBorder="1" applyAlignment="1">
      <alignment horizontal="center" vertical="center"/>
    </xf>
    <xf numFmtId="0" fontId="6" fillId="0" borderId="30" xfId="3" applyFont="1" applyFill="1" applyBorder="1" applyAlignment="1">
      <alignment horizontal="center" vertical="center"/>
    </xf>
    <xf numFmtId="0" fontId="6" fillId="0" borderId="31" xfId="3" applyFont="1" applyFill="1" applyBorder="1" applyAlignment="1">
      <alignment horizontal="center" vertical="center"/>
    </xf>
    <xf numFmtId="49" fontId="5" fillId="7" borderId="35" xfId="3" applyNumberFormat="1" applyFont="1" applyFill="1" applyBorder="1" applyAlignment="1" applyProtection="1">
      <alignment horizontal="center" vertical="center" shrinkToFit="1"/>
      <protection locked="0"/>
    </xf>
    <xf numFmtId="0" fontId="5" fillId="0" borderId="35" xfId="3" applyFont="1" applyFill="1" applyBorder="1" applyAlignment="1">
      <alignment horizontal="center" vertical="center"/>
    </xf>
    <xf numFmtId="0" fontId="6" fillId="0" borderId="28"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33" xfId="3" applyFont="1" applyFill="1" applyBorder="1" applyAlignment="1">
      <alignment horizontal="center" vertical="center"/>
    </xf>
    <xf numFmtId="0" fontId="6" fillId="0" borderId="34" xfId="3" applyFont="1" applyFill="1" applyBorder="1" applyAlignment="1">
      <alignment horizontal="center" vertical="center"/>
    </xf>
    <xf numFmtId="0" fontId="6" fillId="0" borderId="3" xfId="3" applyFont="1" applyFill="1" applyBorder="1" applyAlignment="1">
      <alignment horizontal="center" vertical="center" shrinkToFit="1"/>
    </xf>
    <xf numFmtId="0" fontId="6" fillId="0" borderId="2"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13" xfId="3" applyFont="1" applyFill="1" applyBorder="1" applyAlignment="1">
      <alignment horizontal="center" vertical="center" shrinkToFit="1"/>
    </xf>
    <xf numFmtId="0" fontId="46" fillId="7" borderId="2" xfId="10" applyFill="1" applyBorder="1" applyAlignment="1" applyProtection="1">
      <alignment vertical="center" shrinkToFit="1"/>
      <protection locked="0"/>
    </xf>
    <xf numFmtId="0" fontId="5" fillId="7" borderId="35" xfId="3" applyFont="1" applyFill="1" applyBorder="1" applyAlignment="1" applyProtection="1">
      <alignment vertical="center" shrinkToFit="1"/>
      <protection locked="0"/>
    </xf>
    <xf numFmtId="0" fontId="5" fillId="7" borderId="13" xfId="3" applyFont="1" applyFill="1" applyBorder="1" applyAlignment="1" applyProtection="1">
      <alignment vertical="center" shrinkToFit="1"/>
      <protection locked="0"/>
    </xf>
    <xf numFmtId="0" fontId="35" fillId="0" borderId="35" xfId="3" applyFont="1" applyFill="1" applyBorder="1" applyAlignment="1">
      <alignment horizontal="left" vertical="center"/>
    </xf>
    <xf numFmtId="0" fontId="35" fillId="0" borderId="13" xfId="3" applyFont="1" applyFill="1" applyBorder="1" applyAlignment="1">
      <alignment horizontal="left" vertical="center"/>
    </xf>
    <xf numFmtId="0" fontId="5" fillId="7" borderId="2" xfId="3" applyFont="1" applyFill="1" applyBorder="1" applyAlignment="1" applyProtection="1">
      <alignment horizontal="left" vertical="center" shrinkToFit="1"/>
      <protection locked="0"/>
    </xf>
    <xf numFmtId="0" fontId="5" fillId="7" borderId="35" xfId="3" applyFont="1" applyFill="1" applyBorder="1" applyAlignment="1" applyProtection="1">
      <alignment horizontal="left" vertical="center" shrinkToFit="1"/>
      <protection locked="0"/>
    </xf>
    <xf numFmtId="0" fontId="5" fillId="7" borderId="13" xfId="3" applyFont="1" applyFill="1" applyBorder="1" applyAlignment="1" applyProtection="1">
      <alignment horizontal="left" vertical="center" shrinkToFit="1"/>
      <protection locked="0"/>
    </xf>
    <xf numFmtId="0" fontId="35" fillId="0" borderId="2" xfId="3" applyFont="1" applyFill="1" applyBorder="1" applyAlignment="1">
      <alignment horizontal="left" vertical="center"/>
    </xf>
    <xf numFmtId="0" fontId="10" fillId="4" borderId="35" xfId="3" applyFont="1" applyFill="1" applyBorder="1" applyAlignment="1" applyProtection="1">
      <alignment horizontal="center" vertical="center" shrinkToFit="1"/>
    </xf>
    <xf numFmtId="0" fontId="35" fillId="0" borderId="35" xfId="1" applyFont="1" applyFill="1" applyBorder="1" applyAlignment="1">
      <alignment horizontal="left" vertical="center" shrinkToFit="1"/>
    </xf>
    <xf numFmtId="0" fontId="35" fillId="0" borderId="13" xfId="1" applyFont="1" applyFill="1" applyBorder="1" applyAlignment="1">
      <alignment horizontal="left" vertical="center" shrinkToFit="1"/>
    </xf>
    <xf numFmtId="0" fontId="45" fillId="0" borderId="37" xfId="1" applyFont="1" applyFill="1" applyBorder="1" applyAlignment="1">
      <alignment horizontal="center" vertical="center" wrapText="1" shrinkToFit="1"/>
    </xf>
    <xf numFmtId="0" fontId="45" fillId="0" borderId="1" xfId="1" applyFont="1" applyFill="1" applyBorder="1" applyAlignment="1">
      <alignment horizontal="center" vertical="center" shrinkToFit="1"/>
    </xf>
    <xf numFmtId="0" fontId="45" fillId="0" borderId="36" xfId="1" applyFont="1" applyFill="1" applyBorder="1" applyAlignment="1">
      <alignment horizontal="center" vertical="center" shrinkToFit="1"/>
    </xf>
    <xf numFmtId="0" fontId="45" fillId="0" borderId="9" xfId="1" applyFont="1" applyFill="1" applyBorder="1" applyAlignment="1">
      <alignment horizontal="center" vertical="center" shrinkToFit="1"/>
    </xf>
    <xf numFmtId="0" fontId="45" fillId="0" borderId="10" xfId="1" applyFont="1" applyFill="1" applyBorder="1" applyAlignment="1">
      <alignment horizontal="center" vertical="center" shrinkToFit="1"/>
    </xf>
    <xf numFmtId="0" fontId="45" fillId="0" borderId="12" xfId="1" applyFont="1" applyFill="1" applyBorder="1" applyAlignment="1">
      <alignment horizontal="center" vertical="center" shrinkToFit="1"/>
    </xf>
    <xf numFmtId="0" fontId="5" fillId="7" borderId="37" xfId="3" applyFont="1" applyFill="1" applyBorder="1" applyAlignment="1" applyProtection="1">
      <alignment horizontal="left" vertical="center" wrapText="1" shrinkToFit="1"/>
      <protection locked="0"/>
    </xf>
    <xf numFmtId="0" fontId="5" fillId="7" borderId="1" xfId="3" applyFont="1" applyFill="1" applyBorder="1" applyAlignment="1" applyProtection="1">
      <alignment horizontal="left" vertical="center" wrapText="1" shrinkToFit="1"/>
      <protection locked="0"/>
    </xf>
    <xf numFmtId="0" fontId="5" fillId="7" borderId="36" xfId="3" applyFont="1" applyFill="1" applyBorder="1" applyAlignment="1" applyProtection="1">
      <alignment horizontal="left" vertical="center" wrapText="1" shrinkToFit="1"/>
      <protection locked="0"/>
    </xf>
    <xf numFmtId="0" fontId="5" fillId="7" borderId="9" xfId="3" applyFont="1" applyFill="1" applyBorder="1" applyAlignment="1" applyProtection="1">
      <alignment horizontal="left" vertical="center" wrapText="1" shrinkToFit="1"/>
      <protection locked="0"/>
    </xf>
    <xf numFmtId="0" fontId="5" fillId="7" borderId="10" xfId="3" applyFont="1" applyFill="1" applyBorder="1" applyAlignment="1" applyProtection="1">
      <alignment horizontal="left" vertical="center" wrapText="1" shrinkToFit="1"/>
      <protection locked="0"/>
    </xf>
    <xf numFmtId="0" fontId="5" fillId="7" borderId="12" xfId="3" applyFont="1" applyFill="1" applyBorder="1" applyAlignment="1" applyProtection="1">
      <alignment horizontal="left" vertical="center" wrapText="1" shrinkToFit="1"/>
      <protection locked="0"/>
    </xf>
    <xf numFmtId="0" fontId="35" fillId="0" borderId="2" xfId="3" applyFont="1" applyFill="1" applyBorder="1" applyAlignment="1">
      <alignment horizontal="center" vertical="center" shrinkToFit="1"/>
    </xf>
    <xf numFmtId="0" fontId="35" fillId="0" borderId="35" xfId="3" applyFont="1" applyFill="1" applyBorder="1" applyAlignment="1">
      <alignment horizontal="center" vertical="center" shrinkToFit="1"/>
    </xf>
    <xf numFmtId="0" fontId="35" fillId="0" borderId="13" xfId="3" applyFont="1" applyFill="1" applyBorder="1" applyAlignment="1">
      <alignment horizontal="center" vertical="center" shrinkToFit="1"/>
    </xf>
    <xf numFmtId="0" fontId="10" fillId="4" borderId="37" xfId="3" applyFont="1" applyFill="1" applyBorder="1" applyAlignment="1" applyProtection="1">
      <alignment horizontal="center" vertical="center" shrinkToFit="1"/>
    </xf>
    <xf numFmtId="0" fontId="10" fillId="4" borderId="1" xfId="3" applyFont="1" applyFill="1" applyBorder="1" applyAlignment="1" applyProtection="1">
      <alignment horizontal="center" vertical="center" shrinkToFit="1"/>
    </xf>
    <xf numFmtId="0" fontId="35" fillId="0" borderId="0" xfId="0" applyFont="1" applyFill="1" applyBorder="1" applyAlignment="1">
      <alignment vertical="center" wrapText="1"/>
    </xf>
    <xf numFmtId="0" fontId="35" fillId="0" borderId="92" xfId="0" applyFont="1" applyFill="1" applyBorder="1" applyAlignment="1">
      <alignment vertical="center" wrapText="1"/>
    </xf>
    <xf numFmtId="0" fontId="35" fillId="0" borderId="0" xfId="0" quotePrefix="1" applyFont="1" applyFill="1" applyBorder="1" applyAlignment="1">
      <alignment horizontal="right" vertical="center" wrapText="1"/>
    </xf>
    <xf numFmtId="0" fontId="35" fillId="0" borderId="0" xfId="1" applyFont="1" applyFill="1" applyBorder="1" applyAlignment="1">
      <alignment horizontal="left" vertical="center" shrinkToFit="1"/>
    </xf>
    <xf numFmtId="0" fontId="35" fillId="0" borderId="92" xfId="1" applyFont="1" applyFill="1" applyBorder="1" applyAlignment="1">
      <alignment horizontal="left" vertical="center" shrinkToFit="1"/>
    </xf>
    <xf numFmtId="0" fontId="35" fillId="0" borderId="0" xfId="0" applyFont="1" applyFill="1" applyBorder="1" applyAlignment="1">
      <alignment horizontal="left" vertical="center" wrapText="1"/>
    </xf>
    <xf numFmtId="0" fontId="35" fillId="0" borderId="92" xfId="0" applyFont="1" applyFill="1" applyBorder="1" applyAlignment="1">
      <alignment horizontal="left"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5" fillId="0" borderId="130" xfId="3" applyFont="1" applyFill="1" applyBorder="1" applyAlignment="1">
      <alignment horizontal="center" vertical="center"/>
    </xf>
    <xf numFmtId="0" fontId="6" fillId="0" borderId="37"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2" xfId="3" applyFont="1" applyFill="1" applyBorder="1" applyAlignment="1">
      <alignment horizontal="center" vertical="center"/>
    </xf>
    <xf numFmtId="0" fontId="6" fillId="0" borderId="35" xfId="3" applyFont="1" applyFill="1" applyBorder="1" applyAlignment="1">
      <alignment horizontal="center" vertical="center"/>
    </xf>
    <xf numFmtId="0" fontId="6" fillId="0" borderId="13" xfId="3" applyFont="1" applyFill="1" applyBorder="1" applyAlignment="1">
      <alignment horizontal="center" vertical="center"/>
    </xf>
    <xf numFmtId="0" fontId="67" fillId="2" borderId="0" xfId="0" quotePrefix="1" applyFont="1" applyFill="1" applyAlignment="1">
      <alignment vertical="center"/>
    </xf>
    <xf numFmtId="0" fontId="67" fillId="2" borderId="92" xfId="0" quotePrefix="1" applyFont="1" applyFill="1" applyBorder="1" applyAlignment="1">
      <alignment vertical="center"/>
    </xf>
    <xf numFmtId="0" fontId="67" fillId="2" borderId="0" xfId="1" applyFont="1" applyAlignment="1">
      <alignment horizontal="left" vertical="center" shrinkToFit="1"/>
    </xf>
    <xf numFmtId="0" fontId="67" fillId="2" borderId="92" xfId="1" applyFont="1" applyBorder="1" applyAlignment="1">
      <alignment horizontal="left" vertical="center" shrinkToFit="1"/>
    </xf>
    <xf numFmtId="0" fontId="67" fillId="2" borderId="0" xfId="0" quotePrefix="1" applyFont="1" applyFill="1" applyAlignment="1">
      <alignment horizontal="right" vertical="center" wrapText="1"/>
    </xf>
    <xf numFmtId="0" fontId="35" fillId="0" borderId="0" xfId="0" applyFont="1" applyFill="1" applyBorder="1" applyAlignment="1">
      <alignment vertical="center"/>
    </xf>
    <xf numFmtId="0" fontId="35" fillId="0" borderId="92" xfId="0" applyFont="1" applyFill="1" applyBorder="1" applyAlignment="1">
      <alignment vertical="center"/>
    </xf>
    <xf numFmtId="0" fontId="6" fillId="0" borderId="37"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shrinkToFit="1"/>
    </xf>
    <xf numFmtId="0" fontId="6" fillId="0" borderId="36" xfId="1" applyFont="1" applyFill="1" applyBorder="1" applyAlignment="1">
      <alignment horizontal="center" vertical="center" textRotation="255" shrinkToFit="1"/>
    </xf>
    <xf numFmtId="0" fontId="6" fillId="0" borderId="14" xfId="1" applyFont="1" applyFill="1" applyBorder="1" applyAlignment="1">
      <alignment horizontal="center" vertical="center" textRotation="255" shrinkToFit="1"/>
    </xf>
    <xf numFmtId="0" fontId="6" fillId="0" borderId="0" xfId="1" applyFont="1" applyFill="1" applyBorder="1" applyAlignment="1">
      <alignment horizontal="center" vertical="center" textRotation="255" shrinkToFit="1"/>
    </xf>
    <xf numFmtId="0" fontId="6" fillId="0" borderId="15" xfId="1" applyFont="1" applyFill="1" applyBorder="1" applyAlignment="1">
      <alignment horizontal="center" vertical="center" textRotation="255" shrinkToFit="1"/>
    </xf>
    <xf numFmtId="0" fontId="6" fillId="0" borderId="9" xfId="1" applyFont="1" applyFill="1" applyBorder="1" applyAlignment="1">
      <alignment horizontal="center" vertical="center" textRotation="255" shrinkToFit="1"/>
    </xf>
    <xf numFmtId="0" fontId="6" fillId="0" borderId="10" xfId="1" applyFont="1" applyFill="1" applyBorder="1" applyAlignment="1">
      <alignment horizontal="center" vertical="center" textRotation="255" shrinkToFit="1"/>
    </xf>
    <xf numFmtId="0" fontId="6" fillId="0" borderId="12" xfId="1" applyFont="1" applyFill="1" applyBorder="1" applyAlignment="1">
      <alignment horizontal="center" vertical="center" textRotation="255" shrinkToFit="1"/>
    </xf>
    <xf numFmtId="0" fontId="6" fillId="0" borderId="37" xfId="3" applyFont="1" applyFill="1" applyBorder="1" applyAlignment="1">
      <alignment horizontal="center" vertical="center" shrinkToFit="1"/>
    </xf>
    <xf numFmtId="0" fontId="6" fillId="0" borderId="1"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14" xfId="3" applyFont="1" applyFill="1" applyBorder="1" applyAlignment="1">
      <alignment horizontal="center" vertical="center" shrinkToFit="1"/>
    </xf>
    <xf numFmtId="0" fontId="6" fillId="0" borderId="0" xfId="3" applyFont="1" applyFill="1" applyBorder="1" applyAlignment="1">
      <alignment horizontal="center" vertical="center" shrinkToFit="1"/>
    </xf>
    <xf numFmtId="0" fontId="6" fillId="0" borderId="15" xfId="3" applyFont="1" applyFill="1" applyBorder="1" applyAlignment="1">
      <alignment horizontal="center" vertical="center" shrinkToFit="1"/>
    </xf>
    <xf numFmtId="0" fontId="6" fillId="0" borderId="9" xfId="3" applyFont="1" applyFill="1" applyBorder="1" applyAlignment="1">
      <alignment horizontal="center" vertical="center" shrinkToFit="1"/>
    </xf>
    <xf numFmtId="0" fontId="6" fillId="0" borderId="10" xfId="3" applyFont="1" applyFill="1" applyBorder="1" applyAlignment="1">
      <alignment horizontal="center" vertical="center" shrinkToFit="1"/>
    </xf>
    <xf numFmtId="0" fontId="6" fillId="0" borderId="12" xfId="3" applyFont="1" applyFill="1" applyBorder="1" applyAlignment="1">
      <alignment horizontal="center" vertical="center" shrinkToFit="1"/>
    </xf>
    <xf numFmtId="0" fontId="6" fillId="0" borderId="129" xfId="3" applyFont="1" applyFill="1" applyBorder="1" applyAlignment="1">
      <alignment horizontal="center" vertical="center" shrinkToFit="1"/>
    </xf>
    <xf numFmtId="0" fontId="6" fillId="0" borderId="130" xfId="3" applyFont="1" applyFill="1" applyBorder="1" applyAlignment="1">
      <alignment horizontal="center" vertical="center" shrinkToFit="1"/>
    </xf>
    <xf numFmtId="0" fontId="6" fillId="0" borderId="131" xfId="3" applyFont="1" applyFill="1" applyBorder="1" applyAlignment="1">
      <alignment horizontal="center" vertical="center" shrinkToFit="1"/>
    </xf>
    <xf numFmtId="0" fontId="5" fillId="0" borderId="9" xfId="3" applyFont="1" applyFill="1" applyBorder="1" applyAlignment="1" applyProtection="1">
      <alignment horizontal="center" vertical="center" shrinkToFit="1"/>
    </xf>
    <xf numFmtId="0" fontId="5" fillId="0" borderId="10"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7" borderId="2" xfId="3" applyFont="1" applyFill="1" applyBorder="1" applyAlignment="1" applyProtection="1">
      <alignment vertical="center" shrinkToFit="1"/>
      <protection locked="0"/>
    </xf>
    <xf numFmtId="0" fontId="6" fillId="0" borderId="3" xfId="3" applyFont="1" applyFill="1" applyBorder="1" applyAlignment="1">
      <alignment horizontal="center" vertical="center"/>
    </xf>
    <xf numFmtId="0" fontId="6" fillId="0" borderId="0" xfId="3" applyFont="1" applyFill="1" applyBorder="1" applyAlignment="1" applyProtection="1">
      <alignment horizontal="center" vertical="center" shrinkToFit="1"/>
    </xf>
    <xf numFmtId="0" fontId="6" fillId="0" borderId="0" xfId="3" applyFont="1" applyFill="1" applyAlignment="1" applyProtection="1">
      <alignment horizontal="center" vertical="center"/>
    </xf>
    <xf numFmtId="0" fontId="5" fillId="7" borderId="129" xfId="3" applyFont="1" applyFill="1" applyBorder="1" applyAlignment="1" applyProtection="1">
      <alignment vertical="center" shrinkToFit="1"/>
      <protection locked="0"/>
    </xf>
    <xf numFmtId="0" fontId="5" fillId="7" borderId="130" xfId="3" applyFont="1" applyFill="1" applyBorder="1" applyAlignment="1" applyProtection="1">
      <alignment vertical="center" shrinkToFit="1"/>
      <protection locked="0"/>
    </xf>
    <xf numFmtId="0" fontId="5" fillId="7" borderId="131" xfId="3" applyFont="1" applyFill="1" applyBorder="1" applyAlignment="1" applyProtection="1">
      <alignment vertical="center" shrinkToFit="1"/>
      <protection locked="0"/>
    </xf>
    <xf numFmtId="0" fontId="5" fillId="7" borderId="37" xfId="3" applyFont="1" applyFill="1" applyBorder="1" applyAlignment="1" applyProtection="1">
      <alignment horizontal="left" vertical="center" wrapText="1"/>
      <protection locked="0"/>
    </xf>
    <xf numFmtId="0" fontId="5" fillId="7" borderId="1" xfId="3" applyFont="1" applyFill="1" applyBorder="1" applyAlignment="1" applyProtection="1">
      <alignment horizontal="left" vertical="center" wrapText="1"/>
      <protection locked="0"/>
    </xf>
    <xf numFmtId="0" fontId="5" fillId="7" borderId="36" xfId="3" applyFont="1" applyFill="1" applyBorder="1" applyAlignment="1" applyProtection="1">
      <alignment horizontal="left" vertical="center" wrapText="1"/>
      <protection locked="0"/>
    </xf>
    <xf numFmtId="0" fontId="5" fillId="7" borderId="9" xfId="3" applyFont="1" applyFill="1" applyBorder="1" applyAlignment="1" applyProtection="1">
      <alignment horizontal="left" vertical="center" wrapText="1"/>
      <protection locked="0"/>
    </xf>
    <xf numFmtId="0" fontId="5" fillId="7" borderId="10" xfId="3" applyFont="1" applyFill="1" applyBorder="1" applyAlignment="1" applyProtection="1">
      <alignment horizontal="left" vertical="center" wrapText="1"/>
      <protection locked="0"/>
    </xf>
    <xf numFmtId="0" fontId="5" fillId="7" borderId="12" xfId="3" applyFont="1" applyFill="1" applyBorder="1" applyAlignment="1" applyProtection="1">
      <alignment horizontal="left" vertical="center" wrapText="1"/>
      <protection locked="0"/>
    </xf>
    <xf numFmtId="0" fontId="8" fillId="0" borderId="0" xfId="3" applyFont="1" applyFill="1" applyAlignment="1">
      <alignment horizontal="center" vertical="center" shrinkToFit="1"/>
    </xf>
    <xf numFmtId="0" fontId="6" fillId="0" borderId="4" xfId="3" applyFont="1" applyFill="1" applyBorder="1" applyAlignment="1">
      <alignment horizontal="center" vertical="center"/>
    </xf>
    <xf numFmtId="0" fontId="6" fillId="0" borderId="5" xfId="3" applyFont="1" applyFill="1" applyBorder="1" applyAlignment="1">
      <alignment horizontal="center" vertical="center"/>
    </xf>
    <xf numFmtId="0" fontId="6" fillId="9" borderId="4" xfId="3" applyFont="1" applyFill="1" applyBorder="1" applyAlignment="1" applyProtection="1">
      <alignment horizontal="center" vertical="center" shrinkToFit="1"/>
      <protection locked="0"/>
    </xf>
    <xf numFmtId="0" fontId="6" fillId="9" borderId="5" xfId="3" applyFont="1" applyFill="1" applyBorder="1" applyAlignment="1" applyProtection="1">
      <alignment horizontal="center" vertical="center" shrinkToFit="1"/>
      <protection locked="0"/>
    </xf>
    <xf numFmtId="0" fontId="6" fillId="0" borderId="5" xfId="3" applyFont="1" applyFill="1" applyBorder="1" applyAlignment="1">
      <alignment horizontal="center" vertical="center" shrinkToFit="1"/>
    </xf>
    <xf numFmtId="0" fontId="6" fillId="0" borderId="6" xfId="3" applyFont="1" applyFill="1" applyBorder="1" applyAlignment="1">
      <alignment horizontal="center" vertical="center" shrinkToFit="1"/>
    </xf>
    <xf numFmtId="0" fontId="6" fillId="0" borderId="37" xfId="3" applyFont="1" applyFill="1" applyBorder="1" applyAlignment="1">
      <alignment horizontal="center" vertical="center" textRotation="255" shrinkToFit="1"/>
    </xf>
    <xf numFmtId="0" fontId="6" fillId="0" borderId="36" xfId="3" applyFont="1" applyFill="1" applyBorder="1" applyAlignment="1">
      <alignment horizontal="center" vertical="center" textRotation="255" shrinkToFit="1"/>
    </xf>
    <xf numFmtId="0" fontId="6" fillId="0" borderId="9" xfId="3" applyFont="1" applyFill="1" applyBorder="1" applyAlignment="1">
      <alignment horizontal="center" vertical="center" textRotation="255" shrinkToFit="1"/>
    </xf>
    <xf numFmtId="0" fontId="6" fillId="0" borderId="12" xfId="3" applyFont="1" applyFill="1" applyBorder="1" applyAlignment="1">
      <alignment horizontal="center" vertical="center" textRotation="255" shrinkToFit="1"/>
    </xf>
    <xf numFmtId="0" fontId="6" fillId="8" borderId="4" xfId="3" applyFont="1" applyFill="1" applyBorder="1" applyAlignment="1" applyProtection="1">
      <alignment horizontal="center" vertical="center" shrinkToFit="1"/>
      <protection locked="0"/>
    </xf>
    <xf numFmtId="0" fontId="6" fillId="8" borderId="5" xfId="3" applyFont="1" applyFill="1" applyBorder="1" applyAlignment="1" applyProtection="1">
      <alignment horizontal="center" vertical="center" shrinkToFit="1"/>
      <protection locked="0"/>
    </xf>
    <xf numFmtId="0" fontId="6" fillId="8" borderId="10" xfId="3" applyFont="1" applyFill="1" applyBorder="1" applyAlignment="1" applyProtection="1">
      <alignment horizontal="center" vertical="center" shrinkToFit="1"/>
      <protection locked="0"/>
    </xf>
    <xf numFmtId="0" fontId="10" fillId="0" borderId="10" xfId="3" applyFont="1" applyFill="1" applyBorder="1" applyAlignment="1">
      <alignment horizontal="left" vertical="center" shrinkToFit="1"/>
    </xf>
    <xf numFmtId="0" fontId="10" fillId="0" borderId="12" xfId="3" applyFont="1" applyFill="1" applyBorder="1" applyAlignment="1">
      <alignment horizontal="left" vertical="center" shrinkToFit="1"/>
    </xf>
    <xf numFmtId="0" fontId="6" fillId="8" borderId="9" xfId="3" applyFont="1" applyFill="1" applyBorder="1" applyAlignment="1" applyProtection="1">
      <alignment horizontal="center" vertical="center" shrinkToFit="1"/>
      <protection locked="0"/>
    </xf>
    <xf numFmtId="0" fontId="10" fillId="0" borderId="8" xfId="3" applyFont="1" applyFill="1" applyBorder="1" applyAlignment="1">
      <alignment horizontal="left" vertical="center" shrinkToFit="1"/>
    </xf>
    <xf numFmtId="0" fontId="10" fillId="0" borderId="11" xfId="3" applyFont="1" applyFill="1" applyBorder="1" applyAlignment="1">
      <alignment horizontal="left" vertical="center" shrinkToFit="1"/>
    </xf>
    <xf numFmtId="0" fontId="6" fillId="0" borderId="7" xfId="3" applyFont="1" applyFill="1" applyBorder="1" applyAlignment="1">
      <alignment horizontal="center" vertical="center"/>
    </xf>
    <xf numFmtId="0" fontId="6" fillId="0" borderId="8" xfId="3" applyFont="1" applyFill="1" applyBorder="1" applyAlignment="1">
      <alignment horizontal="center" vertical="center"/>
    </xf>
    <xf numFmtId="0" fontId="6" fillId="9" borderId="9" xfId="3" applyFont="1" applyFill="1" applyBorder="1" applyAlignment="1" applyProtection="1">
      <alignment horizontal="center" vertical="center" shrinkToFit="1"/>
      <protection locked="0"/>
    </xf>
    <xf numFmtId="0" fontId="6" fillId="9" borderId="10" xfId="3" applyFont="1" applyFill="1" applyBorder="1" applyAlignment="1" applyProtection="1">
      <alignment horizontal="center" vertical="center" shrinkToFit="1"/>
      <protection locked="0"/>
    </xf>
    <xf numFmtId="0" fontId="51" fillId="5" borderId="0" xfId="3" applyFont="1" applyFill="1" applyAlignment="1">
      <alignment horizontal="center" vertical="center" wrapText="1"/>
    </xf>
    <xf numFmtId="0" fontId="57" fillId="0" borderId="5" xfId="3" applyFont="1" applyFill="1" applyBorder="1" applyAlignment="1" applyProtection="1">
      <alignment horizontal="left" vertical="center" wrapText="1"/>
    </xf>
    <xf numFmtId="0" fontId="57" fillId="0" borderId="6" xfId="3" applyFont="1" applyFill="1" applyBorder="1" applyAlignment="1" applyProtection="1">
      <alignment horizontal="left" vertical="center" wrapText="1"/>
    </xf>
    <xf numFmtId="0" fontId="6" fillId="2" borderId="10" xfId="3" applyFont="1" applyFill="1" applyBorder="1" applyAlignment="1">
      <alignment horizontal="left" vertical="center"/>
    </xf>
    <xf numFmtId="0" fontId="6" fillId="2" borderId="9" xfId="3" applyFont="1" applyFill="1" applyBorder="1" applyAlignment="1" applyProtection="1">
      <alignment horizontal="left" vertical="center" shrinkToFit="1"/>
    </xf>
    <xf numFmtId="0" fontId="6" fillId="2" borderId="10" xfId="3" applyFont="1" applyFill="1" applyBorder="1" applyAlignment="1" applyProtection="1">
      <alignment horizontal="left" vertical="center" shrinkToFit="1"/>
    </xf>
    <xf numFmtId="0" fontId="65" fillId="0" borderId="2" xfId="3" applyFont="1" applyFill="1" applyBorder="1" applyAlignment="1">
      <alignment horizontal="center" vertical="center"/>
    </xf>
    <xf numFmtId="0" fontId="65" fillId="0" borderId="35" xfId="3" applyFont="1" applyFill="1" applyBorder="1" applyAlignment="1">
      <alignment horizontal="center" vertical="center"/>
    </xf>
    <xf numFmtId="0" fontId="65" fillId="0" borderId="13" xfId="3" applyFont="1" applyFill="1" applyBorder="1" applyAlignment="1">
      <alignment horizontal="center" vertical="center"/>
    </xf>
    <xf numFmtId="0" fontId="45" fillId="0" borderId="3" xfId="3" applyFont="1" applyFill="1" applyBorder="1" applyAlignment="1">
      <alignment horizontal="center" vertical="center" shrinkToFit="1"/>
    </xf>
    <xf numFmtId="0" fontId="46" fillId="7" borderId="2" xfId="10" applyFill="1" applyBorder="1" applyAlignment="1" applyProtection="1">
      <alignment horizontal="left" vertical="center" shrinkToFit="1"/>
      <protection locked="0"/>
    </xf>
    <xf numFmtId="0" fontId="6" fillId="0" borderId="0" xfId="3" applyFont="1" applyFill="1" applyBorder="1" applyAlignment="1" applyProtection="1">
      <alignment horizontal="center" vertical="center"/>
    </xf>
    <xf numFmtId="0" fontId="35" fillId="0" borderId="0" xfId="0" applyFont="1" applyFill="1" applyAlignment="1">
      <alignment vertical="center" wrapText="1"/>
    </xf>
    <xf numFmtId="0" fontId="5" fillId="0" borderId="129" xfId="3" applyFont="1" applyFill="1" applyBorder="1" applyAlignment="1">
      <alignment horizontal="center" vertical="center"/>
    </xf>
    <xf numFmtId="49" fontId="5" fillId="7" borderId="130" xfId="3" applyNumberFormat="1" applyFont="1" applyFill="1" applyBorder="1" applyAlignment="1" applyProtection="1">
      <alignment horizontal="center" vertical="center" shrinkToFit="1"/>
      <protection locked="0"/>
    </xf>
    <xf numFmtId="0" fontId="5" fillId="7" borderId="14" xfId="3" applyFont="1" applyFill="1" applyBorder="1" applyAlignment="1" applyProtection="1">
      <alignment horizontal="left" vertical="center" wrapText="1"/>
      <protection locked="0"/>
    </xf>
    <xf numFmtId="0" fontId="5" fillId="7" borderId="0" xfId="3" applyFont="1" applyFill="1" applyBorder="1" applyAlignment="1" applyProtection="1">
      <alignment horizontal="left" vertical="center" wrapText="1"/>
      <protection locked="0"/>
    </xf>
    <xf numFmtId="0" fontId="5" fillId="7" borderId="15" xfId="3" applyFont="1" applyFill="1" applyBorder="1" applyAlignment="1" applyProtection="1">
      <alignment horizontal="left" vertical="center" wrapText="1"/>
      <protection locked="0"/>
    </xf>
    <xf numFmtId="0" fontId="6" fillId="0" borderId="16" xfId="3" applyFont="1" applyFill="1" applyBorder="1" applyAlignment="1">
      <alignment horizontal="center" vertic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6" xfId="3"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6" fillId="0" borderId="19" xfId="3" applyFont="1" applyFill="1" applyBorder="1" applyAlignment="1">
      <alignment horizontal="center" vertical="center"/>
    </xf>
    <xf numFmtId="0" fontId="6" fillId="0" borderId="20" xfId="3" applyFont="1" applyFill="1" applyBorder="1" applyAlignment="1">
      <alignment horizontal="center" vertical="center"/>
    </xf>
    <xf numFmtId="0" fontId="6" fillId="0" borderId="21" xfId="3" applyFont="1" applyFill="1" applyBorder="1" applyAlignment="1">
      <alignment horizontal="center" vertical="center"/>
    </xf>
    <xf numFmtId="0" fontId="5" fillId="0" borderId="22"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21" xfId="3" applyFont="1" applyFill="1" applyBorder="1" applyAlignment="1" applyProtection="1">
      <alignment horizontal="center" vertical="center" shrinkToFit="1"/>
    </xf>
    <xf numFmtId="0" fontId="5" fillId="9" borderId="35" xfId="3" applyFont="1" applyFill="1" applyBorder="1" applyAlignment="1" applyProtection="1">
      <alignment horizontal="left" vertical="center" shrinkToFit="1"/>
      <protection locked="0"/>
    </xf>
    <xf numFmtId="0" fontId="5" fillId="9" borderId="13" xfId="3" applyFont="1" applyFill="1" applyBorder="1" applyAlignment="1" applyProtection="1">
      <alignment horizontal="left" vertical="center" shrinkToFit="1"/>
      <protection locked="0"/>
    </xf>
    <xf numFmtId="0" fontId="5" fillId="0" borderId="129" xfId="3" applyFont="1" applyFill="1" applyBorder="1" applyAlignment="1" applyProtection="1">
      <alignment horizontal="center" vertical="center" shrinkToFit="1"/>
    </xf>
    <xf numFmtId="0" fontId="5" fillId="0" borderId="130" xfId="3" applyFont="1" applyFill="1" applyBorder="1" applyAlignment="1" applyProtection="1">
      <alignment horizontal="center" vertical="center" shrinkToFit="1"/>
    </xf>
    <xf numFmtId="0" fontId="5" fillId="0" borderId="131" xfId="3" applyFont="1" applyFill="1" applyBorder="1" applyAlignment="1" applyProtection="1">
      <alignment horizontal="center" vertical="center" shrinkToFit="1"/>
    </xf>
    <xf numFmtId="0" fontId="6" fillId="0" borderId="24" xfId="3" applyFont="1" applyFill="1" applyBorder="1" applyAlignment="1">
      <alignment horizontal="center" vertical="center"/>
    </xf>
    <xf numFmtId="0" fontId="6" fillId="0" borderId="25" xfId="3" applyFont="1" applyFill="1" applyBorder="1" applyAlignment="1">
      <alignment horizontal="center" vertical="center"/>
    </xf>
    <xf numFmtId="0" fontId="6" fillId="0" borderId="26" xfId="3" applyFont="1" applyFill="1" applyBorder="1" applyAlignment="1">
      <alignment horizontal="center" vertical="center"/>
    </xf>
    <xf numFmtId="0" fontId="5" fillId="0" borderId="24" xfId="3" applyFont="1" applyFill="1" applyBorder="1" applyAlignment="1" applyProtection="1">
      <alignment horizontal="center" vertical="center" shrinkToFit="1"/>
    </xf>
    <xf numFmtId="0" fontId="5" fillId="0" borderId="25" xfId="3" applyFont="1" applyFill="1" applyBorder="1" applyAlignment="1" applyProtection="1">
      <alignment horizontal="center" vertical="center" shrinkToFit="1"/>
    </xf>
    <xf numFmtId="0" fontId="5" fillId="0" borderId="26" xfId="3" applyFont="1" applyFill="1" applyBorder="1" applyAlignment="1" applyProtection="1">
      <alignment horizontal="center" vertical="center" shrinkToFit="1"/>
    </xf>
    <xf numFmtId="0" fontId="5" fillId="9" borderId="25" xfId="3" applyFont="1" applyFill="1" applyBorder="1" applyAlignment="1" applyProtection="1">
      <alignment horizontal="left" vertical="center" shrinkToFit="1"/>
      <protection locked="0"/>
    </xf>
    <xf numFmtId="0" fontId="5" fillId="9" borderId="26" xfId="3" applyFont="1" applyFill="1" applyBorder="1" applyAlignment="1" applyProtection="1">
      <alignment horizontal="left" vertical="center" shrinkToFit="1"/>
      <protection locked="0"/>
    </xf>
    <xf numFmtId="0" fontId="5" fillId="9" borderId="20" xfId="3" applyFont="1" applyFill="1" applyBorder="1" applyAlignment="1" applyProtection="1">
      <alignment horizontal="left" vertical="center" shrinkToFit="1"/>
      <protection locked="0"/>
    </xf>
    <xf numFmtId="0" fontId="5" fillId="9" borderId="21" xfId="3" applyFont="1" applyFill="1" applyBorder="1" applyAlignment="1" applyProtection="1">
      <alignment horizontal="left" vertical="center" shrinkToFit="1"/>
      <protection locked="0"/>
    </xf>
  </cellXfs>
  <cellStyles count="12">
    <cellStyle name="ハイパーリンク" xfId="10" builtinId="8"/>
    <cellStyle name="桁区切り 2" xfId="4" xr:uid="{00000000-0005-0000-0000-000000000000}"/>
    <cellStyle name="標準" xfId="0" builtinId="0"/>
    <cellStyle name="標準 2" xfId="1" xr:uid="{00000000-0005-0000-0000-000002000000}"/>
    <cellStyle name="標準 2 3" xfId="7" xr:uid="{871A2492-0FBF-44B5-AC62-9BD22B4DA64D}"/>
    <cellStyle name="標準 3" xfId="2" xr:uid="{00000000-0005-0000-0000-000003000000}"/>
    <cellStyle name="標準 4" xfId="3" xr:uid="{00000000-0005-0000-0000-000004000000}"/>
    <cellStyle name="標準 5" xfId="6" xr:uid="{00000000-0005-0000-0000-000005000000}"/>
    <cellStyle name="標準 6" xfId="8" xr:uid="{952BB501-AB53-4731-A3F2-5EB1B50C0BA1}"/>
    <cellStyle name="標準 7" xfId="9" xr:uid="{89A3FCA5-6F00-455D-92AA-C4B52E06C798}"/>
    <cellStyle name="標準 8" xfId="11" xr:uid="{B497492D-993A-4699-8BF4-19EF6A4FA823}"/>
    <cellStyle name="標準_gyousyukodo" xfId="5" xr:uid="{00000000-0005-0000-0000-000006000000}"/>
  </cellStyles>
  <dxfs count="0"/>
  <tableStyles count="0" defaultTableStyle="TableStyleMedium2" defaultPivotStyle="PivotStyleMedium9"/>
  <colors>
    <mruColors>
      <color rgb="FFFFFFD5"/>
      <color rgb="FFD1FFD1"/>
      <color rgb="FFFFEBFF"/>
      <color rgb="FFE5FFFF"/>
      <color rgb="FFFFCCCC"/>
      <color rgb="FFCCFFFF"/>
      <color rgb="FFCCFFCC"/>
      <color rgb="FFEBFFEB"/>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70</xdr:col>
      <xdr:colOff>19051</xdr:colOff>
      <xdr:row>0</xdr:row>
      <xdr:rowOff>190499</xdr:rowOff>
    </xdr:from>
    <xdr:to>
      <xdr:col>79</xdr:col>
      <xdr:colOff>0</xdr:colOff>
      <xdr:row>10</xdr:row>
      <xdr:rowOff>104774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39026" y="190499"/>
          <a:ext cx="5457824" cy="1266825"/>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・桃色のセル　➡　全事業者共通の入力項目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1">
              <a:latin typeface="BIZ UDゴシック" panose="020B0400000000000000" pitchFamily="49" charset="-128"/>
              <a:ea typeface="BIZ UDゴシック" panose="020B0400000000000000" pitchFamily="49" charset="-128"/>
            </a:rPr>
            <a:t>・</a:t>
          </a:r>
          <a:r>
            <a:rPr kumimoji="1" lang="ja-JP" altLang="en-US" sz="1050" b="1">
              <a:solidFill>
                <a:srgbClr val="FF0000"/>
              </a:solidFill>
              <a:latin typeface="BIZ UDゴシック" panose="020B0400000000000000" pitchFamily="49" charset="-128"/>
              <a:ea typeface="BIZ UDゴシック" panose="020B0400000000000000" pitchFamily="49" charset="-128"/>
            </a:rPr>
            <a:t>黄色のセル　</a:t>
          </a:r>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1">
              <a:solidFill>
                <a:srgbClr val="FF0000"/>
              </a:solidFill>
              <a:latin typeface="BIZ UDゴシック" panose="020B0400000000000000" pitchFamily="49" charset="-128"/>
              <a:ea typeface="BIZ UDゴシック" panose="020B0400000000000000" pitchFamily="49" charset="-128"/>
            </a:rPr>
            <a:t>金沢市内に本店がある事業者の入力項目</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・緑色のセル　➡　物品の申請を行う事業者の入力項目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・水色のセル　➡　役務の申請を行う事業者の入力項目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68</xdr:row>
      <xdr:rowOff>0</xdr:rowOff>
    </xdr:from>
    <xdr:to>
      <xdr:col>79</xdr:col>
      <xdr:colOff>0</xdr:colOff>
      <xdr:row>79</xdr:row>
      <xdr:rowOff>161924</xdr:rowOff>
    </xdr:to>
    <xdr:sp macro="" textlink="">
      <xdr:nvSpPr>
        <xdr:cNvPr id="2" name="テキスト ボックス 1">
          <a:extLst>
            <a:ext uri="{FF2B5EF4-FFF2-40B4-BE49-F238E27FC236}">
              <a16:creationId xmlns:a16="http://schemas.microsoft.com/office/drawing/2014/main" id="{2C07EE8B-F3D6-4B2E-A826-84FD917A5C0A}"/>
            </a:ext>
          </a:extLst>
        </xdr:cNvPr>
        <xdr:cNvSpPr txBox="1"/>
      </xdr:nvSpPr>
      <xdr:spPr>
        <a:xfrm>
          <a:off x="7419975" y="11001375"/>
          <a:ext cx="5476875" cy="1809749"/>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入力箇所：申請事項①（共通）</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◎物品の申請あり　➡　１～１５を入力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◎役務のみ申請　　➡　１～５、７～１６を入力（６のみ入力不要）</a:t>
          </a:r>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0">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以下に該当する場合は一部入力不要</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・樹木管理のみ申請　➡　７～１６を入力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・コンサルのみ申請　➡　１・３・７～１６を入力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81</xdr:row>
      <xdr:rowOff>152399</xdr:rowOff>
    </xdr:from>
    <xdr:to>
      <xdr:col>79</xdr:col>
      <xdr:colOff>0</xdr:colOff>
      <xdr:row>111</xdr:row>
      <xdr:rowOff>0</xdr:rowOff>
    </xdr:to>
    <xdr:sp macro="" textlink="">
      <xdr:nvSpPr>
        <xdr:cNvPr id="4" name="テキスト ボックス 3">
          <a:extLst>
            <a:ext uri="{FF2B5EF4-FFF2-40B4-BE49-F238E27FC236}">
              <a16:creationId xmlns:a16="http://schemas.microsoft.com/office/drawing/2014/main" id="{16FE692D-8FEB-4900-B093-5911C37238A2}"/>
            </a:ext>
          </a:extLst>
        </xdr:cNvPr>
        <xdr:cNvSpPr txBox="1"/>
      </xdr:nvSpPr>
      <xdr:spPr>
        <a:xfrm>
          <a:off x="7419975" y="13211174"/>
          <a:ext cx="5476875" cy="7486651"/>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入力上の注意点：申請事項①（共通）</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１ 設立（創業）年月日</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0">
              <a:latin typeface="BIZ UDゴシック" panose="020B0400000000000000" pitchFamily="49" charset="-128"/>
              <a:ea typeface="BIZ UDゴシック" panose="020B0400000000000000" pitchFamily="49" charset="-128"/>
            </a:rPr>
            <a:t>    </a:t>
          </a:r>
          <a:r>
            <a:rPr kumimoji="1" lang="en-US" altLang="ja-JP" sz="1050" b="0">
              <a:solidFill>
                <a:srgbClr val="0070C0"/>
              </a:solidFill>
              <a:latin typeface="BIZ UDゴシック" panose="020B0400000000000000" pitchFamily="49" charset="-128"/>
              <a:ea typeface="BIZ UDゴシック" panose="020B0400000000000000" pitchFamily="49" charset="-128"/>
            </a:rPr>
            <a:t>※</a:t>
          </a:r>
          <a:r>
            <a:rPr kumimoji="1" lang="ja-JP" altLang="en-US" sz="1050" b="0">
              <a:solidFill>
                <a:srgbClr val="0070C0"/>
              </a:solidFill>
              <a:latin typeface="BIZ UDゴシック" panose="020B0400000000000000" pitchFamily="49" charset="-128"/>
              <a:ea typeface="BIZ UDゴシック" panose="020B0400000000000000" pitchFamily="49" charset="-128"/>
            </a:rPr>
            <a:t>設立（創業）年月日が</a:t>
          </a:r>
          <a:r>
            <a:rPr kumimoji="1" lang="en-US" altLang="ja-JP" sz="1050" b="0">
              <a:solidFill>
                <a:srgbClr val="0070C0"/>
              </a:solidFill>
              <a:latin typeface="BIZ UDゴシック" panose="020B0400000000000000" pitchFamily="49" charset="-128"/>
              <a:ea typeface="BIZ UDゴシック" panose="020B0400000000000000" pitchFamily="49" charset="-128"/>
            </a:rPr>
            <a:t>1899</a:t>
          </a:r>
          <a:r>
            <a:rPr kumimoji="1" lang="ja-JP" altLang="en-US" sz="1050" b="0">
              <a:solidFill>
                <a:srgbClr val="0070C0"/>
              </a:solidFill>
              <a:latin typeface="BIZ UDゴシック" panose="020B0400000000000000" pitchFamily="49" charset="-128"/>
              <a:ea typeface="BIZ UDゴシック" panose="020B0400000000000000" pitchFamily="49" charset="-128"/>
            </a:rPr>
            <a:t>年以前の場合は「営業年数」欄が</a:t>
          </a:r>
          <a:endParaRPr kumimoji="1" lang="en-US" altLang="ja-JP" sz="1050" b="0">
            <a:solidFill>
              <a:srgbClr val="0070C0"/>
            </a:solidFill>
            <a:latin typeface="BIZ UDゴシック" panose="020B0400000000000000" pitchFamily="49" charset="-128"/>
            <a:ea typeface="BIZ UDゴシック" panose="020B0400000000000000" pitchFamily="49" charset="-128"/>
          </a:endParaRPr>
        </a:p>
        <a:p>
          <a:r>
            <a:rPr kumimoji="1" lang="ja-JP" altLang="en-US" sz="1050" b="0">
              <a:solidFill>
                <a:srgbClr val="0070C0"/>
              </a:solidFill>
              <a:latin typeface="BIZ UDゴシック" panose="020B0400000000000000" pitchFamily="49" charset="-128"/>
              <a:ea typeface="BIZ UDゴシック" panose="020B0400000000000000" pitchFamily="49" charset="-128"/>
            </a:rPr>
            <a:t>　　　エラー表示となりますが、設立（創業）年月日に誤りが</a:t>
          </a:r>
          <a:endParaRPr kumimoji="1" lang="en-US" altLang="ja-JP" sz="1050" b="0">
            <a:solidFill>
              <a:srgbClr val="0070C0"/>
            </a:solidFill>
            <a:latin typeface="BIZ UDゴシック" panose="020B0400000000000000" pitchFamily="49" charset="-128"/>
            <a:ea typeface="BIZ UDゴシック" panose="020B0400000000000000" pitchFamily="49" charset="-128"/>
          </a:endParaRPr>
        </a:p>
        <a:p>
          <a:r>
            <a:rPr kumimoji="1" lang="ja-JP" altLang="en-US" sz="1050" b="0">
              <a:solidFill>
                <a:srgbClr val="0070C0"/>
              </a:solidFill>
              <a:latin typeface="BIZ UDゴシック" panose="020B0400000000000000" pitchFamily="49" charset="-128"/>
              <a:ea typeface="BIZ UDゴシック" panose="020B0400000000000000" pitchFamily="49" charset="-128"/>
            </a:rPr>
            <a:t>　　　ないことをご確認のうえ、エラー表示のまま提出してください。</a:t>
          </a:r>
          <a:endParaRPr kumimoji="1" lang="en-US" altLang="ja-JP" sz="1050" b="0">
            <a:solidFill>
              <a:srgbClr val="0070C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２ 総従業員数</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・令和７年</a:t>
          </a:r>
          <a:r>
            <a:rPr kumimoji="1" lang="en-US" altLang="ja-JP" sz="1050" b="0">
              <a:latin typeface="BIZ UDゴシック" panose="020B0400000000000000" pitchFamily="49" charset="-128"/>
              <a:ea typeface="BIZ UDゴシック" panose="020B0400000000000000" pitchFamily="49" charset="-128"/>
            </a:rPr>
            <a:t>10</a:t>
          </a:r>
          <a:r>
            <a:rPr kumimoji="1" lang="ja-JP" altLang="en-US" sz="1050" b="0">
              <a:latin typeface="BIZ UDゴシック" panose="020B0400000000000000" pitchFamily="49" charset="-128"/>
              <a:ea typeface="BIZ UDゴシック" panose="020B0400000000000000" pitchFamily="49" charset="-128"/>
            </a:rPr>
            <a:t>月１日現在の総従業員数を入力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３ 自己資本額</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月１日直前の事業年度の決算</a:t>
          </a:r>
          <a:r>
            <a:rPr kumimoji="1" lang="ja-JP" altLang="en-US" sz="1050" b="0">
              <a:latin typeface="BIZ UDゴシック" panose="020B0400000000000000" pitchFamily="49" charset="-128"/>
              <a:ea typeface="BIZ UDゴシック" panose="020B0400000000000000" pitchFamily="49" charset="-128"/>
            </a:rPr>
            <a:t>における自己資本額を入力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４ 自己資本比率</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月１日直前の事業年度の決算</a:t>
          </a:r>
          <a:r>
            <a:rPr kumimoji="1" lang="ja-JP" altLang="en-US" sz="1050" b="0">
              <a:latin typeface="BIZ UDゴシック" panose="020B0400000000000000" pitchFamily="49" charset="-128"/>
              <a:ea typeface="BIZ UDゴシック" panose="020B0400000000000000" pitchFamily="49" charset="-128"/>
            </a:rPr>
            <a:t>における総資本を入力</a:t>
          </a: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５ 流動比率</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月１日直前の事業年度の決算</a:t>
          </a:r>
          <a:r>
            <a:rPr kumimoji="1" lang="ja-JP" altLang="en-US" sz="1050" b="0">
              <a:latin typeface="BIZ UDゴシック" panose="020B0400000000000000" pitchFamily="49" charset="-128"/>
              <a:ea typeface="BIZ UDゴシック" panose="020B0400000000000000" pitchFamily="49" charset="-128"/>
            </a:rPr>
            <a:t>における流動資産及び</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流動負債の額を入力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６ 年間平均販売高（物品）</a:t>
          </a:r>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物品のみ</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u="sng">
              <a:solidFill>
                <a:srgbClr val="FF0000"/>
              </a:solidFill>
              <a:latin typeface="BIZ UDゴシック" panose="020B0400000000000000" pitchFamily="49" charset="-128"/>
              <a:ea typeface="BIZ UDゴシック" panose="020B0400000000000000" pitchFamily="49" charset="-128"/>
            </a:rPr>
            <a:t>(Ⅰ)</a:t>
          </a:r>
          <a:r>
            <a:rPr kumimoji="1" lang="ja-JP" altLang="en-US" sz="1050" b="0" u="sng">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月１日直前の決算済みの事業年度</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物品販売以外の業務（工事、役務）を兼業している場合は、</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全体の総売上高からそれらの売上高を除いた「物品販売高のみ」を入力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８～</a:t>
          </a:r>
          <a:r>
            <a:rPr kumimoji="1" lang="en-US" altLang="ja-JP" sz="1050" b="1">
              <a:latin typeface="BIZ UDゴシック" panose="020B0400000000000000" pitchFamily="49" charset="-128"/>
              <a:ea typeface="BIZ UDゴシック" panose="020B0400000000000000" pitchFamily="49" charset="-128"/>
            </a:rPr>
            <a:t>15</a:t>
          </a:r>
          <a:r>
            <a:rPr kumimoji="1" lang="ja-JP" altLang="en-US" sz="1050" b="1" baseline="0">
              <a:latin typeface="BIZ UDゴシック" panose="020B0400000000000000" pitchFamily="49" charset="-128"/>
              <a:ea typeface="BIZ UDゴシック" panose="020B0400000000000000" pitchFamily="49" charset="-128"/>
            </a:rPr>
            <a:t> </a:t>
          </a:r>
          <a:r>
            <a:rPr kumimoji="1" lang="ja-JP" altLang="en-US" sz="1050" b="1">
              <a:latin typeface="BIZ UDゴシック" panose="020B0400000000000000" pitchFamily="49" charset="-128"/>
              <a:ea typeface="BIZ UDゴシック" panose="020B0400000000000000" pitchFamily="49" charset="-128"/>
            </a:rPr>
            <a:t>主観的事項</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・該当する項目の□を■に変更</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1">
              <a:latin typeface="BIZ UDゴシック" panose="020B0400000000000000" pitchFamily="49" charset="-128"/>
              <a:ea typeface="BIZ UDゴシック" panose="020B0400000000000000" pitchFamily="49" charset="-128"/>
            </a:rPr>
            <a:t>16</a:t>
          </a:r>
          <a:r>
            <a:rPr kumimoji="1" lang="ja-JP" altLang="en-US" sz="1050" b="1">
              <a:latin typeface="BIZ UDゴシック" panose="020B0400000000000000" pitchFamily="49" charset="-128"/>
              <a:ea typeface="BIZ UDゴシック" panose="020B0400000000000000" pitchFamily="49" charset="-128"/>
            </a:rPr>
            <a:t> 業務成績評点及び優良委託業務表彰（役務）</a:t>
          </a:r>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役務のみ</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・金沢市、金沢市企業局及び金沢市立病院が発注した業務について、</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令和４年４月１日から令和７年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12</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a:t>
          </a:r>
          <a:r>
            <a:rPr kumimoji="1" lang="en-US" altLang="ja-JP" sz="1050" b="0" u="sng">
              <a:solidFill>
                <a:srgbClr val="FF0000"/>
              </a:solidFill>
              <a:latin typeface="BIZ UDゴシック" panose="020B0400000000000000" pitchFamily="49" charset="-128"/>
              <a:ea typeface="BIZ UDゴシック" panose="020B0400000000000000" pitchFamily="49" charset="-128"/>
            </a:rPr>
            <a:t>31</a:t>
          </a:r>
          <a:r>
            <a:rPr kumimoji="1" lang="ja-JP" altLang="en-US" sz="1050" b="0" u="sng">
              <a:solidFill>
                <a:srgbClr val="FF0000"/>
              </a:solidFill>
              <a:latin typeface="BIZ UDゴシック" panose="020B0400000000000000" pitchFamily="49" charset="-128"/>
              <a:ea typeface="BIZ UDゴシック" panose="020B0400000000000000" pitchFamily="49" charset="-128"/>
            </a:rPr>
            <a:t>日までの間</a:t>
          </a:r>
          <a:r>
            <a:rPr kumimoji="1" lang="ja-JP" altLang="en-US" sz="1050" b="0">
              <a:latin typeface="BIZ UDゴシック" panose="020B0400000000000000" pitchFamily="49" charset="-128"/>
              <a:ea typeface="BIZ UDゴシック" panose="020B0400000000000000" pitchFamily="49" charset="-128"/>
            </a:rPr>
            <a:t>に検査を受け、</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業務成績評点の通知を受けたものについて業種ごとの対象業務件数及び</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平均点を入力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令和６年１月１日から令和７年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12</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a:t>
          </a:r>
          <a:r>
            <a:rPr kumimoji="1" lang="en-US" altLang="ja-JP" sz="1050" b="0" u="sng">
              <a:solidFill>
                <a:srgbClr val="FF0000"/>
              </a:solidFill>
              <a:latin typeface="BIZ UDゴシック" panose="020B0400000000000000" pitchFamily="49" charset="-128"/>
              <a:ea typeface="BIZ UDゴシック" panose="020B0400000000000000" pitchFamily="49" charset="-128"/>
            </a:rPr>
            <a:t>31</a:t>
          </a:r>
          <a:r>
            <a:rPr kumimoji="1" lang="ja-JP" altLang="en-US" sz="1050" b="0" u="sng">
              <a:solidFill>
                <a:srgbClr val="FF0000"/>
              </a:solidFill>
              <a:latin typeface="BIZ UDゴシック" panose="020B0400000000000000" pitchFamily="49" charset="-128"/>
              <a:ea typeface="BIZ UDゴシック" panose="020B0400000000000000" pitchFamily="49" charset="-128"/>
            </a:rPr>
            <a:t>日までの間</a:t>
          </a:r>
          <a:r>
            <a:rPr kumimoji="1" lang="ja-JP" altLang="en-US" sz="1050" b="0">
              <a:latin typeface="BIZ UDゴシック" panose="020B0400000000000000" pitchFamily="49" charset="-128"/>
              <a:ea typeface="BIZ UDゴシック" panose="020B0400000000000000" pitchFamily="49" charset="-128"/>
            </a:rPr>
            <a:t>において、</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本市の「優良委託業務表彰」を受けた場合は、該当業種の□を■に変更</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114</xdr:row>
      <xdr:rowOff>1</xdr:rowOff>
    </xdr:from>
    <xdr:to>
      <xdr:col>79</xdr:col>
      <xdr:colOff>0</xdr:colOff>
      <xdr:row>118</xdr:row>
      <xdr:rowOff>0</xdr:rowOff>
    </xdr:to>
    <xdr:sp macro="" textlink="">
      <xdr:nvSpPr>
        <xdr:cNvPr id="5" name="テキスト ボックス 4">
          <a:extLst>
            <a:ext uri="{FF2B5EF4-FFF2-40B4-BE49-F238E27FC236}">
              <a16:creationId xmlns:a16="http://schemas.microsoft.com/office/drawing/2014/main" id="{C100CE01-F82E-4D0B-97A3-2A73E98F9997}"/>
            </a:ext>
          </a:extLst>
        </xdr:cNvPr>
        <xdr:cNvSpPr txBox="1"/>
      </xdr:nvSpPr>
      <xdr:spPr>
        <a:xfrm>
          <a:off x="7419975" y="21383626"/>
          <a:ext cx="5476875" cy="790574"/>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◎役務の申請あり　➡　全て入力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物品・コンサルのみの申請の場合は入力不要</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119</xdr:row>
      <xdr:rowOff>19048</xdr:rowOff>
    </xdr:from>
    <xdr:to>
      <xdr:col>79</xdr:col>
      <xdr:colOff>0</xdr:colOff>
      <xdr:row>131</xdr:row>
      <xdr:rowOff>0</xdr:rowOff>
    </xdr:to>
    <xdr:sp macro="" textlink="">
      <xdr:nvSpPr>
        <xdr:cNvPr id="6" name="テキスト ボックス 5">
          <a:extLst>
            <a:ext uri="{FF2B5EF4-FFF2-40B4-BE49-F238E27FC236}">
              <a16:creationId xmlns:a16="http://schemas.microsoft.com/office/drawing/2014/main" id="{BCBCCDC8-90F6-4474-8245-1C8EDFFE5B9B}"/>
            </a:ext>
          </a:extLst>
        </xdr:cNvPr>
        <xdr:cNvSpPr txBox="1"/>
      </xdr:nvSpPr>
      <xdr:spPr>
        <a:xfrm>
          <a:off x="7419975" y="22374223"/>
          <a:ext cx="5476875" cy="2400302"/>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 事業年度</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・申請する業種番号の横のプルダウンから〇を選択</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137</xdr:row>
      <xdr:rowOff>19050</xdr:rowOff>
    </xdr:from>
    <xdr:to>
      <xdr:col>79</xdr:col>
      <xdr:colOff>0</xdr:colOff>
      <xdr:row>145</xdr:row>
      <xdr:rowOff>19050</xdr:rowOff>
    </xdr:to>
    <xdr:sp macro="" textlink="">
      <xdr:nvSpPr>
        <xdr:cNvPr id="7" name="テキスト ボックス 6">
          <a:extLst>
            <a:ext uri="{FF2B5EF4-FFF2-40B4-BE49-F238E27FC236}">
              <a16:creationId xmlns:a16="http://schemas.microsoft.com/office/drawing/2014/main" id="{A5C7D0FD-8A8B-42D5-AAFB-818C20E48566}"/>
            </a:ext>
          </a:extLst>
        </xdr:cNvPr>
        <xdr:cNvSpPr txBox="1"/>
      </xdr:nvSpPr>
      <xdr:spPr>
        <a:xfrm>
          <a:off x="7419975" y="25936575"/>
          <a:ext cx="5476875" cy="15240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樹木等維持管理の完成業務高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・国土交通大臣又は都道府県知事に対して経営事項審査申請を行っている</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場合は、総合評定値通知書の造園工事の総合評定値（Ｐ）を入力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・総合評定値通知書の造園工事の完成工事高に樹木等維持管理の業務高が</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含まれている場合は、当該業務高は樹木等維持管理の欄（</a:t>
          </a:r>
          <a:r>
            <a:rPr kumimoji="1" lang="en-US" altLang="ja-JP" sz="1050" b="0">
              <a:latin typeface="BIZ UDゴシック" panose="020B0400000000000000" pitchFamily="49" charset="-128"/>
              <a:ea typeface="BIZ UDゴシック" panose="020B0400000000000000" pitchFamily="49" charset="-128"/>
            </a:rPr>
            <a:t>141</a:t>
          </a:r>
          <a:r>
            <a:rPr kumimoji="1" lang="ja-JP" altLang="en-US" sz="1050" b="0">
              <a:latin typeface="BIZ UDゴシック" panose="020B0400000000000000" pitchFamily="49" charset="-128"/>
              <a:ea typeface="BIZ UDゴシック" panose="020B0400000000000000" pitchFamily="49" charset="-128"/>
            </a:rPr>
            <a:t>行目）に</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含めず、下の造園工事の欄（</a:t>
          </a:r>
          <a:r>
            <a:rPr kumimoji="1" lang="en-US" altLang="ja-JP" sz="1050" b="0">
              <a:latin typeface="BIZ UDゴシック" panose="020B0400000000000000" pitchFamily="49" charset="-128"/>
              <a:ea typeface="BIZ UDゴシック" panose="020B0400000000000000" pitchFamily="49" charset="-128"/>
            </a:rPr>
            <a:t>142</a:t>
          </a:r>
          <a:r>
            <a:rPr kumimoji="1" lang="ja-JP" altLang="en-US" sz="1050" b="0">
              <a:latin typeface="BIZ UDゴシック" panose="020B0400000000000000" pitchFamily="49" charset="-128"/>
              <a:ea typeface="BIZ UDゴシック" panose="020B0400000000000000" pitchFamily="49" charset="-128"/>
            </a:rPr>
            <a:t>行目）に含めてください。</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9523</xdr:colOff>
      <xdr:row>160</xdr:row>
      <xdr:rowOff>28575</xdr:rowOff>
    </xdr:from>
    <xdr:to>
      <xdr:col>79</xdr:col>
      <xdr:colOff>19049</xdr:colOff>
      <xdr:row>164</xdr:row>
      <xdr:rowOff>38101</xdr:rowOff>
    </xdr:to>
    <xdr:sp macro="" textlink="">
      <xdr:nvSpPr>
        <xdr:cNvPr id="8" name="テキスト ボックス 7">
          <a:extLst>
            <a:ext uri="{FF2B5EF4-FFF2-40B4-BE49-F238E27FC236}">
              <a16:creationId xmlns:a16="http://schemas.microsoft.com/office/drawing/2014/main" id="{07A63D70-A75D-43D6-8A7A-C93D93991990}"/>
            </a:ext>
          </a:extLst>
        </xdr:cNvPr>
        <xdr:cNvSpPr txBox="1"/>
      </xdr:nvSpPr>
      <xdr:spPr>
        <a:xfrm>
          <a:off x="7429498" y="30251400"/>
          <a:ext cx="5486401" cy="771526"/>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a:t>
          </a:r>
          <a:r>
            <a:rPr kumimoji="1" lang="en-US" altLang="ja-JP" sz="1050" b="1">
              <a:latin typeface="BIZ UDゴシック" panose="020B0400000000000000" pitchFamily="49" charset="-128"/>
              <a:ea typeface="BIZ UDゴシック" panose="020B0400000000000000" pitchFamily="49" charset="-128"/>
            </a:rPr>
            <a:t>5900</a:t>
          </a:r>
          <a:r>
            <a:rPr kumimoji="1" lang="ja-JP" altLang="en-US" sz="1050" b="1">
              <a:latin typeface="BIZ UDゴシック" panose="020B0400000000000000" pitchFamily="49" charset="-128"/>
              <a:ea typeface="BIZ UDゴシック" panose="020B0400000000000000" pitchFamily="49" charset="-128"/>
            </a:rPr>
            <a:t>：その他建物管理業務」及び「</a:t>
          </a:r>
          <a:r>
            <a:rPr kumimoji="1" lang="en-US" altLang="ja-JP" sz="1050" b="1">
              <a:latin typeface="BIZ UDゴシック" panose="020B0400000000000000" pitchFamily="49" charset="-128"/>
              <a:ea typeface="BIZ UDゴシック" panose="020B0400000000000000" pitchFamily="49" charset="-128"/>
            </a:rPr>
            <a:t>6950</a:t>
          </a:r>
          <a:r>
            <a:rPr kumimoji="1" lang="ja-JP" altLang="en-US" sz="1050" b="1">
              <a:latin typeface="BIZ UDゴシック" panose="020B0400000000000000" pitchFamily="49" charset="-128"/>
              <a:ea typeface="BIZ UDゴシック" panose="020B0400000000000000" pitchFamily="49" charset="-128"/>
            </a:rPr>
            <a:t>：その他」</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・申請業種内訳のプルダウンから該当の□を■に変更</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・「その他」を選択した場合は、申請する具体的な業務内容を入力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173</xdr:row>
      <xdr:rowOff>1</xdr:rowOff>
    </xdr:from>
    <xdr:to>
      <xdr:col>79</xdr:col>
      <xdr:colOff>0</xdr:colOff>
      <xdr:row>176</xdr:row>
      <xdr:rowOff>1</xdr:rowOff>
    </xdr:to>
    <xdr:sp macro="" textlink="">
      <xdr:nvSpPr>
        <xdr:cNvPr id="9" name="テキスト ボックス 8">
          <a:extLst>
            <a:ext uri="{FF2B5EF4-FFF2-40B4-BE49-F238E27FC236}">
              <a16:creationId xmlns:a16="http://schemas.microsoft.com/office/drawing/2014/main" id="{12F84C84-C518-4895-82A5-3D37DDA9C201}"/>
            </a:ext>
          </a:extLst>
        </xdr:cNvPr>
        <xdr:cNvSpPr txBox="1"/>
      </xdr:nvSpPr>
      <xdr:spPr>
        <a:xfrm>
          <a:off x="7419975" y="32365951"/>
          <a:ext cx="5476875" cy="628650"/>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◎コンサルの申請あり　➡　全て入力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178</xdr:row>
      <xdr:rowOff>1</xdr:rowOff>
    </xdr:from>
    <xdr:to>
      <xdr:col>79</xdr:col>
      <xdr:colOff>1</xdr:colOff>
      <xdr:row>193</xdr:row>
      <xdr:rowOff>0</xdr:rowOff>
    </xdr:to>
    <xdr:sp macro="" textlink="">
      <xdr:nvSpPr>
        <xdr:cNvPr id="10" name="テキスト ボックス 9">
          <a:extLst>
            <a:ext uri="{FF2B5EF4-FFF2-40B4-BE49-F238E27FC236}">
              <a16:creationId xmlns:a16="http://schemas.microsoft.com/office/drawing/2014/main" id="{4A8E20E7-BC38-4D9E-BE5A-329DBEAA208F}"/>
            </a:ext>
          </a:extLst>
        </xdr:cNvPr>
        <xdr:cNvSpPr txBox="1"/>
      </xdr:nvSpPr>
      <xdr:spPr>
        <a:xfrm>
          <a:off x="7419975" y="33347026"/>
          <a:ext cx="5476876" cy="2914649"/>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事業年度</a:t>
          </a: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p>
        <a:p>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・申請する業種番号の横のプルダウンから「◎」又は「〇」を選択</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・申請する業種の中から、</a:t>
          </a:r>
          <a:r>
            <a:rPr kumimoji="1" lang="ja-JP" altLang="en-US" sz="1050" b="0">
              <a:solidFill>
                <a:srgbClr val="FF0000"/>
              </a:solidFill>
              <a:latin typeface="BIZ UDゴシック" panose="020B0400000000000000" pitchFamily="49" charset="-128"/>
              <a:ea typeface="BIZ UDゴシック" panose="020B0400000000000000" pitchFamily="49" charset="-128"/>
            </a:rPr>
            <a:t>主業種：◎を必ず１つ選択</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主業種：◎は１つのみ</a:t>
          </a:r>
          <a:r>
            <a:rPr kumimoji="1" lang="ja-JP" altLang="en-US" sz="1050" b="0" u="none">
              <a:latin typeface="BIZ UDゴシック" panose="020B0400000000000000" pitchFamily="49" charset="-128"/>
              <a:ea typeface="BIZ UDゴシック" panose="020B0400000000000000" pitchFamily="49" charset="-128"/>
            </a:rPr>
            <a:t>、主業種以外の申請業種：○は複数選択可</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26</xdr:row>
      <xdr:rowOff>0</xdr:rowOff>
    </xdr:from>
    <xdr:to>
      <xdr:col>79</xdr:col>
      <xdr:colOff>0</xdr:colOff>
      <xdr:row>42</xdr:row>
      <xdr:rowOff>0</xdr:rowOff>
    </xdr:to>
    <xdr:sp macro="" textlink="">
      <xdr:nvSpPr>
        <xdr:cNvPr id="11" name="テキスト ボックス 10">
          <a:extLst>
            <a:ext uri="{FF2B5EF4-FFF2-40B4-BE49-F238E27FC236}">
              <a16:creationId xmlns:a16="http://schemas.microsoft.com/office/drawing/2014/main" id="{A486FE79-B801-4518-8796-D537BB54B075}"/>
            </a:ext>
          </a:extLst>
        </xdr:cNvPr>
        <xdr:cNvSpPr txBox="1"/>
      </xdr:nvSpPr>
      <xdr:spPr>
        <a:xfrm>
          <a:off x="7419975" y="4210050"/>
          <a:ext cx="5476875" cy="25146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＊申請区分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・申請する業種の□を■に変更</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＊申請状況</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・申請する業種について「更新」又は「新規」のいずれかの□を■に変更</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a:solidFill>
                <a:srgbClr val="FF0000"/>
              </a:solidFill>
              <a:latin typeface="BIZ UDゴシック" panose="020B0400000000000000" pitchFamily="49" charset="-128"/>
              <a:ea typeface="BIZ UDゴシック" panose="020B0400000000000000" pitchFamily="49" charset="-128"/>
            </a:rPr>
            <a:t>→　Ｒ６・７年度における本市の登録がない場合は、Ｒ５年度以前に</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0">
              <a:solidFill>
                <a:srgbClr val="FF0000"/>
              </a:solidFill>
              <a:latin typeface="BIZ UDゴシック" panose="020B0400000000000000" pitchFamily="49" charset="-128"/>
              <a:ea typeface="BIZ UDゴシック" panose="020B0400000000000000" pitchFamily="49" charset="-128"/>
            </a:rPr>
            <a:t>　　　　登録があった場合でも「新規」を選択</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endParaRPr kumimoji="1" lang="en-US" altLang="ja-JP" sz="1050" b="0" i="0" u="none" strike="noStrike">
            <a:solidFill>
              <a:srgbClr val="FF0000"/>
            </a:solidFill>
            <a:effectLst/>
            <a:latin typeface="BIZ UDゴシック" panose="020B0400000000000000" pitchFamily="49" charset="-128"/>
            <a:ea typeface="BIZ UDゴシック" panose="020B0400000000000000" pitchFamily="49" charset="-128"/>
            <a:cs typeface="+mn-cs"/>
          </a:endParaRPr>
        </a:p>
        <a:p>
          <a:r>
            <a:rPr kumimoji="0" lang="ja-JP" altLang="en-US" sz="1050" b="1" i="0" u="none" strike="noStrike">
              <a:solidFill>
                <a:schemeClr val="dk1"/>
              </a:solidFill>
              <a:effectLst/>
              <a:latin typeface="BIZ UDゴシック" panose="020B0400000000000000" pitchFamily="49" charset="-128"/>
              <a:ea typeface="BIZ UDゴシック" panose="020B0400000000000000" pitchFamily="49" charset="-128"/>
              <a:cs typeface="+mn-cs"/>
            </a:rPr>
            <a:t>＊物品申請営業種目</a:t>
          </a:r>
          <a:endParaRPr kumimoji="0" lang="en-US" altLang="ja-JP" sz="1050" b="1"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kumimoji="0" lang="ja-JP" altLang="en-US" sz="1050" b="1"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kumimoji="0" lang="ja-JP" altLang="en-US" sz="1050" b="0" i="0" u="none" strike="noStrike">
              <a:solidFill>
                <a:schemeClr val="dk1"/>
              </a:solidFill>
              <a:effectLst/>
              <a:latin typeface="BIZ UDゴシック" panose="020B0400000000000000" pitchFamily="49" charset="-128"/>
              <a:ea typeface="BIZ UDゴシック" panose="020B0400000000000000" pitchFamily="49" charset="-128"/>
              <a:cs typeface="+mn-cs"/>
            </a:rPr>
            <a:t>・主業種１つ、従業種４つ、合計５つまで申請可</a:t>
          </a:r>
          <a:endParaRPr kumimoji="0" lang="en-US" altLang="ja-JP" sz="1050" b="0"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kumimoji="0" lang="ja-JP" altLang="en-US" sz="1050" b="0" i="0" u="none" strike="noStrike">
              <a:solidFill>
                <a:schemeClr val="dk1"/>
              </a:solidFill>
              <a:effectLst/>
              <a:latin typeface="BIZ UDゴシック" panose="020B0400000000000000" pitchFamily="49" charset="-128"/>
              <a:ea typeface="BIZ UDゴシック" panose="020B0400000000000000" pitchFamily="49" charset="-128"/>
              <a:cs typeface="+mn-cs"/>
            </a:rPr>
            <a:t>　・主業種は一番上の「主」の欄に入力</a:t>
          </a:r>
          <a:endParaRPr kumimoji="0" lang="en-US" altLang="ja-JP" sz="1050" b="1" i="0" u="none" strike="noStrike">
            <a:solidFill>
              <a:schemeClr val="dk1"/>
            </a:solidFill>
            <a:effectLst/>
            <a:latin typeface="+mn-lt"/>
            <a:ea typeface="+mn-ea"/>
            <a:cs typeface="+mn-cs"/>
          </a:endParaRPr>
        </a:p>
        <a:p>
          <a:endParaRPr kumimoji="0" lang="en-US" altLang="ja-JP" sz="1100" b="1" i="0" u="none" strike="noStrike">
            <a:solidFill>
              <a:schemeClr val="dk1"/>
            </a:solidFill>
            <a:effectLst/>
            <a:latin typeface="+mn-lt"/>
            <a:ea typeface="+mn-ea"/>
            <a:cs typeface="+mn-cs"/>
          </a:endParaRPr>
        </a:p>
        <a:p>
          <a:endParaRPr lang="en-US" altLang="ja-JP" sz="1050"/>
        </a:p>
      </xdr:txBody>
    </xdr:sp>
    <xdr:clientData/>
  </xdr:twoCellAnchor>
  <xdr:twoCellAnchor>
    <xdr:from>
      <xdr:col>70</xdr:col>
      <xdr:colOff>9525</xdr:colOff>
      <xdr:row>152</xdr:row>
      <xdr:rowOff>190498</xdr:rowOff>
    </xdr:from>
    <xdr:to>
      <xdr:col>79</xdr:col>
      <xdr:colOff>0</xdr:colOff>
      <xdr:row>158</xdr:row>
      <xdr:rowOff>161924</xdr:rowOff>
    </xdr:to>
    <xdr:sp macro="" textlink="">
      <xdr:nvSpPr>
        <xdr:cNvPr id="12" name="テキスト ボックス 11">
          <a:extLst>
            <a:ext uri="{FF2B5EF4-FFF2-40B4-BE49-F238E27FC236}">
              <a16:creationId xmlns:a16="http://schemas.microsoft.com/office/drawing/2014/main" id="{5CC3BD74-D871-4AA3-B254-22307A64C671}"/>
            </a:ext>
          </a:extLst>
        </xdr:cNvPr>
        <xdr:cNvSpPr txBox="1"/>
      </xdr:nvSpPr>
      <xdr:spPr>
        <a:xfrm>
          <a:off x="7429500" y="28965523"/>
          <a:ext cx="5467350" cy="1066801"/>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上記①～⑥以外の業務高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・①～⑥以外の業務（工事、</a:t>
          </a:r>
          <a:r>
            <a:rPr kumimoji="1" lang="en-US" altLang="ja-JP" sz="1050" b="0">
              <a:latin typeface="BIZ UDゴシック" panose="020B0400000000000000" pitchFamily="49" charset="-128"/>
              <a:ea typeface="BIZ UDゴシック" panose="020B0400000000000000" pitchFamily="49" charset="-128"/>
            </a:rPr>
            <a:t>123</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latin typeface="BIZ UDゴシック" panose="020B0400000000000000" pitchFamily="49" charset="-128"/>
              <a:ea typeface="BIZ UDゴシック" panose="020B0400000000000000" pitchFamily="49" charset="-128"/>
            </a:rPr>
            <a:t>153</a:t>
          </a:r>
          <a:r>
            <a:rPr kumimoji="1" lang="ja-JP" altLang="en-US" sz="1050" b="0">
              <a:latin typeface="BIZ UDゴシック" panose="020B0400000000000000" pitchFamily="49" charset="-128"/>
              <a:ea typeface="BIZ UDゴシック" panose="020B0400000000000000" pitchFamily="49" charset="-128"/>
            </a:rPr>
            <a:t>行目以外の役務など）を兼業している</a:t>
          </a:r>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0">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場合は、それらの業務高を入力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a:solidFill>
                <a:srgbClr val="FF0000"/>
              </a:solidFill>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157</a:t>
          </a:r>
          <a:r>
            <a:rPr kumimoji="1" lang="ja-JP" altLang="en-US" sz="1050" b="0">
              <a:solidFill>
                <a:srgbClr val="FF0000"/>
              </a:solidFill>
              <a:latin typeface="BIZ UDゴシック" panose="020B0400000000000000" pitchFamily="49" charset="-128"/>
              <a:ea typeface="BIZ UDゴシック" panose="020B0400000000000000" pitchFamily="49" charset="-128"/>
            </a:rPr>
            <a:t>行目の年間総売上額は「各決算期の損益計算書」の売上高と一致</a:t>
          </a:r>
        </a:p>
        <a:p>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196</xdr:row>
      <xdr:rowOff>0</xdr:rowOff>
    </xdr:from>
    <xdr:to>
      <xdr:col>79</xdr:col>
      <xdr:colOff>1</xdr:colOff>
      <xdr:row>201</xdr:row>
      <xdr:rowOff>0</xdr:rowOff>
    </xdr:to>
    <xdr:sp macro="" textlink="">
      <xdr:nvSpPr>
        <xdr:cNvPr id="13" name="テキスト ボックス 12">
          <a:extLst>
            <a:ext uri="{FF2B5EF4-FFF2-40B4-BE49-F238E27FC236}">
              <a16:creationId xmlns:a16="http://schemas.microsoft.com/office/drawing/2014/main" id="{31719DF6-85F6-4F71-BA11-595C496311E7}"/>
            </a:ext>
          </a:extLst>
        </xdr:cNvPr>
        <xdr:cNvSpPr txBox="1"/>
      </xdr:nvSpPr>
      <xdr:spPr>
        <a:xfrm>
          <a:off x="7419975" y="36766500"/>
          <a:ext cx="5476876" cy="120015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有資格者数</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・別表③技術職員区分表に係る有資格者数を入力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（令和７年</a:t>
          </a:r>
          <a:r>
            <a:rPr kumimoji="1" lang="en-US" altLang="ja-JP" sz="1050" b="0">
              <a:latin typeface="BIZ UDゴシック" panose="020B0400000000000000" pitchFamily="49" charset="-128"/>
              <a:ea typeface="BIZ UDゴシック" panose="020B0400000000000000" pitchFamily="49" charset="-128"/>
            </a:rPr>
            <a:t>10</a:t>
          </a:r>
          <a:r>
            <a:rPr kumimoji="1" lang="ja-JP" altLang="en-US" sz="1050" b="0">
              <a:latin typeface="BIZ UDゴシック" panose="020B0400000000000000" pitchFamily="49" charset="-128"/>
              <a:ea typeface="BIZ UDゴシック" panose="020B0400000000000000" pitchFamily="49" charset="-128"/>
            </a:rPr>
            <a:t>月１日直前の営業年度終了日時点）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147</xdr:row>
      <xdr:rowOff>0</xdr:rowOff>
    </xdr:from>
    <xdr:to>
      <xdr:col>79</xdr:col>
      <xdr:colOff>0</xdr:colOff>
      <xdr:row>151</xdr:row>
      <xdr:rowOff>0</xdr:rowOff>
    </xdr:to>
    <xdr:sp macro="" textlink="">
      <xdr:nvSpPr>
        <xdr:cNvPr id="14" name="テキスト ボックス 13">
          <a:extLst>
            <a:ext uri="{FF2B5EF4-FFF2-40B4-BE49-F238E27FC236}">
              <a16:creationId xmlns:a16="http://schemas.microsoft.com/office/drawing/2014/main" id="{1F684B30-9B6A-4C12-8ABC-7ABB73B70B2E}"/>
            </a:ext>
          </a:extLst>
        </xdr:cNvPr>
        <xdr:cNvSpPr txBox="1"/>
      </xdr:nvSpPr>
      <xdr:spPr>
        <a:xfrm>
          <a:off x="7419975" y="27822525"/>
          <a:ext cx="5476875" cy="7620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印刷</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・印刷機</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u="sng">
              <a:solidFill>
                <a:srgbClr val="FF0000"/>
              </a:solidFill>
              <a:latin typeface="BIZ UDゴシック" panose="020B0400000000000000" pitchFamily="49" charset="-128"/>
              <a:ea typeface="BIZ UDゴシック" panose="020B0400000000000000" pitchFamily="49" charset="-128"/>
            </a:rPr>
            <a:t>オンデマンド印刷機及び小型のプリンタを除く</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を保有している</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場合のみ申請可</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230"/>
  <sheetViews>
    <sheetView tabSelected="1" zoomScaleNormal="100" zoomScaleSheetLayoutView="100" workbookViewId="0">
      <selection activeCell="AZ6" sqref="AZ6:BC6"/>
    </sheetView>
  </sheetViews>
  <sheetFormatPr defaultColWidth="7.5" defaultRowHeight="18" customHeight="1"/>
  <cols>
    <col min="1" max="69" width="1.375" style="2" customWidth="1"/>
    <col min="70" max="70" width="2.5" style="47" customWidth="1"/>
    <col min="71" max="71" width="11.875" style="71" customWidth="1"/>
    <col min="72" max="77" width="7.5" style="2"/>
    <col min="78" max="102" width="7.5" style="6"/>
    <col min="103" max="16384" width="7.5" style="2"/>
  </cols>
  <sheetData>
    <row r="1" spans="1:102" s="6" customFormat="1" ht="15" customHeight="1">
      <c r="A1" s="1"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c r="AI1" s="2"/>
      <c r="AJ1" s="2"/>
      <c r="AK1" s="2"/>
      <c r="AL1" s="4"/>
      <c r="AM1" s="4"/>
      <c r="AN1" s="4"/>
      <c r="AO1" s="4"/>
      <c r="AP1" s="4"/>
      <c r="AQ1" s="4"/>
      <c r="AR1" s="4"/>
      <c r="AS1" s="4"/>
      <c r="AT1" s="4"/>
      <c r="AU1" s="4"/>
      <c r="AV1" s="4"/>
      <c r="AW1" s="4"/>
      <c r="AX1" s="4"/>
      <c r="AY1" s="4"/>
      <c r="AZ1" s="5"/>
      <c r="BA1" s="5"/>
      <c r="BB1" s="5"/>
      <c r="BC1" s="5"/>
      <c r="BD1" s="5"/>
      <c r="BE1" s="5"/>
      <c r="BF1" s="5"/>
      <c r="BG1" s="5"/>
      <c r="BH1" s="5"/>
      <c r="BI1" s="5"/>
      <c r="BJ1" s="5"/>
      <c r="BK1" s="5"/>
      <c r="BL1" s="5"/>
      <c r="BM1" s="5"/>
      <c r="BN1" s="5"/>
      <c r="BO1" s="5"/>
      <c r="BP1" s="5"/>
      <c r="BQ1" s="5"/>
      <c r="BR1" s="47"/>
      <c r="BS1" s="71"/>
      <c r="BT1" s="2"/>
      <c r="BU1" s="2"/>
      <c r="BV1" s="2"/>
      <c r="BW1" s="2"/>
      <c r="BX1" s="2"/>
      <c r="BY1" s="2"/>
      <c r="BZ1" s="2"/>
      <c r="CA1" s="2"/>
    </row>
    <row r="2" spans="1:102" s="6" customFormat="1" ht="9" customHeight="1">
      <c r="A2" s="1"/>
      <c r="B2" s="2"/>
      <c r="C2" s="2"/>
      <c r="D2" s="2"/>
      <c r="E2" s="2"/>
      <c r="F2" s="2"/>
      <c r="G2" s="2"/>
      <c r="H2" s="2"/>
      <c r="I2" s="2"/>
      <c r="J2" s="2"/>
      <c r="K2" s="2"/>
      <c r="L2" s="2"/>
      <c r="M2" s="2"/>
      <c r="N2" s="3"/>
      <c r="O2" s="2"/>
      <c r="P2" s="2"/>
      <c r="Q2" s="2"/>
      <c r="R2" s="2"/>
      <c r="S2" s="1067" t="s">
        <v>1</v>
      </c>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c r="AZ2" s="7"/>
      <c r="BA2" s="7"/>
      <c r="BB2" s="5"/>
      <c r="BC2" s="5"/>
      <c r="BD2" s="5"/>
      <c r="BE2" s="5"/>
      <c r="BF2" s="5"/>
      <c r="BG2" s="5"/>
      <c r="BH2" s="5"/>
      <c r="BI2" s="5"/>
      <c r="BJ2" s="5"/>
      <c r="BK2" s="5"/>
      <c r="BL2" s="5"/>
      <c r="BM2" s="5"/>
      <c r="BN2" s="5"/>
      <c r="BO2" s="5"/>
      <c r="BP2" s="5"/>
      <c r="BQ2" s="5"/>
      <c r="BR2" s="47"/>
      <c r="BS2" s="71"/>
      <c r="BT2" s="2"/>
      <c r="BU2" s="2"/>
      <c r="BV2" s="2"/>
      <c r="BW2" s="2"/>
      <c r="BX2" s="2"/>
      <c r="BY2" s="2"/>
      <c r="BZ2" s="2"/>
      <c r="CA2" s="2"/>
    </row>
    <row r="3" spans="1:102" s="6" customFormat="1" ht="9.75" customHeight="1">
      <c r="A3" s="2"/>
      <c r="B3" s="2"/>
      <c r="C3" s="2"/>
      <c r="D3" s="2"/>
      <c r="E3" s="2"/>
      <c r="F3" s="2"/>
      <c r="G3" s="2"/>
      <c r="H3" s="2"/>
      <c r="I3" s="2"/>
      <c r="J3" s="2"/>
      <c r="K3" s="2"/>
      <c r="L3" s="2"/>
      <c r="M3" s="2"/>
      <c r="N3" s="2"/>
      <c r="O3" s="2"/>
      <c r="P3" s="2"/>
      <c r="Q3" s="2"/>
      <c r="R3" s="2"/>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7"/>
      <c r="AS3" s="1067"/>
      <c r="AT3" s="1067"/>
      <c r="AU3" s="1067"/>
      <c r="AV3" s="1067"/>
      <c r="AW3" s="1067"/>
      <c r="AX3" s="1067"/>
      <c r="AY3" s="1067"/>
      <c r="AZ3" s="2"/>
      <c r="BA3" s="2"/>
      <c r="BB3" s="2"/>
      <c r="BC3" s="2"/>
      <c r="BD3" s="2"/>
      <c r="BE3" s="2"/>
      <c r="BF3" s="2"/>
      <c r="BG3" s="2"/>
      <c r="BH3" s="2"/>
      <c r="BI3" s="2"/>
      <c r="BJ3" s="2"/>
      <c r="BK3" s="2"/>
      <c r="BR3" s="47"/>
      <c r="BS3" s="71"/>
      <c r="BT3" s="2"/>
      <c r="BU3" s="2"/>
      <c r="BV3" s="2"/>
      <c r="BW3" s="2"/>
      <c r="BX3" s="2"/>
      <c r="BY3" s="2"/>
      <c r="BZ3" s="2"/>
      <c r="CA3" s="2"/>
    </row>
    <row r="4" spans="1:102" s="6" customFormat="1" ht="4.5" customHeight="1">
      <c r="A4" s="2"/>
      <c r="B4" s="2"/>
      <c r="C4" s="2"/>
      <c r="D4" s="2"/>
      <c r="E4" s="2"/>
      <c r="F4" s="2"/>
      <c r="G4" s="2"/>
      <c r="H4" s="2"/>
      <c r="I4" s="2"/>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2"/>
      <c r="BA4" s="2"/>
      <c r="BB4" s="2"/>
      <c r="BC4" s="2"/>
      <c r="BD4" s="2"/>
      <c r="BE4" s="2"/>
      <c r="BF4" s="2"/>
      <c r="BG4" s="2"/>
      <c r="BH4" s="2"/>
      <c r="BI4" s="2"/>
      <c r="BJ4" s="2"/>
      <c r="BK4" s="2"/>
      <c r="BR4" s="47"/>
      <c r="BS4" s="71"/>
      <c r="BT4" s="2"/>
      <c r="BU4" s="2"/>
      <c r="BV4" s="2"/>
      <c r="BW4" s="2"/>
      <c r="BX4" s="2"/>
      <c r="BY4" s="2"/>
      <c r="BZ4" s="2"/>
      <c r="CA4" s="2"/>
    </row>
    <row r="5" spans="1:102" s="6" customFormat="1" ht="1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56"/>
      <c r="BB5" s="56"/>
      <c r="BC5" s="56"/>
      <c r="BD5" s="56"/>
      <c r="BE5" s="56"/>
      <c r="BF5" s="56"/>
      <c r="BG5" s="56"/>
      <c r="BH5" s="56"/>
      <c r="BI5" s="56"/>
      <c r="BJ5" s="56"/>
      <c r="BK5" s="56"/>
      <c r="BL5" s="56"/>
      <c r="BM5" s="56"/>
      <c r="BN5" s="56"/>
      <c r="BO5" s="56"/>
      <c r="BP5" s="56"/>
      <c r="BQ5" s="56"/>
      <c r="BR5" s="47"/>
      <c r="BS5" s="71"/>
      <c r="BT5" s="2"/>
      <c r="BU5" s="2"/>
      <c r="BV5" s="2"/>
      <c r="BW5" s="2"/>
      <c r="BX5" s="2"/>
      <c r="BY5" s="2"/>
      <c r="BZ5" s="2"/>
      <c r="CA5" s="2"/>
    </row>
    <row r="6" spans="1:102" s="6" customFormat="1" ht="14.25">
      <c r="A6" s="9" t="s">
        <v>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2"/>
      <c r="AP6" s="12"/>
      <c r="AQ6" s="12"/>
      <c r="AR6" s="12"/>
      <c r="AS6" s="12"/>
      <c r="AT6" s="12"/>
      <c r="AU6" s="12"/>
      <c r="AV6" s="844" t="s">
        <v>284</v>
      </c>
      <c r="AW6" s="844"/>
      <c r="AX6" s="844"/>
      <c r="AY6" s="844"/>
      <c r="AZ6" s="843">
        <v>8</v>
      </c>
      <c r="BA6" s="843"/>
      <c r="BB6" s="843"/>
      <c r="BC6" s="843"/>
      <c r="BD6" s="842" t="s">
        <v>281</v>
      </c>
      <c r="BE6" s="842"/>
      <c r="BF6" s="843"/>
      <c r="BG6" s="843"/>
      <c r="BH6" s="843"/>
      <c r="BI6" s="843"/>
      <c r="BJ6" s="842" t="s">
        <v>283</v>
      </c>
      <c r="BK6" s="842"/>
      <c r="BL6" s="843"/>
      <c r="BM6" s="843"/>
      <c r="BN6" s="843"/>
      <c r="BO6" s="843"/>
      <c r="BP6" s="842" t="s">
        <v>282</v>
      </c>
      <c r="BQ6" s="842"/>
      <c r="BR6" s="47"/>
      <c r="BS6" s="71"/>
      <c r="BT6" s="2"/>
      <c r="BU6" s="2"/>
      <c r="BV6" s="2"/>
      <c r="BW6" s="2"/>
      <c r="BX6" s="2"/>
      <c r="BY6" s="2"/>
      <c r="BZ6" s="2"/>
      <c r="CA6" s="2"/>
      <c r="CC6" s="10"/>
      <c r="CD6" s="10"/>
      <c r="CE6" s="11"/>
      <c r="CF6" s="11"/>
      <c r="CG6" s="11"/>
      <c r="CH6" s="11"/>
      <c r="CI6" s="11"/>
      <c r="CJ6" s="10"/>
      <c r="CK6" s="10"/>
      <c r="CL6" s="11"/>
      <c r="CM6" s="11"/>
      <c r="CN6" s="11"/>
      <c r="CO6" s="11"/>
      <c r="CP6" s="11"/>
      <c r="CQ6" s="11"/>
      <c r="CR6" s="10"/>
      <c r="CS6" s="10"/>
      <c r="CT6" s="11"/>
      <c r="CU6" s="11"/>
      <c r="CV6" s="11"/>
      <c r="CW6" s="11"/>
      <c r="CX6" s="11"/>
    </row>
    <row r="7" spans="1:102" s="6" customFormat="1" ht="4.5" customHeight="1">
      <c r="A7" s="9"/>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47"/>
      <c r="BS7" s="71"/>
      <c r="BT7" s="2"/>
      <c r="BU7" s="2"/>
      <c r="BV7" s="2"/>
      <c r="BW7" s="2"/>
      <c r="BX7" s="2"/>
      <c r="BY7" s="2"/>
      <c r="BZ7" s="2"/>
      <c r="CA7" s="2"/>
    </row>
    <row r="8" spans="1:102" s="12" customFormat="1" ht="15.75" customHeight="1">
      <c r="A8" s="1068" t="s">
        <v>3</v>
      </c>
      <c r="B8" s="1069"/>
      <c r="C8" s="1069"/>
      <c r="D8" s="1069"/>
      <c r="E8" s="1069"/>
      <c r="F8" s="1069"/>
      <c r="G8" s="1069"/>
      <c r="H8" s="1070" t="s">
        <v>280</v>
      </c>
      <c r="I8" s="1071"/>
      <c r="J8" s="1072" t="s">
        <v>4</v>
      </c>
      <c r="K8" s="1072"/>
      <c r="L8" s="1072"/>
      <c r="M8" s="1072"/>
      <c r="N8" s="1072"/>
      <c r="O8" s="1072"/>
      <c r="P8" s="1072"/>
      <c r="Q8" s="1073"/>
      <c r="R8" s="1074" t="s">
        <v>5</v>
      </c>
      <c r="S8" s="1075"/>
      <c r="T8" s="1078" t="s">
        <v>280</v>
      </c>
      <c r="U8" s="1079"/>
      <c r="V8" s="1072" t="s">
        <v>6</v>
      </c>
      <c r="W8" s="1072"/>
      <c r="X8" s="1072"/>
      <c r="Y8" s="1072"/>
      <c r="Z8" s="1072"/>
      <c r="AA8" s="1072"/>
      <c r="AB8" s="1072"/>
      <c r="AC8" s="1073"/>
      <c r="AD8" s="1078" t="s">
        <v>280</v>
      </c>
      <c r="AE8" s="1079"/>
      <c r="AF8" s="1072" t="s">
        <v>7</v>
      </c>
      <c r="AG8" s="1072"/>
      <c r="AH8" s="1072"/>
      <c r="AI8" s="1072"/>
      <c r="AJ8" s="1072"/>
      <c r="AK8" s="1072"/>
      <c r="AL8" s="1072"/>
      <c r="AM8" s="1073"/>
      <c r="AN8" s="1078" t="s">
        <v>280</v>
      </c>
      <c r="AO8" s="1079"/>
      <c r="AP8" s="1072" t="s">
        <v>8</v>
      </c>
      <c r="AQ8" s="1072"/>
      <c r="AR8" s="1072"/>
      <c r="AS8" s="1072"/>
      <c r="AT8" s="1072"/>
      <c r="AU8" s="1072"/>
      <c r="AV8" s="1072"/>
      <c r="AW8" s="1073"/>
      <c r="AX8" s="1078" t="s">
        <v>280</v>
      </c>
      <c r="AY8" s="1079"/>
      <c r="AZ8" s="1072" t="s">
        <v>9</v>
      </c>
      <c r="BA8" s="1072"/>
      <c r="BB8" s="1072"/>
      <c r="BC8" s="1072"/>
      <c r="BD8" s="1072"/>
      <c r="BE8" s="1072"/>
      <c r="BF8" s="1072"/>
      <c r="BG8" s="1073"/>
      <c r="BH8" s="1079" t="s">
        <v>280</v>
      </c>
      <c r="BI8" s="1079"/>
      <c r="BJ8" s="1072" t="s">
        <v>10</v>
      </c>
      <c r="BK8" s="1072"/>
      <c r="BL8" s="1072"/>
      <c r="BM8" s="1072"/>
      <c r="BN8" s="1072"/>
      <c r="BO8" s="1072"/>
      <c r="BP8" s="1072"/>
      <c r="BQ8" s="1073"/>
      <c r="BR8" s="47"/>
      <c r="BS8" s="71"/>
    </row>
    <row r="9" spans="1:102" s="12" customFormat="1" ht="15.75" customHeight="1">
      <c r="A9" s="1086" t="s">
        <v>11</v>
      </c>
      <c r="B9" s="1087"/>
      <c r="C9" s="1087"/>
      <c r="D9" s="1087"/>
      <c r="E9" s="1087"/>
      <c r="F9" s="1087"/>
      <c r="G9" s="1087"/>
      <c r="H9" s="1088" t="s">
        <v>280</v>
      </c>
      <c r="I9" s="1089"/>
      <c r="J9" s="1084" t="s">
        <v>12</v>
      </c>
      <c r="K9" s="1084"/>
      <c r="L9" s="1085"/>
      <c r="M9" s="1089" t="s">
        <v>280</v>
      </c>
      <c r="N9" s="1089"/>
      <c r="O9" s="1081" t="s">
        <v>13</v>
      </c>
      <c r="P9" s="1081"/>
      <c r="Q9" s="1082"/>
      <c r="R9" s="1076"/>
      <c r="S9" s="1077"/>
      <c r="T9" s="1083" t="s">
        <v>280</v>
      </c>
      <c r="U9" s="1080"/>
      <c r="V9" s="1084" t="s">
        <v>12</v>
      </c>
      <c r="W9" s="1084"/>
      <c r="X9" s="1085"/>
      <c r="Y9" s="1080" t="s">
        <v>280</v>
      </c>
      <c r="Z9" s="1080"/>
      <c r="AA9" s="1081" t="s">
        <v>13</v>
      </c>
      <c r="AB9" s="1081"/>
      <c r="AC9" s="1082"/>
      <c r="AD9" s="1083" t="s">
        <v>280</v>
      </c>
      <c r="AE9" s="1080"/>
      <c r="AF9" s="1084" t="s">
        <v>12</v>
      </c>
      <c r="AG9" s="1084"/>
      <c r="AH9" s="1085"/>
      <c r="AI9" s="1080" t="s">
        <v>280</v>
      </c>
      <c r="AJ9" s="1080"/>
      <c r="AK9" s="1081" t="s">
        <v>13</v>
      </c>
      <c r="AL9" s="1081"/>
      <c r="AM9" s="1082"/>
      <c r="AN9" s="1083" t="s">
        <v>280</v>
      </c>
      <c r="AO9" s="1080"/>
      <c r="AP9" s="1084" t="s">
        <v>12</v>
      </c>
      <c r="AQ9" s="1084"/>
      <c r="AR9" s="1085"/>
      <c r="AS9" s="1080" t="s">
        <v>280</v>
      </c>
      <c r="AT9" s="1080"/>
      <c r="AU9" s="1081" t="s">
        <v>13</v>
      </c>
      <c r="AV9" s="1081"/>
      <c r="AW9" s="1082"/>
      <c r="AX9" s="1083" t="s">
        <v>280</v>
      </c>
      <c r="AY9" s="1080"/>
      <c r="AZ9" s="1084" t="s">
        <v>12</v>
      </c>
      <c r="BA9" s="1084"/>
      <c r="BB9" s="1085"/>
      <c r="BC9" s="1080" t="s">
        <v>280</v>
      </c>
      <c r="BD9" s="1080"/>
      <c r="BE9" s="1081" t="s">
        <v>13</v>
      </c>
      <c r="BF9" s="1081"/>
      <c r="BG9" s="1082"/>
      <c r="BH9" s="1080" t="s">
        <v>280</v>
      </c>
      <c r="BI9" s="1080"/>
      <c r="BJ9" s="1084" t="s">
        <v>12</v>
      </c>
      <c r="BK9" s="1084"/>
      <c r="BL9" s="1085"/>
      <c r="BM9" s="1080" t="s">
        <v>280</v>
      </c>
      <c r="BN9" s="1080"/>
      <c r="BO9" s="1081" t="s">
        <v>13</v>
      </c>
      <c r="BP9" s="1081"/>
      <c r="BQ9" s="1082"/>
      <c r="BR9" s="47"/>
      <c r="BS9" s="71"/>
    </row>
    <row r="10" spans="1:102" s="6" customFormat="1" ht="4.5" customHeight="1">
      <c r="A10" s="9"/>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47"/>
      <c r="BS10" s="71"/>
      <c r="BT10" s="12"/>
      <c r="BU10" s="12"/>
      <c r="BV10" s="12"/>
      <c r="BW10" s="12"/>
      <c r="BX10" s="12"/>
      <c r="BY10" s="12"/>
      <c r="BZ10" s="12"/>
      <c r="CA10" s="2"/>
      <c r="CC10" s="13"/>
      <c r="CD10" s="14"/>
    </row>
    <row r="11" spans="1:102" s="6" customFormat="1" ht="15.75" customHeight="1">
      <c r="A11" s="1030" t="s">
        <v>14</v>
      </c>
      <c r="B11" s="1031"/>
      <c r="C11" s="1032"/>
      <c r="D11" s="1039" t="s">
        <v>15</v>
      </c>
      <c r="E11" s="1040"/>
      <c r="F11" s="1040"/>
      <c r="G11" s="1040"/>
      <c r="H11" s="1040"/>
      <c r="I11" s="1040"/>
      <c r="J11" s="1040"/>
      <c r="K11" s="1040"/>
      <c r="L11" s="1040"/>
      <c r="M11" s="1040"/>
      <c r="N11" s="1041"/>
      <c r="O11" s="491" t="s">
        <v>16</v>
      </c>
      <c r="P11" s="490"/>
      <c r="Q11" s="489"/>
      <c r="R11" s="489"/>
      <c r="S11" s="489"/>
      <c r="T11" s="489"/>
      <c r="U11" s="490" t="s">
        <v>516</v>
      </c>
      <c r="V11" s="490"/>
      <c r="W11" s="489"/>
      <c r="X11" s="489"/>
      <c r="Y11" s="489"/>
      <c r="Z11" s="489"/>
      <c r="AA11" s="489"/>
      <c r="AB11" s="356"/>
      <c r="AC11" s="356"/>
      <c r="AD11" s="356"/>
      <c r="AE11" s="356"/>
      <c r="AF11" s="356"/>
      <c r="AG11" s="356"/>
      <c r="AH11" s="356"/>
      <c r="AI11" s="356"/>
      <c r="AJ11" s="356"/>
      <c r="AK11" s="356"/>
      <c r="AL11" s="356"/>
      <c r="AM11" s="356"/>
      <c r="AN11" s="356"/>
      <c r="AO11" s="356"/>
      <c r="AP11" s="356"/>
      <c r="AQ11" s="356"/>
      <c r="AR11" s="357"/>
      <c r="AS11" s="445" t="str">
        <f>IFERROR(IF(入力情報!$BD$2=SUBSTITUTE($BU$14,"-",""),"","*"),"")</f>
        <v/>
      </c>
      <c r="AT11" s="1020" t="s">
        <v>17</v>
      </c>
      <c r="AU11" s="1021"/>
      <c r="AV11" s="1021"/>
      <c r="AW11" s="1021"/>
      <c r="AX11" s="1021"/>
      <c r="AY11" s="1021"/>
      <c r="AZ11" s="1021"/>
      <c r="BA11" s="1021"/>
      <c r="BB11" s="1021"/>
      <c r="BC11" s="1021"/>
      <c r="BD11" s="1021"/>
      <c r="BE11" s="1021"/>
      <c r="BF11" s="1021"/>
      <c r="BG11" s="1021"/>
      <c r="BH11" s="1021"/>
      <c r="BI11" s="1021"/>
      <c r="BJ11" s="1021"/>
      <c r="BK11" s="1021"/>
      <c r="BL11" s="1021"/>
      <c r="BM11" s="1021"/>
      <c r="BN11" s="1021"/>
      <c r="BO11" s="1021"/>
      <c r="BP11" s="1021"/>
      <c r="BQ11" s="1022"/>
      <c r="BR11" s="47"/>
      <c r="BS11" s="71"/>
      <c r="BT11" s="12"/>
      <c r="BU11" s="12"/>
      <c r="BV11" s="12"/>
      <c r="BW11" s="12"/>
      <c r="BX11" s="12"/>
      <c r="BY11" s="12"/>
      <c r="BZ11" s="12"/>
      <c r="CA11" s="2"/>
      <c r="CC11" s="13"/>
      <c r="CD11" s="14"/>
      <c r="CG11" s="12"/>
      <c r="CH11" s="12"/>
      <c r="CI11" s="12"/>
      <c r="CJ11" s="12"/>
      <c r="CK11" s="12"/>
    </row>
    <row r="12" spans="1:102" s="6" customFormat="1" ht="15.75" customHeight="1" thickBot="1">
      <c r="A12" s="1033"/>
      <c r="B12" s="1034"/>
      <c r="C12" s="1035"/>
      <c r="D12" s="1042"/>
      <c r="E12" s="1043"/>
      <c r="F12" s="1043"/>
      <c r="G12" s="1043"/>
      <c r="H12" s="1043"/>
      <c r="I12" s="1043"/>
      <c r="J12" s="1043"/>
      <c r="K12" s="1043"/>
      <c r="L12" s="1043"/>
      <c r="M12" s="1043"/>
      <c r="N12" s="1044"/>
      <c r="O12" s="1105"/>
      <c r="P12" s="1106"/>
      <c r="Q12" s="1106"/>
      <c r="R12" s="1106"/>
      <c r="S12" s="1106"/>
      <c r="T12" s="1106"/>
      <c r="U12" s="1106"/>
      <c r="V12" s="1106"/>
      <c r="W12" s="1106"/>
      <c r="X12" s="1106"/>
      <c r="Y12" s="1106"/>
      <c r="Z12" s="1106"/>
      <c r="AA12" s="1106"/>
      <c r="AB12" s="1106"/>
      <c r="AC12" s="1106"/>
      <c r="AD12" s="1106"/>
      <c r="AE12" s="1106"/>
      <c r="AF12" s="1106"/>
      <c r="AG12" s="1106"/>
      <c r="AH12" s="1106"/>
      <c r="AI12" s="1106"/>
      <c r="AJ12" s="1106"/>
      <c r="AK12" s="1106"/>
      <c r="AL12" s="1106"/>
      <c r="AM12" s="1106"/>
      <c r="AN12" s="1106"/>
      <c r="AO12" s="1106"/>
      <c r="AP12" s="1106"/>
      <c r="AQ12" s="1106"/>
      <c r="AR12" s="1107"/>
      <c r="AS12" s="445" t="str">
        <f>IFERROR(IF(入力情報!$BE$2=$BU$15,"","*"),"")</f>
        <v/>
      </c>
      <c r="AT12" s="1108"/>
      <c r="AU12" s="1109"/>
      <c r="AV12" s="1109"/>
      <c r="AW12" s="1110"/>
      <c r="AX12" s="1111" t="s">
        <v>18</v>
      </c>
      <c r="AY12" s="1112"/>
      <c r="AZ12" s="1112"/>
      <c r="BA12" s="1112"/>
      <c r="BB12" s="1112"/>
      <c r="BC12" s="1112"/>
      <c r="BD12" s="1113"/>
      <c r="BE12" s="1112" t="s">
        <v>19</v>
      </c>
      <c r="BF12" s="1112"/>
      <c r="BG12" s="1112"/>
      <c r="BH12" s="1112"/>
      <c r="BI12" s="1112"/>
      <c r="BJ12" s="1112"/>
      <c r="BK12" s="1112"/>
      <c r="BL12" s="1112"/>
      <c r="BM12" s="1112"/>
      <c r="BN12" s="1112"/>
      <c r="BO12" s="1112"/>
      <c r="BP12" s="1112"/>
      <c r="BQ12" s="1113"/>
      <c r="BR12" s="47"/>
      <c r="BS12" s="400" t="s">
        <v>11884</v>
      </c>
      <c r="BT12" s="401"/>
      <c r="BU12" s="401"/>
      <c r="BV12" s="377"/>
      <c r="BW12" s="402"/>
      <c r="BX12" s="378"/>
      <c r="BY12" s="378"/>
      <c r="BZ12" s="378"/>
      <c r="CA12" s="378"/>
      <c r="CC12" s="13"/>
      <c r="CD12" s="14"/>
      <c r="CG12" s="10"/>
      <c r="CH12" s="10"/>
      <c r="CI12" s="12"/>
      <c r="CJ12" s="12"/>
      <c r="CK12" s="12"/>
    </row>
    <row r="13" spans="1:102" s="6" customFormat="1" ht="15.75" customHeight="1" thickBot="1">
      <c r="A13" s="1033"/>
      <c r="B13" s="1034"/>
      <c r="C13" s="1035"/>
      <c r="D13" s="1045"/>
      <c r="E13" s="1046"/>
      <c r="F13" s="1046"/>
      <c r="G13" s="1046"/>
      <c r="H13" s="1046"/>
      <c r="I13" s="1046"/>
      <c r="J13" s="1046"/>
      <c r="K13" s="1046"/>
      <c r="L13" s="1046"/>
      <c r="M13" s="1046"/>
      <c r="N13" s="1047"/>
      <c r="O13" s="1105"/>
      <c r="P13" s="1106"/>
      <c r="Q13" s="1106"/>
      <c r="R13" s="1106"/>
      <c r="S13" s="1106"/>
      <c r="T13" s="1106"/>
      <c r="U13" s="1106"/>
      <c r="V13" s="1106"/>
      <c r="W13" s="1106"/>
      <c r="X13" s="1106"/>
      <c r="Y13" s="1106"/>
      <c r="Z13" s="1106"/>
      <c r="AA13" s="1106"/>
      <c r="AB13" s="1106"/>
      <c r="AC13" s="1106"/>
      <c r="AD13" s="1106"/>
      <c r="AE13" s="1106"/>
      <c r="AF13" s="1106"/>
      <c r="AG13" s="1106"/>
      <c r="AH13" s="1106"/>
      <c r="AI13" s="1106"/>
      <c r="AJ13" s="1106"/>
      <c r="AK13" s="1106"/>
      <c r="AL13" s="1106"/>
      <c r="AM13" s="1106"/>
      <c r="AN13" s="1106"/>
      <c r="AO13" s="1106"/>
      <c r="AP13" s="1106"/>
      <c r="AQ13" s="1106"/>
      <c r="AR13" s="1107"/>
      <c r="AS13" s="445"/>
      <c r="AT13" s="1114" t="s">
        <v>20</v>
      </c>
      <c r="AU13" s="1115"/>
      <c r="AV13" s="1115"/>
      <c r="AW13" s="1116"/>
      <c r="AX13" s="1117" t="str">
        <f>IFERROR(VLOOKUP(BE13,物品営業種目!$A$2:$B$48,2,FALSE),"")</f>
        <v/>
      </c>
      <c r="AY13" s="1118"/>
      <c r="AZ13" s="1118"/>
      <c r="BA13" s="1118"/>
      <c r="BB13" s="1118"/>
      <c r="BC13" s="1118"/>
      <c r="BD13" s="1119"/>
      <c r="BE13" s="1133"/>
      <c r="BF13" s="1133"/>
      <c r="BG13" s="1133"/>
      <c r="BH13" s="1133"/>
      <c r="BI13" s="1133"/>
      <c r="BJ13" s="1133"/>
      <c r="BK13" s="1133"/>
      <c r="BL13" s="1133"/>
      <c r="BM13" s="1133"/>
      <c r="BN13" s="1133"/>
      <c r="BO13" s="1133"/>
      <c r="BP13" s="1133"/>
      <c r="BQ13" s="1134"/>
      <c r="BR13" s="47"/>
      <c r="BS13" s="441" t="s">
        <v>12007</v>
      </c>
      <c r="BT13" s="434" t="s">
        <v>11885</v>
      </c>
      <c r="BU13" s="369"/>
      <c r="BV13" s="369"/>
      <c r="BW13" s="369"/>
      <c r="BX13" s="2"/>
      <c r="BY13" s="2"/>
      <c r="BZ13" s="2"/>
      <c r="CA13" s="2"/>
      <c r="CC13" s="13"/>
      <c r="CD13" s="14"/>
      <c r="CG13" s="10"/>
      <c r="CH13" s="10"/>
      <c r="CI13" s="12"/>
      <c r="CJ13" s="12"/>
      <c r="CK13" s="12"/>
      <c r="CX13" s="12"/>
    </row>
    <row r="14" spans="1:102" s="6" customFormat="1" ht="15.75" customHeight="1">
      <c r="A14" s="1033"/>
      <c r="B14" s="1034"/>
      <c r="C14" s="1035"/>
      <c r="D14" s="969" t="s">
        <v>21</v>
      </c>
      <c r="E14" s="970"/>
      <c r="F14" s="970"/>
      <c r="G14" s="970"/>
      <c r="H14" s="970"/>
      <c r="I14" s="970"/>
      <c r="J14" s="970"/>
      <c r="K14" s="970"/>
      <c r="L14" s="970"/>
      <c r="M14" s="970"/>
      <c r="N14" s="971"/>
      <c r="O14" s="977"/>
      <c r="P14" s="978"/>
      <c r="Q14" s="978"/>
      <c r="R14" s="978"/>
      <c r="S14" s="978"/>
      <c r="T14" s="978"/>
      <c r="U14" s="978"/>
      <c r="V14" s="978"/>
      <c r="W14" s="978"/>
      <c r="X14" s="978"/>
      <c r="Y14" s="978"/>
      <c r="Z14" s="978"/>
      <c r="AA14" s="978"/>
      <c r="AB14" s="978"/>
      <c r="AC14" s="978"/>
      <c r="AD14" s="978"/>
      <c r="AE14" s="978"/>
      <c r="AF14" s="978"/>
      <c r="AG14" s="978"/>
      <c r="AH14" s="978"/>
      <c r="AI14" s="978"/>
      <c r="AJ14" s="978"/>
      <c r="AK14" s="978"/>
      <c r="AL14" s="978"/>
      <c r="AM14" s="978"/>
      <c r="AN14" s="978"/>
      <c r="AO14" s="978"/>
      <c r="AP14" s="978"/>
      <c r="AQ14" s="978"/>
      <c r="AR14" s="979"/>
      <c r="AS14" s="445" t="str">
        <f>IFERROR(IF(入力情報!$BA$2=$BU$16,"","*"),"")</f>
        <v/>
      </c>
      <c r="AT14" s="1125" t="s">
        <v>22</v>
      </c>
      <c r="AU14" s="1126"/>
      <c r="AV14" s="1126"/>
      <c r="AW14" s="1127"/>
      <c r="AX14" s="1128" t="str">
        <f>IFERROR(VLOOKUP(BE14,物品営業種目!$A$2:$B$48,2,FALSE),"")</f>
        <v/>
      </c>
      <c r="AY14" s="1129"/>
      <c r="AZ14" s="1129"/>
      <c r="BA14" s="1129"/>
      <c r="BB14" s="1129"/>
      <c r="BC14" s="1129"/>
      <c r="BD14" s="1130"/>
      <c r="BE14" s="1131"/>
      <c r="BF14" s="1131"/>
      <c r="BG14" s="1131"/>
      <c r="BH14" s="1131"/>
      <c r="BI14" s="1131"/>
      <c r="BJ14" s="1131"/>
      <c r="BK14" s="1131"/>
      <c r="BL14" s="1131"/>
      <c r="BM14" s="1131"/>
      <c r="BN14" s="1131"/>
      <c r="BO14" s="1131"/>
      <c r="BP14" s="1131"/>
      <c r="BQ14" s="1132"/>
      <c r="BR14" s="47"/>
      <c r="BS14" s="397" t="s">
        <v>504</v>
      </c>
      <c r="BT14" s="454"/>
      <c r="BU14" s="370" t="str">
        <f>IFERROR(VLOOKUP(入力情報!$AZ$2,'現在の登録情報（R7.12.1時点）'!A:K,5,FALSE),"")</f>
        <v/>
      </c>
      <c r="BV14" s="370"/>
      <c r="BW14" s="370"/>
      <c r="BX14" s="371"/>
      <c r="BY14" s="371"/>
      <c r="BZ14" s="371"/>
      <c r="CA14" s="372"/>
      <c r="CC14" s="13"/>
      <c r="CD14" s="14"/>
      <c r="CX14" s="12"/>
    </row>
    <row r="15" spans="1:102" s="6" customFormat="1" ht="15.75" customHeight="1">
      <c r="A15" s="1033"/>
      <c r="B15" s="1034"/>
      <c r="C15" s="1035"/>
      <c r="D15" s="1039" t="s">
        <v>23</v>
      </c>
      <c r="E15" s="1040"/>
      <c r="F15" s="1040"/>
      <c r="G15" s="1040"/>
      <c r="H15" s="1040"/>
      <c r="I15" s="1040"/>
      <c r="J15" s="1040"/>
      <c r="K15" s="1040"/>
      <c r="L15" s="1040"/>
      <c r="M15" s="1040"/>
      <c r="N15" s="1041"/>
      <c r="O15" s="1061"/>
      <c r="P15" s="1062"/>
      <c r="Q15" s="1062"/>
      <c r="R15" s="1062"/>
      <c r="S15" s="1062"/>
      <c r="T15" s="1062"/>
      <c r="U15" s="1062"/>
      <c r="V15" s="1062"/>
      <c r="W15" s="1062"/>
      <c r="X15" s="1062"/>
      <c r="Y15" s="1062"/>
      <c r="Z15" s="1062"/>
      <c r="AA15" s="1062"/>
      <c r="AB15" s="1062"/>
      <c r="AC15" s="1062"/>
      <c r="AD15" s="1062"/>
      <c r="AE15" s="1062"/>
      <c r="AF15" s="1062"/>
      <c r="AG15" s="1062"/>
      <c r="AH15" s="1062"/>
      <c r="AI15" s="1062"/>
      <c r="AJ15" s="1062"/>
      <c r="AK15" s="1062"/>
      <c r="AL15" s="1062"/>
      <c r="AM15" s="1062"/>
      <c r="AN15" s="1062"/>
      <c r="AO15" s="1062"/>
      <c r="AP15" s="1062"/>
      <c r="AQ15" s="1062"/>
      <c r="AR15" s="1063"/>
      <c r="AS15" s="453"/>
      <c r="AT15" s="1020" t="s">
        <v>22</v>
      </c>
      <c r="AU15" s="1021"/>
      <c r="AV15" s="1021"/>
      <c r="AW15" s="1022"/>
      <c r="AX15" s="1122" t="str">
        <f>IFERROR(VLOOKUP(BE15,物品営業種目!$A$2:$B$48,2,FALSE),"")</f>
        <v/>
      </c>
      <c r="AY15" s="1123"/>
      <c r="AZ15" s="1123"/>
      <c r="BA15" s="1123"/>
      <c r="BB15" s="1123"/>
      <c r="BC15" s="1123"/>
      <c r="BD15" s="1124"/>
      <c r="BE15" s="1120"/>
      <c r="BF15" s="1120"/>
      <c r="BG15" s="1120"/>
      <c r="BH15" s="1120"/>
      <c r="BI15" s="1120"/>
      <c r="BJ15" s="1120"/>
      <c r="BK15" s="1120"/>
      <c r="BL15" s="1120"/>
      <c r="BM15" s="1120"/>
      <c r="BN15" s="1120"/>
      <c r="BO15" s="1120"/>
      <c r="BP15" s="1120"/>
      <c r="BQ15" s="1121"/>
      <c r="BR15" s="47"/>
      <c r="BS15" s="398" t="s">
        <v>505</v>
      </c>
      <c r="BT15" s="455"/>
      <c r="BU15" s="369" t="str">
        <f>IFERROR(VLOOKUP(入力情報!$AZ$2,'現在の登録情報（R7.12.1時点）'!A:K,6,FALSE),"")</f>
        <v/>
      </c>
      <c r="BV15" s="369"/>
      <c r="BW15" s="369"/>
      <c r="CA15" s="373"/>
      <c r="CT15" s="12"/>
      <c r="CU15" s="12"/>
      <c r="CV15" s="12"/>
      <c r="CX15" s="12"/>
    </row>
    <row r="16" spans="1:102" s="6" customFormat="1" ht="15.75" customHeight="1">
      <c r="A16" s="1033"/>
      <c r="B16" s="1034"/>
      <c r="C16" s="1035"/>
      <c r="D16" s="1045"/>
      <c r="E16" s="1046"/>
      <c r="F16" s="1046"/>
      <c r="G16" s="1046"/>
      <c r="H16" s="1046"/>
      <c r="I16" s="1046"/>
      <c r="J16" s="1046"/>
      <c r="K16" s="1046"/>
      <c r="L16" s="1046"/>
      <c r="M16" s="1046"/>
      <c r="N16" s="1047"/>
      <c r="O16" s="1064"/>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5"/>
      <c r="AM16" s="1065"/>
      <c r="AN16" s="1065"/>
      <c r="AO16" s="1065"/>
      <c r="AP16" s="1065"/>
      <c r="AQ16" s="1065"/>
      <c r="AR16" s="1066"/>
      <c r="AS16" s="453"/>
      <c r="AT16" s="1020" t="s">
        <v>22</v>
      </c>
      <c r="AU16" s="1021"/>
      <c r="AV16" s="1021"/>
      <c r="AW16" s="1022"/>
      <c r="AX16" s="1051" t="str">
        <f>IFERROR(VLOOKUP(BE16,物品営業種目!$A$2:$B$48,2,FALSE),"")</f>
        <v/>
      </c>
      <c r="AY16" s="1052"/>
      <c r="AZ16" s="1052"/>
      <c r="BA16" s="1052"/>
      <c r="BB16" s="1052"/>
      <c r="BC16" s="1052"/>
      <c r="BD16" s="1053"/>
      <c r="BE16" s="1120"/>
      <c r="BF16" s="1120"/>
      <c r="BG16" s="1120"/>
      <c r="BH16" s="1120"/>
      <c r="BI16" s="1120"/>
      <c r="BJ16" s="1120"/>
      <c r="BK16" s="1120"/>
      <c r="BL16" s="1120"/>
      <c r="BM16" s="1120"/>
      <c r="BN16" s="1120"/>
      <c r="BO16" s="1120"/>
      <c r="BP16" s="1120"/>
      <c r="BQ16" s="1121"/>
      <c r="BR16" s="47"/>
      <c r="BS16" s="398" t="s">
        <v>506</v>
      </c>
      <c r="BT16" s="455"/>
      <c r="BU16" s="369" t="str">
        <f>IFERROR(VLOOKUP(入力情報!$AZ$2,'現在の登録情報（R7.12.1時点）'!A:K,2,FALSE),"")</f>
        <v/>
      </c>
      <c r="BV16" s="369"/>
      <c r="BW16" s="369"/>
      <c r="CA16" s="373"/>
      <c r="CT16" s="12"/>
      <c r="CU16" s="12"/>
      <c r="CV16" s="12"/>
      <c r="CX16" s="12"/>
    </row>
    <row r="17" spans="1:102" s="6" customFormat="1" ht="15.75" customHeight="1">
      <c r="A17" s="1033"/>
      <c r="B17" s="1034"/>
      <c r="C17" s="1035"/>
      <c r="D17" s="1039" t="s">
        <v>515</v>
      </c>
      <c r="E17" s="1040"/>
      <c r="F17" s="1040"/>
      <c r="G17" s="1040"/>
      <c r="H17" s="1040"/>
      <c r="I17" s="1040"/>
      <c r="J17" s="1040"/>
      <c r="K17" s="1040"/>
      <c r="L17" s="1040"/>
      <c r="M17" s="1040"/>
      <c r="N17" s="1041"/>
      <c r="O17" s="1054"/>
      <c r="P17" s="973"/>
      <c r="Q17" s="973"/>
      <c r="R17" s="973"/>
      <c r="S17" s="973"/>
      <c r="T17" s="973"/>
      <c r="U17" s="973"/>
      <c r="V17" s="973"/>
      <c r="W17" s="973"/>
      <c r="X17" s="973"/>
      <c r="Y17" s="973"/>
      <c r="Z17" s="973"/>
      <c r="AA17" s="973"/>
      <c r="AB17" s="973"/>
      <c r="AC17" s="973"/>
      <c r="AD17" s="973"/>
      <c r="AE17" s="973"/>
      <c r="AF17" s="973"/>
      <c r="AG17" s="973"/>
      <c r="AH17" s="973"/>
      <c r="AI17" s="973"/>
      <c r="AJ17" s="973"/>
      <c r="AK17" s="973"/>
      <c r="AL17" s="973"/>
      <c r="AM17" s="973"/>
      <c r="AN17" s="973"/>
      <c r="AO17" s="973"/>
      <c r="AP17" s="973"/>
      <c r="AQ17" s="973"/>
      <c r="AR17" s="974"/>
      <c r="AS17" s="445" t="str">
        <f>IFERROR(IF(入力情報!$BB$2=$BU$18,"","*"),"")</f>
        <v/>
      </c>
      <c r="AT17" s="1055" t="s">
        <v>22</v>
      </c>
      <c r="AU17" s="1055"/>
      <c r="AV17" s="1055"/>
      <c r="AW17" s="1055"/>
      <c r="AX17" s="1122" t="str">
        <f>IFERROR(VLOOKUP(BE17,物品営業種目!$A$2:$B$48,2,FALSE),"")</f>
        <v/>
      </c>
      <c r="AY17" s="1123"/>
      <c r="AZ17" s="1123"/>
      <c r="BA17" s="1123"/>
      <c r="BB17" s="1123"/>
      <c r="BC17" s="1123"/>
      <c r="BD17" s="1124"/>
      <c r="BE17" s="1120"/>
      <c r="BF17" s="1120"/>
      <c r="BG17" s="1120"/>
      <c r="BH17" s="1120"/>
      <c r="BI17" s="1120"/>
      <c r="BJ17" s="1120"/>
      <c r="BK17" s="1120"/>
      <c r="BL17" s="1120"/>
      <c r="BM17" s="1120"/>
      <c r="BN17" s="1120"/>
      <c r="BO17" s="1120"/>
      <c r="BP17" s="1120"/>
      <c r="BQ17" s="1121"/>
      <c r="BR17" s="47"/>
      <c r="BS17" s="398" t="s">
        <v>507</v>
      </c>
      <c r="BT17" s="455"/>
      <c r="BU17" s="369" t="str">
        <f>IF(O15="","",IFERROR(VLOOKUP(入力情報!$AZ$2,'現在の登録情報（R7.12.1時点）'!A:K,1,FALSE),"該当なし（「商号又は名称」を「現在の登録」シートで確認してください）"))</f>
        <v/>
      </c>
      <c r="BV17" s="369"/>
      <c r="BW17" s="369"/>
      <c r="BY17" s="12"/>
      <c r="BZ17" s="12"/>
      <c r="CA17" s="373"/>
      <c r="CT17" s="12"/>
      <c r="CU17" s="12"/>
      <c r="CV17" s="12"/>
      <c r="CX17" s="12"/>
    </row>
    <row r="18" spans="1:102" s="6" customFormat="1" ht="15.75" customHeight="1">
      <c r="A18" s="1033"/>
      <c r="B18" s="1034"/>
      <c r="C18" s="1035"/>
      <c r="D18" s="1039" t="s">
        <v>11861</v>
      </c>
      <c r="E18" s="1040"/>
      <c r="F18" s="1040"/>
      <c r="G18" s="1040"/>
      <c r="H18" s="1040"/>
      <c r="I18" s="1040"/>
      <c r="J18" s="1040"/>
      <c r="K18" s="1040"/>
      <c r="L18" s="1040"/>
      <c r="M18" s="1040"/>
      <c r="N18" s="1041"/>
      <c r="O18" s="1058"/>
      <c r="P18" s="1059"/>
      <c r="Q18" s="1059"/>
      <c r="R18" s="1059"/>
      <c r="S18" s="1059"/>
      <c r="T18" s="1059"/>
      <c r="U18" s="1059"/>
      <c r="V18" s="1059"/>
      <c r="W18" s="1059"/>
      <c r="X18" s="1059"/>
      <c r="Y18" s="1059"/>
      <c r="Z18" s="1059"/>
      <c r="AA18" s="1059"/>
      <c r="AB18" s="1059"/>
      <c r="AC18" s="1059"/>
      <c r="AD18" s="1059"/>
      <c r="AE18" s="1059"/>
      <c r="AF18" s="1059"/>
      <c r="AG18" s="1059"/>
      <c r="AH18" s="1059"/>
      <c r="AI18" s="1059"/>
      <c r="AJ18" s="1059"/>
      <c r="AK18" s="1059"/>
      <c r="AL18" s="1059"/>
      <c r="AM18" s="1059"/>
      <c r="AN18" s="1059"/>
      <c r="AO18" s="1059"/>
      <c r="AP18" s="1059"/>
      <c r="AQ18" s="1059"/>
      <c r="AR18" s="1060"/>
      <c r="AS18" s="445" t="str">
        <f>IFERROR(IF(入力情報!$BC$2=$BU$19,"","*"),"")</f>
        <v/>
      </c>
      <c r="AT18" s="424"/>
      <c r="AU18" s="424"/>
      <c r="AV18" s="424"/>
      <c r="AW18" s="424"/>
      <c r="AX18" s="56"/>
      <c r="AY18" s="56"/>
      <c r="AZ18" s="56"/>
      <c r="BA18" s="56"/>
      <c r="BB18" s="56"/>
      <c r="BC18" s="56"/>
      <c r="BD18" s="56"/>
      <c r="BE18" s="56"/>
      <c r="BF18" s="56"/>
      <c r="BG18" s="56"/>
      <c r="BH18" s="56"/>
      <c r="BI18" s="56"/>
      <c r="BJ18" s="56"/>
      <c r="BK18" s="56"/>
      <c r="BL18" s="56"/>
      <c r="BM18" s="56"/>
      <c r="BN18" s="56"/>
      <c r="BO18" s="56"/>
      <c r="BP18" s="56"/>
      <c r="BQ18" s="56"/>
      <c r="BR18" s="47"/>
      <c r="BS18" s="398" t="s">
        <v>508</v>
      </c>
      <c r="BT18" s="455"/>
      <c r="BU18" s="369" t="str">
        <f>IFERROR(VLOOKUP(入力情報!$AZ$2,'現在の登録情報（R7.12.1時点）'!A:K,3,FALSE),"")</f>
        <v/>
      </c>
      <c r="BV18" s="369"/>
      <c r="BW18" s="369"/>
      <c r="BY18" s="12"/>
      <c r="BZ18" s="12"/>
      <c r="CA18" s="373"/>
      <c r="CT18" s="12"/>
      <c r="CU18" s="12"/>
      <c r="CV18" s="12"/>
      <c r="CX18" s="12"/>
    </row>
    <row r="19" spans="1:102" ht="15.75" customHeight="1" thickBot="1">
      <c r="A19" s="1033"/>
      <c r="B19" s="1034"/>
      <c r="C19" s="1035"/>
      <c r="D19" s="1048" t="s">
        <v>25</v>
      </c>
      <c r="E19" s="1049"/>
      <c r="F19" s="1049"/>
      <c r="G19" s="1049"/>
      <c r="H19" s="1049"/>
      <c r="I19" s="1049"/>
      <c r="J19" s="1049"/>
      <c r="K19" s="1049"/>
      <c r="L19" s="1049"/>
      <c r="M19" s="1049"/>
      <c r="N19" s="1050"/>
      <c r="O19" s="1103" t="s">
        <v>517</v>
      </c>
      <c r="P19" s="1010"/>
      <c r="Q19" s="1104"/>
      <c r="R19" s="1104"/>
      <c r="S19" s="1104"/>
      <c r="T19" s="1104"/>
      <c r="U19" s="1104"/>
      <c r="V19" s="1010" t="s">
        <v>518</v>
      </c>
      <c r="W19" s="1010"/>
      <c r="X19" s="1104"/>
      <c r="Y19" s="1104"/>
      <c r="Z19" s="1104"/>
      <c r="AA19" s="1104"/>
      <c r="AB19" s="1104"/>
      <c r="AC19" s="1010" t="s">
        <v>516</v>
      </c>
      <c r="AD19" s="1010"/>
      <c r="AE19" s="1104"/>
      <c r="AF19" s="1104"/>
      <c r="AG19" s="1104"/>
      <c r="AH19" s="1104"/>
      <c r="AI19" s="1104"/>
      <c r="AJ19" s="443"/>
      <c r="AK19" s="443"/>
      <c r="AL19" s="443"/>
      <c r="AM19" s="443"/>
      <c r="AN19" s="443"/>
      <c r="AO19" s="443"/>
      <c r="AP19" s="443"/>
      <c r="AQ19" s="443"/>
      <c r="AR19" s="444"/>
      <c r="AS19" s="445"/>
      <c r="AT19" s="446" t="s">
        <v>24</v>
      </c>
      <c r="AU19" s="446"/>
      <c r="AV19" s="446"/>
      <c r="AW19" s="446"/>
      <c r="AX19" s="447"/>
      <c r="AY19" s="447"/>
      <c r="AZ19" s="447"/>
      <c r="BA19" s="447"/>
      <c r="BB19" s="447"/>
      <c r="BC19" s="447"/>
      <c r="BD19" s="447"/>
      <c r="BE19" s="447"/>
      <c r="BF19" s="447"/>
      <c r="BG19" s="447"/>
      <c r="BH19" s="447"/>
      <c r="BI19" s="447"/>
      <c r="BJ19" s="447"/>
      <c r="BK19" s="447"/>
      <c r="BL19" s="447"/>
      <c r="BM19" s="447"/>
      <c r="BN19" s="447"/>
      <c r="BO19" s="447"/>
      <c r="BP19" s="447"/>
      <c r="BQ19" s="447"/>
      <c r="BR19" s="71"/>
      <c r="BS19" s="399" t="s">
        <v>509</v>
      </c>
      <c r="BT19" s="456"/>
      <c r="BU19" s="376" t="str">
        <f>IFERROR(VLOOKUP(入力情報!$AZ$2,'現在の登録情報（R7.12.1時点）'!A:K,4,FALSE),"")</f>
        <v/>
      </c>
      <c r="BV19" s="376"/>
      <c r="BW19" s="376"/>
      <c r="BX19" s="374"/>
      <c r="BY19" s="375"/>
      <c r="BZ19" s="375"/>
      <c r="CA19" s="396"/>
      <c r="CS19" s="12"/>
      <c r="CT19" s="12"/>
      <c r="CU19" s="12"/>
      <c r="CW19" s="12"/>
      <c r="CX19" s="2"/>
    </row>
    <row r="20" spans="1:102" ht="15.75" customHeight="1">
      <c r="A20" s="1033"/>
      <c r="B20" s="1034"/>
      <c r="C20" s="1035"/>
      <c r="D20" s="968" t="s">
        <v>28</v>
      </c>
      <c r="E20" s="968"/>
      <c r="F20" s="968"/>
      <c r="G20" s="968"/>
      <c r="H20" s="968"/>
      <c r="I20" s="968"/>
      <c r="J20" s="968"/>
      <c r="K20" s="968"/>
      <c r="L20" s="968"/>
      <c r="M20" s="968"/>
      <c r="N20" s="968"/>
      <c r="O20" s="491" t="s">
        <v>517</v>
      </c>
      <c r="P20" s="490"/>
      <c r="Q20" s="962"/>
      <c r="R20" s="962"/>
      <c r="S20" s="962"/>
      <c r="T20" s="962"/>
      <c r="U20" s="962"/>
      <c r="V20" s="963" t="s">
        <v>518</v>
      </c>
      <c r="W20" s="963"/>
      <c r="X20" s="962"/>
      <c r="Y20" s="962"/>
      <c r="Z20" s="962"/>
      <c r="AA20" s="962"/>
      <c r="AB20" s="962"/>
      <c r="AC20" s="490" t="s">
        <v>516</v>
      </c>
      <c r="AD20" s="490"/>
      <c r="AE20" s="962"/>
      <c r="AF20" s="962"/>
      <c r="AG20" s="962"/>
      <c r="AH20" s="962"/>
      <c r="AI20" s="962"/>
      <c r="AJ20" s="443"/>
      <c r="AK20" s="443"/>
      <c r="AL20" s="443"/>
      <c r="AM20" s="443"/>
      <c r="AN20" s="443"/>
      <c r="AO20" s="443"/>
      <c r="AP20" s="443"/>
      <c r="AQ20" s="443"/>
      <c r="AR20" s="444"/>
      <c r="AS20" s="445"/>
      <c r="AT20" s="448"/>
      <c r="AU20" s="1056" t="s">
        <v>502</v>
      </c>
      <c r="AV20" s="1056"/>
      <c r="AW20" s="448" t="s">
        <v>26</v>
      </c>
      <c r="AX20" s="450"/>
      <c r="AY20" s="450"/>
      <c r="AZ20" s="1057" t="s">
        <v>503</v>
      </c>
      <c r="BA20" s="1057"/>
      <c r="BB20" s="1057"/>
      <c r="BC20" s="1056" t="s">
        <v>280</v>
      </c>
      <c r="BD20" s="1056"/>
      <c r="BE20" s="448" t="s">
        <v>27</v>
      </c>
      <c r="BF20" s="450"/>
      <c r="BG20" s="450"/>
      <c r="BH20" s="450"/>
      <c r="BI20" s="450"/>
      <c r="BJ20" s="450"/>
      <c r="BK20" s="450"/>
      <c r="BL20" s="450"/>
      <c r="BM20" s="450"/>
      <c r="BN20" s="450"/>
      <c r="BO20" s="450"/>
      <c r="BP20" s="450"/>
      <c r="BQ20" s="450"/>
      <c r="BR20" s="71"/>
      <c r="BS20" s="423"/>
      <c r="BT20" s="18"/>
      <c r="BU20" s="429" t="s">
        <v>11878</v>
      </c>
      <c r="BV20" s="430"/>
      <c r="BW20" s="430"/>
      <c r="BX20" s="430"/>
      <c r="BY20" s="430"/>
      <c r="BZ20" s="430"/>
      <c r="CA20" s="430"/>
      <c r="CS20" s="12"/>
      <c r="CT20" s="12"/>
      <c r="CU20" s="12"/>
      <c r="CX20" s="2"/>
    </row>
    <row r="21" spans="1:102" ht="15.75" customHeight="1">
      <c r="A21" s="1036"/>
      <c r="B21" s="1037"/>
      <c r="C21" s="1038"/>
      <c r="D21" s="1099" t="s">
        <v>29</v>
      </c>
      <c r="E21" s="1099"/>
      <c r="F21" s="1099"/>
      <c r="G21" s="1099"/>
      <c r="H21" s="1099"/>
      <c r="I21" s="1099"/>
      <c r="J21" s="1099"/>
      <c r="K21" s="1099"/>
      <c r="L21" s="1099"/>
      <c r="M21" s="1099"/>
      <c r="N21" s="1099"/>
      <c r="O21" s="1100"/>
      <c r="P21" s="978"/>
      <c r="Q21" s="978"/>
      <c r="R21" s="978"/>
      <c r="S21" s="978"/>
      <c r="T21" s="978"/>
      <c r="U21" s="978"/>
      <c r="V21" s="978"/>
      <c r="W21" s="978"/>
      <c r="X21" s="978"/>
      <c r="Y21" s="978"/>
      <c r="Z21" s="978"/>
      <c r="AA21" s="978"/>
      <c r="AB21" s="978"/>
      <c r="AC21" s="978"/>
      <c r="AD21" s="978"/>
      <c r="AE21" s="978"/>
      <c r="AF21" s="978"/>
      <c r="AG21" s="978"/>
      <c r="AH21" s="978"/>
      <c r="AI21" s="978"/>
      <c r="AJ21" s="978"/>
      <c r="AK21" s="978"/>
      <c r="AL21" s="978"/>
      <c r="AM21" s="978"/>
      <c r="AN21" s="978"/>
      <c r="AO21" s="978"/>
      <c r="AP21" s="978"/>
      <c r="AQ21" s="978"/>
      <c r="AR21" s="979"/>
      <c r="AS21" s="451"/>
      <c r="AT21" s="424"/>
      <c r="AU21" s="1101"/>
      <c r="AV21" s="1101"/>
      <c r="AW21" s="424"/>
      <c r="AX21" s="56"/>
      <c r="AY21" s="56"/>
      <c r="AZ21" s="56"/>
      <c r="BA21" s="56"/>
      <c r="BB21" s="56"/>
      <c r="BC21" s="56"/>
      <c r="BD21" s="56"/>
      <c r="BE21" s="56"/>
      <c r="BF21" s="56"/>
      <c r="BG21" s="56"/>
      <c r="BH21" s="56"/>
      <c r="BI21" s="56"/>
      <c r="BJ21" s="56"/>
      <c r="BK21" s="56"/>
      <c r="BL21" s="56"/>
      <c r="BM21" s="56"/>
      <c r="BN21" s="56"/>
      <c r="BO21" s="56"/>
      <c r="BP21" s="56"/>
      <c r="BQ21" s="56"/>
      <c r="BS21" s="423"/>
      <c r="BT21" s="1090" t="s">
        <v>11879</v>
      </c>
      <c r="BU21" s="1090"/>
      <c r="BV21" s="1090"/>
      <c r="BW21" s="1090"/>
      <c r="BX21" s="1090"/>
      <c r="BY21" s="1090"/>
      <c r="BZ21" s="1090"/>
      <c r="CA21" s="1090"/>
      <c r="CT21" s="12"/>
      <c r="CU21" s="12"/>
      <c r="CV21" s="12"/>
    </row>
    <row r="22" spans="1:102" ht="4.5" customHeight="1">
      <c r="A22" s="15"/>
      <c r="B22" s="15"/>
      <c r="C22" s="15"/>
      <c r="D22" s="16"/>
      <c r="E22" s="16"/>
      <c r="F22" s="16"/>
      <c r="G22" s="16"/>
      <c r="H22" s="16"/>
      <c r="I22" s="16"/>
      <c r="J22" s="16"/>
      <c r="K22" s="16"/>
      <c r="L22" s="16"/>
      <c r="M22" s="4"/>
      <c r="N22" s="4"/>
      <c r="O22" s="4"/>
      <c r="P22" s="4"/>
      <c r="Q22" s="4"/>
      <c r="R22" s="4"/>
      <c r="S22" s="4"/>
      <c r="T22" s="4"/>
      <c r="U22" s="4"/>
      <c r="V22" s="4"/>
      <c r="W22" s="4"/>
      <c r="X22" s="4"/>
      <c r="Y22" s="4"/>
      <c r="Z22" s="4"/>
      <c r="AA22" s="4"/>
      <c r="AB22" s="4"/>
      <c r="AC22" s="4"/>
      <c r="AD22" s="4"/>
      <c r="AE22" s="4"/>
      <c r="AF22" s="4"/>
      <c r="AG22" s="6"/>
      <c r="AH22" s="6"/>
      <c r="AI22" s="6"/>
      <c r="AJ22" s="6"/>
      <c r="BS22" s="2"/>
      <c r="BT22" s="1090"/>
      <c r="BU22" s="1090"/>
      <c r="BV22" s="1090"/>
      <c r="BW22" s="1090"/>
      <c r="BX22" s="1090"/>
      <c r="BY22" s="1090"/>
      <c r="BZ22" s="1090"/>
      <c r="CA22" s="1090"/>
      <c r="CC22" s="13"/>
      <c r="CD22" s="14"/>
    </row>
    <row r="23" spans="1:102" s="17" customFormat="1" ht="24.75" customHeight="1">
      <c r="A23" s="1102" t="s">
        <v>292</v>
      </c>
      <c r="B23" s="1102"/>
      <c r="C23" s="1102"/>
      <c r="D23" s="1102"/>
      <c r="E23" s="1102"/>
      <c r="F23" s="1102"/>
      <c r="G23" s="1102"/>
      <c r="H23" s="1102"/>
      <c r="I23" s="1102"/>
      <c r="J23" s="1102"/>
      <c r="K23" s="1102"/>
      <c r="L23" s="1102"/>
      <c r="M23" s="1102"/>
      <c r="N23" s="1102"/>
      <c r="O23" s="1102"/>
      <c r="P23" s="1102"/>
      <c r="Q23" s="1102"/>
      <c r="R23" s="1102"/>
      <c r="S23" s="1102"/>
      <c r="T23" s="1102"/>
      <c r="U23" s="1102"/>
      <c r="V23" s="1102"/>
      <c r="W23" s="1102"/>
      <c r="X23" s="1102"/>
      <c r="Y23" s="1102"/>
      <c r="Z23" s="1102"/>
      <c r="AA23" s="1102"/>
      <c r="AB23" s="1102"/>
      <c r="AC23" s="1102"/>
      <c r="AD23" s="1102"/>
      <c r="AE23" s="1102"/>
      <c r="AF23" s="1102"/>
      <c r="AG23" s="1102"/>
      <c r="AH23" s="1102"/>
      <c r="AI23" s="1102"/>
      <c r="AJ23" s="1102"/>
      <c r="AK23" s="1102"/>
      <c r="AL23" s="1102"/>
      <c r="AM23" s="1102"/>
      <c r="AN23" s="1102"/>
      <c r="AO23" s="1102"/>
      <c r="AP23" s="1102"/>
      <c r="AQ23" s="1102"/>
      <c r="AR23" s="1102"/>
      <c r="AS23" s="1102"/>
      <c r="AT23" s="1102"/>
      <c r="AU23" s="1102"/>
      <c r="AV23" s="1102"/>
      <c r="AW23" s="1102"/>
      <c r="AX23" s="1102"/>
      <c r="AY23" s="1102"/>
      <c r="AZ23" s="1102"/>
      <c r="BA23" s="1102"/>
      <c r="BB23" s="1102"/>
      <c r="BC23" s="1102"/>
      <c r="BD23" s="1102"/>
      <c r="BE23" s="1102"/>
      <c r="BF23" s="1102"/>
      <c r="BG23" s="1102"/>
      <c r="BH23" s="1102"/>
      <c r="BI23" s="1102"/>
      <c r="BJ23" s="1102"/>
      <c r="BK23" s="1102"/>
      <c r="BL23" s="1102"/>
      <c r="BM23" s="1102"/>
      <c r="BN23" s="1102"/>
      <c r="BO23" s="1102"/>
      <c r="BP23" s="1102"/>
      <c r="BQ23" s="1102"/>
      <c r="BR23" s="47"/>
      <c r="BS23" s="71"/>
      <c r="BT23" s="1090"/>
      <c r="BU23" s="1090"/>
      <c r="BV23" s="1090"/>
      <c r="BW23" s="1090"/>
      <c r="BX23" s="1090"/>
      <c r="BY23" s="1090"/>
      <c r="BZ23" s="1090"/>
      <c r="CA23" s="1090"/>
      <c r="CB23" s="18"/>
      <c r="CC23" s="19"/>
      <c r="CD23" s="20"/>
      <c r="CE23" s="18"/>
      <c r="CF23" s="18"/>
      <c r="CG23" s="18"/>
      <c r="CH23" s="18"/>
      <c r="CI23" s="18"/>
      <c r="CJ23" s="18"/>
      <c r="CK23" s="18"/>
      <c r="CL23" s="18"/>
      <c r="CM23" s="18"/>
      <c r="CN23" s="18"/>
      <c r="CO23" s="18"/>
      <c r="CP23" s="18"/>
      <c r="CQ23" s="18"/>
      <c r="CR23" s="18"/>
      <c r="CS23" s="18"/>
      <c r="CT23" s="18"/>
      <c r="CU23" s="18"/>
      <c r="CV23" s="18"/>
      <c r="CW23" s="18"/>
      <c r="CX23" s="18"/>
    </row>
    <row r="24" spans="1:102" s="17" customFormat="1" ht="4.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47"/>
      <c r="BS24" s="71"/>
      <c r="BT24" s="2"/>
      <c r="BU24" s="2"/>
      <c r="BV24" s="12"/>
      <c r="BW24" s="12"/>
      <c r="BX24" s="2"/>
      <c r="BY24" s="2"/>
      <c r="BZ24" s="2"/>
      <c r="CB24" s="18"/>
      <c r="CC24" s="19"/>
      <c r="CD24" s="20"/>
      <c r="CE24" s="18"/>
      <c r="CF24" s="18"/>
      <c r="CG24" s="18"/>
      <c r="CH24" s="18"/>
      <c r="CI24" s="18"/>
      <c r="CJ24" s="18"/>
      <c r="CK24" s="18"/>
      <c r="CL24" s="18"/>
      <c r="CM24" s="18"/>
      <c r="CN24" s="18"/>
      <c r="CO24" s="18"/>
      <c r="CP24" s="18"/>
      <c r="CQ24" s="18"/>
      <c r="CR24" s="18"/>
      <c r="CS24" s="18"/>
      <c r="CT24" s="18"/>
      <c r="CU24" s="18"/>
      <c r="CV24" s="18"/>
      <c r="CW24" s="18"/>
      <c r="CX24" s="18"/>
    </row>
    <row r="25" spans="1:102" s="17" customFormat="1" ht="4.5" customHeight="1">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4"/>
      <c r="BR25" s="47"/>
      <c r="BS25" s="71"/>
      <c r="BV25" s="12"/>
      <c r="BW25" s="12"/>
      <c r="CB25" s="18"/>
      <c r="CC25" s="19"/>
      <c r="CD25" s="20"/>
      <c r="CE25" s="18"/>
      <c r="CF25" s="18"/>
      <c r="CG25" s="18"/>
      <c r="CH25" s="18"/>
      <c r="CI25" s="18"/>
      <c r="CJ25" s="18"/>
      <c r="CK25" s="18"/>
      <c r="CL25" s="18"/>
      <c r="CM25" s="18"/>
      <c r="CN25" s="18"/>
      <c r="CO25" s="18"/>
      <c r="CP25" s="18"/>
      <c r="CQ25" s="18"/>
      <c r="CR25" s="18"/>
      <c r="CS25" s="18"/>
      <c r="CT25" s="18"/>
      <c r="CU25" s="18"/>
      <c r="CV25" s="18"/>
      <c r="CW25" s="18"/>
      <c r="CX25" s="18"/>
    </row>
    <row r="26" spans="1:102" s="17" customFormat="1" ht="13.5" customHeight="1">
      <c r="A26" s="25"/>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412"/>
      <c r="BR26" s="47"/>
      <c r="BS26" s="71"/>
      <c r="BV26" s="12"/>
      <c r="BW26" s="12"/>
      <c r="CB26" s="18"/>
      <c r="CC26" s="19"/>
      <c r="CD26" s="20"/>
      <c r="CE26" s="18"/>
      <c r="CF26" s="18"/>
      <c r="CG26" s="18"/>
      <c r="CH26" s="18"/>
      <c r="CI26" s="18"/>
      <c r="CJ26" s="18"/>
      <c r="CK26" s="18"/>
      <c r="CL26" s="18"/>
      <c r="CM26" s="18"/>
      <c r="CN26" s="18"/>
      <c r="CO26" s="18"/>
      <c r="CP26" s="18"/>
      <c r="CQ26" s="18"/>
      <c r="CR26" s="18"/>
      <c r="CS26" s="18"/>
      <c r="CT26" s="18"/>
      <c r="CU26" s="18"/>
      <c r="CV26" s="18"/>
      <c r="CW26" s="18"/>
      <c r="CX26" s="18"/>
    </row>
    <row r="27" spans="1:102" s="17" customFormat="1" ht="13.5" customHeight="1">
      <c r="A27" s="25"/>
      <c r="B27" s="1028" t="s">
        <v>31</v>
      </c>
      <c r="C27" s="1028"/>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8"/>
      <c r="AA27" s="1028"/>
      <c r="AB27" s="1028"/>
      <c r="AC27" s="1028"/>
      <c r="AD27" s="1028"/>
      <c r="AE27" s="1028"/>
      <c r="AF27" s="1028"/>
      <c r="AG27" s="1028"/>
      <c r="AH27" s="1028"/>
      <c r="AI27" s="1028"/>
      <c r="AJ27" s="1028"/>
      <c r="AK27" s="1028"/>
      <c r="AL27" s="1028"/>
      <c r="AM27" s="1028"/>
      <c r="AN27" s="1028"/>
      <c r="AO27" s="1028"/>
      <c r="AP27" s="1028"/>
      <c r="AQ27" s="1028"/>
      <c r="AR27" s="1028"/>
      <c r="AS27" s="1028"/>
      <c r="AT27" s="1028"/>
      <c r="AU27" s="1028"/>
      <c r="AV27" s="1028"/>
      <c r="AW27" s="1028"/>
      <c r="AX27" s="1028"/>
      <c r="AY27" s="1028"/>
      <c r="AZ27" s="1028"/>
      <c r="BA27" s="1028"/>
      <c r="BB27" s="1028"/>
      <c r="BC27" s="1028"/>
      <c r="BD27" s="1028"/>
      <c r="BE27" s="1028"/>
      <c r="BF27" s="1028"/>
      <c r="BG27" s="1028"/>
      <c r="BH27" s="1028"/>
      <c r="BI27" s="1028"/>
      <c r="BJ27" s="1028"/>
      <c r="BK27" s="1028"/>
      <c r="BL27" s="1028"/>
      <c r="BM27" s="1028"/>
      <c r="BN27" s="1028"/>
      <c r="BO27" s="1028"/>
      <c r="BP27" s="1028"/>
      <c r="BQ27" s="1029"/>
      <c r="BR27" s="47"/>
      <c r="BS27" s="71"/>
      <c r="BV27" s="12"/>
      <c r="BW27" s="12"/>
      <c r="CB27" s="18"/>
      <c r="CC27" s="19"/>
      <c r="CD27" s="20"/>
      <c r="CE27" s="18"/>
      <c r="CF27" s="18"/>
      <c r="CG27" s="18"/>
      <c r="CH27" s="18"/>
      <c r="CI27" s="18"/>
      <c r="CJ27" s="18"/>
      <c r="CK27" s="18"/>
      <c r="CL27" s="18"/>
      <c r="CM27" s="18"/>
      <c r="CN27" s="18"/>
      <c r="CO27" s="18"/>
      <c r="CP27" s="18"/>
      <c r="CQ27" s="18"/>
      <c r="CR27" s="18"/>
      <c r="CS27" s="18"/>
      <c r="CT27" s="18"/>
      <c r="CU27" s="18"/>
      <c r="CV27" s="18"/>
      <c r="CW27" s="18"/>
      <c r="CX27" s="18"/>
    </row>
    <row r="28" spans="1:102" s="17" customFormat="1" ht="13.5" customHeight="1">
      <c r="A28" s="25"/>
      <c r="B28" s="1001" t="s">
        <v>32</v>
      </c>
      <c r="C28" s="1001"/>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01"/>
      <c r="AG28" s="1001"/>
      <c r="AH28" s="1001"/>
      <c r="AI28" s="1001"/>
      <c r="AJ28" s="1001"/>
      <c r="AK28" s="1001"/>
      <c r="AL28" s="1001"/>
      <c r="AM28" s="1001"/>
      <c r="AN28" s="1001"/>
      <c r="AO28" s="1001"/>
      <c r="AP28" s="1001"/>
      <c r="AQ28" s="1001"/>
      <c r="AR28" s="1001"/>
      <c r="AS28" s="1001"/>
      <c r="AT28" s="1001"/>
      <c r="AU28" s="1001"/>
      <c r="AV28" s="1001"/>
      <c r="AW28" s="1001"/>
      <c r="AX28" s="1001"/>
      <c r="AY28" s="1001"/>
      <c r="AZ28" s="1001"/>
      <c r="BA28" s="1001"/>
      <c r="BB28" s="1001"/>
      <c r="BC28" s="1001"/>
      <c r="BD28" s="1001"/>
      <c r="BE28" s="1001"/>
      <c r="BF28" s="1001"/>
      <c r="BG28" s="1001"/>
      <c r="BH28" s="1001"/>
      <c r="BI28" s="1001"/>
      <c r="BJ28" s="1001"/>
      <c r="BK28" s="1001"/>
      <c r="BL28" s="1001"/>
      <c r="BM28" s="1001"/>
      <c r="BN28" s="1001"/>
      <c r="BO28" s="1001"/>
      <c r="BP28" s="1001"/>
      <c r="BQ28" s="1002"/>
      <c r="BR28" s="47"/>
      <c r="BS28" s="71"/>
      <c r="BV28" s="12"/>
      <c r="BW28" s="12"/>
      <c r="CB28" s="18"/>
      <c r="CC28" s="19"/>
      <c r="CD28" s="20"/>
      <c r="CE28" s="18"/>
      <c r="CF28" s="18"/>
      <c r="CG28" s="18"/>
      <c r="CH28" s="18"/>
      <c r="CI28" s="18"/>
      <c r="CJ28" s="18"/>
      <c r="CK28" s="18"/>
      <c r="CL28" s="18"/>
      <c r="CM28" s="18"/>
      <c r="CN28" s="18"/>
      <c r="CO28" s="18"/>
      <c r="CP28" s="18"/>
      <c r="CQ28" s="18"/>
      <c r="CR28" s="18"/>
      <c r="CS28" s="18"/>
      <c r="CT28" s="18"/>
      <c r="CU28" s="18"/>
      <c r="CV28" s="18"/>
      <c r="CW28" s="18"/>
      <c r="CX28" s="18"/>
    </row>
    <row r="29" spans="1:102" s="17" customFormat="1" ht="13.5" customHeight="1">
      <c r="A29" s="25"/>
      <c r="B29" s="1001" t="s">
        <v>33</v>
      </c>
      <c r="C29" s="1001"/>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01"/>
      <c r="AH29" s="1001"/>
      <c r="AI29" s="1001"/>
      <c r="AJ29" s="1001"/>
      <c r="AK29" s="1001"/>
      <c r="AL29" s="1001"/>
      <c r="AM29" s="1001"/>
      <c r="AN29" s="1001"/>
      <c r="AO29" s="1001"/>
      <c r="AP29" s="1001"/>
      <c r="AQ29" s="1001"/>
      <c r="AR29" s="1001"/>
      <c r="AS29" s="1001"/>
      <c r="AT29" s="1001"/>
      <c r="AU29" s="1001"/>
      <c r="AV29" s="1001"/>
      <c r="AW29" s="1001"/>
      <c r="AX29" s="1001"/>
      <c r="AY29" s="1001"/>
      <c r="AZ29" s="1001"/>
      <c r="BA29" s="1001"/>
      <c r="BB29" s="1001"/>
      <c r="BC29" s="1001"/>
      <c r="BD29" s="1001"/>
      <c r="BE29" s="1001"/>
      <c r="BF29" s="1001"/>
      <c r="BG29" s="1001"/>
      <c r="BH29" s="1001"/>
      <c r="BI29" s="1001"/>
      <c r="BJ29" s="1001"/>
      <c r="BK29" s="1001"/>
      <c r="BL29" s="1001"/>
      <c r="BM29" s="1001"/>
      <c r="BN29" s="1001"/>
      <c r="BO29" s="1001"/>
      <c r="BP29" s="1001"/>
      <c r="BQ29" s="1002"/>
      <c r="BR29" s="47"/>
      <c r="BS29" s="71"/>
      <c r="BV29" s="12"/>
      <c r="BW29" s="12"/>
      <c r="CB29" s="18"/>
      <c r="CC29" s="19"/>
      <c r="CD29" s="20"/>
      <c r="CE29" s="18"/>
      <c r="CF29" s="18"/>
      <c r="CG29" s="18"/>
      <c r="CH29" s="18"/>
      <c r="CI29" s="18"/>
      <c r="CJ29" s="18"/>
      <c r="CK29" s="18"/>
      <c r="CL29" s="18"/>
      <c r="CM29" s="18"/>
      <c r="CN29" s="18"/>
      <c r="CO29" s="18"/>
      <c r="CP29" s="18"/>
      <c r="CQ29" s="18"/>
      <c r="CR29" s="18"/>
      <c r="CS29" s="18"/>
      <c r="CT29" s="18"/>
      <c r="CU29" s="18"/>
      <c r="CV29" s="18"/>
      <c r="CW29" s="18"/>
      <c r="CX29" s="18"/>
    </row>
    <row r="30" spans="1:102" s="18" customFormat="1" ht="13.5" customHeight="1">
      <c r="A30" s="25"/>
      <c r="B30" s="26"/>
      <c r="C30" s="1003" t="s">
        <v>34</v>
      </c>
      <c r="D30" s="1003"/>
      <c r="E30" s="413"/>
      <c r="F30" s="1004" t="s">
        <v>35</v>
      </c>
      <c r="G30" s="1004"/>
      <c r="H30" s="1004"/>
      <c r="I30" s="1004"/>
      <c r="J30" s="1004"/>
      <c r="K30" s="1004"/>
      <c r="L30" s="1004"/>
      <c r="M30" s="1004"/>
      <c r="N30" s="1004"/>
      <c r="O30" s="1004"/>
      <c r="P30" s="1004"/>
      <c r="Q30" s="1004"/>
      <c r="R30" s="1004"/>
      <c r="S30" s="1004"/>
      <c r="T30" s="1004"/>
      <c r="U30" s="1004"/>
      <c r="V30" s="1004"/>
      <c r="W30" s="1004"/>
      <c r="X30" s="1004"/>
      <c r="Y30" s="1004"/>
      <c r="Z30" s="1004"/>
      <c r="AA30" s="1004"/>
      <c r="AB30" s="1004"/>
      <c r="AC30" s="1004"/>
      <c r="AD30" s="1004"/>
      <c r="AE30" s="1004"/>
      <c r="AF30" s="1004"/>
      <c r="AG30" s="1004"/>
      <c r="AH30" s="1004"/>
      <c r="AI30" s="1004"/>
      <c r="AJ30" s="1004"/>
      <c r="AK30" s="1004"/>
      <c r="AL30" s="1004"/>
      <c r="AM30" s="1004"/>
      <c r="AN30" s="1004"/>
      <c r="AO30" s="1004"/>
      <c r="AP30" s="1004"/>
      <c r="AQ30" s="1004"/>
      <c r="AR30" s="1004"/>
      <c r="AS30" s="1004"/>
      <c r="AT30" s="1004"/>
      <c r="AU30" s="1004"/>
      <c r="AV30" s="1004"/>
      <c r="AW30" s="1004"/>
      <c r="AX30" s="1004"/>
      <c r="AY30" s="1004"/>
      <c r="AZ30" s="1004"/>
      <c r="BA30" s="1004"/>
      <c r="BB30" s="1004"/>
      <c r="BC30" s="1004"/>
      <c r="BD30" s="1004"/>
      <c r="BE30" s="1004"/>
      <c r="BF30" s="1004"/>
      <c r="BG30" s="1004"/>
      <c r="BH30" s="1004"/>
      <c r="BI30" s="1004"/>
      <c r="BJ30" s="1004"/>
      <c r="BK30" s="1004"/>
      <c r="BL30" s="1004"/>
      <c r="BM30" s="1004"/>
      <c r="BN30" s="1004"/>
      <c r="BO30" s="1004"/>
      <c r="BP30" s="1004"/>
      <c r="BQ30" s="1005"/>
      <c r="BR30" s="47"/>
      <c r="BS30" s="71"/>
      <c r="BT30" s="17"/>
      <c r="BU30" s="17"/>
      <c r="BV30" s="12"/>
      <c r="BW30" s="12"/>
      <c r="BX30" s="17"/>
      <c r="BY30" s="17"/>
      <c r="BZ30" s="17"/>
      <c r="CC30" s="19"/>
      <c r="CD30" s="20"/>
    </row>
    <row r="31" spans="1:102" s="18" customFormat="1" ht="13.5" customHeight="1">
      <c r="A31" s="25"/>
      <c r="B31" s="26"/>
      <c r="C31" s="1003" t="s">
        <v>36</v>
      </c>
      <c r="D31" s="1003"/>
      <c r="E31" s="27"/>
      <c r="F31" s="1006" t="s">
        <v>37</v>
      </c>
      <c r="G31" s="1006"/>
      <c r="H31" s="1006"/>
      <c r="I31" s="1006"/>
      <c r="J31" s="1006"/>
      <c r="K31" s="1006"/>
      <c r="L31" s="1006"/>
      <c r="M31" s="1006"/>
      <c r="N31" s="1006"/>
      <c r="O31" s="1006"/>
      <c r="P31" s="1006"/>
      <c r="Q31" s="1006"/>
      <c r="R31" s="1006"/>
      <c r="S31" s="1006"/>
      <c r="T31" s="1006"/>
      <c r="U31" s="1006"/>
      <c r="V31" s="1006"/>
      <c r="W31" s="1006"/>
      <c r="X31" s="1006"/>
      <c r="Y31" s="1006"/>
      <c r="Z31" s="1006"/>
      <c r="AA31" s="1006"/>
      <c r="AB31" s="1006"/>
      <c r="AC31" s="1006"/>
      <c r="AD31" s="1006"/>
      <c r="AE31" s="1006"/>
      <c r="AF31" s="1006"/>
      <c r="AG31" s="1006"/>
      <c r="AH31" s="1006"/>
      <c r="AI31" s="1006"/>
      <c r="AJ31" s="1006"/>
      <c r="AK31" s="1006"/>
      <c r="AL31" s="1006"/>
      <c r="AM31" s="1006"/>
      <c r="AN31" s="1006"/>
      <c r="AO31" s="1006"/>
      <c r="AP31" s="1006"/>
      <c r="AQ31" s="1006"/>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7"/>
      <c r="BR31" s="47"/>
      <c r="BS31" s="71"/>
      <c r="BV31" s="12"/>
      <c r="BW31" s="12"/>
      <c r="CC31" s="19"/>
      <c r="CD31" s="20"/>
    </row>
    <row r="32" spans="1:102" s="18" customFormat="1" ht="13.5" customHeight="1">
      <c r="A32" s="25"/>
      <c r="B32" s="26"/>
      <c r="C32" s="1003" t="s">
        <v>38</v>
      </c>
      <c r="D32" s="1003"/>
      <c r="E32" s="27"/>
      <c r="F32" s="1008" t="s">
        <v>39</v>
      </c>
      <c r="G32" s="1008"/>
      <c r="H32" s="1008"/>
      <c r="I32" s="1008"/>
      <c r="J32" s="1008"/>
      <c r="K32" s="1008"/>
      <c r="L32" s="1008"/>
      <c r="M32" s="1008"/>
      <c r="N32" s="1008"/>
      <c r="O32" s="1008"/>
      <c r="P32" s="1008"/>
      <c r="Q32" s="1008"/>
      <c r="R32" s="1008"/>
      <c r="S32" s="1008"/>
      <c r="T32" s="1008"/>
      <c r="U32" s="1008"/>
      <c r="V32" s="1008"/>
      <c r="W32" s="1008"/>
      <c r="X32" s="1008"/>
      <c r="Y32" s="1008"/>
      <c r="Z32" s="1008"/>
      <c r="AA32" s="1008"/>
      <c r="AB32" s="1008"/>
      <c r="AC32" s="1008"/>
      <c r="AD32" s="1008"/>
      <c r="AE32" s="1008"/>
      <c r="AF32" s="1008"/>
      <c r="AG32" s="1008"/>
      <c r="AH32" s="1008"/>
      <c r="AI32" s="1008"/>
      <c r="AJ32" s="1008"/>
      <c r="AK32" s="1008"/>
      <c r="AL32" s="1008"/>
      <c r="AM32" s="1008"/>
      <c r="AN32" s="1008"/>
      <c r="AO32" s="1008"/>
      <c r="AP32" s="1008"/>
      <c r="AQ32" s="1008"/>
      <c r="AR32" s="1008"/>
      <c r="AS32" s="1008"/>
      <c r="AT32" s="1008"/>
      <c r="AU32" s="1008"/>
      <c r="AV32" s="1008"/>
      <c r="AW32" s="1008"/>
      <c r="AX32" s="1008"/>
      <c r="AY32" s="1008"/>
      <c r="AZ32" s="1008"/>
      <c r="BA32" s="1008"/>
      <c r="BB32" s="1008"/>
      <c r="BC32" s="1008"/>
      <c r="BD32" s="1008"/>
      <c r="BE32" s="1008"/>
      <c r="BF32" s="1008"/>
      <c r="BG32" s="1008"/>
      <c r="BH32" s="1008"/>
      <c r="BI32" s="1008"/>
      <c r="BJ32" s="1008"/>
      <c r="BK32" s="1008"/>
      <c r="BL32" s="1008"/>
      <c r="BM32" s="1008"/>
      <c r="BN32" s="1008"/>
      <c r="BO32" s="1008"/>
      <c r="BP32" s="1008"/>
      <c r="BQ32" s="1009"/>
      <c r="BR32" s="47"/>
      <c r="BS32" s="71"/>
      <c r="BV32" s="12"/>
      <c r="BW32" s="12"/>
      <c r="CC32" s="19"/>
      <c r="CD32" s="20"/>
    </row>
    <row r="33" spans="1:102" s="18" customFormat="1" ht="13.5" customHeight="1">
      <c r="A33" s="25"/>
      <c r="B33" s="26"/>
      <c r="C33" s="1003" t="s">
        <v>40</v>
      </c>
      <c r="D33" s="1003"/>
      <c r="E33" s="27"/>
      <c r="F33" s="1008" t="s">
        <v>41</v>
      </c>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8"/>
      <c r="AK33" s="1008"/>
      <c r="AL33" s="1008"/>
      <c r="AM33" s="1008"/>
      <c r="AN33" s="1008"/>
      <c r="AO33" s="1008"/>
      <c r="AP33" s="1008"/>
      <c r="AQ33" s="1008"/>
      <c r="AR33" s="1008"/>
      <c r="AS33" s="1008"/>
      <c r="AT33" s="1008"/>
      <c r="AU33" s="1008"/>
      <c r="AV33" s="1008"/>
      <c r="AW33" s="1008"/>
      <c r="AX33" s="1008"/>
      <c r="AY33" s="1008"/>
      <c r="AZ33" s="1008"/>
      <c r="BA33" s="1008"/>
      <c r="BB33" s="1008"/>
      <c r="BC33" s="1008"/>
      <c r="BD33" s="1008"/>
      <c r="BE33" s="1008"/>
      <c r="BF33" s="1008"/>
      <c r="BG33" s="1008"/>
      <c r="BH33" s="1008"/>
      <c r="BI33" s="1008"/>
      <c r="BJ33" s="1008"/>
      <c r="BK33" s="1008"/>
      <c r="BL33" s="1008"/>
      <c r="BM33" s="1008"/>
      <c r="BN33" s="1008"/>
      <c r="BO33" s="1008"/>
      <c r="BP33" s="1008"/>
      <c r="BQ33" s="1009"/>
      <c r="BR33" s="47"/>
      <c r="BS33" s="71"/>
      <c r="BV33" s="12"/>
      <c r="BW33" s="12"/>
      <c r="CC33" s="19"/>
      <c r="CD33" s="20"/>
    </row>
    <row r="34" spans="1:102" s="18" customFormat="1" ht="13.5" customHeight="1">
      <c r="A34" s="25"/>
      <c r="B34" s="26"/>
      <c r="C34" s="1003" t="s">
        <v>42</v>
      </c>
      <c r="D34" s="1003"/>
      <c r="E34" s="27"/>
      <c r="F34" s="1008" t="s">
        <v>43</v>
      </c>
      <c r="G34" s="1008"/>
      <c r="H34" s="1008"/>
      <c r="I34" s="1008"/>
      <c r="J34" s="1008"/>
      <c r="K34" s="1008"/>
      <c r="L34" s="1008"/>
      <c r="M34" s="1008"/>
      <c r="N34" s="1008"/>
      <c r="O34" s="1008"/>
      <c r="P34" s="1008"/>
      <c r="Q34" s="1008"/>
      <c r="R34" s="1008"/>
      <c r="S34" s="1008"/>
      <c r="T34" s="1008"/>
      <c r="U34" s="1008"/>
      <c r="V34" s="1008"/>
      <c r="W34" s="1008"/>
      <c r="X34" s="1008"/>
      <c r="Y34" s="1008"/>
      <c r="Z34" s="1008"/>
      <c r="AA34" s="1008"/>
      <c r="AB34" s="1008"/>
      <c r="AC34" s="1008"/>
      <c r="AD34" s="1008"/>
      <c r="AE34" s="1008"/>
      <c r="AF34" s="1008"/>
      <c r="AG34" s="1008"/>
      <c r="AH34" s="1008"/>
      <c r="AI34" s="1008"/>
      <c r="AJ34" s="1008"/>
      <c r="AK34" s="1008"/>
      <c r="AL34" s="1008"/>
      <c r="AM34" s="1008"/>
      <c r="AN34" s="1008"/>
      <c r="AO34" s="1008"/>
      <c r="AP34" s="1008"/>
      <c r="AQ34" s="1008"/>
      <c r="AR34" s="1008"/>
      <c r="AS34" s="1008"/>
      <c r="AT34" s="1008"/>
      <c r="AU34" s="1008"/>
      <c r="AV34" s="1008"/>
      <c r="AW34" s="1008"/>
      <c r="AX34" s="1008"/>
      <c r="AY34" s="1008"/>
      <c r="AZ34" s="1008"/>
      <c r="BA34" s="1008"/>
      <c r="BB34" s="1008"/>
      <c r="BC34" s="1008"/>
      <c r="BD34" s="1008"/>
      <c r="BE34" s="1008"/>
      <c r="BF34" s="1008"/>
      <c r="BG34" s="1008"/>
      <c r="BH34" s="1008"/>
      <c r="BI34" s="1008"/>
      <c r="BJ34" s="1008"/>
      <c r="BK34" s="1008"/>
      <c r="BL34" s="1008"/>
      <c r="BM34" s="1008"/>
      <c r="BN34" s="1008"/>
      <c r="BO34" s="1008"/>
      <c r="BP34" s="1008"/>
      <c r="BQ34" s="1009"/>
      <c r="BR34" s="47"/>
      <c r="BS34" s="71"/>
      <c r="BV34" s="12"/>
      <c r="BW34" s="12"/>
      <c r="CC34" s="19"/>
      <c r="CD34" s="20"/>
    </row>
    <row r="35" spans="1:102" s="18" customFormat="1" ht="4.5" customHeight="1">
      <c r="A35" s="25"/>
      <c r="B35" s="26"/>
      <c r="C35" s="28"/>
      <c r="D35" s="28"/>
      <c r="E35" s="27"/>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30"/>
      <c r="BR35" s="47"/>
      <c r="BS35" s="71"/>
      <c r="BV35" s="12"/>
      <c r="BW35" s="12"/>
      <c r="CC35" s="19"/>
      <c r="CD35" s="20"/>
    </row>
    <row r="36" spans="1:102" s="18" customFormat="1" ht="13.5" customHeight="1">
      <c r="A36" s="25"/>
      <c r="B36" s="26" t="s">
        <v>44</v>
      </c>
      <c r="C36" s="414"/>
      <c r="D36" s="414"/>
      <c r="E36" s="414"/>
      <c r="F36" s="414"/>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412"/>
      <c r="BR36" s="47"/>
      <c r="BS36" s="71"/>
      <c r="BV36" s="12"/>
      <c r="BW36" s="12"/>
      <c r="CC36" s="19"/>
      <c r="CD36" s="20"/>
    </row>
    <row r="37" spans="1:102" s="18" customFormat="1" ht="13.5" customHeight="1">
      <c r="A37" s="25"/>
      <c r="B37" s="1028" t="s">
        <v>45</v>
      </c>
      <c r="C37" s="1028"/>
      <c r="D37" s="1028"/>
      <c r="E37" s="1028"/>
      <c r="F37" s="1028"/>
      <c r="G37" s="1028"/>
      <c r="H37" s="1028"/>
      <c r="I37" s="1028"/>
      <c r="J37" s="1028"/>
      <c r="K37" s="1028"/>
      <c r="L37" s="1028"/>
      <c r="M37" s="1028"/>
      <c r="N37" s="1028"/>
      <c r="O37" s="1028"/>
      <c r="P37" s="1028"/>
      <c r="Q37" s="1028"/>
      <c r="R37" s="1028"/>
      <c r="S37" s="1028"/>
      <c r="T37" s="1028"/>
      <c r="U37" s="1028"/>
      <c r="V37" s="1028"/>
      <c r="W37" s="1028"/>
      <c r="X37" s="1028"/>
      <c r="Y37" s="1028"/>
      <c r="Z37" s="1028"/>
      <c r="AA37" s="1028"/>
      <c r="AB37" s="1028"/>
      <c r="AC37" s="1028"/>
      <c r="AD37" s="1028"/>
      <c r="AE37" s="1028"/>
      <c r="AF37" s="1028"/>
      <c r="AG37" s="1028"/>
      <c r="AH37" s="1028"/>
      <c r="AI37" s="1028"/>
      <c r="AJ37" s="1028"/>
      <c r="AK37" s="1028"/>
      <c r="AL37" s="1028"/>
      <c r="AM37" s="1028"/>
      <c r="AN37" s="1028"/>
      <c r="AO37" s="1028"/>
      <c r="AP37" s="1028"/>
      <c r="AQ37" s="1028"/>
      <c r="AR37" s="1028"/>
      <c r="AS37" s="1028"/>
      <c r="AT37" s="1028"/>
      <c r="AU37" s="1028"/>
      <c r="AV37" s="1028"/>
      <c r="AW37" s="1028"/>
      <c r="AX37" s="1028"/>
      <c r="AY37" s="1028"/>
      <c r="AZ37" s="1028"/>
      <c r="BA37" s="1028"/>
      <c r="BB37" s="1028"/>
      <c r="BC37" s="1028"/>
      <c r="BD37" s="1028"/>
      <c r="BE37" s="1028"/>
      <c r="BF37" s="1028"/>
      <c r="BG37" s="1028"/>
      <c r="BH37" s="1028"/>
      <c r="BI37" s="1028"/>
      <c r="BJ37" s="1028"/>
      <c r="BK37" s="1028"/>
      <c r="BL37" s="1028"/>
      <c r="BM37" s="1028"/>
      <c r="BN37" s="1028"/>
      <c r="BO37" s="1028"/>
      <c r="BP37" s="1028"/>
      <c r="BQ37" s="1029"/>
      <c r="BR37" s="47"/>
      <c r="BS37" s="71"/>
      <c r="BV37" s="12"/>
      <c r="BW37" s="12"/>
      <c r="CC37" s="19"/>
      <c r="CD37" s="20"/>
    </row>
    <row r="38" spans="1:102" s="18" customFormat="1" ht="13.5" customHeight="1">
      <c r="A38" s="25"/>
      <c r="B38" s="26"/>
      <c r="C38" s="1003" t="s">
        <v>34</v>
      </c>
      <c r="D38" s="1003"/>
      <c r="E38" s="27"/>
      <c r="F38" s="1008" t="s">
        <v>46</v>
      </c>
      <c r="G38" s="1008"/>
      <c r="H38" s="1008"/>
      <c r="I38" s="1008"/>
      <c r="J38" s="1008"/>
      <c r="K38" s="1008"/>
      <c r="L38" s="1008"/>
      <c r="M38" s="1008"/>
      <c r="N38" s="1008"/>
      <c r="O38" s="1008"/>
      <c r="P38" s="1008"/>
      <c r="Q38" s="1008"/>
      <c r="R38" s="1008"/>
      <c r="S38" s="1008"/>
      <c r="T38" s="1008"/>
      <c r="U38" s="1008"/>
      <c r="V38" s="1008"/>
      <c r="W38" s="1008"/>
      <c r="X38" s="1008"/>
      <c r="Y38" s="1008"/>
      <c r="Z38" s="1008"/>
      <c r="AA38" s="1008"/>
      <c r="AB38" s="1008"/>
      <c r="AC38" s="1008"/>
      <c r="AD38" s="1008"/>
      <c r="AE38" s="1008"/>
      <c r="AF38" s="1008"/>
      <c r="AG38" s="1008"/>
      <c r="AH38" s="1008"/>
      <c r="AI38" s="1008"/>
      <c r="AJ38" s="1008"/>
      <c r="AK38" s="1008"/>
      <c r="AL38" s="1008"/>
      <c r="AM38" s="1008"/>
      <c r="AN38" s="1008"/>
      <c r="AO38" s="1008"/>
      <c r="AP38" s="1008"/>
      <c r="AQ38" s="1008"/>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9"/>
      <c r="BR38" s="47"/>
      <c r="BS38" s="71"/>
      <c r="BV38" s="12"/>
      <c r="BW38" s="12"/>
      <c r="CC38" s="19"/>
      <c r="CD38" s="20"/>
    </row>
    <row r="39" spans="1:102" s="18" customFormat="1" ht="13.5" customHeight="1">
      <c r="A39" s="25"/>
      <c r="B39" s="26"/>
      <c r="C39" s="1003" t="s">
        <v>36</v>
      </c>
      <c r="D39" s="1003"/>
      <c r="E39" s="27"/>
      <c r="F39" s="1008" t="s">
        <v>47</v>
      </c>
      <c r="G39" s="1008"/>
      <c r="H39" s="1008"/>
      <c r="I39" s="1008"/>
      <c r="J39" s="1008"/>
      <c r="K39" s="1008"/>
      <c r="L39" s="1008"/>
      <c r="M39" s="1008"/>
      <c r="N39" s="1008"/>
      <c r="O39" s="1008"/>
      <c r="P39" s="1008"/>
      <c r="Q39" s="1008"/>
      <c r="R39" s="1008"/>
      <c r="S39" s="1008"/>
      <c r="T39" s="1008"/>
      <c r="U39" s="1008"/>
      <c r="V39" s="1008"/>
      <c r="W39" s="1008"/>
      <c r="X39" s="1008"/>
      <c r="Y39" s="1008"/>
      <c r="Z39" s="1008"/>
      <c r="AA39" s="1008"/>
      <c r="AB39" s="1008"/>
      <c r="AC39" s="1008"/>
      <c r="AD39" s="1008"/>
      <c r="AE39" s="1008"/>
      <c r="AF39" s="1008"/>
      <c r="AG39" s="1008"/>
      <c r="AH39" s="1008"/>
      <c r="AI39" s="1008"/>
      <c r="AJ39" s="1008"/>
      <c r="AK39" s="1008"/>
      <c r="AL39" s="1008"/>
      <c r="AM39" s="1008"/>
      <c r="AN39" s="1008"/>
      <c r="AO39" s="1008"/>
      <c r="AP39" s="1008"/>
      <c r="AQ39" s="1008"/>
      <c r="AR39" s="1008"/>
      <c r="AS39" s="1008"/>
      <c r="AT39" s="1008"/>
      <c r="AU39" s="1008"/>
      <c r="AV39" s="1008"/>
      <c r="AW39" s="1008"/>
      <c r="AX39" s="1008"/>
      <c r="AY39" s="1008"/>
      <c r="AZ39" s="1008"/>
      <c r="BA39" s="1008"/>
      <c r="BB39" s="1008"/>
      <c r="BC39" s="1008"/>
      <c r="BD39" s="1008"/>
      <c r="BE39" s="1008"/>
      <c r="BF39" s="1008"/>
      <c r="BG39" s="1008"/>
      <c r="BH39" s="1008"/>
      <c r="BI39" s="1008"/>
      <c r="BJ39" s="1008"/>
      <c r="BK39" s="1008"/>
      <c r="BL39" s="1008"/>
      <c r="BM39" s="1008"/>
      <c r="BN39" s="1008"/>
      <c r="BO39" s="1008"/>
      <c r="BP39" s="1008"/>
      <c r="BQ39" s="1009"/>
      <c r="BR39" s="47"/>
      <c r="BS39" s="71"/>
      <c r="BV39" s="12"/>
      <c r="BW39" s="12"/>
      <c r="CC39" s="19"/>
      <c r="CD39" s="20"/>
    </row>
    <row r="40" spans="1:102" s="36" customFormat="1" ht="4.5" customHeight="1">
      <c r="A40" s="31"/>
      <c r="B40" s="32"/>
      <c r="C40" s="33"/>
      <c r="D40" s="33"/>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415"/>
      <c r="BR40" s="47"/>
      <c r="BS40" s="71"/>
      <c r="BT40" s="18"/>
      <c r="BU40" s="18"/>
      <c r="BV40" s="12"/>
      <c r="BW40" s="12"/>
      <c r="BX40" s="18"/>
      <c r="BY40" s="18"/>
      <c r="BZ40" s="18"/>
      <c r="CC40" s="37"/>
      <c r="CD40" s="38"/>
    </row>
    <row r="41" spans="1:102" s="41" customFormat="1" ht="13.5" customHeight="1">
      <c r="A41" s="25"/>
      <c r="B41" s="26" t="s">
        <v>11867</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41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412"/>
      <c r="BR41" s="47"/>
      <c r="BS41" s="71"/>
      <c r="BT41" s="36"/>
      <c r="BU41" s="36"/>
      <c r="BV41" s="12"/>
      <c r="BW41" s="12"/>
      <c r="BX41" s="36"/>
      <c r="BY41" s="36"/>
      <c r="BZ41" s="36"/>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s="41" customFormat="1" ht="13.5" customHeight="1">
      <c r="A42" s="25"/>
      <c r="B42" s="1028" t="s">
        <v>270</v>
      </c>
      <c r="C42" s="1028"/>
      <c r="D42" s="1028"/>
      <c r="E42" s="1028"/>
      <c r="F42" s="1028"/>
      <c r="G42" s="1028"/>
      <c r="H42" s="1028"/>
      <c r="I42" s="1028"/>
      <c r="J42" s="1028"/>
      <c r="K42" s="1028"/>
      <c r="L42" s="1028"/>
      <c r="M42" s="1028"/>
      <c r="N42" s="1028"/>
      <c r="O42" s="1028"/>
      <c r="P42" s="1028"/>
      <c r="Q42" s="1028"/>
      <c r="R42" s="1028"/>
      <c r="S42" s="1028"/>
      <c r="T42" s="1028"/>
      <c r="U42" s="1028"/>
      <c r="V42" s="1028"/>
      <c r="W42" s="1028"/>
      <c r="X42" s="1028"/>
      <c r="Y42" s="1028"/>
      <c r="Z42" s="1028"/>
      <c r="AA42" s="1028"/>
      <c r="AB42" s="1028"/>
      <c r="AC42" s="1028"/>
      <c r="AD42" s="1028"/>
      <c r="AE42" s="1028"/>
      <c r="AF42" s="1028"/>
      <c r="AG42" s="1028"/>
      <c r="AH42" s="1028"/>
      <c r="AI42" s="1028"/>
      <c r="AJ42" s="1028"/>
      <c r="AK42" s="1028"/>
      <c r="AL42" s="1028"/>
      <c r="AM42" s="1028"/>
      <c r="AN42" s="1028"/>
      <c r="AO42" s="1028"/>
      <c r="AP42" s="1028"/>
      <c r="AQ42" s="1028"/>
      <c r="AR42" s="1028"/>
      <c r="AS42" s="1028"/>
      <c r="AT42" s="1028"/>
      <c r="AU42" s="1028"/>
      <c r="AV42" s="1028"/>
      <c r="AW42" s="1028"/>
      <c r="AX42" s="1028"/>
      <c r="AY42" s="1028"/>
      <c r="AZ42" s="1028"/>
      <c r="BA42" s="1028"/>
      <c r="BB42" s="1028"/>
      <c r="BC42" s="1028"/>
      <c r="BD42" s="1028"/>
      <c r="BE42" s="1028"/>
      <c r="BF42" s="1028"/>
      <c r="BG42" s="1028"/>
      <c r="BH42" s="1028"/>
      <c r="BI42" s="1028"/>
      <c r="BJ42" s="1028"/>
      <c r="BK42" s="1028"/>
      <c r="BL42" s="1028"/>
      <c r="BM42" s="1028"/>
      <c r="BN42" s="1028"/>
      <c r="BO42" s="1028"/>
      <c r="BP42" s="1028"/>
      <c r="BQ42" s="1029"/>
      <c r="BR42" s="47"/>
      <c r="BS42" s="71"/>
      <c r="BV42" s="12"/>
      <c r="BW42" s="12"/>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s="411" customFormat="1" ht="13.5" customHeight="1">
      <c r="A43" s="417"/>
      <c r="B43" s="418"/>
      <c r="C43" s="1027" t="s">
        <v>34</v>
      </c>
      <c r="D43" s="1027"/>
      <c r="E43" s="418"/>
      <c r="F43" s="1025" t="s">
        <v>11863</v>
      </c>
      <c r="G43" s="1025"/>
      <c r="H43" s="1025"/>
      <c r="I43" s="1025"/>
      <c r="J43" s="1025"/>
      <c r="K43" s="1025"/>
      <c r="L43" s="1025"/>
      <c r="M43" s="1025"/>
      <c r="N43" s="1025"/>
      <c r="O43" s="1025"/>
      <c r="P43" s="1025"/>
      <c r="Q43" s="1025"/>
      <c r="R43" s="1025"/>
      <c r="S43" s="1025"/>
      <c r="T43" s="1025"/>
      <c r="U43" s="1025"/>
      <c r="V43" s="1025"/>
      <c r="W43" s="1025"/>
      <c r="X43" s="1025"/>
      <c r="Y43" s="1025"/>
      <c r="Z43" s="1025"/>
      <c r="AA43" s="1025"/>
      <c r="AB43" s="1025"/>
      <c r="AC43" s="1025"/>
      <c r="AD43" s="1025"/>
      <c r="AE43" s="1025"/>
      <c r="AF43" s="1025"/>
      <c r="AG43" s="1025"/>
      <c r="AH43" s="1025"/>
      <c r="AI43" s="1025"/>
      <c r="AJ43" s="1025"/>
      <c r="AK43" s="1025"/>
      <c r="AL43" s="1025"/>
      <c r="AM43" s="1025"/>
      <c r="AN43" s="1025"/>
      <c r="AO43" s="1025"/>
      <c r="AP43" s="1025"/>
      <c r="AQ43" s="1025"/>
      <c r="AR43" s="1025"/>
      <c r="AS43" s="1025"/>
      <c r="AT43" s="1025"/>
      <c r="AU43" s="1025"/>
      <c r="AV43" s="1025"/>
      <c r="AW43" s="1025"/>
      <c r="AX43" s="1025"/>
      <c r="AY43" s="1025"/>
      <c r="AZ43" s="1025"/>
      <c r="BA43" s="1025"/>
      <c r="BB43" s="1025"/>
      <c r="BC43" s="1025"/>
      <c r="BD43" s="1025"/>
      <c r="BE43" s="1025"/>
      <c r="BF43" s="1025"/>
      <c r="BG43" s="1025"/>
      <c r="BH43" s="1025"/>
      <c r="BI43" s="1025"/>
      <c r="BJ43" s="1025"/>
      <c r="BK43" s="1025"/>
      <c r="BL43" s="1025"/>
      <c r="BM43" s="1025"/>
      <c r="BN43" s="1025"/>
      <c r="BO43" s="1025"/>
      <c r="BP43" s="1025"/>
      <c r="BQ43" s="1026"/>
      <c r="BR43" s="410"/>
    </row>
    <row r="44" spans="1:102" s="411" customFormat="1" ht="13.5" customHeight="1">
      <c r="A44" s="417"/>
      <c r="B44" s="418"/>
      <c r="C44" s="419"/>
      <c r="D44" s="419"/>
      <c r="E44" s="418"/>
      <c r="F44" s="1025" t="s">
        <v>11864</v>
      </c>
      <c r="G44" s="1025"/>
      <c r="H44" s="1025"/>
      <c r="I44" s="1025"/>
      <c r="J44" s="1025"/>
      <c r="K44" s="1025"/>
      <c r="L44" s="1025"/>
      <c r="M44" s="1025"/>
      <c r="N44" s="1025"/>
      <c r="O44" s="1025"/>
      <c r="P44" s="1025"/>
      <c r="Q44" s="1025"/>
      <c r="R44" s="1025"/>
      <c r="S44" s="1025"/>
      <c r="T44" s="1025"/>
      <c r="U44" s="1025"/>
      <c r="V44" s="1025"/>
      <c r="W44" s="1025"/>
      <c r="X44" s="1025"/>
      <c r="Y44" s="1025"/>
      <c r="Z44" s="1025"/>
      <c r="AA44" s="1025"/>
      <c r="AB44" s="1025"/>
      <c r="AC44" s="1025"/>
      <c r="AD44" s="1025"/>
      <c r="AE44" s="1025"/>
      <c r="AF44" s="1025"/>
      <c r="AG44" s="1025"/>
      <c r="AH44" s="1025"/>
      <c r="AI44" s="1025"/>
      <c r="AJ44" s="1025"/>
      <c r="AK44" s="1025"/>
      <c r="AL44" s="1025"/>
      <c r="AM44" s="1025"/>
      <c r="AN44" s="1025"/>
      <c r="AO44" s="1025"/>
      <c r="AP44" s="1025"/>
      <c r="AQ44" s="1025"/>
      <c r="AR44" s="1025"/>
      <c r="AS44" s="1025"/>
      <c r="AT44" s="1025"/>
      <c r="AU44" s="1025"/>
      <c r="AV44" s="1025"/>
      <c r="AW44" s="1025"/>
      <c r="AX44" s="1025"/>
      <c r="AY44" s="1025"/>
      <c r="AZ44" s="1025"/>
      <c r="BA44" s="1025"/>
      <c r="BB44" s="1025"/>
      <c r="BC44" s="1025"/>
      <c r="BD44" s="1025"/>
      <c r="BE44" s="1025"/>
      <c r="BF44" s="1025"/>
      <c r="BG44" s="1025"/>
      <c r="BH44" s="1025"/>
      <c r="BI44" s="1025"/>
      <c r="BJ44" s="1025"/>
      <c r="BK44" s="1025"/>
      <c r="BL44" s="1025"/>
      <c r="BM44" s="1025"/>
      <c r="BN44" s="1025"/>
      <c r="BO44" s="1025"/>
      <c r="BP44" s="1025"/>
      <c r="BQ44" s="1026"/>
      <c r="BR44" s="410"/>
    </row>
    <row r="45" spans="1:102" s="411" customFormat="1" ht="13.5" customHeight="1">
      <c r="A45" s="417"/>
      <c r="B45" s="418"/>
      <c r="C45" s="1027" t="s">
        <v>36</v>
      </c>
      <c r="D45" s="1027"/>
      <c r="E45" s="418"/>
      <c r="F45" s="1025" t="s">
        <v>48</v>
      </c>
      <c r="G45" s="1025"/>
      <c r="H45" s="1025"/>
      <c r="I45" s="1025"/>
      <c r="J45" s="1025"/>
      <c r="K45" s="1025"/>
      <c r="L45" s="1025"/>
      <c r="M45" s="1025"/>
      <c r="N45" s="1025"/>
      <c r="O45" s="1025"/>
      <c r="P45" s="1025"/>
      <c r="Q45" s="1025"/>
      <c r="R45" s="1025"/>
      <c r="S45" s="1025"/>
      <c r="T45" s="1025"/>
      <c r="U45" s="1025"/>
      <c r="V45" s="1025"/>
      <c r="W45" s="1025"/>
      <c r="X45" s="1025"/>
      <c r="Y45" s="1025"/>
      <c r="Z45" s="1025"/>
      <c r="AA45" s="1025"/>
      <c r="AB45" s="1025"/>
      <c r="AC45" s="1025"/>
      <c r="AD45" s="1025"/>
      <c r="AE45" s="1025"/>
      <c r="AF45" s="1025"/>
      <c r="AG45" s="1025"/>
      <c r="AH45" s="1025"/>
      <c r="AI45" s="1025"/>
      <c r="AJ45" s="1025"/>
      <c r="AK45" s="1025"/>
      <c r="AL45" s="1025"/>
      <c r="AM45" s="1025"/>
      <c r="AN45" s="1025"/>
      <c r="AO45" s="1025"/>
      <c r="AP45" s="1025"/>
      <c r="AQ45" s="1025"/>
      <c r="AR45" s="1025"/>
      <c r="AS45" s="1025"/>
      <c r="AT45" s="1025"/>
      <c r="AU45" s="1025"/>
      <c r="AV45" s="1025"/>
      <c r="AW45" s="1025"/>
      <c r="AX45" s="1025"/>
      <c r="AY45" s="1025"/>
      <c r="AZ45" s="1025"/>
      <c r="BA45" s="1025"/>
      <c r="BB45" s="1025"/>
      <c r="BC45" s="1025"/>
      <c r="BD45" s="1025"/>
      <c r="BE45" s="1025"/>
      <c r="BF45" s="1025"/>
      <c r="BG45" s="1025"/>
      <c r="BH45" s="1025"/>
      <c r="BI45" s="1025"/>
      <c r="BJ45" s="1025"/>
      <c r="BK45" s="1025"/>
      <c r="BL45" s="1025"/>
      <c r="BM45" s="1025"/>
      <c r="BN45" s="1025"/>
      <c r="BO45" s="1025"/>
      <c r="BP45" s="1025"/>
      <c r="BQ45" s="1026"/>
      <c r="BR45" s="410"/>
    </row>
    <row r="46" spans="1:102" s="411" customFormat="1" ht="13.5" customHeight="1">
      <c r="A46" s="417"/>
      <c r="B46" s="418"/>
      <c r="C46" s="1027" t="s">
        <v>38</v>
      </c>
      <c r="D46" s="1027"/>
      <c r="E46" s="418"/>
      <c r="F46" s="1025" t="s">
        <v>11865</v>
      </c>
      <c r="G46" s="1025"/>
      <c r="H46" s="1025"/>
      <c r="I46" s="1025"/>
      <c r="J46" s="1025"/>
      <c r="K46" s="1025"/>
      <c r="L46" s="1025"/>
      <c r="M46" s="1025"/>
      <c r="N46" s="1025"/>
      <c r="O46" s="1025"/>
      <c r="P46" s="1025"/>
      <c r="Q46" s="1025"/>
      <c r="R46" s="1025"/>
      <c r="S46" s="1025"/>
      <c r="T46" s="1025"/>
      <c r="U46" s="1025"/>
      <c r="V46" s="1025"/>
      <c r="W46" s="1025"/>
      <c r="X46" s="1025"/>
      <c r="Y46" s="1025"/>
      <c r="Z46" s="1025"/>
      <c r="AA46" s="1025"/>
      <c r="AB46" s="1025"/>
      <c r="AC46" s="1025"/>
      <c r="AD46" s="1025"/>
      <c r="AE46" s="1025"/>
      <c r="AF46" s="1025"/>
      <c r="AG46" s="1025"/>
      <c r="AH46" s="1025"/>
      <c r="AI46" s="1025"/>
      <c r="AJ46" s="1025"/>
      <c r="AK46" s="1025"/>
      <c r="AL46" s="1025"/>
      <c r="AM46" s="1025"/>
      <c r="AN46" s="1025"/>
      <c r="AO46" s="1025"/>
      <c r="AP46" s="1025"/>
      <c r="AQ46" s="1025"/>
      <c r="AR46" s="1025"/>
      <c r="AS46" s="1025"/>
      <c r="AT46" s="1025"/>
      <c r="AU46" s="1025"/>
      <c r="AV46" s="1025"/>
      <c r="AW46" s="1025"/>
      <c r="AX46" s="1025"/>
      <c r="AY46" s="1025"/>
      <c r="AZ46" s="1025"/>
      <c r="BA46" s="1025"/>
      <c r="BB46" s="1025"/>
      <c r="BC46" s="1025"/>
      <c r="BD46" s="1025"/>
      <c r="BE46" s="1025"/>
      <c r="BF46" s="1025"/>
      <c r="BG46" s="1025"/>
      <c r="BH46" s="1025"/>
      <c r="BI46" s="1025"/>
      <c r="BJ46" s="1025"/>
      <c r="BK46" s="1025"/>
      <c r="BL46" s="1025"/>
      <c r="BM46" s="1025"/>
      <c r="BN46" s="1025"/>
      <c r="BO46" s="1025"/>
      <c r="BP46" s="1025"/>
      <c r="BQ46" s="1026"/>
      <c r="BR46" s="410"/>
    </row>
    <row r="47" spans="1:102" s="411" customFormat="1" ht="13.5" customHeight="1">
      <c r="A47" s="417"/>
      <c r="B47" s="418"/>
      <c r="C47" s="420"/>
      <c r="D47" s="420"/>
      <c r="E47" s="418"/>
      <c r="F47" s="1025" t="s">
        <v>11866</v>
      </c>
      <c r="G47" s="1025"/>
      <c r="H47" s="1025"/>
      <c r="I47" s="1025"/>
      <c r="J47" s="1025"/>
      <c r="K47" s="1025"/>
      <c r="L47" s="1025"/>
      <c r="M47" s="1025"/>
      <c r="N47" s="1025"/>
      <c r="O47" s="1025"/>
      <c r="P47" s="1025"/>
      <c r="Q47" s="1025"/>
      <c r="R47" s="1025"/>
      <c r="S47" s="1025"/>
      <c r="T47" s="1025"/>
      <c r="U47" s="1025"/>
      <c r="V47" s="1025"/>
      <c r="W47" s="1025"/>
      <c r="X47" s="1025"/>
      <c r="Y47" s="1025"/>
      <c r="Z47" s="1025"/>
      <c r="AA47" s="1025"/>
      <c r="AB47" s="1025"/>
      <c r="AC47" s="1025"/>
      <c r="AD47" s="1025"/>
      <c r="AE47" s="1025"/>
      <c r="AF47" s="1025"/>
      <c r="AG47" s="1025"/>
      <c r="AH47" s="1025"/>
      <c r="AI47" s="1025"/>
      <c r="AJ47" s="1025"/>
      <c r="AK47" s="1025"/>
      <c r="AL47" s="1025"/>
      <c r="AM47" s="1025"/>
      <c r="AN47" s="1025"/>
      <c r="AO47" s="1025"/>
      <c r="AP47" s="1025"/>
      <c r="AQ47" s="1025"/>
      <c r="AR47" s="1025"/>
      <c r="AS47" s="1025"/>
      <c r="AT47" s="1025"/>
      <c r="AU47" s="1025"/>
      <c r="AV47" s="1025"/>
      <c r="AW47" s="1025"/>
      <c r="AX47" s="1025"/>
      <c r="AY47" s="1025"/>
      <c r="AZ47" s="1025"/>
      <c r="BA47" s="1025"/>
      <c r="BB47" s="1025"/>
      <c r="BC47" s="1025"/>
      <c r="BD47" s="1025"/>
      <c r="BE47" s="1025"/>
      <c r="BF47" s="1025"/>
      <c r="BG47" s="1025"/>
      <c r="BH47" s="1025"/>
      <c r="BI47" s="1025"/>
      <c r="BJ47" s="1025"/>
      <c r="BK47" s="1025"/>
      <c r="BL47" s="1025"/>
      <c r="BM47" s="1025"/>
      <c r="BN47" s="1025"/>
      <c r="BO47" s="1025"/>
      <c r="BP47" s="1025"/>
      <c r="BQ47" s="1026"/>
      <c r="BR47" s="410"/>
    </row>
    <row r="48" spans="1:102" s="411" customFormat="1" ht="13.5" customHeight="1">
      <c r="A48" s="417"/>
      <c r="B48" s="1023" t="s">
        <v>11862</v>
      </c>
      <c r="C48" s="1023"/>
      <c r="D48" s="1023"/>
      <c r="E48" s="1023"/>
      <c r="F48" s="1023"/>
      <c r="G48" s="1023"/>
      <c r="H48" s="1023"/>
      <c r="I48" s="1023"/>
      <c r="J48" s="1023"/>
      <c r="K48" s="1023"/>
      <c r="L48" s="1023"/>
      <c r="M48" s="1023"/>
      <c r="N48" s="1023"/>
      <c r="O48" s="1023"/>
      <c r="P48" s="1023"/>
      <c r="Q48" s="1023"/>
      <c r="R48" s="1023"/>
      <c r="S48" s="1023"/>
      <c r="T48" s="1023"/>
      <c r="U48" s="1023"/>
      <c r="V48" s="1023"/>
      <c r="W48" s="1023"/>
      <c r="X48" s="1023"/>
      <c r="Y48" s="1023"/>
      <c r="Z48" s="1023"/>
      <c r="AA48" s="1023"/>
      <c r="AB48" s="1023"/>
      <c r="AC48" s="1023"/>
      <c r="AD48" s="1023"/>
      <c r="AE48" s="1023"/>
      <c r="AF48" s="1023"/>
      <c r="AG48" s="1023"/>
      <c r="AH48" s="1023"/>
      <c r="AI48" s="1023"/>
      <c r="AJ48" s="1023"/>
      <c r="AK48" s="1023"/>
      <c r="AL48" s="1023"/>
      <c r="AM48" s="1023"/>
      <c r="AN48" s="1023"/>
      <c r="AO48" s="1023"/>
      <c r="AP48" s="1023"/>
      <c r="AQ48" s="1023"/>
      <c r="AR48" s="1023"/>
      <c r="AS48" s="1023"/>
      <c r="AT48" s="1023"/>
      <c r="AU48" s="1023"/>
      <c r="AV48" s="1023"/>
      <c r="AW48" s="1023"/>
      <c r="AX48" s="1023"/>
      <c r="AY48" s="1023"/>
      <c r="AZ48" s="1023"/>
      <c r="BA48" s="1023"/>
      <c r="BB48" s="1023"/>
      <c r="BC48" s="1023"/>
      <c r="BD48" s="1023"/>
      <c r="BE48" s="1023"/>
      <c r="BF48" s="1023"/>
      <c r="BG48" s="1023"/>
      <c r="BH48" s="1023"/>
      <c r="BI48" s="1023"/>
      <c r="BJ48" s="1023"/>
      <c r="BK48" s="1023"/>
      <c r="BL48" s="1023"/>
      <c r="BM48" s="1023"/>
      <c r="BN48" s="1023"/>
      <c r="BO48" s="1023"/>
      <c r="BP48" s="1023"/>
      <c r="BQ48" s="1024"/>
      <c r="BR48" s="410"/>
    </row>
    <row r="49" spans="1:102" s="41" customFormat="1" ht="4.5" customHeight="1">
      <c r="A49" s="405"/>
      <c r="B49" s="406"/>
      <c r="C49" s="407"/>
      <c r="D49" s="407"/>
      <c r="E49" s="406"/>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c r="BN49" s="408"/>
      <c r="BO49" s="408"/>
      <c r="BP49" s="408"/>
      <c r="BQ49" s="409"/>
      <c r="BR49" s="47"/>
      <c r="BS49" s="71"/>
      <c r="BV49" s="12"/>
      <c r="BW49" s="12"/>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row>
    <row r="50" spans="1:102" s="36" customFormat="1" ht="9" customHeight="1">
      <c r="A50" s="32"/>
      <c r="B50" s="32"/>
      <c r="C50" s="33"/>
      <c r="D50" s="33"/>
      <c r="E50" s="34"/>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47"/>
      <c r="BS50" s="71"/>
      <c r="BT50" s="41"/>
      <c r="BU50" s="41"/>
      <c r="BV50" s="12"/>
      <c r="BW50" s="12"/>
      <c r="BX50" s="41"/>
      <c r="BY50" s="41"/>
      <c r="BZ50" s="40"/>
      <c r="CC50" s="37"/>
      <c r="CD50" s="38"/>
    </row>
    <row r="51" spans="1:102" s="6" customFormat="1" ht="15.75" customHeight="1">
      <c r="A51" s="1030" t="s">
        <v>49</v>
      </c>
      <c r="B51" s="1031"/>
      <c r="C51" s="1032"/>
      <c r="D51" s="474" t="s">
        <v>50</v>
      </c>
      <c r="E51" s="475"/>
      <c r="F51" s="475"/>
      <c r="G51" s="475"/>
      <c r="H51" s="475"/>
      <c r="I51" s="475"/>
      <c r="J51" s="475"/>
      <c r="K51" s="475"/>
      <c r="L51" s="475"/>
      <c r="M51" s="475"/>
      <c r="N51" s="476"/>
      <c r="O51" s="491" t="s">
        <v>16</v>
      </c>
      <c r="P51" s="490"/>
      <c r="Q51" s="489"/>
      <c r="R51" s="489"/>
      <c r="S51" s="489"/>
      <c r="T51" s="489"/>
      <c r="U51" s="490" t="s">
        <v>516</v>
      </c>
      <c r="V51" s="490"/>
      <c r="W51" s="489"/>
      <c r="X51" s="489"/>
      <c r="Y51" s="489"/>
      <c r="Z51" s="489"/>
      <c r="AA51" s="489"/>
      <c r="AB51" s="356"/>
      <c r="AC51" s="356"/>
      <c r="AD51" s="356"/>
      <c r="AE51" s="356"/>
      <c r="AF51" s="356"/>
      <c r="AG51" s="356"/>
      <c r="AH51" s="356"/>
      <c r="AI51" s="356"/>
      <c r="AJ51" s="356"/>
      <c r="AK51" s="356"/>
      <c r="AL51" s="356"/>
      <c r="AM51" s="356"/>
      <c r="AN51" s="356"/>
      <c r="AO51" s="357"/>
      <c r="AP51" s="445" t="str">
        <f>IFERROR(IF(入力情報!$BM$2=SUBSTITUTE($BU$53,"-",""),"","*"),"")</f>
        <v/>
      </c>
      <c r="AQ51" s="1011" t="s">
        <v>51</v>
      </c>
      <c r="AR51" s="1012"/>
      <c r="AS51" s="1012"/>
      <c r="AT51" s="1012"/>
      <c r="AU51" s="1013"/>
      <c r="AV51" s="1020" t="s">
        <v>52</v>
      </c>
      <c r="AW51" s="1021"/>
      <c r="AX51" s="1021"/>
      <c r="AY51" s="1021"/>
      <c r="AZ51" s="1021"/>
      <c r="BA51" s="1021"/>
      <c r="BB51" s="1022"/>
      <c r="BC51" s="977"/>
      <c r="BD51" s="978"/>
      <c r="BE51" s="978"/>
      <c r="BF51" s="978"/>
      <c r="BG51" s="978"/>
      <c r="BH51" s="978"/>
      <c r="BI51" s="978"/>
      <c r="BJ51" s="978"/>
      <c r="BK51" s="978"/>
      <c r="BL51" s="978"/>
      <c r="BM51" s="978"/>
      <c r="BN51" s="978"/>
      <c r="BO51" s="978"/>
      <c r="BP51" s="978"/>
      <c r="BQ51" s="979"/>
      <c r="BR51" s="47"/>
      <c r="BS51" s="400" t="s">
        <v>11884</v>
      </c>
      <c r="BT51" s="401"/>
      <c r="BU51" s="401"/>
      <c r="BV51" s="377"/>
      <c r="BW51" s="402"/>
      <c r="BX51" s="378"/>
      <c r="BY51" s="378"/>
      <c r="BZ51" s="378"/>
      <c r="CA51" s="403"/>
      <c r="CC51" s="13"/>
      <c r="CD51" s="14"/>
    </row>
    <row r="52" spans="1:102" s="6" customFormat="1" ht="15.75" customHeight="1" thickBot="1">
      <c r="A52" s="1033"/>
      <c r="B52" s="1034"/>
      <c r="C52" s="1035"/>
      <c r="D52" s="477"/>
      <c r="E52" s="478"/>
      <c r="F52" s="478"/>
      <c r="G52" s="478"/>
      <c r="H52" s="478"/>
      <c r="I52" s="478"/>
      <c r="J52" s="478"/>
      <c r="K52" s="478"/>
      <c r="L52" s="478"/>
      <c r="M52" s="478"/>
      <c r="N52" s="479"/>
      <c r="O52" s="483"/>
      <c r="P52" s="484"/>
      <c r="Q52" s="484"/>
      <c r="R52" s="484"/>
      <c r="S52" s="484"/>
      <c r="T52" s="484"/>
      <c r="U52" s="484"/>
      <c r="V52" s="484"/>
      <c r="W52" s="484"/>
      <c r="X52" s="484"/>
      <c r="Y52" s="484"/>
      <c r="Z52" s="484"/>
      <c r="AA52" s="484"/>
      <c r="AB52" s="484"/>
      <c r="AC52" s="484"/>
      <c r="AD52" s="484"/>
      <c r="AE52" s="484"/>
      <c r="AF52" s="484"/>
      <c r="AG52" s="484"/>
      <c r="AH52" s="484"/>
      <c r="AI52" s="484"/>
      <c r="AJ52" s="484"/>
      <c r="AK52" s="484"/>
      <c r="AL52" s="484"/>
      <c r="AM52" s="484"/>
      <c r="AN52" s="484"/>
      <c r="AO52" s="485"/>
      <c r="AP52" s="445" t="str">
        <f>IFERROR(IF(入力情報!$BN$2=$BU$54,"","*"),"")</f>
        <v/>
      </c>
      <c r="AQ52" s="1014"/>
      <c r="AR52" s="1015"/>
      <c r="AS52" s="1015"/>
      <c r="AT52" s="1015"/>
      <c r="AU52" s="1016"/>
      <c r="AV52" s="1020" t="s">
        <v>53</v>
      </c>
      <c r="AW52" s="1021"/>
      <c r="AX52" s="1021"/>
      <c r="AY52" s="1021"/>
      <c r="AZ52" s="1021"/>
      <c r="BA52" s="1021"/>
      <c r="BB52" s="1022"/>
      <c r="BC52" s="1054"/>
      <c r="BD52" s="973"/>
      <c r="BE52" s="973"/>
      <c r="BF52" s="973"/>
      <c r="BG52" s="973"/>
      <c r="BH52" s="973"/>
      <c r="BI52" s="973"/>
      <c r="BJ52" s="973"/>
      <c r="BK52" s="973"/>
      <c r="BL52" s="973"/>
      <c r="BM52" s="973"/>
      <c r="BN52" s="973"/>
      <c r="BO52" s="973"/>
      <c r="BP52" s="973"/>
      <c r="BQ52" s="974"/>
      <c r="BR52" s="47"/>
      <c r="BS52" s="442" t="s">
        <v>12008</v>
      </c>
      <c r="BT52" s="434" t="s">
        <v>11885</v>
      </c>
      <c r="BU52" s="369"/>
      <c r="BV52" s="369"/>
      <c r="BW52" s="369"/>
      <c r="BX52" s="2"/>
      <c r="BY52" s="2"/>
      <c r="BZ52" s="2"/>
      <c r="CC52" s="13"/>
      <c r="CD52" s="14"/>
    </row>
    <row r="53" spans="1:102" s="6" customFormat="1" ht="15.75" customHeight="1">
      <c r="A53" s="1033"/>
      <c r="B53" s="1034"/>
      <c r="C53" s="1035"/>
      <c r="D53" s="480"/>
      <c r="E53" s="481"/>
      <c r="F53" s="481"/>
      <c r="G53" s="481"/>
      <c r="H53" s="481"/>
      <c r="I53" s="481"/>
      <c r="J53" s="481"/>
      <c r="K53" s="481"/>
      <c r="L53" s="481"/>
      <c r="M53" s="481"/>
      <c r="N53" s="482"/>
      <c r="O53" s="486"/>
      <c r="P53" s="487"/>
      <c r="Q53" s="487"/>
      <c r="R53" s="487"/>
      <c r="S53" s="487"/>
      <c r="T53" s="487"/>
      <c r="U53" s="487"/>
      <c r="V53" s="487"/>
      <c r="W53" s="487"/>
      <c r="X53" s="487"/>
      <c r="Y53" s="487"/>
      <c r="Z53" s="487"/>
      <c r="AA53" s="487"/>
      <c r="AB53" s="487"/>
      <c r="AC53" s="487"/>
      <c r="AD53" s="487"/>
      <c r="AE53" s="487"/>
      <c r="AF53" s="487"/>
      <c r="AG53" s="487"/>
      <c r="AH53" s="487"/>
      <c r="AI53" s="487"/>
      <c r="AJ53" s="487"/>
      <c r="AK53" s="487"/>
      <c r="AL53" s="487"/>
      <c r="AM53" s="487"/>
      <c r="AN53" s="487"/>
      <c r="AO53" s="488"/>
      <c r="AP53" s="457"/>
      <c r="AQ53" s="1017"/>
      <c r="AR53" s="1018"/>
      <c r="AS53" s="1018"/>
      <c r="AT53" s="1018"/>
      <c r="AU53" s="1019"/>
      <c r="AV53" s="1096" t="s">
        <v>521</v>
      </c>
      <c r="AW53" s="1097"/>
      <c r="AX53" s="1097"/>
      <c r="AY53" s="1097"/>
      <c r="AZ53" s="1097"/>
      <c r="BA53" s="1097"/>
      <c r="BB53" s="1098"/>
      <c r="BC53" s="972"/>
      <c r="BD53" s="973"/>
      <c r="BE53" s="973"/>
      <c r="BF53" s="973"/>
      <c r="BG53" s="973"/>
      <c r="BH53" s="973"/>
      <c r="BI53" s="973"/>
      <c r="BJ53" s="973"/>
      <c r="BK53" s="973"/>
      <c r="BL53" s="973"/>
      <c r="BM53" s="973"/>
      <c r="BN53" s="973"/>
      <c r="BO53" s="973"/>
      <c r="BP53" s="973"/>
      <c r="BQ53" s="974"/>
      <c r="BR53" s="47"/>
      <c r="BS53" s="397" t="s">
        <v>504</v>
      </c>
      <c r="BT53" s="454"/>
      <c r="BU53" s="370" t="str">
        <f>IFERROR(VLOOKUP(入力情報!$AZ$2,'現在の登録情報（R7.12.1時点）'!A:K,7,FALSE),"")</f>
        <v/>
      </c>
      <c r="BV53" s="370"/>
      <c r="BW53" s="370"/>
      <c r="BX53" s="371"/>
      <c r="BY53" s="371"/>
      <c r="BZ53" s="371"/>
      <c r="CA53" s="372"/>
      <c r="CC53" s="13"/>
      <c r="CD53" s="14"/>
    </row>
    <row r="54" spans="1:102" s="6" customFormat="1" ht="15.75" customHeight="1">
      <c r="A54" s="1033"/>
      <c r="B54" s="1034"/>
      <c r="C54" s="1035"/>
      <c r="D54" s="984" t="s">
        <v>11856</v>
      </c>
      <c r="E54" s="985"/>
      <c r="F54" s="985"/>
      <c r="G54" s="985"/>
      <c r="H54" s="985"/>
      <c r="I54" s="985"/>
      <c r="J54" s="985"/>
      <c r="K54" s="985"/>
      <c r="L54" s="985"/>
      <c r="M54" s="985"/>
      <c r="N54" s="986"/>
      <c r="O54" s="990"/>
      <c r="P54" s="991"/>
      <c r="Q54" s="991"/>
      <c r="R54" s="991"/>
      <c r="S54" s="991"/>
      <c r="T54" s="991"/>
      <c r="U54" s="991"/>
      <c r="V54" s="991"/>
      <c r="W54" s="991"/>
      <c r="X54" s="991"/>
      <c r="Y54" s="991"/>
      <c r="Z54" s="991"/>
      <c r="AA54" s="991"/>
      <c r="AB54" s="991"/>
      <c r="AC54" s="991"/>
      <c r="AD54" s="991"/>
      <c r="AE54" s="991"/>
      <c r="AF54" s="991"/>
      <c r="AG54" s="991"/>
      <c r="AH54" s="991"/>
      <c r="AI54" s="991"/>
      <c r="AJ54" s="991"/>
      <c r="AK54" s="991"/>
      <c r="AL54" s="991"/>
      <c r="AM54" s="991"/>
      <c r="AN54" s="991"/>
      <c r="AO54" s="992"/>
      <c r="AP54" s="445" t="str">
        <f>IFERROR(IF(入力情報!$BI$2=$BU$55,"","*"),"")</f>
        <v/>
      </c>
      <c r="AQ54" s="421" t="s">
        <v>11860</v>
      </c>
      <c r="AR54" s="12"/>
      <c r="AS54" s="12"/>
      <c r="AT54" s="12"/>
      <c r="AU54" s="12"/>
      <c r="AV54" s="11"/>
      <c r="AW54" s="11"/>
      <c r="AX54" s="11"/>
      <c r="AY54" s="11"/>
      <c r="AZ54" s="11"/>
      <c r="BA54" s="11"/>
      <c r="BB54" s="11"/>
      <c r="BC54" s="12"/>
      <c r="BD54" s="12"/>
      <c r="BE54" s="12"/>
      <c r="BF54" s="12"/>
      <c r="BG54" s="12"/>
      <c r="BH54" s="12"/>
      <c r="BI54" s="12"/>
      <c r="BJ54" s="12"/>
      <c r="BK54" s="12"/>
      <c r="BL54" s="12"/>
      <c r="BM54" s="12"/>
      <c r="BN54" s="12"/>
      <c r="BO54" s="12"/>
      <c r="BP54" s="12"/>
      <c r="BQ54" s="12"/>
      <c r="BR54" s="47"/>
      <c r="BS54" s="398" t="s">
        <v>505</v>
      </c>
      <c r="BT54" s="455"/>
      <c r="BU54" s="369" t="str">
        <f>IFERROR(VLOOKUP(入力情報!$AZ$2,'現在の登録情報（R7.12.1時点）'!A:K,8,FALSE),"")</f>
        <v/>
      </c>
      <c r="BV54" s="369"/>
      <c r="BW54" s="369"/>
      <c r="CA54" s="373"/>
    </row>
    <row r="55" spans="1:102" s="6" customFormat="1" ht="15.75" customHeight="1">
      <c r="A55" s="1033"/>
      <c r="B55" s="1034"/>
      <c r="C55" s="1035"/>
      <c r="D55" s="987"/>
      <c r="E55" s="988"/>
      <c r="F55" s="988"/>
      <c r="G55" s="988"/>
      <c r="H55" s="988"/>
      <c r="I55" s="988"/>
      <c r="J55" s="988"/>
      <c r="K55" s="988"/>
      <c r="L55" s="988"/>
      <c r="M55" s="988"/>
      <c r="N55" s="989"/>
      <c r="O55" s="993"/>
      <c r="P55" s="994"/>
      <c r="Q55" s="994"/>
      <c r="R55" s="994"/>
      <c r="S55" s="994"/>
      <c r="T55" s="994"/>
      <c r="U55" s="994"/>
      <c r="V55" s="994"/>
      <c r="W55" s="994"/>
      <c r="X55" s="994"/>
      <c r="Y55" s="994"/>
      <c r="Z55" s="994"/>
      <c r="AA55" s="994"/>
      <c r="AB55" s="994"/>
      <c r="AC55" s="994"/>
      <c r="AD55" s="994"/>
      <c r="AE55" s="994"/>
      <c r="AF55" s="994"/>
      <c r="AG55" s="994"/>
      <c r="AH55" s="994"/>
      <c r="AI55" s="994"/>
      <c r="AJ55" s="994"/>
      <c r="AK55" s="994"/>
      <c r="AL55" s="994"/>
      <c r="AM55" s="994"/>
      <c r="AN55" s="994"/>
      <c r="AO55" s="995"/>
      <c r="AP55" s="457"/>
      <c r="AQ55" s="996" t="s">
        <v>54</v>
      </c>
      <c r="AR55" s="997"/>
      <c r="AS55" s="997"/>
      <c r="AT55" s="997"/>
      <c r="AU55" s="997"/>
      <c r="AV55" s="997"/>
      <c r="AW55" s="997"/>
      <c r="AX55" s="997"/>
      <c r="AY55" s="997"/>
      <c r="AZ55" s="997"/>
      <c r="BA55" s="997"/>
      <c r="BB55" s="997"/>
      <c r="BC55" s="997"/>
      <c r="BD55" s="997"/>
      <c r="BE55" s="997"/>
      <c r="BF55" s="997"/>
      <c r="BG55" s="997"/>
      <c r="BH55" s="997"/>
      <c r="BI55" s="998"/>
      <c r="BJ55" s="999" t="s">
        <v>280</v>
      </c>
      <c r="BK55" s="1000"/>
      <c r="BL55" s="975" t="s">
        <v>55</v>
      </c>
      <c r="BM55" s="975"/>
      <c r="BN55" s="981" t="s">
        <v>280</v>
      </c>
      <c r="BO55" s="981"/>
      <c r="BP55" s="975" t="s">
        <v>56</v>
      </c>
      <c r="BQ55" s="976"/>
      <c r="BR55" s="47"/>
      <c r="BS55" s="398" t="s">
        <v>12009</v>
      </c>
      <c r="BT55" s="455"/>
      <c r="BU55" s="369" t="str">
        <f>IFERROR(IF(VLOOKUP(入力情報!$AZ$2,'現在の登録情報（R7.12.1時点）'!A:K,11,FALSE)="","委任なし",VLOOKUP(入力情報!$AZ$2,'現在の登録情報（R7.12.1時点）'!A:K,9,FALSE)),"")</f>
        <v/>
      </c>
      <c r="BV55" s="369"/>
      <c r="BW55" s="369"/>
      <c r="BY55" s="12"/>
      <c r="BZ55" s="12"/>
      <c r="CA55" s="373"/>
    </row>
    <row r="56" spans="1:102" s="6" customFormat="1" ht="15.75" customHeight="1">
      <c r="A56" s="1033"/>
      <c r="B56" s="1034"/>
      <c r="C56" s="1035"/>
      <c r="D56" s="471" t="s">
        <v>519</v>
      </c>
      <c r="E56" s="472"/>
      <c r="F56" s="472"/>
      <c r="G56" s="472"/>
      <c r="H56" s="472"/>
      <c r="I56" s="472"/>
      <c r="J56" s="472"/>
      <c r="K56" s="472"/>
      <c r="L56" s="472"/>
      <c r="M56" s="472"/>
      <c r="N56" s="473"/>
      <c r="O56" s="977"/>
      <c r="P56" s="978"/>
      <c r="Q56" s="978"/>
      <c r="R56" s="978"/>
      <c r="S56" s="978"/>
      <c r="T56" s="978"/>
      <c r="U56" s="978"/>
      <c r="V56" s="978"/>
      <c r="W56" s="978"/>
      <c r="X56" s="978"/>
      <c r="Y56" s="978"/>
      <c r="Z56" s="978"/>
      <c r="AA56" s="978"/>
      <c r="AB56" s="978"/>
      <c r="AC56" s="978"/>
      <c r="AD56" s="978"/>
      <c r="AE56" s="978"/>
      <c r="AF56" s="978"/>
      <c r="AG56" s="978"/>
      <c r="AH56" s="978"/>
      <c r="AI56" s="978"/>
      <c r="AJ56" s="978"/>
      <c r="AK56" s="978"/>
      <c r="AL56" s="978"/>
      <c r="AM56" s="978"/>
      <c r="AN56" s="978"/>
      <c r="AO56" s="979"/>
      <c r="AP56" s="445" t="str">
        <f>IFERROR(IF(入力情報!$BK$2=$BU$56,"","*"),"")</f>
        <v/>
      </c>
      <c r="AQ56" s="980" t="s">
        <v>57</v>
      </c>
      <c r="AR56" s="975"/>
      <c r="AS56" s="975"/>
      <c r="AT56" s="975"/>
      <c r="AU56" s="975"/>
      <c r="AV56" s="975"/>
      <c r="AW56" s="975"/>
      <c r="AX56" s="981" t="s">
        <v>280</v>
      </c>
      <c r="AY56" s="981"/>
      <c r="AZ56" s="982" t="s">
        <v>58</v>
      </c>
      <c r="BA56" s="982"/>
      <c r="BB56" s="982"/>
      <c r="BC56" s="982"/>
      <c r="BD56" s="982"/>
      <c r="BE56" s="982"/>
      <c r="BF56" s="982"/>
      <c r="BG56" s="982"/>
      <c r="BH56" s="982"/>
      <c r="BI56" s="982"/>
      <c r="BJ56" s="982"/>
      <c r="BK56" s="981" t="s">
        <v>280</v>
      </c>
      <c r="BL56" s="981"/>
      <c r="BM56" s="982" t="s">
        <v>59</v>
      </c>
      <c r="BN56" s="982"/>
      <c r="BO56" s="982"/>
      <c r="BP56" s="982"/>
      <c r="BQ56" s="983"/>
      <c r="BR56" s="47"/>
      <c r="BS56" s="435" t="s">
        <v>11881</v>
      </c>
      <c r="BT56" s="455"/>
      <c r="BU56" s="369" t="str">
        <f>IFERROR(VLOOKUP(入力情報!$AZ$2,'現在の登録情報（R7.12.1時点）'!A:K,10,FALSE)&amp;"","")</f>
        <v/>
      </c>
      <c r="BV56" s="369"/>
      <c r="BW56" s="369"/>
      <c r="BY56" s="12"/>
      <c r="BZ56" s="12"/>
      <c r="CA56" s="373"/>
    </row>
    <row r="57" spans="1:102" s="6" customFormat="1" ht="15.75" customHeight="1" thickBot="1">
      <c r="A57" s="1033"/>
      <c r="B57" s="1034"/>
      <c r="C57" s="1035"/>
      <c r="D57" s="471" t="s">
        <v>520</v>
      </c>
      <c r="E57" s="472"/>
      <c r="F57" s="472"/>
      <c r="G57" s="472"/>
      <c r="H57" s="472"/>
      <c r="I57" s="472"/>
      <c r="J57" s="472"/>
      <c r="K57" s="472"/>
      <c r="L57" s="472"/>
      <c r="M57" s="472"/>
      <c r="N57" s="473"/>
      <c r="O57" s="486"/>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8"/>
      <c r="AP57" s="445" t="str">
        <f>IFERROR(IF(入力情報!$BL$2=$BU$57,"","*"),"")</f>
        <v/>
      </c>
      <c r="AQ57" s="459"/>
      <c r="AR57" s="459"/>
      <c r="AS57" s="459"/>
      <c r="AT57" s="459"/>
      <c r="AU57" s="459"/>
      <c r="AV57" s="459"/>
      <c r="AW57" s="459"/>
      <c r="AX57" s="459"/>
      <c r="AY57" s="459"/>
      <c r="AZ57" s="459"/>
      <c r="BA57" s="459"/>
      <c r="BB57" s="459"/>
      <c r="BC57" s="459"/>
      <c r="BD57" s="459"/>
      <c r="BE57" s="459"/>
      <c r="BF57" s="459"/>
      <c r="BG57" s="459"/>
      <c r="BH57" s="459"/>
      <c r="BI57" s="459"/>
      <c r="BJ57" s="459"/>
      <c r="BK57" s="459"/>
      <c r="BL57" s="459"/>
      <c r="BM57" s="459"/>
      <c r="BN57" s="459"/>
      <c r="BO57" s="459"/>
      <c r="BP57" s="459"/>
      <c r="BQ57" s="459"/>
      <c r="BR57" s="47"/>
      <c r="BS57" s="436" t="s">
        <v>11882</v>
      </c>
      <c r="BT57" s="456"/>
      <c r="BU57" s="376" t="str">
        <f>IFERROR(VLOOKUP(入力情報!$AZ$2,'現在の登録情報（R7.12.1時点）'!A:K,11,FALSE)&amp;"","")</f>
        <v/>
      </c>
      <c r="BV57" s="376"/>
      <c r="BW57" s="376"/>
      <c r="BX57" s="374"/>
      <c r="BY57" s="375"/>
      <c r="BZ57" s="375"/>
      <c r="CA57" s="396"/>
      <c r="CC57" s="13"/>
      <c r="CD57" s="14"/>
    </row>
    <row r="58" spans="1:102" s="6" customFormat="1" ht="15.75" customHeight="1">
      <c r="A58" s="1033"/>
      <c r="B58" s="1034"/>
      <c r="C58" s="1035"/>
      <c r="D58" s="968" t="s">
        <v>25</v>
      </c>
      <c r="E58" s="968"/>
      <c r="F58" s="968"/>
      <c r="G58" s="968"/>
      <c r="H58" s="968"/>
      <c r="I58" s="968"/>
      <c r="J58" s="968"/>
      <c r="K58" s="968"/>
      <c r="L58" s="968"/>
      <c r="M58" s="968"/>
      <c r="N58" s="968"/>
      <c r="O58" s="491" t="s">
        <v>517</v>
      </c>
      <c r="P58" s="490"/>
      <c r="Q58" s="962"/>
      <c r="R58" s="962"/>
      <c r="S58" s="962"/>
      <c r="T58" s="962"/>
      <c r="U58" s="962"/>
      <c r="V58" s="963" t="s">
        <v>518</v>
      </c>
      <c r="W58" s="963"/>
      <c r="X58" s="962"/>
      <c r="Y58" s="962"/>
      <c r="Z58" s="962"/>
      <c r="AA58" s="962"/>
      <c r="AB58" s="962"/>
      <c r="AC58" s="490" t="s">
        <v>516</v>
      </c>
      <c r="AD58" s="490"/>
      <c r="AE58" s="962"/>
      <c r="AF58" s="962"/>
      <c r="AG58" s="962"/>
      <c r="AH58" s="962"/>
      <c r="AI58" s="962"/>
      <c r="AJ58" s="443"/>
      <c r="AK58" s="443"/>
      <c r="AL58" s="443"/>
      <c r="AM58" s="443"/>
      <c r="AN58" s="443"/>
      <c r="AO58" s="444"/>
      <c r="AP58" s="457"/>
      <c r="AQ58" s="845" t="s">
        <v>11868</v>
      </c>
      <c r="AR58" s="845"/>
      <c r="AS58" s="845"/>
      <c r="AT58" s="845"/>
      <c r="AU58" s="845"/>
      <c r="AV58" s="845"/>
      <c r="AW58" s="845"/>
      <c r="AX58" s="845"/>
      <c r="AY58" s="845"/>
      <c r="AZ58" s="845"/>
      <c r="BA58" s="845"/>
      <c r="BB58" s="845"/>
      <c r="BC58" s="845"/>
      <c r="BD58" s="845"/>
      <c r="BE58" s="845"/>
      <c r="BF58" s="845"/>
      <c r="BG58" s="845"/>
      <c r="BH58" s="845"/>
      <c r="BI58" s="845"/>
      <c r="BJ58" s="845"/>
      <c r="BK58" s="845"/>
      <c r="BL58" s="845"/>
      <c r="BM58" s="845"/>
      <c r="BN58" s="845"/>
      <c r="BO58" s="845"/>
      <c r="BP58" s="845"/>
      <c r="BQ58" s="845"/>
      <c r="BR58" s="47"/>
      <c r="BS58" s="423"/>
      <c r="BT58" s="18"/>
      <c r="BU58" s="369"/>
      <c r="BV58" s="369"/>
      <c r="BW58" s="12"/>
      <c r="BX58" s="2"/>
      <c r="BY58" s="12"/>
      <c r="BZ58" s="12"/>
      <c r="CC58" s="13"/>
      <c r="CD58" s="14"/>
    </row>
    <row r="59" spans="1:102" s="6" customFormat="1" ht="15.75" customHeight="1">
      <c r="A59" s="1033"/>
      <c r="B59" s="1034"/>
      <c r="C59" s="1035"/>
      <c r="D59" s="969" t="s">
        <v>28</v>
      </c>
      <c r="E59" s="970"/>
      <c r="F59" s="970"/>
      <c r="G59" s="970"/>
      <c r="H59" s="970"/>
      <c r="I59" s="970"/>
      <c r="J59" s="970"/>
      <c r="K59" s="970"/>
      <c r="L59" s="970"/>
      <c r="M59" s="970"/>
      <c r="N59" s="971"/>
      <c r="O59" s="491" t="s">
        <v>517</v>
      </c>
      <c r="P59" s="490"/>
      <c r="Q59" s="962"/>
      <c r="R59" s="962"/>
      <c r="S59" s="962"/>
      <c r="T59" s="962"/>
      <c r="U59" s="962"/>
      <c r="V59" s="963" t="s">
        <v>518</v>
      </c>
      <c r="W59" s="963"/>
      <c r="X59" s="962"/>
      <c r="Y59" s="962"/>
      <c r="Z59" s="962"/>
      <c r="AA59" s="962"/>
      <c r="AB59" s="962"/>
      <c r="AC59" s="490" t="s">
        <v>516</v>
      </c>
      <c r="AD59" s="490"/>
      <c r="AE59" s="962"/>
      <c r="AF59" s="962"/>
      <c r="AG59" s="962"/>
      <c r="AH59" s="962"/>
      <c r="AI59" s="962"/>
      <c r="AJ59" s="443"/>
      <c r="AK59" s="443"/>
      <c r="AL59" s="443"/>
      <c r="AM59" s="443"/>
      <c r="AN59" s="443"/>
      <c r="AO59" s="444"/>
      <c r="AP59" s="457"/>
      <c r="AQ59" s="845"/>
      <c r="AR59" s="845"/>
      <c r="AS59" s="845"/>
      <c r="AT59" s="845"/>
      <c r="AU59" s="845"/>
      <c r="AV59" s="845"/>
      <c r="AW59" s="845"/>
      <c r="AX59" s="845"/>
      <c r="AY59" s="845"/>
      <c r="AZ59" s="845"/>
      <c r="BA59" s="845"/>
      <c r="BB59" s="845"/>
      <c r="BC59" s="845"/>
      <c r="BD59" s="845"/>
      <c r="BE59" s="845"/>
      <c r="BF59" s="845"/>
      <c r="BG59" s="845"/>
      <c r="BH59" s="845"/>
      <c r="BI59" s="845"/>
      <c r="BJ59" s="845"/>
      <c r="BK59" s="845"/>
      <c r="BL59" s="845"/>
      <c r="BM59" s="845"/>
      <c r="BN59" s="845"/>
      <c r="BO59" s="845"/>
      <c r="BP59" s="845"/>
      <c r="BQ59" s="845"/>
      <c r="BR59" s="47"/>
      <c r="BS59" s="423"/>
      <c r="BT59" s="18"/>
      <c r="BU59" s="369"/>
      <c r="BV59" s="369"/>
      <c r="BW59" s="2"/>
      <c r="BX59" s="12"/>
      <c r="BY59" s="12"/>
      <c r="CC59" s="13"/>
      <c r="CD59" s="14"/>
    </row>
    <row r="60" spans="1:102" s="6" customFormat="1" ht="15.75" customHeight="1">
      <c r="A60" s="1036"/>
      <c r="B60" s="1037"/>
      <c r="C60" s="1038"/>
      <c r="D60" s="968" t="s">
        <v>29</v>
      </c>
      <c r="E60" s="968"/>
      <c r="F60" s="968"/>
      <c r="G60" s="968"/>
      <c r="H60" s="968"/>
      <c r="I60" s="968"/>
      <c r="J60" s="968"/>
      <c r="K60" s="968"/>
      <c r="L60" s="968"/>
      <c r="M60" s="968"/>
      <c r="N60" s="968"/>
      <c r="O60" s="972"/>
      <c r="P60" s="973"/>
      <c r="Q60" s="973"/>
      <c r="R60" s="973"/>
      <c r="S60" s="973"/>
      <c r="T60" s="973"/>
      <c r="U60" s="973"/>
      <c r="V60" s="973"/>
      <c r="W60" s="973"/>
      <c r="X60" s="973"/>
      <c r="Y60" s="973"/>
      <c r="Z60" s="973"/>
      <c r="AA60" s="973"/>
      <c r="AB60" s="973"/>
      <c r="AC60" s="973"/>
      <c r="AD60" s="973"/>
      <c r="AE60" s="973"/>
      <c r="AF60" s="973"/>
      <c r="AG60" s="973"/>
      <c r="AH60" s="973"/>
      <c r="AI60" s="973"/>
      <c r="AJ60" s="973"/>
      <c r="AK60" s="973"/>
      <c r="AL60" s="973"/>
      <c r="AM60" s="973"/>
      <c r="AN60" s="973"/>
      <c r="AO60" s="974"/>
      <c r="AP60" s="458"/>
      <c r="AQ60" s="845"/>
      <c r="AR60" s="845"/>
      <c r="AS60" s="845"/>
      <c r="AT60" s="845"/>
      <c r="AU60" s="845"/>
      <c r="AV60" s="845"/>
      <c r="AW60" s="845"/>
      <c r="AX60" s="845"/>
      <c r="AY60" s="845"/>
      <c r="AZ60" s="845"/>
      <c r="BA60" s="845"/>
      <c r="BB60" s="845"/>
      <c r="BC60" s="845"/>
      <c r="BD60" s="845"/>
      <c r="BE60" s="845"/>
      <c r="BF60" s="845"/>
      <c r="BG60" s="845"/>
      <c r="BH60" s="845"/>
      <c r="BI60" s="845"/>
      <c r="BJ60" s="845"/>
      <c r="BK60" s="845"/>
      <c r="BL60" s="845"/>
      <c r="BM60" s="845"/>
      <c r="BN60" s="845"/>
      <c r="BO60" s="845"/>
      <c r="BP60" s="845"/>
      <c r="BQ60" s="845"/>
      <c r="BR60" s="47"/>
      <c r="BS60" s="71"/>
      <c r="BV60" s="12"/>
      <c r="BW60" s="12"/>
      <c r="CC60" s="13"/>
      <c r="CD60" s="14"/>
    </row>
    <row r="61" spans="1:102" s="410" customFormat="1" ht="9" customHeight="1">
      <c r="A61" s="422"/>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2"/>
      <c r="AO61" s="422"/>
      <c r="AP61" s="422"/>
      <c r="AQ61" s="422"/>
      <c r="AR61" s="422"/>
      <c r="AS61" s="422"/>
      <c r="AT61" s="422"/>
      <c r="AU61" s="422"/>
      <c r="AV61" s="422"/>
      <c r="AW61" s="422"/>
      <c r="AX61" s="422"/>
      <c r="AY61" s="422"/>
      <c r="AZ61" s="422"/>
      <c r="BA61" s="422"/>
      <c r="BB61" s="422"/>
      <c r="BC61" s="422"/>
      <c r="BD61" s="422"/>
      <c r="BE61" s="422"/>
      <c r="BF61" s="422"/>
      <c r="BG61" s="422"/>
      <c r="BH61" s="422"/>
      <c r="BI61" s="422"/>
      <c r="BJ61" s="422"/>
      <c r="BK61" s="422"/>
      <c r="BL61" s="422"/>
      <c r="BM61" s="422"/>
      <c r="BN61" s="422"/>
      <c r="BO61" s="422"/>
      <c r="BP61" s="422"/>
      <c r="BQ61" s="422"/>
    </row>
    <row r="62" spans="1:102" s="410" customFormat="1" ht="4.5" customHeight="1"/>
    <row r="63" spans="1:102" ht="12" customHeight="1">
      <c r="A63" s="26" t="s">
        <v>271</v>
      </c>
      <c r="B63" s="42"/>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43"/>
      <c r="AF63" s="44"/>
      <c r="AG63" s="44"/>
      <c r="AH63" s="45"/>
      <c r="AI63" s="45"/>
      <c r="AJ63" s="45"/>
      <c r="AK63" s="45"/>
      <c r="AL63" s="45"/>
      <c r="AM63" s="45"/>
      <c r="AN63" s="40"/>
      <c r="AO63" s="43"/>
      <c r="AP63" s="44"/>
      <c r="AQ63" s="44"/>
      <c r="AR63" s="45"/>
      <c r="AS63" s="45"/>
      <c r="AT63" s="45"/>
      <c r="AU63" s="45"/>
      <c r="AV63" s="45"/>
      <c r="AW63" s="45"/>
      <c r="AX63" s="43"/>
      <c r="AY63" s="43"/>
      <c r="AZ63" s="44"/>
      <c r="BA63" s="44"/>
      <c r="BB63" s="45"/>
      <c r="BC63" s="45"/>
      <c r="BD63" s="45"/>
      <c r="BE63" s="45"/>
      <c r="BF63" s="45"/>
      <c r="BG63" s="45"/>
      <c r="BH63" s="40"/>
      <c r="BI63" s="43"/>
      <c r="BJ63" s="44"/>
      <c r="BK63" s="44"/>
      <c r="BL63" s="45"/>
      <c r="BM63" s="45"/>
      <c r="BN63" s="45"/>
      <c r="BO63" s="45"/>
      <c r="BP63" s="45"/>
      <c r="BQ63" s="45"/>
      <c r="BV63" s="12"/>
      <c r="BW63" s="12"/>
      <c r="BZ63" s="2"/>
      <c r="CA63" s="2"/>
    </row>
    <row r="64" spans="1:102" ht="12.75" customHeight="1">
      <c r="A64" s="964" t="s">
        <v>60</v>
      </c>
      <c r="B64" s="964"/>
      <c r="C64" s="964"/>
      <c r="D64" s="964"/>
      <c r="E64" s="964"/>
      <c r="F64" s="964"/>
      <c r="G64" s="964"/>
      <c r="H64" s="964"/>
      <c r="I64" s="964"/>
      <c r="J64" s="964"/>
      <c r="K64" s="964"/>
      <c r="L64" s="964"/>
      <c r="M64" s="964"/>
      <c r="N64" s="964" t="s">
        <v>272</v>
      </c>
      <c r="O64" s="964"/>
      <c r="P64" s="964"/>
      <c r="Q64" s="964"/>
      <c r="R64" s="964"/>
      <c r="S64" s="964"/>
      <c r="T64" s="964"/>
      <c r="U64" s="964"/>
      <c r="V64" s="964"/>
      <c r="W64" s="964"/>
      <c r="X64" s="959" t="s">
        <v>61</v>
      </c>
      <c r="Y64" s="960"/>
      <c r="Z64" s="960"/>
      <c r="AA64" s="960"/>
      <c r="AB64" s="961"/>
      <c r="AE64" s="964" t="s">
        <v>62</v>
      </c>
      <c r="AF64" s="964"/>
      <c r="AG64" s="964"/>
      <c r="AH64" s="964"/>
      <c r="AI64" s="964"/>
      <c r="AJ64" s="964"/>
      <c r="AK64" s="964"/>
      <c r="AL64" s="964"/>
      <c r="AM64" s="964"/>
      <c r="AN64" s="964"/>
      <c r="AO64" s="964"/>
      <c r="AP64" s="964"/>
      <c r="AQ64" s="964"/>
      <c r="AR64" s="965" t="s">
        <v>63</v>
      </c>
      <c r="AS64" s="966"/>
      <c r="AT64" s="966"/>
      <c r="AU64" s="966"/>
      <c r="AV64" s="966"/>
      <c r="AW64" s="966"/>
      <c r="AX64" s="966"/>
      <c r="AY64" s="966"/>
      <c r="AZ64" s="966"/>
      <c r="BA64" s="966"/>
      <c r="BB64" s="966"/>
      <c r="BC64" s="966"/>
      <c r="BD64" s="967"/>
      <c r="BE64" s="959" t="s">
        <v>64</v>
      </c>
      <c r="BF64" s="960"/>
      <c r="BG64" s="960"/>
      <c r="BH64" s="960"/>
      <c r="BI64" s="960"/>
      <c r="BJ64" s="960"/>
      <c r="BK64" s="960"/>
      <c r="BL64" s="960"/>
      <c r="BM64" s="960"/>
      <c r="BN64" s="960"/>
      <c r="BO64" s="960"/>
      <c r="BP64" s="960"/>
      <c r="BQ64" s="961"/>
      <c r="BU64" s="6"/>
      <c r="BV64" s="12"/>
      <c r="BW64" s="12"/>
      <c r="BZ64" s="2"/>
      <c r="CA64" s="2"/>
    </row>
    <row r="65" spans="1:102" ht="24" customHeight="1">
      <c r="A65" s="944"/>
      <c r="B65" s="944"/>
      <c r="C65" s="944"/>
      <c r="D65" s="944"/>
      <c r="E65" s="944"/>
      <c r="F65" s="944"/>
      <c r="G65" s="944"/>
      <c r="H65" s="944"/>
      <c r="I65" s="944"/>
      <c r="J65" s="944"/>
      <c r="K65" s="944"/>
      <c r="L65" s="944"/>
      <c r="M65" s="944"/>
      <c r="N65" s="944"/>
      <c r="O65" s="944"/>
      <c r="P65" s="944"/>
      <c r="Q65" s="944"/>
      <c r="R65" s="944"/>
      <c r="S65" s="944"/>
      <c r="T65" s="944"/>
      <c r="U65" s="944"/>
      <c r="V65" s="944"/>
      <c r="W65" s="944"/>
      <c r="X65" s="944"/>
      <c r="Y65" s="944"/>
      <c r="Z65" s="944"/>
      <c r="AA65" s="944"/>
      <c r="AB65" s="944"/>
      <c r="AE65" s="944"/>
      <c r="AF65" s="944"/>
      <c r="AG65" s="944"/>
      <c r="AH65" s="944"/>
      <c r="AI65" s="944"/>
      <c r="AJ65" s="944"/>
      <c r="AK65" s="944"/>
      <c r="AL65" s="944"/>
      <c r="AM65" s="944"/>
      <c r="AN65" s="944"/>
      <c r="AO65" s="944"/>
      <c r="AP65" s="944"/>
      <c r="AQ65" s="944"/>
      <c r="AR65" s="945"/>
      <c r="AS65" s="946"/>
      <c r="AT65" s="946"/>
      <c r="AU65" s="946"/>
      <c r="AV65" s="946"/>
      <c r="AW65" s="946"/>
      <c r="AX65" s="946"/>
      <c r="AY65" s="946"/>
      <c r="AZ65" s="946"/>
      <c r="BA65" s="946"/>
      <c r="BB65" s="946"/>
      <c r="BC65" s="946"/>
      <c r="BD65" s="947"/>
      <c r="BE65" s="944"/>
      <c r="BF65" s="944"/>
      <c r="BG65" s="944"/>
      <c r="BH65" s="944"/>
      <c r="BI65" s="944"/>
      <c r="BJ65" s="944"/>
      <c r="BK65" s="944"/>
      <c r="BL65" s="944"/>
      <c r="BM65" s="944"/>
      <c r="BN65" s="944"/>
      <c r="BO65" s="944"/>
      <c r="BP65" s="944"/>
      <c r="BQ65" s="944"/>
      <c r="BU65" s="46"/>
      <c r="BV65" s="12"/>
      <c r="BW65" s="12"/>
      <c r="BZ65" s="2"/>
      <c r="CA65" s="2"/>
    </row>
    <row r="66" spans="1:102" s="47" customFormat="1" ht="5.25" customHeight="1">
      <c r="BS66" s="71"/>
      <c r="BU66" s="48"/>
      <c r="BV66" s="48"/>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row>
    <row r="67" spans="1:102" s="52" customFormat="1" ht="12" customHeight="1">
      <c r="A67" s="51" t="s">
        <v>279</v>
      </c>
      <c r="BJ67" s="50"/>
      <c r="BR67" s="47"/>
      <c r="BS67" s="71"/>
      <c r="BT67" s="53"/>
      <c r="BU67" s="54"/>
      <c r="BV67" s="54"/>
      <c r="BW67" s="55"/>
      <c r="BX67" s="53"/>
      <c r="BY67" s="55"/>
      <c r="BZ67" s="55"/>
      <c r="CA67" s="55"/>
    </row>
    <row r="68" spans="1:102" s="47" customFormat="1" ht="5.25" customHeight="1">
      <c r="A68" s="60"/>
      <c r="B68" s="60"/>
      <c r="C68" s="60"/>
      <c r="D68" s="60"/>
      <c r="E68" s="60"/>
      <c r="F68" s="60"/>
      <c r="G68" s="60"/>
      <c r="H68" s="60"/>
      <c r="I68" s="60"/>
      <c r="J68" s="60"/>
      <c r="K68" s="60"/>
      <c r="L68" s="60"/>
      <c r="M68" s="60"/>
      <c r="N68" s="61"/>
      <c r="O68" s="60"/>
      <c r="P68" s="60"/>
      <c r="Q68" s="60"/>
      <c r="R68" s="60"/>
      <c r="S68" s="60"/>
      <c r="T68" s="60"/>
      <c r="U68" s="60"/>
      <c r="V68" s="60"/>
      <c r="W68" s="60"/>
      <c r="X68" s="60"/>
      <c r="Y68" s="60"/>
      <c r="Z68" s="60"/>
      <c r="AA68" s="60"/>
      <c r="AB68" s="60"/>
      <c r="AC68" s="60"/>
      <c r="AD68" s="60"/>
      <c r="AE68" s="60"/>
      <c r="AF68" s="60"/>
      <c r="AG68" s="60"/>
      <c r="AH68" s="60"/>
      <c r="AI68" s="60"/>
      <c r="AJ68" s="60"/>
      <c r="AK68" s="60"/>
      <c r="AL68" s="62"/>
      <c r="AM68" s="62"/>
      <c r="AN68" s="62"/>
      <c r="AO68" s="62"/>
      <c r="AP68" s="62"/>
      <c r="AQ68" s="62"/>
      <c r="AR68" s="62"/>
      <c r="AS68" s="62"/>
      <c r="AT68" s="62"/>
      <c r="AU68" s="62"/>
      <c r="AV68" s="62"/>
      <c r="AW68" s="62"/>
      <c r="AX68" s="62"/>
      <c r="AY68" s="62"/>
      <c r="BR68" s="49"/>
      <c r="BS68" s="57"/>
      <c r="BT68" s="49"/>
      <c r="BU68" s="57"/>
      <c r="BV68" s="57"/>
      <c r="BW68" s="57"/>
      <c r="BX68" s="57"/>
      <c r="BY68" s="57"/>
      <c r="BZ68" s="57"/>
      <c r="CA68" s="58"/>
      <c r="CB68" s="59"/>
      <c r="CC68" s="59"/>
      <c r="CD68" s="59"/>
    </row>
    <row r="69" spans="1:102" s="47" customFormat="1" ht="24" customHeight="1">
      <c r="A69" s="63" t="s">
        <v>65</v>
      </c>
      <c r="B69" s="60"/>
      <c r="C69" s="60"/>
      <c r="D69" s="60"/>
      <c r="E69" s="60"/>
      <c r="F69" s="60"/>
      <c r="G69" s="60"/>
      <c r="H69" s="60"/>
      <c r="I69" s="60"/>
      <c r="J69" s="60"/>
      <c r="K69" s="60"/>
      <c r="L69" s="60"/>
      <c r="M69" s="60"/>
      <c r="N69" s="61"/>
      <c r="O69" s="60"/>
      <c r="P69" s="60"/>
      <c r="Q69" s="60"/>
      <c r="R69" s="60"/>
      <c r="S69" s="60"/>
      <c r="T69" s="60"/>
      <c r="U69" s="60"/>
      <c r="V69" s="60"/>
      <c r="W69" s="60"/>
      <c r="X69" s="60"/>
      <c r="Y69" s="64"/>
      <c r="Z69" s="60"/>
      <c r="AA69" s="60"/>
      <c r="AB69" s="60"/>
      <c r="AC69" s="948" t="s">
        <v>66</v>
      </c>
      <c r="AD69" s="948"/>
      <c r="AE69" s="948"/>
      <c r="AF69" s="948"/>
      <c r="AG69" s="948"/>
      <c r="AH69" s="948"/>
      <c r="AI69" s="948"/>
      <c r="AJ69" s="948"/>
      <c r="AK69" s="948"/>
      <c r="AL69" s="948"/>
      <c r="AM69" s="948"/>
      <c r="AN69" s="949" t="str">
        <f>IF($O$15="","",$O$15)</f>
        <v/>
      </c>
      <c r="AO69" s="950"/>
      <c r="AP69" s="950"/>
      <c r="AQ69" s="950"/>
      <c r="AR69" s="950"/>
      <c r="AS69" s="950"/>
      <c r="AT69" s="950"/>
      <c r="AU69" s="950"/>
      <c r="AV69" s="950"/>
      <c r="AW69" s="950"/>
      <c r="AX69" s="950"/>
      <c r="AY69" s="950"/>
      <c r="AZ69" s="950"/>
      <c r="BA69" s="950"/>
      <c r="BB69" s="950"/>
      <c r="BC69" s="950"/>
      <c r="BD69" s="950"/>
      <c r="BE69" s="950"/>
      <c r="BF69" s="950"/>
      <c r="BG69" s="950"/>
      <c r="BH69" s="950"/>
      <c r="BI69" s="950"/>
      <c r="BJ69" s="950"/>
      <c r="BK69" s="950"/>
      <c r="BL69" s="950"/>
      <c r="BM69" s="950"/>
      <c r="BN69" s="950"/>
      <c r="BO69" s="950"/>
      <c r="BP69" s="951"/>
      <c r="BR69" s="49"/>
      <c r="BS69" s="65"/>
      <c r="BT69" s="49"/>
      <c r="BU69" s="65"/>
      <c r="BV69" s="57"/>
      <c r="BW69" s="57"/>
      <c r="BX69" s="57"/>
      <c r="BY69" s="57"/>
      <c r="BZ69" s="57"/>
      <c r="CA69" s="57"/>
      <c r="CB69" s="49"/>
      <c r="CC69" s="49"/>
      <c r="CD69" s="49"/>
    </row>
    <row r="70" spans="1:102" s="47" customFormat="1" ht="5.25" customHeight="1">
      <c r="A70" s="60"/>
      <c r="B70" s="60"/>
      <c r="C70" s="60"/>
      <c r="D70" s="60"/>
      <c r="E70" s="60"/>
      <c r="F70" s="60"/>
      <c r="G70" s="60"/>
      <c r="H70" s="60"/>
      <c r="I70" s="60"/>
      <c r="J70" s="60"/>
      <c r="K70" s="60"/>
      <c r="L70" s="60"/>
      <c r="M70" s="60"/>
      <c r="N70" s="61"/>
      <c r="O70" s="60"/>
      <c r="P70" s="60"/>
      <c r="Q70" s="60"/>
      <c r="R70" s="60"/>
      <c r="S70" s="60"/>
      <c r="T70" s="60"/>
      <c r="U70" s="60"/>
      <c r="V70" s="60"/>
      <c r="W70" s="60"/>
      <c r="X70" s="60"/>
      <c r="Y70" s="60"/>
      <c r="Z70" s="60"/>
      <c r="AA70" s="60"/>
      <c r="AB70" s="60"/>
      <c r="AC70" s="60"/>
      <c r="AD70" s="60"/>
      <c r="AE70" s="60"/>
      <c r="AF70" s="60"/>
      <c r="AG70" s="60"/>
      <c r="AH70" s="60"/>
      <c r="AI70" s="60"/>
      <c r="AJ70" s="60"/>
      <c r="AK70" s="60"/>
      <c r="AL70" s="62"/>
      <c r="AM70" s="62"/>
      <c r="AN70" s="62"/>
      <c r="AO70" s="62"/>
      <c r="AP70" s="62"/>
      <c r="AQ70" s="62"/>
      <c r="AR70" s="62"/>
      <c r="AS70" s="62"/>
      <c r="AT70" s="62"/>
      <c r="AU70" s="62"/>
      <c r="AV70" s="62"/>
      <c r="AW70" s="62"/>
      <c r="AX70" s="62"/>
      <c r="AY70" s="62"/>
      <c r="BR70" s="49"/>
      <c r="BS70" s="57"/>
      <c r="BT70" s="49"/>
      <c r="BU70" s="57"/>
      <c r="BV70" s="57"/>
      <c r="BW70" s="57"/>
      <c r="BX70" s="57"/>
      <c r="BY70" s="57"/>
      <c r="BZ70" s="57"/>
      <c r="CA70" s="57"/>
      <c r="CB70" s="49"/>
      <c r="CC70" s="49"/>
      <c r="CD70" s="49"/>
    </row>
    <row r="71" spans="1:102" s="47" customFormat="1" ht="4.5" customHeight="1">
      <c r="A71" s="66"/>
      <c r="B71" s="66"/>
      <c r="C71" s="66"/>
      <c r="D71" s="66"/>
      <c r="E71" s="66"/>
      <c r="F71" s="66"/>
      <c r="G71" s="66"/>
      <c r="H71" s="66"/>
      <c r="I71" s="66"/>
      <c r="J71" s="66"/>
      <c r="K71" s="66"/>
      <c r="L71" s="66"/>
      <c r="M71" s="66"/>
      <c r="N71" s="66"/>
      <c r="O71" s="66"/>
      <c r="P71" s="66"/>
      <c r="Q71" s="66"/>
      <c r="R71" s="66"/>
      <c r="S71" s="66"/>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R71" s="67"/>
      <c r="BS71" s="68"/>
      <c r="BT71" s="67"/>
      <c r="BU71" s="68"/>
      <c r="BV71" s="68"/>
      <c r="BW71" s="68"/>
      <c r="BX71" s="68"/>
      <c r="BY71" s="68"/>
      <c r="BZ71" s="68"/>
      <c r="CA71" s="68"/>
      <c r="CB71" s="67"/>
      <c r="CC71" s="67"/>
      <c r="CD71" s="67"/>
    </row>
    <row r="72" spans="1:102" s="383" customFormat="1" ht="18" customHeight="1" thickBot="1">
      <c r="A72" s="382" t="s">
        <v>11857</v>
      </c>
      <c r="M72" s="394" t="s">
        <v>11870</v>
      </c>
      <c r="N72" s="390"/>
      <c r="O72" s="390"/>
      <c r="P72" s="390"/>
      <c r="Q72" s="390"/>
      <c r="R72" s="390"/>
      <c r="S72" s="390"/>
      <c r="T72" s="390"/>
      <c r="U72" s="390"/>
      <c r="V72" s="389"/>
      <c r="W72" s="389"/>
      <c r="X72" s="389"/>
      <c r="Y72" s="389"/>
      <c r="Z72" s="389"/>
      <c r="AA72" s="389"/>
      <c r="AB72" s="389"/>
      <c r="AC72" s="389"/>
      <c r="AD72" s="389"/>
      <c r="AE72" s="389"/>
      <c r="AF72" s="389"/>
      <c r="BR72" s="384"/>
      <c r="BS72" s="385"/>
      <c r="BT72" s="384"/>
      <c r="BU72" s="385"/>
      <c r="BV72" s="385"/>
      <c r="BW72" s="385"/>
      <c r="BX72" s="386"/>
      <c r="BY72" s="387"/>
      <c r="BZ72" s="387"/>
      <c r="CA72" s="387"/>
      <c r="CB72" s="388"/>
      <c r="CC72" s="388"/>
      <c r="CD72" s="388"/>
    </row>
    <row r="73" spans="1:102" s="47" customFormat="1" ht="12" customHeight="1" thickBot="1">
      <c r="A73" s="817" t="s">
        <v>67</v>
      </c>
      <c r="B73" s="790"/>
      <c r="C73" s="790"/>
      <c r="D73" s="790"/>
      <c r="E73" s="790"/>
      <c r="F73" s="790"/>
      <c r="G73" s="790"/>
      <c r="H73" s="790"/>
      <c r="I73" s="790"/>
      <c r="J73" s="790"/>
      <c r="K73" s="790"/>
      <c r="L73" s="790"/>
      <c r="M73" s="790"/>
      <c r="N73" s="790"/>
      <c r="O73" s="790"/>
      <c r="P73" s="790"/>
      <c r="Q73" s="790"/>
      <c r="R73" s="790"/>
      <c r="S73" s="829"/>
      <c r="T73" s="72" t="s">
        <v>68</v>
      </c>
      <c r="U73" s="952"/>
      <c r="V73" s="952"/>
      <c r="W73" s="952"/>
      <c r="X73" s="952"/>
      <c r="Y73" s="952"/>
      <c r="Z73" s="952"/>
      <c r="AA73" s="952"/>
      <c r="AB73" s="952"/>
      <c r="AC73" s="952"/>
      <c r="AD73" s="952"/>
      <c r="AE73" s="952"/>
      <c r="AF73" s="952"/>
      <c r="AG73" s="952"/>
      <c r="AH73" s="952"/>
      <c r="AI73" s="952"/>
      <c r="AJ73" s="952"/>
      <c r="AK73" s="952"/>
      <c r="AL73" s="952"/>
      <c r="AM73" s="952"/>
      <c r="AN73" s="952"/>
      <c r="AO73" s="952"/>
      <c r="AP73" s="952"/>
      <c r="AQ73" s="73"/>
      <c r="AR73" s="780" t="s">
        <v>266</v>
      </c>
      <c r="AS73" s="781"/>
      <c r="AT73" s="781"/>
      <c r="AU73" s="781"/>
      <c r="AV73" s="781"/>
      <c r="AW73" s="781"/>
      <c r="AX73" s="781"/>
      <c r="AY73" s="781"/>
      <c r="AZ73" s="782"/>
      <c r="BA73" s="956" t="str">
        <f>IF(U73="","",IF(BW73-BX73&lt;0,0,BW73-BX73))</f>
        <v/>
      </c>
      <c r="BB73" s="956"/>
      <c r="BC73" s="956"/>
      <c r="BD73" s="956"/>
      <c r="BE73" s="956"/>
      <c r="BF73" s="956"/>
      <c r="BG73" s="775" t="s">
        <v>69</v>
      </c>
      <c r="BH73" s="775"/>
      <c r="BI73" s="775"/>
      <c r="BJ73" s="73"/>
      <c r="BR73" s="49"/>
      <c r="BT73" s="49"/>
      <c r="BV73" s="391"/>
      <c r="BW73" s="392">
        <v>2025</v>
      </c>
      <c r="BX73" s="393">
        <f>IF(MONTH(U73)&gt;=10,YEAR(U73)+1,YEAR(U73))</f>
        <v>1900</v>
      </c>
      <c r="BY73" s="71"/>
      <c r="BZ73" s="57"/>
      <c r="CA73" s="57"/>
      <c r="CB73" s="49"/>
      <c r="CC73" s="49"/>
      <c r="CD73" s="49"/>
      <c r="CG73" s="74"/>
    </row>
    <row r="74" spans="1:102" s="47" customFormat="1" ht="12" customHeight="1">
      <c r="A74" s="830"/>
      <c r="B74" s="813"/>
      <c r="C74" s="813"/>
      <c r="D74" s="813"/>
      <c r="E74" s="813"/>
      <c r="F74" s="813"/>
      <c r="G74" s="813"/>
      <c r="H74" s="813"/>
      <c r="I74" s="813"/>
      <c r="J74" s="813"/>
      <c r="K74" s="813"/>
      <c r="L74" s="813"/>
      <c r="M74" s="813"/>
      <c r="N74" s="813"/>
      <c r="O74" s="813"/>
      <c r="P74" s="813"/>
      <c r="Q74" s="813"/>
      <c r="R74" s="813"/>
      <c r="S74" s="831"/>
      <c r="T74" s="75"/>
      <c r="U74" s="76"/>
      <c r="V74" s="77" t="s">
        <v>267</v>
      </c>
      <c r="W74" s="958" t="str">
        <f>IF(U73="","",U73)</f>
        <v/>
      </c>
      <c r="X74" s="958"/>
      <c r="Y74" s="958"/>
      <c r="Z74" s="958"/>
      <c r="AA74" s="958"/>
      <c r="AB74" s="958"/>
      <c r="AC74" s="958"/>
      <c r="AD74" s="958"/>
      <c r="AE74" s="958"/>
      <c r="AF74" s="958"/>
      <c r="AG74" s="958"/>
      <c r="AH74" s="958"/>
      <c r="AI74" s="958"/>
      <c r="AJ74" s="958"/>
      <c r="AK74" s="958"/>
      <c r="AL74" s="958"/>
      <c r="AM74" s="958"/>
      <c r="AN74" s="958"/>
      <c r="AO74" s="78" t="s">
        <v>269</v>
      </c>
      <c r="AP74" s="78"/>
      <c r="AQ74" s="79"/>
      <c r="AR74" s="953"/>
      <c r="AS74" s="954"/>
      <c r="AT74" s="954"/>
      <c r="AU74" s="954"/>
      <c r="AV74" s="954"/>
      <c r="AW74" s="954"/>
      <c r="AX74" s="954"/>
      <c r="AY74" s="954"/>
      <c r="AZ74" s="955"/>
      <c r="BA74" s="957"/>
      <c r="BB74" s="957"/>
      <c r="BC74" s="957"/>
      <c r="BD74" s="957"/>
      <c r="BE74" s="957"/>
      <c r="BF74" s="957"/>
      <c r="BG74" s="778"/>
      <c r="BH74" s="778"/>
      <c r="BI74" s="778"/>
      <c r="BJ74" s="79"/>
      <c r="BR74" s="49"/>
      <c r="BS74" s="80"/>
      <c r="BT74" s="49"/>
      <c r="BU74" s="80"/>
      <c r="BV74" s="57"/>
      <c r="BW74" s="57"/>
      <c r="BX74" s="81"/>
      <c r="BY74" s="57"/>
      <c r="BZ74" s="71"/>
      <c r="CA74" s="57"/>
      <c r="CB74" s="49"/>
      <c r="CC74" s="49"/>
      <c r="CD74" s="49"/>
    </row>
    <row r="75" spans="1:102" s="83" customFormat="1" ht="12" customHeight="1">
      <c r="A75" s="82"/>
      <c r="BJ75" s="50" t="s">
        <v>70</v>
      </c>
      <c r="BR75" s="69"/>
      <c r="BS75" s="70"/>
      <c r="BT75" s="69"/>
      <c r="BU75" s="70"/>
      <c r="BV75" s="70"/>
      <c r="BW75" s="70"/>
      <c r="BX75" s="84"/>
      <c r="BY75" s="84"/>
      <c r="BZ75" s="85"/>
      <c r="CA75" s="70"/>
      <c r="CB75" s="86"/>
      <c r="CC75" s="86"/>
      <c r="CD75" s="86"/>
    </row>
    <row r="76" spans="1:102" s="47" customFormat="1" ht="4.5" customHeight="1">
      <c r="A76" s="87"/>
      <c r="BR76" s="69"/>
      <c r="BS76" s="70"/>
      <c r="BT76" s="69"/>
      <c r="BU76" s="70"/>
      <c r="BV76" s="70"/>
      <c r="BW76" s="70"/>
      <c r="BX76" s="57"/>
      <c r="BY76" s="57"/>
      <c r="BZ76" s="57"/>
      <c r="CA76" s="70"/>
      <c r="CB76" s="49"/>
      <c r="CC76" s="49"/>
      <c r="CD76" s="49"/>
    </row>
    <row r="77" spans="1:102" s="47" customFormat="1" ht="21" customHeight="1">
      <c r="A77" s="834" t="s">
        <v>71</v>
      </c>
      <c r="B77" s="835"/>
      <c r="C77" s="835"/>
      <c r="D77" s="835"/>
      <c r="E77" s="835"/>
      <c r="F77" s="835"/>
      <c r="G77" s="835"/>
      <c r="H77" s="835"/>
      <c r="I77" s="835"/>
      <c r="J77" s="835"/>
      <c r="K77" s="835"/>
      <c r="L77" s="835"/>
      <c r="M77" s="835"/>
      <c r="N77" s="835"/>
      <c r="O77" s="835"/>
      <c r="P77" s="835"/>
      <c r="Q77" s="835"/>
      <c r="R77" s="835"/>
      <c r="S77" s="836"/>
      <c r="T77" s="840"/>
      <c r="U77" s="841"/>
      <c r="V77" s="841"/>
      <c r="W77" s="841"/>
      <c r="X77" s="841"/>
      <c r="Y77" s="841"/>
      <c r="Z77" s="841"/>
      <c r="AA77" s="841"/>
      <c r="AB77" s="839" t="s">
        <v>72</v>
      </c>
      <c r="AC77" s="839"/>
      <c r="AD77" s="839"/>
      <c r="AE77" s="88"/>
      <c r="AJ77" s="834" t="s">
        <v>73</v>
      </c>
      <c r="AK77" s="835"/>
      <c r="AL77" s="835"/>
      <c r="AM77" s="835"/>
      <c r="AN77" s="835"/>
      <c r="AO77" s="835"/>
      <c r="AP77" s="835"/>
      <c r="AQ77" s="835"/>
      <c r="AR77" s="835"/>
      <c r="AS77" s="835"/>
      <c r="AT77" s="835"/>
      <c r="AU77" s="835"/>
      <c r="AV77" s="835"/>
      <c r="AW77" s="835"/>
      <c r="AX77" s="835"/>
      <c r="AY77" s="835"/>
      <c r="AZ77" s="835"/>
      <c r="BA77" s="835"/>
      <c r="BB77" s="836"/>
      <c r="BC77" s="837"/>
      <c r="BD77" s="838"/>
      <c r="BE77" s="838"/>
      <c r="BF77" s="838"/>
      <c r="BG77" s="838"/>
      <c r="BH77" s="838"/>
      <c r="BI77" s="838"/>
      <c r="BJ77" s="838"/>
      <c r="BK77" s="839" t="s">
        <v>74</v>
      </c>
      <c r="BL77" s="839"/>
      <c r="BM77" s="839"/>
      <c r="BN77" s="88"/>
      <c r="BR77" s="49"/>
      <c r="BS77" s="828"/>
      <c r="BT77" s="49"/>
      <c r="BU77" s="828"/>
      <c r="BV77" s="57"/>
      <c r="BW77" s="57"/>
      <c r="BX77" s="89"/>
      <c r="BY77" s="89"/>
      <c r="BZ77" s="57"/>
      <c r="CA77" s="57"/>
      <c r="CB77" s="49"/>
      <c r="CC77" s="49"/>
      <c r="CD77" s="49"/>
    </row>
    <row r="78" spans="1:102" s="83" customFormat="1" ht="12" customHeight="1">
      <c r="AE78" s="50" t="s">
        <v>75</v>
      </c>
      <c r="BN78" s="90" t="s">
        <v>76</v>
      </c>
      <c r="BR78" s="86"/>
      <c r="BS78" s="828"/>
      <c r="BT78" s="86"/>
      <c r="BU78" s="828"/>
      <c r="BV78" s="85"/>
      <c r="BW78" s="85"/>
      <c r="BX78" s="91"/>
      <c r="BY78" s="91"/>
      <c r="BZ78" s="85"/>
      <c r="CA78" s="85"/>
      <c r="CB78" s="86"/>
      <c r="CC78" s="86"/>
      <c r="CD78" s="86"/>
    </row>
    <row r="79" spans="1:102" s="47" customFormat="1" ht="4.5" customHeight="1">
      <c r="BR79" s="49"/>
      <c r="BS79" s="57"/>
      <c r="BT79" s="49"/>
      <c r="BU79" s="57"/>
      <c r="BV79" s="57"/>
      <c r="BW79" s="57"/>
      <c r="BX79" s="57"/>
      <c r="BY79" s="57"/>
      <c r="BZ79" s="57"/>
      <c r="CA79" s="57"/>
      <c r="CB79" s="49"/>
      <c r="CC79" s="49"/>
      <c r="CD79" s="49"/>
    </row>
    <row r="80" spans="1:102" s="49" customFormat="1" ht="12.95" customHeight="1">
      <c r="A80" s="817" t="s">
        <v>77</v>
      </c>
      <c r="B80" s="790"/>
      <c r="C80" s="790"/>
      <c r="D80" s="790"/>
      <c r="E80" s="790"/>
      <c r="F80" s="790"/>
      <c r="G80" s="790"/>
      <c r="H80" s="790"/>
      <c r="I80" s="790"/>
      <c r="J80" s="790"/>
      <c r="K80" s="790"/>
      <c r="L80" s="790"/>
      <c r="M80" s="790"/>
      <c r="N80" s="829"/>
      <c r="O80" s="826" t="s">
        <v>78</v>
      </c>
      <c r="P80" s="827"/>
      <c r="Q80" s="827"/>
      <c r="R80" s="827"/>
      <c r="S80" s="827"/>
      <c r="T80" s="827"/>
      <c r="U80" s="827"/>
      <c r="V80" s="827"/>
      <c r="W80" s="827"/>
      <c r="X80" s="827"/>
      <c r="Y80" s="827"/>
      <c r="Z80" s="827"/>
      <c r="AA80" s="827" t="s">
        <v>79</v>
      </c>
      <c r="AB80" s="827"/>
      <c r="AC80" s="827"/>
      <c r="AD80" s="827"/>
      <c r="AE80" s="827"/>
      <c r="AF80" s="827"/>
      <c r="AG80" s="827"/>
      <c r="AH80" s="827"/>
      <c r="AI80" s="827"/>
      <c r="AJ80" s="827"/>
      <c r="AK80" s="827"/>
      <c r="AL80" s="827"/>
      <c r="AM80" s="827"/>
      <c r="AN80" s="827"/>
      <c r="AO80" s="827"/>
      <c r="AP80" s="827"/>
      <c r="AQ80" s="827"/>
      <c r="AR80" s="92"/>
      <c r="AS80" s="92"/>
      <c r="AT80" s="92"/>
      <c r="AU80" s="92"/>
      <c r="AV80" s="92"/>
      <c r="AW80" s="92"/>
      <c r="AX80" s="92"/>
      <c r="AY80" s="92"/>
      <c r="AZ80" s="92"/>
      <c r="BA80" s="92"/>
      <c r="BB80" s="92"/>
      <c r="BC80" s="73"/>
      <c r="BD80" s="93"/>
      <c r="BE80" s="92"/>
      <c r="BF80" s="92"/>
      <c r="BG80" s="92"/>
      <c r="BH80" s="92"/>
      <c r="BI80" s="92"/>
      <c r="BJ80" s="92"/>
      <c r="BK80" s="92"/>
      <c r="BL80" s="92"/>
      <c r="BM80" s="92"/>
      <c r="BN80" s="92"/>
      <c r="BO80" s="92"/>
      <c r="BP80" s="73"/>
      <c r="BR80" s="69"/>
      <c r="BS80" s="116"/>
      <c r="BT80" s="69"/>
      <c r="BU80" s="761"/>
      <c r="BV80" s="70"/>
      <c r="BW80" s="70"/>
      <c r="BX80" s="94"/>
      <c r="BY80" s="94"/>
      <c r="BZ80" s="57"/>
      <c r="CA80" s="57"/>
    </row>
    <row r="81" spans="1:82" s="49" customFormat="1" ht="20.100000000000001" customHeight="1">
      <c r="A81" s="830"/>
      <c r="B81" s="813"/>
      <c r="C81" s="813"/>
      <c r="D81" s="813"/>
      <c r="E81" s="813"/>
      <c r="F81" s="813"/>
      <c r="G81" s="813"/>
      <c r="H81" s="813"/>
      <c r="I81" s="813"/>
      <c r="J81" s="813"/>
      <c r="K81" s="813"/>
      <c r="L81" s="813"/>
      <c r="M81" s="813"/>
      <c r="N81" s="831"/>
      <c r="O81" s="832" t="str">
        <f>IF(BC77="","",BC77)</f>
        <v/>
      </c>
      <c r="P81" s="833"/>
      <c r="Q81" s="833"/>
      <c r="R81" s="833"/>
      <c r="S81" s="833"/>
      <c r="T81" s="833"/>
      <c r="U81" s="833"/>
      <c r="V81" s="833"/>
      <c r="W81" s="833"/>
      <c r="X81" s="822" t="s">
        <v>74</v>
      </c>
      <c r="Y81" s="822"/>
      <c r="Z81" s="822"/>
      <c r="AA81" s="823" t="s">
        <v>80</v>
      </c>
      <c r="AB81" s="823"/>
      <c r="AC81" s="821"/>
      <c r="AD81" s="821"/>
      <c r="AE81" s="821"/>
      <c r="AF81" s="821"/>
      <c r="AG81" s="821"/>
      <c r="AH81" s="821"/>
      <c r="AI81" s="821"/>
      <c r="AJ81" s="821"/>
      <c r="AK81" s="821"/>
      <c r="AL81" s="822" t="s">
        <v>74</v>
      </c>
      <c r="AM81" s="822"/>
      <c r="AN81" s="822"/>
      <c r="AO81" s="823" t="s">
        <v>81</v>
      </c>
      <c r="AP81" s="823"/>
      <c r="AQ81" s="778">
        <v>100</v>
      </c>
      <c r="AR81" s="778"/>
      <c r="AS81" s="778"/>
      <c r="AT81" s="778"/>
      <c r="AU81" s="823" t="s">
        <v>82</v>
      </c>
      <c r="AV81" s="823"/>
      <c r="AW81" s="95"/>
      <c r="AX81" s="95"/>
      <c r="AY81" s="95"/>
      <c r="AZ81" s="95"/>
      <c r="BA81" s="95"/>
      <c r="BB81" s="95"/>
      <c r="BC81" s="79"/>
      <c r="BD81" s="613" t="str">
        <f>IFERROR(ROUNDDOWN(BC77/AC81*100,0),"")</f>
        <v/>
      </c>
      <c r="BE81" s="614"/>
      <c r="BF81" s="614"/>
      <c r="BG81" s="614"/>
      <c r="BH81" s="614"/>
      <c r="BI81" s="614"/>
      <c r="BJ81" s="614"/>
      <c r="BK81" s="614"/>
      <c r="BL81" s="614"/>
      <c r="BM81" s="824" t="s">
        <v>83</v>
      </c>
      <c r="BN81" s="824"/>
      <c r="BO81" s="824"/>
      <c r="BP81" s="825"/>
      <c r="BS81" s="116"/>
      <c r="BU81" s="761"/>
      <c r="BV81" s="57"/>
      <c r="BW81" s="57"/>
      <c r="BX81" s="96"/>
      <c r="BY81" s="96"/>
      <c r="BZ81" s="57"/>
      <c r="CA81" s="57"/>
    </row>
    <row r="82" spans="1:82" s="83" customFormat="1" ht="12" customHeight="1">
      <c r="B82" s="86"/>
      <c r="C82" s="86"/>
      <c r="D82" s="86"/>
      <c r="E82" s="86"/>
      <c r="F82" s="86"/>
      <c r="G82" s="86"/>
      <c r="H82" s="86"/>
      <c r="I82" s="86"/>
      <c r="J82" s="86"/>
      <c r="K82" s="86"/>
      <c r="L82" s="86"/>
      <c r="M82" s="86"/>
      <c r="N82" s="86"/>
      <c r="O82" s="86"/>
      <c r="P82" s="86"/>
      <c r="Q82" s="86"/>
      <c r="R82" s="86"/>
      <c r="S82" s="86"/>
      <c r="T82" s="86"/>
      <c r="U82" s="86"/>
      <c r="V82" s="97"/>
      <c r="W82" s="97"/>
      <c r="X82" s="97"/>
      <c r="Y82" s="97"/>
      <c r="Z82" s="98"/>
      <c r="AA82" s="98"/>
      <c r="AB82" s="98"/>
      <c r="AC82" s="98"/>
      <c r="AD82" s="86"/>
      <c r="AE82" s="98"/>
      <c r="AF82" s="98"/>
      <c r="AG82" s="98"/>
      <c r="AH82" s="98"/>
      <c r="AI82" s="99"/>
      <c r="AJ82" s="99"/>
      <c r="AK82" s="99"/>
      <c r="AL82" s="99"/>
      <c r="AM82" s="99"/>
      <c r="AN82" s="99"/>
      <c r="AO82" s="99"/>
      <c r="AP82" s="86"/>
      <c r="AQ82" s="86"/>
      <c r="AR82" s="86"/>
      <c r="AS82" s="98"/>
      <c r="AT82" s="98"/>
      <c r="AW82" s="86"/>
      <c r="AX82" s="98"/>
      <c r="AY82" s="98"/>
      <c r="AZ82" s="99"/>
      <c r="BA82" s="99"/>
      <c r="BB82" s="99"/>
      <c r="BC82" s="99"/>
      <c r="BD82" s="99"/>
      <c r="BE82" s="86"/>
      <c r="BF82" s="86"/>
      <c r="BG82" s="86"/>
      <c r="BP82" s="90" t="s">
        <v>84</v>
      </c>
      <c r="BR82" s="86"/>
      <c r="BS82" s="85"/>
      <c r="BT82" s="86"/>
      <c r="BU82" s="85"/>
      <c r="BV82" s="85"/>
      <c r="BW82" s="85"/>
      <c r="BX82" s="85"/>
      <c r="BY82" s="85"/>
      <c r="BZ82" s="85"/>
      <c r="CA82" s="85"/>
      <c r="CB82" s="86"/>
      <c r="CC82" s="86"/>
      <c r="CD82" s="86"/>
    </row>
    <row r="83" spans="1:82" s="49" customFormat="1" ht="4.5" customHeight="1">
      <c r="A83" s="67"/>
      <c r="B83" s="67"/>
      <c r="C83" s="67"/>
      <c r="D83" s="67"/>
      <c r="E83" s="67"/>
      <c r="F83" s="67"/>
      <c r="G83" s="67"/>
      <c r="H83" s="67"/>
      <c r="I83" s="67"/>
      <c r="J83" s="67"/>
      <c r="K83" s="67"/>
      <c r="L83" s="67"/>
      <c r="M83" s="67"/>
      <c r="N83" s="67"/>
      <c r="O83" s="100"/>
      <c r="P83" s="100"/>
      <c r="Q83" s="100"/>
      <c r="R83" s="100"/>
      <c r="S83" s="100"/>
      <c r="T83" s="100"/>
      <c r="U83" s="100"/>
      <c r="V83" s="100"/>
      <c r="W83" s="100"/>
      <c r="X83" s="101"/>
      <c r="Y83" s="101"/>
      <c r="Z83" s="101"/>
      <c r="AA83" s="67"/>
      <c r="AB83" s="67"/>
      <c r="AC83" s="100"/>
      <c r="AD83" s="100"/>
      <c r="AE83" s="100"/>
      <c r="AF83" s="100"/>
      <c r="AG83" s="100"/>
      <c r="AH83" s="100"/>
      <c r="AI83" s="100"/>
      <c r="AJ83" s="100"/>
      <c r="AK83" s="100"/>
      <c r="AL83" s="101"/>
      <c r="AM83" s="101"/>
      <c r="AN83" s="101"/>
      <c r="AO83" s="67"/>
      <c r="AP83" s="67"/>
      <c r="AQ83" s="67"/>
      <c r="AR83" s="67"/>
      <c r="AS83" s="67"/>
      <c r="AT83" s="67"/>
      <c r="BS83" s="57"/>
      <c r="BU83" s="57"/>
      <c r="BV83" s="57"/>
      <c r="BW83" s="57"/>
      <c r="BX83" s="57"/>
      <c r="BY83" s="57"/>
      <c r="BZ83" s="57"/>
      <c r="CA83" s="57"/>
    </row>
    <row r="84" spans="1:82" s="49" customFormat="1" ht="12.95" customHeight="1">
      <c r="A84" s="817" t="s">
        <v>85</v>
      </c>
      <c r="B84" s="790"/>
      <c r="C84" s="790"/>
      <c r="D84" s="790"/>
      <c r="E84" s="790"/>
      <c r="F84" s="790"/>
      <c r="G84" s="790"/>
      <c r="H84" s="790"/>
      <c r="I84" s="790"/>
      <c r="J84" s="790"/>
      <c r="K84" s="790"/>
      <c r="L84" s="790"/>
      <c r="M84" s="790"/>
      <c r="N84" s="829"/>
      <c r="O84" s="826" t="s">
        <v>86</v>
      </c>
      <c r="P84" s="827"/>
      <c r="Q84" s="827"/>
      <c r="R84" s="827"/>
      <c r="S84" s="827"/>
      <c r="T84" s="827"/>
      <c r="U84" s="827"/>
      <c r="V84" s="827"/>
      <c r="W84" s="827"/>
      <c r="X84" s="827"/>
      <c r="Y84" s="827"/>
      <c r="Z84" s="827"/>
      <c r="AA84" s="92"/>
      <c r="AB84" s="92"/>
      <c r="AC84" s="827" t="s">
        <v>87</v>
      </c>
      <c r="AD84" s="827"/>
      <c r="AE84" s="827"/>
      <c r="AF84" s="827"/>
      <c r="AG84" s="827"/>
      <c r="AH84" s="827"/>
      <c r="AI84" s="827"/>
      <c r="AJ84" s="827"/>
      <c r="AK84" s="827"/>
      <c r="AL84" s="827"/>
      <c r="AM84" s="827"/>
      <c r="AN84" s="827"/>
      <c r="AO84" s="92"/>
      <c r="AP84" s="92"/>
      <c r="AQ84" s="92"/>
      <c r="AR84" s="92"/>
      <c r="AS84" s="92"/>
      <c r="AT84" s="92"/>
      <c r="AU84" s="92"/>
      <c r="AV84" s="92"/>
      <c r="AW84" s="92"/>
      <c r="AX84" s="92"/>
      <c r="AY84" s="92"/>
      <c r="AZ84" s="92"/>
      <c r="BA84" s="92"/>
      <c r="BB84" s="92"/>
      <c r="BC84" s="73"/>
      <c r="BD84" s="93"/>
      <c r="BE84" s="92"/>
      <c r="BF84" s="92"/>
      <c r="BG84" s="92"/>
      <c r="BH84" s="92"/>
      <c r="BI84" s="92"/>
      <c r="BJ84" s="92"/>
      <c r="BK84" s="92"/>
      <c r="BL84" s="92"/>
      <c r="BM84" s="92"/>
      <c r="BN84" s="92"/>
      <c r="BO84" s="92"/>
      <c r="BP84" s="73"/>
      <c r="BR84" s="69"/>
      <c r="BS84" s="116"/>
      <c r="BT84" s="69"/>
      <c r="BU84" s="761"/>
      <c r="BV84" s="70"/>
      <c r="BW84" s="70"/>
      <c r="BX84" s="57"/>
      <c r="BY84" s="57"/>
      <c r="BZ84" s="57"/>
      <c r="CA84" s="57"/>
    </row>
    <row r="85" spans="1:82" s="49" customFormat="1" ht="21" customHeight="1">
      <c r="A85" s="830"/>
      <c r="B85" s="813"/>
      <c r="C85" s="813"/>
      <c r="D85" s="813"/>
      <c r="E85" s="813"/>
      <c r="F85" s="813"/>
      <c r="G85" s="813"/>
      <c r="H85" s="813"/>
      <c r="I85" s="813"/>
      <c r="J85" s="813"/>
      <c r="K85" s="813"/>
      <c r="L85" s="813"/>
      <c r="M85" s="813"/>
      <c r="N85" s="831"/>
      <c r="O85" s="820"/>
      <c r="P85" s="821"/>
      <c r="Q85" s="821"/>
      <c r="R85" s="821"/>
      <c r="S85" s="821"/>
      <c r="T85" s="821"/>
      <c r="U85" s="821"/>
      <c r="V85" s="821"/>
      <c r="W85" s="821"/>
      <c r="X85" s="822" t="s">
        <v>74</v>
      </c>
      <c r="Y85" s="822"/>
      <c r="Z85" s="822"/>
      <c r="AA85" s="823" t="s">
        <v>80</v>
      </c>
      <c r="AB85" s="823"/>
      <c r="AC85" s="821"/>
      <c r="AD85" s="821"/>
      <c r="AE85" s="821"/>
      <c r="AF85" s="821"/>
      <c r="AG85" s="821"/>
      <c r="AH85" s="821"/>
      <c r="AI85" s="821"/>
      <c r="AJ85" s="821"/>
      <c r="AK85" s="821"/>
      <c r="AL85" s="822" t="s">
        <v>74</v>
      </c>
      <c r="AM85" s="822"/>
      <c r="AN85" s="822"/>
      <c r="AO85" s="823" t="s">
        <v>81</v>
      </c>
      <c r="AP85" s="823"/>
      <c r="AQ85" s="778">
        <v>100</v>
      </c>
      <c r="AR85" s="778"/>
      <c r="AS85" s="778"/>
      <c r="AT85" s="778"/>
      <c r="AU85" s="823" t="s">
        <v>82</v>
      </c>
      <c r="AV85" s="823"/>
      <c r="AW85" s="95"/>
      <c r="AX85" s="95"/>
      <c r="AY85" s="95"/>
      <c r="AZ85" s="95"/>
      <c r="BA85" s="95"/>
      <c r="BB85" s="95"/>
      <c r="BC85" s="79"/>
      <c r="BD85" s="613" t="str">
        <f>IFERROR(ROUNDDOWN(O85/AC85*100,0),"")</f>
        <v/>
      </c>
      <c r="BE85" s="614"/>
      <c r="BF85" s="614"/>
      <c r="BG85" s="614"/>
      <c r="BH85" s="614"/>
      <c r="BI85" s="614"/>
      <c r="BJ85" s="614"/>
      <c r="BK85" s="614"/>
      <c r="BL85" s="614"/>
      <c r="BM85" s="824" t="s">
        <v>83</v>
      </c>
      <c r="BN85" s="824"/>
      <c r="BO85" s="824"/>
      <c r="BP85" s="825"/>
      <c r="BS85" s="116"/>
      <c r="BU85" s="761"/>
      <c r="BV85" s="57"/>
      <c r="BW85" s="57"/>
      <c r="BX85" s="96"/>
      <c r="BY85" s="96"/>
      <c r="BZ85" s="57"/>
      <c r="CA85" s="57"/>
    </row>
    <row r="86" spans="1:82" s="83" customFormat="1" ht="12" customHeight="1">
      <c r="B86" s="86"/>
      <c r="C86" s="86"/>
      <c r="D86" s="86"/>
      <c r="E86" s="86"/>
      <c r="F86" s="86"/>
      <c r="G86" s="86"/>
      <c r="H86" s="86"/>
      <c r="I86" s="86"/>
      <c r="J86" s="86"/>
      <c r="K86" s="86"/>
      <c r="L86" s="86"/>
      <c r="M86" s="86"/>
      <c r="N86" s="86"/>
      <c r="O86" s="86"/>
      <c r="P86" s="86"/>
      <c r="Q86" s="86"/>
      <c r="R86" s="86"/>
      <c r="S86" s="86"/>
      <c r="T86" s="86"/>
      <c r="U86" s="86"/>
      <c r="V86" s="97"/>
      <c r="W86" s="97"/>
      <c r="X86" s="97"/>
      <c r="Y86" s="97"/>
      <c r="Z86" s="98"/>
      <c r="AA86" s="98"/>
      <c r="AB86" s="98"/>
      <c r="AC86" s="98"/>
      <c r="AD86" s="86"/>
      <c r="AE86" s="98"/>
      <c r="AF86" s="98"/>
      <c r="AG86" s="98"/>
      <c r="AH86" s="98"/>
      <c r="AI86" s="99"/>
      <c r="AJ86" s="99"/>
      <c r="AK86" s="99"/>
      <c r="AL86" s="99"/>
      <c r="AM86" s="99"/>
      <c r="AN86" s="99"/>
      <c r="AO86" s="99"/>
      <c r="AP86" s="86"/>
      <c r="AQ86" s="86"/>
      <c r="AR86" s="86"/>
      <c r="AS86" s="98"/>
      <c r="AT86" s="98"/>
      <c r="AW86" s="86"/>
      <c r="AX86" s="98"/>
      <c r="AY86" s="98"/>
      <c r="AZ86" s="99"/>
      <c r="BA86" s="99"/>
      <c r="BB86" s="99"/>
      <c r="BC86" s="99"/>
      <c r="BD86" s="99"/>
      <c r="BE86" s="86"/>
      <c r="BF86" s="86"/>
      <c r="BG86" s="86"/>
      <c r="BP86" s="90" t="s">
        <v>84</v>
      </c>
      <c r="BR86" s="86"/>
      <c r="BS86" s="85"/>
      <c r="BT86" s="86"/>
      <c r="BU86" s="85"/>
      <c r="BV86" s="85"/>
      <c r="BW86" s="85"/>
      <c r="BX86" s="85"/>
      <c r="BY86" s="85"/>
      <c r="BZ86" s="85"/>
      <c r="CA86" s="85"/>
      <c r="CB86" s="86"/>
      <c r="CC86" s="86"/>
      <c r="CD86" s="86"/>
    </row>
    <row r="87" spans="1:82" s="47" customFormat="1" ht="4.5" customHeight="1">
      <c r="BQ87" s="49"/>
      <c r="BR87" s="49"/>
      <c r="BS87" s="57"/>
      <c r="BT87" s="49"/>
      <c r="BU87" s="57"/>
      <c r="BV87" s="57"/>
      <c r="BW87" s="57"/>
      <c r="BX87" s="57"/>
      <c r="BY87" s="57"/>
      <c r="BZ87" s="57"/>
      <c r="CA87" s="57"/>
      <c r="CB87" s="49"/>
      <c r="CC87" s="49"/>
      <c r="CD87" s="49"/>
    </row>
    <row r="88" spans="1:82" s="47" customFormat="1" ht="18" customHeight="1">
      <c r="A88" s="765" t="s">
        <v>12005</v>
      </c>
      <c r="B88" s="766"/>
      <c r="C88" s="766"/>
      <c r="D88" s="766"/>
      <c r="E88" s="766"/>
      <c r="F88" s="766"/>
      <c r="G88" s="766"/>
      <c r="H88" s="766"/>
      <c r="I88" s="766"/>
      <c r="J88" s="766"/>
      <c r="K88" s="766"/>
      <c r="L88" s="766"/>
      <c r="M88" s="766"/>
      <c r="N88" s="766"/>
      <c r="O88" s="766"/>
      <c r="P88" s="766"/>
      <c r="Q88" s="766"/>
      <c r="R88" s="766"/>
      <c r="S88" s="766"/>
      <c r="T88" s="766"/>
      <c r="U88" s="766"/>
      <c r="V88" s="766"/>
      <c r="W88" s="766"/>
      <c r="X88" s="766"/>
      <c r="Y88" s="766"/>
      <c r="Z88" s="766"/>
      <c r="AA88" s="932" t="s">
        <v>11871</v>
      </c>
      <c r="AB88" s="932"/>
      <c r="AC88" s="932"/>
      <c r="AD88" s="932"/>
      <c r="AE88" s="932"/>
      <c r="AF88" s="932"/>
      <c r="AG88" s="932"/>
      <c r="AH88" s="932"/>
      <c r="AI88" s="932"/>
      <c r="AJ88" s="932"/>
      <c r="AK88" s="932"/>
      <c r="AL88" s="932"/>
      <c r="AM88" s="932"/>
      <c r="AN88" s="932"/>
      <c r="AO88" s="932"/>
      <c r="AP88" s="932"/>
      <c r="AQ88" s="932"/>
      <c r="AR88" s="932"/>
      <c r="AS88" s="932"/>
      <c r="AT88" s="932"/>
      <c r="AU88" s="932"/>
      <c r="AV88" s="932"/>
      <c r="AW88" s="932"/>
      <c r="AX88" s="932"/>
      <c r="AY88" s="932"/>
      <c r="AZ88" s="932"/>
      <c r="BA88" s="932"/>
      <c r="BB88" s="932"/>
      <c r="BC88" s="932"/>
      <c r="BD88" s="932"/>
      <c r="BE88" s="932"/>
      <c r="BF88" s="932"/>
      <c r="BG88" s="932"/>
      <c r="BH88" s="932"/>
      <c r="BI88" s="932"/>
      <c r="BJ88" s="932"/>
      <c r="BK88" s="932"/>
      <c r="BL88" s="932"/>
      <c r="BM88" s="932"/>
      <c r="BN88" s="932"/>
      <c r="BO88" s="932"/>
      <c r="BP88" s="933"/>
      <c r="BQ88" s="49"/>
      <c r="BR88" s="49"/>
      <c r="BS88" s="57"/>
      <c r="BT88" s="49"/>
      <c r="BU88" s="57"/>
      <c r="BV88" s="57"/>
      <c r="BW88" s="57"/>
      <c r="BX88" s="57"/>
      <c r="BY88" s="57"/>
      <c r="BZ88" s="57"/>
      <c r="CA88" s="57"/>
      <c r="CB88" s="49"/>
      <c r="CC88" s="49"/>
      <c r="CD88" s="49"/>
    </row>
    <row r="89" spans="1:82" s="47" customFormat="1" ht="15" customHeight="1">
      <c r="A89" s="780" t="s">
        <v>88</v>
      </c>
      <c r="B89" s="781"/>
      <c r="C89" s="781"/>
      <c r="D89" s="781"/>
      <c r="E89" s="781"/>
      <c r="F89" s="781"/>
      <c r="G89" s="781"/>
      <c r="H89" s="781"/>
      <c r="I89" s="781"/>
      <c r="J89" s="781"/>
      <c r="K89" s="781"/>
      <c r="L89" s="781"/>
      <c r="M89" s="781"/>
      <c r="N89" s="781"/>
      <c r="O89" s="781"/>
      <c r="P89" s="781"/>
      <c r="Q89" s="781"/>
      <c r="R89" s="781"/>
      <c r="S89" s="781"/>
      <c r="T89" s="781"/>
      <c r="U89" s="781"/>
      <c r="V89" s="781"/>
      <c r="W89" s="782"/>
      <c r="X89" s="780" t="s">
        <v>274</v>
      </c>
      <c r="Y89" s="781"/>
      <c r="Z89" s="781"/>
      <c r="AA89" s="781"/>
      <c r="AB89" s="781"/>
      <c r="AC89" s="781"/>
      <c r="AD89" s="781"/>
      <c r="AE89" s="781"/>
      <c r="AF89" s="781"/>
      <c r="AG89" s="781"/>
      <c r="AH89" s="781"/>
      <c r="AI89" s="781"/>
      <c r="AJ89" s="781"/>
      <c r="AK89" s="781"/>
      <c r="AL89" s="781"/>
      <c r="AM89" s="781"/>
      <c r="AN89" s="781"/>
      <c r="AO89" s="781"/>
      <c r="AP89" s="781"/>
      <c r="AQ89" s="781"/>
      <c r="AR89" s="781"/>
      <c r="AS89" s="781"/>
      <c r="AT89" s="782"/>
      <c r="AU89" s="941" t="s">
        <v>89</v>
      </c>
      <c r="AV89" s="942"/>
      <c r="AW89" s="942"/>
      <c r="AX89" s="942"/>
      <c r="AY89" s="942"/>
      <c r="AZ89" s="942"/>
      <c r="BA89" s="942"/>
      <c r="BB89" s="942"/>
      <c r="BC89" s="942"/>
      <c r="BD89" s="942"/>
      <c r="BE89" s="942"/>
      <c r="BF89" s="942"/>
      <c r="BG89" s="942"/>
      <c r="BH89" s="942"/>
      <c r="BI89" s="942"/>
      <c r="BJ89" s="942"/>
      <c r="BK89" s="942"/>
      <c r="BL89" s="942"/>
      <c r="BM89" s="942"/>
      <c r="BN89" s="942"/>
      <c r="BO89" s="942"/>
      <c r="BP89" s="943"/>
      <c r="BR89" s="49"/>
      <c r="BS89" s="71"/>
      <c r="BT89" s="49"/>
      <c r="BU89" s="71"/>
      <c r="BV89" s="57"/>
      <c r="BW89" s="57"/>
      <c r="BX89" s="57"/>
      <c r="BY89" s="57"/>
      <c r="BZ89" s="57"/>
      <c r="CA89" s="58"/>
      <c r="CB89" s="102"/>
      <c r="CC89" s="102"/>
      <c r="CD89" s="102"/>
    </row>
    <row r="90" spans="1:82" s="47" customFormat="1" ht="15" customHeight="1">
      <c r="A90" s="934"/>
      <c r="B90" s="935"/>
      <c r="C90" s="935"/>
      <c r="D90" s="935"/>
      <c r="E90" s="935"/>
      <c r="F90" s="935"/>
      <c r="G90" s="935"/>
      <c r="H90" s="935"/>
      <c r="I90" s="935"/>
      <c r="J90" s="935"/>
      <c r="K90" s="935"/>
      <c r="L90" s="103" t="s">
        <v>285</v>
      </c>
      <c r="M90" s="935"/>
      <c r="N90" s="935"/>
      <c r="O90" s="935"/>
      <c r="P90" s="935"/>
      <c r="Q90" s="935"/>
      <c r="R90" s="935"/>
      <c r="S90" s="935"/>
      <c r="T90" s="935"/>
      <c r="U90" s="935"/>
      <c r="V90" s="935"/>
      <c r="W90" s="936"/>
      <c r="X90" s="934"/>
      <c r="Y90" s="935"/>
      <c r="Z90" s="935"/>
      <c r="AA90" s="935"/>
      <c r="AB90" s="935"/>
      <c r="AC90" s="935"/>
      <c r="AD90" s="935"/>
      <c r="AE90" s="935"/>
      <c r="AF90" s="935"/>
      <c r="AG90" s="935"/>
      <c r="AH90" s="935"/>
      <c r="AI90" s="103" t="s">
        <v>285</v>
      </c>
      <c r="AJ90" s="935"/>
      <c r="AK90" s="935"/>
      <c r="AL90" s="935"/>
      <c r="AM90" s="935"/>
      <c r="AN90" s="935"/>
      <c r="AO90" s="935"/>
      <c r="AP90" s="935"/>
      <c r="AQ90" s="935"/>
      <c r="AR90" s="935"/>
      <c r="AS90" s="935"/>
      <c r="AT90" s="936"/>
      <c r="AU90" s="784" t="s">
        <v>90</v>
      </c>
      <c r="AV90" s="785"/>
      <c r="AW90" s="785"/>
      <c r="AX90" s="785"/>
      <c r="AY90" s="785"/>
      <c r="AZ90" s="785"/>
      <c r="BA90" s="785"/>
      <c r="BB90" s="785"/>
      <c r="BC90" s="785"/>
      <c r="BD90" s="785"/>
      <c r="BE90" s="785"/>
      <c r="BF90" s="785"/>
      <c r="BG90" s="785"/>
      <c r="BH90" s="785"/>
      <c r="BI90" s="785"/>
      <c r="BJ90" s="785"/>
      <c r="BK90" s="785"/>
      <c r="BL90" s="785"/>
      <c r="BM90" s="785"/>
      <c r="BN90" s="785"/>
      <c r="BO90" s="785"/>
      <c r="BP90" s="787"/>
      <c r="BR90" s="69"/>
      <c r="BS90" s="80"/>
      <c r="BT90" s="69"/>
      <c r="BU90" s="80"/>
      <c r="BV90" s="70"/>
      <c r="BW90" s="70"/>
      <c r="BX90" s="71"/>
      <c r="BY90" s="57"/>
      <c r="BZ90" s="57"/>
      <c r="CA90" s="104"/>
      <c r="CB90" s="102"/>
      <c r="CC90" s="102"/>
      <c r="CD90" s="102"/>
    </row>
    <row r="91" spans="1:82" s="47" customFormat="1" ht="21" customHeight="1">
      <c r="A91" s="105"/>
      <c r="B91" s="937"/>
      <c r="C91" s="937"/>
      <c r="D91" s="937"/>
      <c r="E91" s="937"/>
      <c r="F91" s="937"/>
      <c r="G91" s="937"/>
      <c r="H91" s="937"/>
      <c r="I91" s="937"/>
      <c r="J91" s="937"/>
      <c r="K91" s="937"/>
      <c r="L91" s="937"/>
      <c r="M91" s="937"/>
      <c r="N91" s="937"/>
      <c r="O91" s="937"/>
      <c r="P91" s="937"/>
      <c r="Q91" s="937"/>
      <c r="R91" s="937"/>
      <c r="S91" s="937"/>
      <c r="T91" s="106" t="s">
        <v>91</v>
      </c>
      <c r="U91" s="107"/>
      <c r="V91" s="107"/>
      <c r="W91" s="108"/>
      <c r="X91" s="109"/>
      <c r="Y91" s="937"/>
      <c r="Z91" s="937"/>
      <c r="AA91" s="937"/>
      <c r="AB91" s="937"/>
      <c r="AC91" s="937"/>
      <c r="AD91" s="937"/>
      <c r="AE91" s="937"/>
      <c r="AF91" s="937"/>
      <c r="AG91" s="937"/>
      <c r="AH91" s="937"/>
      <c r="AI91" s="937"/>
      <c r="AJ91" s="937"/>
      <c r="AK91" s="937"/>
      <c r="AL91" s="937"/>
      <c r="AM91" s="937"/>
      <c r="AN91" s="937"/>
      <c r="AO91" s="937"/>
      <c r="AP91" s="937"/>
      <c r="AQ91" s="106" t="s">
        <v>91</v>
      </c>
      <c r="AR91" s="107"/>
      <c r="AS91" s="107"/>
      <c r="AT91" s="107"/>
      <c r="AU91" s="105"/>
      <c r="AV91" s="938" t="str">
        <f>IF(AND(B91="",Y91=""),"",ROUNDDOWN((SUM(B91,Y91))/2,0))</f>
        <v/>
      </c>
      <c r="AW91" s="938"/>
      <c r="AX91" s="938"/>
      <c r="AY91" s="938"/>
      <c r="AZ91" s="938"/>
      <c r="BA91" s="938"/>
      <c r="BB91" s="938"/>
      <c r="BC91" s="938"/>
      <c r="BD91" s="938"/>
      <c r="BE91" s="938"/>
      <c r="BF91" s="938"/>
      <c r="BG91" s="938"/>
      <c r="BH91" s="938"/>
      <c r="BI91" s="938"/>
      <c r="BJ91" s="938"/>
      <c r="BK91" s="938"/>
      <c r="BL91" s="938"/>
      <c r="BM91" s="106" t="s">
        <v>91</v>
      </c>
      <c r="BN91" s="107"/>
      <c r="BO91" s="107"/>
      <c r="BP91" s="88"/>
      <c r="BR91" s="49"/>
      <c r="BS91" s="116"/>
      <c r="BT91" s="49"/>
      <c r="BU91" s="761"/>
      <c r="BV91" s="57"/>
      <c r="BW91" s="57"/>
      <c r="BX91" s="57"/>
      <c r="BY91" s="57"/>
      <c r="BZ91" s="57"/>
      <c r="CA91" s="57"/>
      <c r="CB91" s="49"/>
      <c r="CC91" s="49"/>
      <c r="CD91" s="49"/>
    </row>
    <row r="92" spans="1:82" s="83" customFormat="1" ht="12" customHeight="1">
      <c r="B92" s="86"/>
      <c r="C92" s="86"/>
      <c r="D92" s="86"/>
      <c r="E92" s="86"/>
      <c r="F92" s="86"/>
      <c r="G92" s="86"/>
      <c r="H92" s="86"/>
      <c r="I92" s="86"/>
      <c r="J92" s="86"/>
      <c r="K92" s="86"/>
      <c r="L92" s="86"/>
      <c r="M92" s="86"/>
      <c r="N92" s="86"/>
      <c r="O92" s="86"/>
      <c r="P92" s="86"/>
      <c r="Q92" s="86"/>
      <c r="R92" s="86"/>
      <c r="S92" s="86"/>
      <c r="T92" s="86"/>
      <c r="U92" s="86"/>
      <c r="V92" s="97"/>
      <c r="W92" s="97"/>
      <c r="X92" s="97"/>
      <c r="Y92" s="97"/>
      <c r="Z92" s="98"/>
      <c r="AA92" s="98"/>
      <c r="AB92" s="98"/>
      <c r="AC92" s="98"/>
      <c r="AD92" s="86"/>
      <c r="AE92" s="98"/>
      <c r="AF92" s="98"/>
      <c r="AG92" s="98"/>
      <c r="AH92" s="98"/>
      <c r="AI92" s="99"/>
      <c r="AJ92" s="99"/>
      <c r="AK92" s="99"/>
      <c r="AL92" s="99"/>
      <c r="AM92" s="99"/>
      <c r="AN92" s="99"/>
      <c r="AO92" s="99"/>
      <c r="AP92" s="86"/>
      <c r="AQ92" s="86"/>
      <c r="AR92" s="98"/>
      <c r="AS92" s="86"/>
      <c r="AT92" s="98"/>
      <c r="AU92" s="98"/>
      <c r="AV92" s="98"/>
      <c r="AW92" s="98"/>
      <c r="AX92" s="99"/>
      <c r="AY92" s="99"/>
      <c r="AZ92" s="99"/>
      <c r="BA92" s="99"/>
      <c r="BB92" s="99"/>
      <c r="BC92" s="99"/>
      <c r="BD92" s="99"/>
      <c r="BE92" s="86"/>
      <c r="BF92" s="86"/>
      <c r="BG92" s="86"/>
      <c r="BP92" s="90" t="s">
        <v>92</v>
      </c>
      <c r="BR92" s="86"/>
      <c r="BS92" s="116"/>
      <c r="BT92" s="86"/>
      <c r="BU92" s="761"/>
      <c r="BV92" s="85"/>
      <c r="BW92" s="85"/>
      <c r="BX92" s="85"/>
      <c r="BY92" s="85"/>
      <c r="BZ92" s="85"/>
      <c r="CA92" s="85"/>
      <c r="CB92" s="86"/>
      <c r="CC92" s="86"/>
      <c r="CD92" s="86"/>
    </row>
    <row r="93" spans="1:82" s="383" customFormat="1" ht="18" customHeight="1">
      <c r="A93" s="382" t="s">
        <v>11858</v>
      </c>
      <c r="M93" s="394" t="s">
        <v>12002</v>
      </c>
      <c r="N93" s="390"/>
      <c r="O93" s="390"/>
      <c r="P93" s="390"/>
      <c r="Q93" s="390"/>
      <c r="R93" s="390"/>
      <c r="S93" s="390"/>
      <c r="T93" s="390"/>
      <c r="U93" s="390"/>
      <c r="V93" s="395"/>
      <c r="W93" s="389"/>
      <c r="X93" s="389"/>
      <c r="Y93" s="389"/>
      <c r="Z93" s="389"/>
      <c r="AA93" s="389"/>
      <c r="AB93" s="389"/>
      <c r="AC93" s="389"/>
      <c r="AD93" s="389"/>
      <c r="AE93" s="389"/>
      <c r="AF93" s="389"/>
      <c r="BR93" s="384"/>
      <c r="BS93" s="385"/>
      <c r="BT93" s="384"/>
      <c r="BU93" s="385"/>
      <c r="BV93" s="385"/>
      <c r="BW93" s="385"/>
      <c r="BX93" s="387"/>
      <c r="BY93" s="387"/>
      <c r="BZ93" s="387"/>
      <c r="CA93" s="387"/>
      <c r="CB93" s="388"/>
      <c r="CC93" s="388"/>
      <c r="CD93" s="388"/>
    </row>
    <row r="94" spans="1:82" s="47" customFormat="1" ht="37.5" customHeight="1">
      <c r="A94" s="788" t="s">
        <v>93</v>
      </c>
      <c r="B94" s="789"/>
      <c r="C94" s="110"/>
      <c r="D94" s="790" t="s">
        <v>94</v>
      </c>
      <c r="E94" s="790"/>
      <c r="F94" s="790"/>
      <c r="G94" s="790"/>
      <c r="H94" s="790"/>
      <c r="I94" s="790"/>
      <c r="J94" s="790"/>
      <c r="K94" s="790"/>
      <c r="L94" s="791"/>
      <c r="M94" s="111"/>
      <c r="N94" s="792"/>
      <c r="O94" s="792"/>
      <c r="P94" s="792"/>
      <c r="Q94" s="112" t="s">
        <v>95</v>
      </c>
      <c r="R94" s="112"/>
      <c r="S94" s="112"/>
      <c r="T94" s="113"/>
      <c r="U94" s="793" t="s">
        <v>12003</v>
      </c>
      <c r="V94" s="793"/>
      <c r="W94" s="793"/>
      <c r="X94" s="793"/>
      <c r="Y94" s="793"/>
      <c r="Z94" s="793"/>
      <c r="AA94" s="793"/>
      <c r="AB94" s="793"/>
      <c r="AC94" s="793"/>
      <c r="AD94" s="793"/>
      <c r="AE94" s="793"/>
      <c r="AF94" s="793"/>
      <c r="AG94" s="793"/>
      <c r="AH94" s="793"/>
      <c r="AI94" s="793"/>
      <c r="AJ94" s="793"/>
      <c r="AK94" s="793"/>
      <c r="AL94" s="793"/>
      <c r="AM94" s="793"/>
      <c r="AN94" s="793"/>
      <c r="AO94" s="793"/>
      <c r="AP94" s="793"/>
      <c r="AQ94" s="793"/>
      <c r="AR94" s="793"/>
      <c r="AS94" s="793"/>
      <c r="AT94" s="793"/>
      <c r="AU94" s="793"/>
      <c r="AV94" s="793"/>
      <c r="AW94" s="793"/>
      <c r="AX94" s="793"/>
      <c r="AY94" s="793"/>
      <c r="AZ94" s="793"/>
      <c r="BA94" s="793"/>
      <c r="BB94" s="793"/>
      <c r="BC94" s="793"/>
      <c r="BD94" s="793"/>
      <c r="BE94" s="793"/>
      <c r="BF94" s="793"/>
      <c r="BG94" s="793"/>
      <c r="BH94" s="793"/>
      <c r="BI94" s="793"/>
      <c r="BJ94" s="793"/>
      <c r="BK94" s="793"/>
      <c r="BL94" s="793"/>
      <c r="BM94" s="793"/>
      <c r="BN94" s="793"/>
      <c r="BO94" s="793"/>
      <c r="BP94" s="794"/>
      <c r="BS94" s="71"/>
      <c r="BU94" s="71"/>
      <c r="BV94" s="71"/>
      <c r="BW94" s="71"/>
      <c r="BX94" s="71"/>
      <c r="BY94" s="57"/>
      <c r="BZ94" s="71"/>
      <c r="CA94" s="71"/>
    </row>
    <row r="95" spans="1:82" s="47" customFormat="1" ht="30" customHeight="1">
      <c r="A95" s="799" t="s">
        <v>96</v>
      </c>
      <c r="B95" s="800"/>
      <c r="C95" s="114"/>
      <c r="D95" s="800" t="s">
        <v>97</v>
      </c>
      <c r="E95" s="800"/>
      <c r="F95" s="800"/>
      <c r="G95" s="800"/>
      <c r="H95" s="800"/>
      <c r="I95" s="800"/>
      <c r="J95" s="800"/>
      <c r="K95" s="800"/>
      <c r="L95" s="800"/>
      <c r="M95" s="800"/>
      <c r="N95" s="800"/>
      <c r="O95" s="800"/>
      <c r="P95" s="800"/>
      <c r="Q95" s="800"/>
      <c r="R95" s="800"/>
      <c r="S95" s="800"/>
      <c r="T95" s="800"/>
      <c r="U95" s="800"/>
      <c r="V95" s="800"/>
      <c r="W95" s="800"/>
      <c r="X95" s="800"/>
      <c r="Y95" s="800"/>
      <c r="Z95" s="800"/>
      <c r="AA95" s="800"/>
      <c r="AB95" s="800"/>
      <c r="AC95" s="800"/>
      <c r="AD95" s="115"/>
      <c r="AE95" s="816" t="s">
        <v>280</v>
      </c>
      <c r="AF95" s="770"/>
      <c r="AG95" s="763" t="s">
        <v>98</v>
      </c>
      <c r="AH95" s="764"/>
      <c r="AI95" s="817">
        <v>12</v>
      </c>
      <c r="AJ95" s="790"/>
      <c r="AK95" s="92"/>
      <c r="AL95" s="818" t="s">
        <v>11872</v>
      </c>
      <c r="AM95" s="818"/>
      <c r="AN95" s="818"/>
      <c r="AO95" s="818"/>
      <c r="AP95" s="818"/>
      <c r="AQ95" s="818"/>
      <c r="AR95" s="818"/>
      <c r="AS95" s="818"/>
      <c r="AT95" s="818"/>
      <c r="AU95" s="818"/>
      <c r="AV95" s="818"/>
      <c r="AW95" s="818"/>
      <c r="AX95" s="818"/>
      <c r="AY95" s="818"/>
      <c r="AZ95" s="818"/>
      <c r="BA95" s="818"/>
      <c r="BB95" s="818"/>
      <c r="BC95" s="818"/>
      <c r="BD95" s="818"/>
      <c r="BE95" s="818"/>
      <c r="BF95" s="818"/>
      <c r="BG95" s="818"/>
      <c r="BH95" s="818"/>
      <c r="BI95" s="818"/>
      <c r="BJ95" s="818"/>
      <c r="BK95" s="818"/>
      <c r="BL95" s="819"/>
      <c r="BM95" s="939" t="s">
        <v>280</v>
      </c>
      <c r="BN95" s="940"/>
      <c r="BO95" s="775" t="s">
        <v>98</v>
      </c>
      <c r="BP95" s="776"/>
      <c r="BR95" s="69"/>
      <c r="BS95" s="116"/>
      <c r="BT95" s="69"/>
      <c r="BU95" s="116"/>
      <c r="BV95" s="70"/>
      <c r="BW95" s="70"/>
      <c r="BX95" s="71"/>
      <c r="BY95" s="57"/>
      <c r="BZ95" s="70"/>
      <c r="CA95" s="117"/>
      <c r="CB95" s="49"/>
      <c r="CC95" s="49"/>
      <c r="CD95" s="49"/>
    </row>
    <row r="96" spans="1:82" s="47" customFormat="1" ht="30" customHeight="1">
      <c r="A96" s="807" t="s">
        <v>99</v>
      </c>
      <c r="B96" s="808"/>
      <c r="C96" s="118"/>
      <c r="D96" s="809" t="s">
        <v>100</v>
      </c>
      <c r="E96" s="809"/>
      <c r="F96" s="809"/>
      <c r="G96" s="809"/>
      <c r="H96" s="809"/>
      <c r="I96" s="809"/>
      <c r="J96" s="809"/>
      <c r="K96" s="809"/>
      <c r="L96" s="809"/>
      <c r="M96" s="809"/>
      <c r="N96" s="809"/>
      <c r="O96" s="809"/>
      <c r="P96" s="809"/>
      <c r="Q96" s="809"/>
      <c r="R96" s="809"/>
      <c r="S96" s="809"/>
      <c r="T96" s="809"/>
      <c r="U96" s="809"/>
      <c r="V96" s="809"/>
      <c r="W96" s="809"/>
      <c r="X96" s="809"/>
      <c r="Y96" s="809"/>
      <c r="Z96" s="809"/>
      <c r="AA96" s="809"/>
      <c r="AB96" s="809"/>
      <c r="AC96" s="809"/>
      <c r="AD96" s="379"/>
      <c r="AE96" s="810" t="s">
        <v>280</v>
      </c>
      <c r="AF96" s="811"/>
      <c r="AG96" s="801" t="s">
        <v>98</v>
      </c>
      <c r="AH96" s="802"/>
      <c r="AI96" s="812"/>
      <c r="AJ96" s="813"/>
      <c r="AK96" s="119"/>
      <c r="AL96" s="814" t="s">
        <v>11873</v>
      </c>
      <c r="AM96" s="814"/>
      <c r="AN96" s="814"/>
      <c r="AO96" s="814"/>
      <c r="AP96" s="814"/>
      <c r="AQ96" s="814"/>
      <c r="AR96" s="814"/>
      <c r="AS96" s="814"/>
      <c r="AT96" s="814"/>
      <c r="AU96" s="814"/>
      <c r="AV96" s="814"/>
      <c r="AW96" s="814"/>
      <c r="AX96" s="814"/>
      <c r="AY96" s="814"/>
      <c r="AZ96" s="814"/>
      <c r="BA96" s="814"/>
      <c r="BB96" s="814"/>
      <c r="BC96" s="814"/>
      <c r="BD96" s="814"/>
      <c r="BE96" s="814"/>
      <c r="BF96" s="814"/>
      <c r="BG96" s="814"/>
      <c r="BH96" s="814"/>
      <c r="BI96" s="814"/>
      <c r="BJ96" s="814"/>
      <c r="BK96" s="814"/>
      <c r="BL96" s="815"/>
      <c r="BM96" s="795" t="s">
        <v>280</v>
      </c>
      <c r="BN96" s="796"/>
      <c r="BO96" s="797" t="s">
        <v>98</v>
      </c>
      <c r="BP96" s="798"/>
      <c r="BR96" s="69"/>
      <c r="BS96" s="70"/>
      <c r="BT96" s="69"/>
      <c r="BU96" s="70"/>
      <c r="BV96" s="70"/>
      <c r="BW96" s="70"/>
      <c r="BX96" s="71"/>
      <c r="BY96" s="57"/>
      <c r="BZ96" s="57"/>
      <c r="CA96" s="57"/>
      <c r="CB96" s="49"/>
      <c r="CC96" s="49"/>
      <c r="CD96" s="49"/>
    </row>
    <row r="97" spans="1:82" s="47" customFormat="1" ht="30" customHeight="1">
      <c r="A97" s="120"/>
      <c r="B97" s="121"/>
      <c r="C97" s="122"/>
      <c r="D97" s="928" t="s">
        <v>101</v>
      </c>
      <c r="E97" s="928"/>
      <c r="F97" s="928"/>
      <c r="G97" s="928"/>
      <c r="H97" s="928"/>
      <c r="I97" s="928"/>
      <c r="J97" s="928"/>
      <c r="K97" s="928"/>
      <c r="L97" s="928"/>
      <c r="M97" s="928"/>
      <c r="N97" s="928"/>
      <c r="O97" s="928"/>
      <c r="P97" s="928"/>
      <c r="Q97" s="928"/>
      <c r="R97" s="928"/>
      <c r="S97" s="928"/>
      <c r="T97" s="928"/>
      <c r="U97" s="928"/>
      <c r="V97" s="928"/>
      <c r="W97" s="928"/>
      <c r="X97" s="928"/>
      <c r="Y97" s="928"/>
      <c r="Z97" s="928"/>
      <c r="AA97" s="928"/>
      <c r="AB97" s="928"/>
      <c r="AC97" s="928"/>
      <c r="AD97" s="380"/>
      <c r="AE97" s="805" t="s">
        <v>280</v>
      </c>
      <c r="AF97" s="806"/>
      <c r="AG97" s="778" t="s">
        <v>98</v>
      </c>
      <c r="AH97" s="779"/>
      <c r="AI97" s="765">
        <v>13</v>
      </c>
      <c r="AJ97" s="766"/>
      <c r="AK97" s="354"/>
      <c r="AL97" s="929" t="s">
        <v>102</v>
      </c>
      <c r="AM97" s="929"/>
      <c r="AN97" s="929"/>
      <c r="AO97" s="929"/>
      <c r="AP97" s="929"/>
      <c r="AQ97" s="929"/>
      <c r="AR97" s="929"/>
      <c r="AS97" s="929"/>
      <c r="AT97" s="929"/>
      <c r="AU97" s="929"/>
      <c r="AV97" s="929"/>
      <c r="AW97" s="929"/>
      <c r="AX97" s="929"/>
      <c r="AY97" s="929"/>
      <c r="AZ97" s="929"/>
      <c r="BA97" s="929"/>
      <c r="BB97" s="929"/>
      <c r="BC97" s="929"/>
      <c r="BD97" s="929"/>
      <c r="BE97" s="929"/>
      <c r="BF97" s="929"/>
      <c r="BG97" s="929"/>
      <c r="BH97" s="929"/>
      <c r="BI97" s="929"/>
      <c r="BJ97" s="929"/>
      <c r="BK97" s="929"/>
      <c r="BL97" s="355"/>
      <c r="BM97" s="816" t="s">
        <v>280</v>
      </c>
      <c r="BN97" s="770"/>
      <c r="BO97" s="763" t="s">
        <v>98</v>
      </c>
      <c r="BP97" s="764"/>
      <c r="BR97" s="49"/>
      <c r="BS97" s="57"/>
      <c r="BT97" s="49"/>
      <c r="BU97" s="57"/>
      <c r="BV97" s="57"/>
      <c r="BW97" s="57"/>
      <c r="BX97" s="71"/>
      <c r="BY97" s="57"/>
      <c r="BZ97" s="57"/>
      <c r="CA97" s="123"/>
      <c r="CB97" s="124"/>
      <c r="CC97" s="124"/>
      <c r="CD97" s="124"/>
    </row>
    <row r="98" spans="1:82" s="47" customFormat="1" ht="30" customHeight="1">
      <c r="A98" s="927">
        <v>10</v>
      </c>
      <c r="B98" s="920"/>
      <c r="C98" s="125"/>
      <c r="D98" s="1091" t="s">
        <v>103</v>
      </c>
      <c r="E98" s="1091"/>
      <c r="F98" s="1091"/>
      <c r="G98" s="1091"/>
      <c r="H98" s="1091"/>
      <c r="I98" s="1091"/>
      <c r="J98" s="1091"/>
      <c r="K98" s="1091"/>
      <c r="L98" s="1091"/>
      <c r="M98" s="1091"/>
      <c r="N98" s="1091"/>
      <c r="O98" s="1091"/>
      <c r="P98" s="1091"/>
      <c r="Q98" s="1091"/>
      <c r="R98" s="1091"/>
      <c r="S98" s="1091"/>
      <c r="T98" s="1091"/>
      <c r="U98" s="1091"/>
      <c r="V98" s="1091"/>
      <c r="W98" s="1091"/>
      <c r="X98" s="1091"/>
      <c r="Y98" s="1091"/>
      <c r="Z98" s="1091"/>
      <c r="AA98" s="1091"/>
      <c r="AB98" s="1091"/>
      <c r="AC98" s="1091"/>
      <c r="AD98" s="1092"/>
      <c r="AE98" s="810" t="s">
        <v>280</v>
      </c>
      <c r="AF98" s="811"/>
      <c r="AG98" s="801" t="s">
        <v>98</v>
      </c>
      <c r="AH98" s="802"/>
      <c r="AI98" s="803">
        <v>14</v>
      </c>
      <c r="AJ98" s="804"/>
      <c r="AK98" s="126"/>
      <c r="AL98" s="1093" t="s">
        <v>104</v>
      </c>
      <c r="AM98" s="1093"/>
      <c r="AN98" s="1093"/>
      <c r="AO98" s="1093"/>
      <c r="AP98" s="1093"/>
      <c r="AQ98" s="1093"/>
      <c r="AR98" s="1093"/>
      <c r="AS98" s="1093"/>
      <c r="AT98" s="1093"/>
      <c r="AU98" s="1093"/>
      <c r="AV98" s="1093"/>
      <c r="AW98" s="1093"/>
      <c r="AX98" s="1093"/>
      <c r="AY98" s="1093"/>
      <c r="AZ98" s="1093"/>
      <c r="BA98" s="1093"/>
      <c r="BB98" s="1093"/>
      <c r="BC98" s="1093"/>
      <c r="BD98" s="1093"/>
      <c r="BE98" s="1093"/>
      <c r="BF98" s="1093"/>
      <c r="BG98" s="1093"/>
      <c r="BH98" s="1093"/>
      <c r="BI98" s="1093"/>
      <c r="BJ98" s="1093"/>
      <c r="BK98" s="1093"/>
      <c r="BL98" s="127"/>
      <c r="BM98" s="805" t="s">
        <v>280</v>
      </c>
      <c r="BN98" s="806"/>
      <c r="BO98" s="778" t="s">
        <v>98</v>
      </c>
      <c r="BP98" s="779"/>
      <c r="BR98" s="69"/>
      <c r="BS98" s="70"/>
      <c r="BT98" s="69"/>
      <c r="BU98" s="70"/>
      <c r="BV98" s="70"/>
      <c r="BW98" s="70"/>
      <c r="BX98" s="71"/>
      <c r="BY98" s="57"/>
      <c r="BZ98" s="128"/>
      <c r="CA98" s="129"/>
      <c r="CB98" s="130"/>
      <c r="CC98" s="130"/>
      <c r="CD98" s="130"/>
    </row>
    <row r="99" spans="1:82" s="47" customFormat="1" ht="30" customHeight="1">
      <c r="A99" s="1094"/>
      <c r="B99" s="1095"/>
      <c r="C99" s="131"/>
      <c r="D99" s="928" t="s">
        <v>105</v>
      </c>
      <c r="E99" s="928"/>
      <c r="F99" s="928"/>
      <c r="G99" s="928"/>
      <c r="H99" s="928"/>
      <c r="I99" s="928"/>
      <c r="J99" s="928"/>
      <c r="K99" s="928"/>
      <c r="L99" s="928"/>
      <c r="M99" s="928"/>
      <c r="N99" s="928"/>
      <c r="O99" s="928"/>
      <c r="P99" s="928"/>
      <c r="Q99" s="928"/>
      <c r="R99" s="928"/>
      <c r="S99" s="928"/>
      <c r="T99" s="928"/>
      <c r="U99" s="928"/>
      <c r="V99" s="928"/>
      <c r="W99" s="928"/>
      <c r="X99" s="928"/>
      <c r="Y99" s="928"/>
      <c r="Z99" s="928"/>
      <c r="AA99" s="928"/>
      <c r="AB99" s="928"/>
      <c r="AC99" s="928"/>
      <c r="AD99" s="380"/>
      <c r="AE99" s="805" t="s">
        <v>280</v>
      </c>
      <c r="AF99" s="806"/>
      <c r="AG99" s="778" t="s">
        <v>98</v>
      </c>
      <c r="AH99" s="779"/>
      <c r="AI99" s="930">
        <v>15</v>
      </c>
      <c r="AJ99" s="931"/>
      <c r="AK99" s="110"/>
      <c r="AL99" s="929" t="s">
        <v>106</v>
      </c>
      <c r="AM99" s="929"/>
      <c r="AN99" s="929"/>
      <c r="AO99" s="929"/>
      <c r="AP99" s="929"/>
      <c r="AQ99" s="929"/>
      <c r="AR99" s="929"/>
      <c r="AS99" s="929"/>
      <c r="AT99" s="929"/>
      <c r="AU99" s="929"/>
      <c r="AV99" s="929"/>
      <c r="AW99" s="929"/>
      <c r="AX99" s="929"/>
      <c r="AY99" s="929"/>
      <c r="AZ99" s="929"/>
      <c r="BA99" s="929"/>
      <c r="BB99" s="929"/>
      <c r="BC99" s="929"/>
      <c r="BD99" s="929"/>
      <c r="BE99" s="929"/>
      <c r="BF99" s="929"/>
      <c r="BG99" s="929"/>
      <c r="BH99" s="929"/>
      <c r="BI99" s="929"/>
      <c r="BJ99" s="929"/>
      <c r="BK99" s="929"/>
      <c r="BL99" s="132"/>
      <c r="BM99" s="816" t="s">
        <v>280</v>
      </c>
      <c r="BN99" s="770"/>
      <c r="BO99" s="775" t="s">
        <v>98</v>
      </c>
      <c r="BP99" s="776"/>
      <c r="BR99" s="49"/>
      <c r="BS99" s="57"/>
      <c r="BT99" s="49"/>
      <c r="BU99" s="57"/>
      <c r="BV99" s="57"/>
      <c r="BW99" s="57"/>
      <c r="BX99" s="71"/>
      <c r="BY99" s="57"/>
      <c r="BZ99" s="57"/>
      <c r="CA99" s="123"/>
      <c r="CB99" s="124"/>
      <c r="CC99" s="124"/>
      <c r="CD99" s="124"/>
    </row>
    <row r="100" spans="1:82" s="47" customFormat="1" ht="43.5" customHeight="1">
      <c r="A100" s="919">
        <v>11</v>
      </c>
      <c r="B100" s="920"/>
      <c r="C100" s="118"/>
      <c r="D100" s="921" t="s">
        <v>107</v>
      </c>
      <c r="E100" s="921"/>
      <c r="F100" s="921"/>
      <c r="G100" s="921"/>
      <c r="H100" s="921"/>
      <c r="I100" s="921"/>
      <c r="J100" s="921"/>
      <c r="K100" s="921"/>
      <c r="L100" s="921"/>
      <c r="M100" s="921"/>
      <c r="N100" s="921"/>
      <c r="O100" s="921"/>
      <c r="P100" s="921"/>
      <c r="Q100" s="921"/>
      <c r="R100" s="921"/>
      <c r="S100" s="921"/>
      <c r="T100" s="921"/>
      <c r="U100" s="921"/>
      <c r="V100" s="921"/>
      <c r="W100" s="921"/>
      <c r="X100" s="921"/>
      <c r="Y100" s="921"/>
      <c r="Z100" s="921"/>
      <c r="AA100" s="921"/>
      <c r="AB100" s="921"/>
      <c r="AC100" s="921"/>
      <c r="AD100" s="922"/>
      <c r="AE100" s="939" t="s">
        <v>280</v>
      </c>
      <c r="AF100" s="940"/>
      <c r="AG100" s="775" t="s">
        <v>98</v>
      </c>
      <c r="AH100" s="775"/>
      <c r="AI100" s="923" t="s">
        <v>11874</v>
      </c>
      <c r="AJ100" s="924"/>
      <c r="AK100" s="924"/>
      <c r="AL100" s="924"/>
      <c r="AM100" s="924"/>
      <c r="AN100" s="924"/>
      <c r="AO100" s="924"/>
      <c r="AP100" s="924"/>
      <c r="AQ100" s="924"/>
      <c r="AR100" s="924"/>
      <c r="AS100" s="924"/>
      <c r="AT100" s="924"/>
      <c r="AU100" s="924"/>
      <c r="AV100" s="924"/>
      <c r="AW100" s="924"/>
      <c r="AX100" s="924"/>
      <c r="AY100" s="924"/>
      <c r="AZ100" s="924"/>
      <c r="BA100" s="924"/>
      <c r="BB100" s="924"/>
      <c r="BC100" s="924"/>
      <c r="BD100" s="924"/>
      <c r="BE100" s="924"/>
      <c r="BF100" s="924"/>
      <c r="BG100" s="924"/>
      <c r="BH100" s="924"/>
      <c r="BI100" s="924"/>
      <c r="BJ100" s="924"/>
      <c r="BK100" s="924"/>
      <c r="BL100" s="924"/>
      <c r="BM100" s="924"/>
      <c r="BN100" s="924"/>
      <c r="BO100" s="924"/>
      <c r="BP100" s="924"/>
      <c r="BR100" s="69"/>
      <c r="BS100" s="70"/>
      <c r="BT100" s="69"/>
      <c r="BU100" s="70"/>
      <c r="BV100" s="70"/>
      <c r="BW100" s="70"/>
      <c r="BX100" s="128"/>
      <c r="BY100" s="128"/>
      <c r="BZ100" s="128"/>
      <c r="CA100" s="129"/>
      <c r="CB100" s="130"/>
      <c r="CC100" s="130"/>
      <c r="CD100" s="130"/>
    </row>
    <row r="101" spans="1:82" s="47" customFormat="1" ht="30" customHeight="1">
      <c r="A101" s="916"/>
      <c r="B101" s="917"/>
      <c r="C101" s="133"/>
      <c r="D101" s="918" t="s">
        <v>105</v>
      </c>
      <c r="E101" s="918"/>
      <c r="F101" s="918"/>
      <c r="G101" s="918"/>
      <c r="H101" s="918"/>
      <c r="I101" s="918"/>
      <c r="J101" s="918"/>
      <c r="K101" s="918"/>
      <c r="L101" s="918"/>
      <c r="M101" s="918"/>
      <c r="N101" s="918"/>
      <c r="O101" s="918"/>
      <c r="P101" s="918"/>
      <c r="Q101" s="918"/>
      <c r="R101" s="918"/>
      <c r="S101" s="918"/>
      <c r="T101" s="918"/>
      <c r="U101" s="918"/>
      <c r="V101" s="918"/>
      <c r="W101" s="918"/>
      <c r="X101" s="918"/>
      <c r="Y101" s="918"/>
      <c r="Z101" s="918"/>
      <c r="AA101" s="918"/>
      <c r="AB101" s="918"/>
      <c r="AC101" s="918"/>
      <c r="AD101" s="381"/>
      <c r="AE101" s="795" t="s">
        <v>280</v>
      </c>
      <c r="AF101" s="796"/>
      <c r="AG101" s="797" t="s">
        <v>98</v>
      </c>
      <c r="AH101" s="798"/>
      <c r="AI101" s="925"/>
      <c r="AJ101" s="926"/>
      <c r="AK101" s="926"/>
      <c r="AL101" s="926"/>
      <c r="AM101" s="926"/>
      <c r="AN101" s="926"/>
      <c r="AO101" s="926"/>
      <c r="AP101" s="926"/>
      <c r="AQ101" s="926"/>
      <c r="AR101" s="926"/>
      <c r="AS101" s="926"/>
      <c r="AT101" s="926"/>
      <c r="AU101" s="926"/>
      <c r="AV101" s="926"/>
      <c r="AW101" s="926"/>
      <c r="AX101" s="926"/>
      <c r="AY101" s="926"/>
      <c r="AZ101" s="926"/>
      <c r="BA101" s="926"/>
      <c r="BB101" s="926"/>
      <c r="BC101" s="926"/>
      <c r="BD101" s="926"/>
      <c r="BE101" s="926"/>
      <c r="BF101" s="926"/>
      <c r="BG101" s="926"/>
      <c r="BH101" s="926"/>
      <c r="BI101" s="926"/>
      <c r="BJ101" s="926"/>
      <c r="BK101" s="926"/>
      <c r="BL101" s="926"/>
      <c r="BM101" s="926"/>
      <c r="BN101" s="926"/>
      <c r="BO101" s="926"/>
      <c r="BP101" s="926"/>
      <c r="BR101" s="49"/>
      <c r="BS101" s="57"/>
      <c r="BT101" s="49"/>
      <c r="BU101" s="57"/>
      <c r="BV101" s="57"/>
      <c r="BW101" s="57"/>
      <c r="BX101" s="57"/>
      <c r="BY101" s="57"/>
      <c r="BZ101" s="57"/>
      <c r="CA101" s="123"/>
      <c r="CB101" s="124"/>
      <c r="CC101" s="124"/>
      <c r="CD101" s="124"/>
    </row>
    <row r="102" spans="1:82" s="83" customFormat="1" ht="12" customHeight="1">
      <c r="AH102" s="134"/>
      <c r="AI102" s="134"/>
      <c r="AJ102" s="134"/>
      <c r="AK102" s="134"/>
      <c r="AL102" s="134"/>
      <c r="AM102" s="134"/>
      <c r="AN102" s="134"/>
      <c r="BL102" s="86"/>
      <c r="BM102" s="86"/>
      <c r="BR102" s="135"/>
      <c r="BS102" s="136"/>
      <c r="BT102" s="135"/>
      <c r="BU102" s="136"/>
      <c r="BV102" s="136"/>
      <c r="BW102" s="136"/>
      <c r="BX102" s="57"/>
      <c r="BY102" s="57"/>
      <c r="BZ102" s="57"/>
      <c r="CA102" s="85"/>
      <c r="CB102" s="86"/>
      <c r="CC102" s="86"/>
      <c r="CD102" s="86"/>
    </row>
    <row r="103" spans="1:82" s="47" customFormat="1" ht="6" customHeight="1">
      <c r="BR103" s="49"/>
      <c r="BS103" s="57"/>
      <c r="BT103" s="49"/>
      <c r="BU103" s="57"/>
      <c r="BV103" s="57"/>
      <c r="BW103" s="57"/>
      <c r="BX103" s="57"/>
      <c r="BY103" s="57"/>
      <c r="BZ103" s="57"/>
      <c r="CA103" s="57"/>
      <c r="CB103" s="49"/>
      <c r="CC103" s="49"/>
      <c r="CD103" s="49"/>
    </row>
    <row r="104" spans="1:82" s="60" customFormat="1" ht="20.25" customHeight="1">
      <c r="A104" s="765" t="s">
        <v>12006</v>
      </c>
      <c r="B104" s="766"/>
      <c r="C104" s="766"/>
      <c r="D104" s="766"/>
      <c r="E104" s="766"/>
      <c r="F104" s="766"/>
      <c r="G104" s="766"/>
      <c r="H104" s="766"/>
      <c r="I104" s="766"/>
      <c r="J104" s="766"/>
      <c r="K104" s="766"/>
      <c r="L104" s="766"/>
      <c r="M104" s="766"/>
      <c r="N104" s="766"/>
      <c r="O104" s="766"/>
      <c r="P104" s="766"/>
      <c r="Q104" s="766"/>
      <c r="R104" s="766"/>
      <c r="S104" s="766"/>
      <c r="T104" s="766"/>
      <c r="U104" s="766"/>
      <c r="V104" s="766"/>
      <c r="W104" s="766"/>
      <c r="X104" s="766"/>
      <c r="Y104" s="766"/>
      <c r="Z104" s="766"/>
      <c r="AA104" s="766"/>
      <c r="AB104" s="766"/>
      <c r="AC104" s="766"/>
      <c r="AD104" s="766"/>
      <c r="AE104" s="766"/>
      <c r="AF104" s="766"/>
      <c r="AG104" s="766"/>
      <c r="AH104" s="766"/>
      <c r="AI104" s="766"/>
      <c r="AJ104" s="766"/>
      <c r="AK104" s="766"/>
      <c r="AL104" s="766"/>
      <c r="AM104" s="766"/>
      <c r="AN104" s="766"/>
      <c r="AO104" s="766"/>
      <c r="AP104" s="766"/>
      <c r="AQ104" s="766"/>
      <c r="AR104" s="766"/>
      <c r="AS104" s="766"/>
      <c r="AT104" s="766"/>
      <c r="AU104" s="766"/>
      <c r="AV104" s="766"/>
      <c r="AW104" s="772" t="s">
        <v>286</v>
      </c>
      <c r="AX104" s="772"/>
      <c r="AY104" s="772"/>
      <c r="AZ104" s="772"/>
      <c r="BA104" s="772"/>
      <c r="BB104" s="772"/>
      <c r="BC104" s="772"/>
      <c r="BD104" s="772"/>
      <c r="BE104" s="772"/>
      <c r="BF104" s="772"/>
      <c r="BG104" s="772"/>
      <c r="BH104" s="772"/>
      <c r="BI104" s="772"/>
      <c r="BJ104" s="772"/>
      <c r="BK104" s="772"/>
      <c r="BL104" s="772"/>
      <c r="BM104" s="772"/>
      <c r="BN104" s="772"/>
      <c r="BO104" s="772"/>
      <c r="BP104" s="773"/>
      <c r="BR104" s="137"/>
      <c r="BS104" s="761"/>
      <c r="BT104" s="137"/>
      <c r="BU104" s="761"/>
      <c r="BV104" s="138"/>
      <c r="BW104" s="138"/>
      <c r="BX104" s="57"/>
      <c r="BY104" s="138"/>
      <c r="BZ104" s="138"/>
      <c r="CA104" s="138"/>
      <c r="CB104" s="137"/>
      <c r="CC104" s="137"/>
      <c r="CD104" s="137"/>
    </row>
    <row r="105" spans="1:82" s="60" customFormat="1" ht="15.75" customHeight="1">
      <c r="A105" s="774" t="s">
        <v>108</v>
      </c>
      <c r="B105" s="775"/>
      <c r="C105" s="775"/>
      <c r="D105" s="775"/>
      <c r="E105" s="775"/>
      <c r="F105" s="775"/>
      <c r="G105" s="775"/>
      <c r="H105" s="775"/>
      <c r="I105" s="775"/>
      <c r="J105" s="775"/>
      <c r="K105" s="775"/>
      <c r="L105" s="775"/>
      <c r="M105" s="775"/>
      <c r="N105" s="775"/>
      <c r="O105" s="775"/>
      <c r="P105" s="775"/>
      <c r="Q105" s="775"/>
      <c r="R105" s="775"/>
      <c r="S105" s="775"/>
      <c r="T105" s="775"/>
      <c r="U105" s="775"/>
      <c r="V105" s="775"/>
      <c r="W105" s="775"/>
      <c r="X105" s="775"/>
      <c r="Y105" s="775"/>
      <c r="Z105" s="775"/>
      <c r="AA105" s="775"/>
      <c r="AB105" s="775"/>
      <c r="AC105" s="776"/>
      <c r="AD105" s="780" t="s">
        <v>293</v>
      </c>
      <c r="AE105" s="781"/>
      <c r="AF105" s="781"/>
      <c r="AG105" s="781"/>
      <c r="AH105" s="781"/>
      <c r="AI105" s="781"/>
      <c r="AJ105" s="781"/>
      <c r="AK105" s="781"/>
      <c r="AL105" s="781"/>
      <c r="AM105" s="781"/>
      <c r="AN105" s="781"/>
      <c r="AO105" s="781"/>
      <c r="AP105" s="781"/>
      <c r="AQ105" s="781"/>
      <c r="AR105" s="781"/>
      <c r="AS105" s="781"/>
      <c r="AT105" s="781"/>
      <c r="AU105" s="781"/>
      <c r="AV105" s="781"/>
      <c r="AW105" s="781"/>
      <c r="AX105" s="781"/>
      <c r="AY105" s="781"/>
      <c r="AZ105" s="781"/>
      <c r="BA105" s="782"/>
      <c r="BB105" s="783" t="s">
        <v>294</v>
      </c>
      <c r="BC105" s="775"/>
      <c r="BD105" s="775"/>
      <c r="BE105" s="775"/>
      <c r="BF105" s="775"/>
      <c r="BG105" s="775"/>
      <c r="BH105" s="775"/>
      <c r="BI105" s="775"/>
      <c r="BJ105" s="775"/>
      <c r="BK105" s="775"/>
      <c r="BL105" s="775"/>
      <c r="BM105" s="775"/>
      <c r="BN105" s="775"/>
      <c r="BO105" s="775"/>
      <c r="BP105" s="776"/>
      <c r="BR105" s="137"/>
      <c r="BS105" s="761"/>
      <c r="BT105" s="137"/>
      <c r="BU105" s="761"/>
      <c r="BV105" s="138"/>
      <c r="BW105" s="138"/>
      <c r="BX105" s="57"/>
      <c r="BY105" s="138"/>
      <c r="BZ105" s="138"/>
      <c r="CA105" s="138"/>
      <c r="CB105" s="137"/>
      <c r="CC105" s="137"/>
      <c r="CD105" s="137"/>
    </row>
    <row r="106" spans="1:82" s="60" customFormat="1" ht="15.75" customHeight="1">
      <c r="A106" s="777"/>
      <c r="B106" s="778"/>
      <c r="C106" s="778"/>
      <c r="D106" s="778"/>
      <c r="E106" s="778"/>
      <c r="F106" s="778"/>
      <c r="G106" s="778"/>
      <c r="H106" s="778"/>
      <c r="I106" s="778"/>
      <c r="J106" s="778"/>
      <c r="K106" s="778"/>
      <c r="L106" s="778"/>
      <c r="M106" s="778"/>
      <c r="N106" s="778"/>
      <c r="O106" s="778"/>
      <c r="P106" s="778"/>
      <c r="Q106" s="778"/>
      <c r="R106" s="778"/>
      <c r="S106" s="778"/>
      <c r="T106" s="778"/>
      <c r="U106" s="778"/>
      <c r="V106" s="778"/>
      <c r="W106" s="778"/>
      <c r="X106" s="778"/>
      <c r="Y106" s="778"/>
      <c r="Z106" s="778"/>
      <c r="AA106" s="778"/>
      <c r="AB106" s="778"/>
      <c r="AC106" s="779"/>
      <c r="AD106" s="784" t="s">
        <v>109</v>
      </c>
      <c r="AE106" s="785"/>
      <c r="AF106" s="785"/>
      <c r="AG106" s="785"/>
      <c r="AH106" s="785"/>
      <c r="AI106" s="785"/>
      <c r="AJ106" s="785"/>
      <c r="AK106" s="785"/>
      <c r="AL106" s="785"/>
      <c r="AM106" s="785"/>
      <c r="AN106" s="785"/>
      <c r="AO106" s="785"/>
      <c r="AP106" s="786" t="s">
        <v>110</v>
      </c>
      <c r="AQ106" s="785"/>
      <c r="AR106" s="785"/>
      <c r="AS106" s="785"/>
      <c r="AT106" s="785"/>
      <c r="AU106" s="785"/>
      <c r="AV106" s="785"/>
      <c r="AW106" s="785"/>
      <c r="AX106" s="785"/>
      <c r="AY106" s="785"/>
      <c r="AZ106" s="785"/>
      <c r="BA106" s="787"/>
      <c r="BB106" s="777"/>
      <c r="BC106" s="778"/>
      <c r="BD106" s="778"/>
      <c r="BE106" s="778"/>
      <c r="BF106" s="778"/>
      <c r="BG106" s="778"/>
      <c r="BH106" s="778"/>
      <c r="BI106" s="778"/>
      <c r="BJ106" s="778"/>
      <c r="BK106" s="778"/>
      <c r="BL106" s="778"/>
      <c r="BM106" s="778"/>
      <c r="BN106" s="778"/>
      <c r="BO106" s="778"/>
      <c r="BP106" s="779"/>
      <c r="BR106" s="137"/>
      <c r="BS106" s="761"/>
      <c r="BT106" s="137"/>
      <c r="BU106" s="761"/>
      <c r="BV106" s="138"/>
      <c r="BW106" s="138"/>
      <c r="BX106" s="57"/>
      <c r="BY106" s="138"/>
      <c r="BZ106" s="138"/>
      <c r="CA106" s="138"/>
      <c r="CB106" s="137"/>
      <c r="CC106" s="137"/>
      <c r="CD106" s="137"/>
    </row>
    <row r="107" spans="1:82" s="60" customFormat="1" ht="21" customHeight="1">
      <c r="A107" s="762">
        <v>2100</v>
      </c>
      <c r="B107" s="763"/>
      <c r="C107" s="763"/>
      <c r="D107" s="763"/>
      <c r="E107" s="763"/>
      <c r="F107" s="764"/>
      <c r="G107" s="139" t="s">
        <v>111</v>
      </c>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40"/>
      <c r="AD107" s="139"/>
      <c r="AE107" s="768"/>
      <c r="AF107" s="768"/>
      <c r="AG107" s="768"/>
      <c r="AH107" s="768"/>
      <c r="AI107" s="768"/>
      <c r="AJ107" s="768"/>
      <c r="AK107" s="768"/>
      <c r="AL107" s="139" t="s">
        <v>112</v>
      </c>
      <c r="AM107" s="141"/>
      <c r="AN107" s="141"/>
      <c r="AO107" s="139"/>
      <c r="AP107" s="142"/>
      <c r="AQ107" s="769"/>
      <c r="AR107" s="769"/>
      <c r="AS107" s="769"/>
      <c r="AT107" s="769"/>
      <c r="AU107" s="769"/>
      <c r="AV107" s="769"/>
      <c r="AW107" s="769"/>
      <c r="AX107" s="139" t="s">
        <v>113</v>
      </c>
      <c r="AY107" s="139"/>
      <c r="AZ107" s="139"/>
      <c r="BA107" s="143"/>
      <c r="BB107" s="139"/>
      <c r="BC107" s="770" t="s">
        <v>280</v>
      </c>
      <c r="BD107" s="770"/>
      <c r="BE107" s="771" t="s">
        <v>98</v>
      </c>
      <c r="BF107" s="771"/>
      <c r="BG107" s="144"/>
      <c r="BH107" s="144"/>
      <c r="BI107" s="145"/>
      <c r="BJ107" s="145"/>
      <c r="BK107" s="144"/>
      <c r="BL107" s="144"/>
      <c r="BM107" s="146"/>
      <c r="BN107" s="144"/>
      <c r="BO107" s="144"/>
      <c r="BP107" s="147"/>
      <c r="BR107" s="49"/>
      <c r="BS107" s="761"/>
      <c r="BT107" s="49"/>
      <c r="BU107" s="761"/>
      <c r="BV107" s="57"/>
      <c r="BW107" s="57"/>
      <c r="BX107" s="57"/>
      <c r="BY107" s="57"/>
      <c r="BZ107" s="57"/>
      <c r="CA107" s="57"/>
      <c r="CB107" s="49"/>
      <c r="CC107" s="49"/>
      <c r="CD107" s="49"/>
    </row>
    <row r="108" spans="1:82" s="60" customFormat="1" ht="21" customHeight="1">
      <c r="A108" s="762">
        <v>2200</v>
      </c>
      <c r="B108" s="763"/>
      <c r="C108" s="763"/>
      <c r="D108" s="763"/>
      <c r="E108" s="763"/>
      <c r="F108" s="764"/>
      <c r="G108" s="765" t="s">
        <v>114</v>
      </c>
      <c r="H108" s="766"/>
      <c r="I108" s="766"/>
      <c r="J108" s="766"/>
      <c r="K108" s="766"/>
      <c r="L108" s="766"/>
      <c r="M108" s="766"/>
      <c r="N108" s="766"/>
      <c r="O108" s="766"/>
      <c r="P108" s="766"/>
      <c r="Q108" s="766"/>
      <c r="R108" s="766"/>
      <c r="S108" s="766"/>
      <c r="T108" s="766"/>
      <c r="U108" s="766"/>
      <c r="V108" s="766"/>
      <c r="W108" s="766"/>
      <c r="X108" s="766"/>
      <c r="Y108" s="766"/>
      <c r="Z108" s="766"/>
      <c r="AA108" s="766"/>
      <c r="AB108" s="766"/>
      <c r="AC108" s="767"/>
      <c r="AD108" s="139"/>
      <c r="AE108" s="768"/>
      <c r="AF108" s="768"/>
      <c r="AG108" s="768"/>
      <c r="AH108" s="768"/>
      <c r="AI108" s="768"/>
      <c r="AJ108" s="768"/>
      <c r="AK108" s="768"/>
      <c r="AL108" s="139" t="s">
        <v>112</v>
      </c>
      <c r="AM108" s="141"/>
      <c r="AN108" s="141"/>
      <c r="AO108" s="139"/>
      <c r="AP108" s="142"/>
      <c r="AQ108" s="769"/>
      <c r="AR108" s="769"/>
      <c r="AS108" s="769"/>
      <c r="AT108" s="769"/>
      <c r="AU108" s="769"/>
      <c r="AV108" s="769"/>
      <c r="AW108" s="769"/>
      <c r="AX108" s="139" t="s">
        <v>113</v>
      </c>
      <c r="AY108" s="139"/>
      <c r="AZ108" s="139"/>
      <c r="BA108" s="143"/>
      <c r="BB108" s="139"/>
      <c r="BC108" s="770" t="s">
        <v>280</v>
      </c>
      <c r="BD108" s="770"/>
      <c r="BE108" s="771" t="s">
        <v>98</v>
      </c>
      <c r="BF108" s="771"/>
      <c r="BG108" s="144"/>
      <c r="BH108" s="144"/>
      <c r="BI108" s="145"/>
      <c r="BJ108" s="145"/>
      <c r="BK108" s="144"/>
      <c r="BL108" s="144"/>
      <c r="BM108" s="146"/>
      <c r="BN108" s="144"/>
      <c r="BO108" s="144"/>
      <c r="BP108" s="147"/>
      <c r="BR108" s="49"/>
      <c r="BS108" s="761"/>
      <c r="BT108" s="49"/>
      <c r="BU108" s="761"/>
      <c r="BV108" s="57"/>
      <c r="BW108" s="57"/>
      <c r="BX108" s="57"/>
      <c r="BY108" s="57"/>
      <c r="BZ108" s="57"/>
      <c r="CA108" s="57"/>
      <c r="CB108" s="49"/>
      <c r="CC108" s="49"/>
      <c r="CD108" s="49"/>
    </row>
    <row r="109" spans="1:82" s="60" customFormat="1" ht="21" customHeight="1">
      <c r="A109" s="762">
        <v>2300</v>
      </c>
      <c r="B109" s="763"/>
      <c r="C109" s="763"/>
      <c r="D109" s="763"/>
      <c r="E109" s="763"/>
      <c r="F109" s="764"/>
      <c r="G109" s="765" t="s">
        <v>115</v>
      </c>
      <c r="H109" s="766"/>
      <c r="I109" s="766"/>
      <c r="J109" s="766"/>
      <c r="K109" s="766"/>
      <c r="L109" s="766"/>
      <c r="M109" s="766"/>
      <c r="N109" s="766"/>
      <c r="O109" s="766"/>
      <c r="P109" s="766"/>
      <c r="Q109" s="766"/>
      <c r="R109" s="766"/>
      <c r="S109" s="766"/>
      <c r="T109" s="766"/>
      <c r="U109" s="766"/>
      <c r="V109" s="766"/>
      <c r="W109" s="766"/>
      <c r="X109" s="766"/>
      <c r="Y109" s="766"/>
      <c r="Z109" s="766"/>
      <c r="AA109" s="766"/>
      <c r="AB109" s="766"/>
      <c r="AC109" s="767"/>
      <c r="AD109" s="139"/>
      <c r="AE109" s="768"/>
      <c r="AF109" s="768"/>
      <c r="AG109" s="768"/>
      <c r="AH109" s="768"/>
      <c r="AI109" s="768"/>
      <c r="AJ109" s="768"/>
      <c r="AK109" s="768"/>
      <c r="AL109" s="139" t="s">
        <v>112</v>
      </c>
      <c r="AM109" s="141"/>
      <c r="AN109" s="141"/>
      <c r="AO109" s="139"/>
      <c r="AP109" s="142"/>
      <c r="AQ109" s="769"/>
      <c r="AR109" s="769"/>
      <c r="AS109" s="769"/>
      <c r="AT109" s="769"/>
      <c r="AU109" s="769"/>
      <c r="AV109" s="769"/>
      <c r="AW109" s="769"/>
      <c r="AX109" s="139" t="s">
        <v>113</v>
      </c>
      <c r="AY109" s="139"/>
      <c r="AZ109" s="139"/>
      <c r="BA109" s="143"/>
      <c r="BB109" s="139"/>
      <c r="BC109" s="770" t="s">
        <v>280</v>
      </c>
      <c r="BD109" s="770"/>
      <c r="BE109" s="771" t="s">
        <v>98</v>
      </c>
      <c r="BF109" s="771"/>
      <c r="BG109" s="144"/>
      <c r="BH109" s="144"/>
      <c r="BI109" s="145"/>
      <c r="BJ109" s="145"/>
      <c r="BK109" s="144"/>
      <c r="BL109" s="144"/>
      <c r="BM109" s="146"/>
      <c r="BN109" s="144"/>
      <c r="BO109" s="144"/>
      <c r="BP109" s="147"/>
      <c r="BR109" s="49"/>
      <c r="BS109" s="57"/>
      <c r="BT109" s="49"/>
      <c r="BU109" s="57"/>
      <c r="BV109" s="57"/>
      <c r="BW109" s="57"/>
      <c r="BX109" s="57"/>
      <c r="BY109" s="57"/>
      <c r="BZ109" s="57"/>
      <c r="CA109" s="57"/>
      <c r="CB109" s="49"/>
      <c r="CC109" s="49"/>
      <c r="CD109" s="49"/>
    </row>
    <row r="110" spans="1:82" s="60" customFormat="1" ht="21" customHeight="1">
      <c r="A110" s="762">
        <v>2400</v>
      </c>
      <c r="B110" s="763"/>
      <c r="C110" s="763"/>
      <c r="D110" s="763"/>
      <c r="E110" s="763"/>
      <c r="F110" s="764"/>
      <c r="G110" s="765" t="s">
        <v>116</v>
      </c>
      <c r="H110" s="766"/>
      <c r="I110" s="766"/>
      <c r="J110" s="766"/>
      <c r="K110" s="766"/>
      <c r="L110" s="766"/>
      <c r="M110" s="766"/>
      <c r="N110" s="766"/>
      <c r="O110" s="766"/>
      <c r="P110" s="766"/>
      <c r="Q110" s="766"/>
      <c r="R110" s="766"/>
      <c r="S110" s="766"/>
      <c r="T110" s="766"/>
      <c r="U110" s="766"/>
      <c r="V110" s="766"/>
      <c r="W110" s="766"/>
      <c r="X110" s="766"/>
      <c r="Y110" s="766"/>
      <c r="Z110" s="766"/>
      <c r="AA110" s="766"/>
      <c r="AB110" s="766"/>
      <c r="AC110" s="767"/>
      <c r="AD110" s="139"/>
      <c r="AE110" s="768"/>
      <c r="AF110" s="768"/>
      <c r="AG110" s="768"/>
      <c r="AH110" s="768"/>
      <c r="AI110" s="768"/>
      <c r="AJ110" s="768"/>
      <c r="AK110" s="768"/>
      <c r="AL110" s="139" t="s">
        <v>112</v>
      </c>
      <c r="AM110" s="141"/>
      <c r="AN110" s="141"/>
      <c r="AO110" s="139"/>
      <c r="AP110" s="142"/>
      <c r="AQ110" s="769"/>
      <c r="AR110" s="769"/>
      <c r="AS110" s="769"/>
      <c r="AT110" s="769"/>
      <c r="AU110" s="769"/>
      <c r="AV110" s="769"/>
      <c r="AW110" s="769"/>
      <c r="AX110" s="139" t="s">
        <v>113</v>
      </c>
      <c r="AY110" s="139"/>
      <c r="AZ110" s="139"/>
      <c r="BA110" s="143"/>
      <c r="BB110" s="139"/>
      <c r="BC110" s="770" t="s">
        <v>280</v>
      </c>
      <c r="BD110" s="770"/>
      <c r="BE110" s="771" t="s">
        <v>98</v>
      </c>
      <c r="BF110" s="771"/>
      <c r="BG110" s="144"/>
      <c r="BH110" s="144"/>
      <c r="BI110" s="145"/>
      <c r="BJ110" s="145"/>
      <c r="BK110" s="144"/>
      <c r="BL110" s="144"/>
      <c r="BM110" s="146"/>
      <c r="BN110" s="144"/>
      <c r="BO110" s="144"/>
      <c r="BP110" s="147"/>
      <c r="BR110" s="49"/>
      <c r="BS110" s="57"/>
      <c r="BT110" s="49"/>
      <c r="BU110" s="57"/>
      <c r="BV110" s="57"/>
      <c r="BW110" s="57"/>
      <c r="BX110" s="57"/>
      <c r="BY110" s="57"/>
      <c r="BZ110" s="57"/>
      <c r="CA110" s="57"/>
      <c r="CB110" s="49"/>
      <c r="CC110" s="49"/>
      <c r="CD110" s="49"/>
    </row>
    <row r="111" spans="1:82" s="60" customFormat="1" ht="21" customHeight="1">
      <c r="A111" s="762">
        <v>2500</v>
      </c>
      <c r="B111" s="763"/>
      <c r="C111" s="763"/>
      <c r="D111" s="763"/>
      <c r="E111" s="763"/>
      <c r="F111" s="764"/>
      <c r="G111" s="139" t="s">
        <v>117</v>
      </c>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40"/>
      <c r="AD111" s="139"/>
      <c r="AE111" s="768"/>
      <c r="AF111" s="768"/>
      <c r="AG111" s="768"/>
      <c r="AH111" s="768"/>
      <c r="AI111" s="768"/>
      <c r="AJ111" s="768"/>
      <c r="AK111" s="768"/>
      <c r="AL111" s="139" t="s">
        <v>112</v>
      </c>
      <c r="AM111" s="141"/>
      <c r="AN111" s="141"/>
      <c r="AO111" s="139"/>
      <c r="AP111" s="142"/>
      <c r="AQ111" s="769"/>
      <c r="AR111" s="769"/>
      <c r="AS111" s="769"/>
      <c r="AT111" s="769"/>
      <c r="AU111" s="769"/>
      <c r="AV111" s="769"/>
      <c r="AW111" s="769"/>
      <c r="AX111" s="139" t="s">
        <v>113</v>
      </c>
      <c r="AY111" s="139"/>
      <c r="AZ111" s="139"/>
      <c r="BA111" s="143"/>
      <c r="BB111" s="139"/>
      <c r="BC111" s="770" t="s">
        <v>280</v>
      </c>
      <c r="BD111" s="770"/>
      <c r="BE111" s="771" t="s">
        <v>98</v>
      </c>
      <c r="BF111" s="771"/>
      <c r="BG111" s="144"/>
      <c r="BH111" s="144"/>
      <c r="BI111" s="145"/>
      <c r="BJ111" s="145"/>
      <c r="BK111" s="144"/>
      <c r="BL111" s="144"/>
      <c r="BM111" s="146"/>
      <c r="BN111" s="144"/>
      <c r="BO111" s="144"/>
      <c r="BP111" s="147"/>
      <c r="BR111" s="49"/>
      <c r="BS111" s="57"/>
      <c r="BT111" s="49"/>
      <c r="BU111" s="57"/>
      <c r="BV111" s="57"/>
      <c r="BW111" s="57"/>
      <c r="BX111" s="57"/>
      <c r="BY111" s="57"/>
      <c r="BZ111" s="57"/>
      <c r="CA111" s="57"/>
      <c r="CB111" s="49"/>
      <c r="CC111" s="49"/>
      <c r="CD111" s="49"/>
    </row>
    <row r="112" spans="1:82" s="60" customFormat="1" ht="21" customHeight="1">
      <c r="A112" s="762">
        <v>5100</v>
      </c>
      <c r="B112" s="763"/>
      <c r="C112" s="763"/>
      <c r="D112" s="763"/>
      <c r="E112" s="763"/>
      <c r="F112" s="764"/>
      <c r="G112" s="139" t="s">
        <v>118</v>
      </c>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40"/>
      <c r="AD112" s="139"/>
      <c r="AE112" s="768"/>
      <c r="AF112" s="768"/>
      <c r="AG112" s="768"/>
      <c r="AH112" s="768"/>
      <c r="AI112" s="768"/>
      <c r="AJ112" s="768"/>
      <c r="AK112" s="768"/>
      <c r="AL112" s="139" t="s">
        <v>112</v>
      </c>
      <c r="AM112" s="141"/>
      <c r="AN112" s="141"/>
      <c r="AO112" s="139"/>
      <c r="AP112" s="142"/>
      <c r="AQ112" s="769"/>
      <c r="AR112" s="769"/>
      <c r="AS112" s="769"/>
      <c r="AT112" s="769"/>
      <c r="AU112" s="769"/>
      <c r="AV112" s="769"/>
      <c r="AW112" s="769"/>
      <c r="AX112" s="139" t="s">
        <v>113</v>
      </c>
      <c r="AY112" s="139"/>
      <c r="AZ112" s="139"/>
      <c r="BA112" s="143"/>
      <c r="BB112" s="139"/>
      <c r="BC112" s="770" t="s">
        <v>280</v>
      </c>
      <c r="BD112" s="770"/>
      <c r="BE112" s="771" t="s">
        <v>98</v>
      </c>
      <c r="BF112" s="771"/>
      <c r="BG112" s="144"/>
      <c r="BH112" s="144"/>
      <c r="BI112" s="145"/>
      <c r="BJ112" s="145"/>
      <c r="BK112" s="144"/>
      <c r="BL112" s="144"/>
      <c r="BM112" s="146"/>
      <c r="BN112" s="144"/>
      <c r="BO112" s="144"/>
      <c r="BP112" s="147"/>
      <c r="BR112" s="49"/>
      <c r="BS112" s="57"/>
      <c r="BT112" s="49"/>
      <c r="BU112" s="57"/>
      <c r="BV112" s="57"/>
      <c r="BW112" s="57"/>
      <c r="BX112" s="57"/>
      <c r="BY112" s="57"/>
      <c r="BZ112" s="57"/>
      <c r="CA112" s="57"/>
      <c r="CB112" s="49"/>
      <c r="CC112" s="49"/>
      <c r="CD112" s="49"/>
    </row>
    <row r="113" spans="1:86" s="60" customFormat="1" ht="21" customHeight="1">
      <c r="A113" s="762">
        <v>6100</v>
      </c>
      <c r="B113" s="763"/>
      <c r="C113" s="763"/>
      <c r="D113" s="763"/>
      <c r="E113" s="763"/>
      <c r="F113" s="764"/>
      <c r="G113" s="139" t="s">
        <v>119</v>
      </c>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40"/>
      <c r="AD113" s="139"/>
      <c r="AE113" s="768"/>
      <c r="AF113" s="768"/>
      <c r="AG113" s="768"/>
      <c r="AH113" s="768"/>
      <c r="AI113" s="768"/>
      <c r="AJ113" s="768"/>
      <c r="AK113" s="768"/>
      <c r="AL113" s="139" t="s">
        <v>112</v>
      </c>
      <c r="AM113" s="141"/>
      <c r="AN113" s="141"/>
      <c r="AO113" s="139"/>
      <c r="AP113" s="142"/>
      <c r="AQ113" s="769"/>
      <c r="AR113" s="769"/>
      <c r="AS113" s="769"/>
      <c r="AT113" s="769"/>
      <c r="AU113" s="769"/>
      <c r="AV113" s="769"/>
      <c r="AW113" s="769"/>
      <c r="AX113" s="139" t="s">
        <v>113</v>
      </c>
      <c r="AY113" s="139"/>
      <c r="AZ113" s="139"/>
      <c r="BA113" s="143"/>
      <c r="BB113" s="139"/>
      <c r="BC113" s="770" t="s">
        <v>280</v>
      </c>
      <c r="BD113" s="770"/>
      <c r="BE113" s="771" t="s">
        <v>98</v>
      </c>
      <c r="BF113" s="771"/>
      <c r="BG113" s="144"/>
      <c r="BH113" s="144"/>
      <c r="BI113" s="144"/>
      <c r="BJ113" s="144"/>
      <c r="BK113" s="144"/>
      <c r="BL113" s="144"/>
      <c r="BM113" s="146"/>
      <c r="BN113" s="144"/>
      <c r="BO113" s="144"/>
      <c r="BP113" s="147"/>
      <c r="BR113" s="49"/>
      <c r="BS113" s="57"/>
      <c r="BT113" s="49"/>
      <c r="BU113" s="57"/>
      <c r="BV113" s="57"/>
      <c r="BW113" s="57"/>
      <c r="BX113" s="57"/>
      <c r="BY113" s="57"/>
      <c r="BZ113" s="57"/>
      <c r="CA113" s="57"/>
      <c r="CB113" s="49"/>
      <c r="CC113" s="49"/>
      <c r="CD113" s="49"/>
    </row>
    <row r="114" spans="1:86" s="1" customFormat="1" ht="12" customHeight="1">
      <c r="A114" s="452"/>
      <c r="B114" s="452"/>
      <c r="C114" s="452"/>
      <c r="D114" s="452"/>
      <c r="E114" s="452"/>
      <c r="F114" s="452"/>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60"/>
      <c r="AF114" s="460"/>
      <c r="AG114" s="460"/>
      <c r="AH114" s="460"/>
      <c r="AI114" s="460"/>
      <c r="AJ114" s="460"/>
      <c r="AK114" s="460"/>
      <c r="AL114" s="424"/>
      <c r="AM114" s="425"/>
      <c r="AN114" s="425"/>
      <c r="AO114" s="424"/>
      <c r="AP114" s="424"/>
      <c r="AQ114" s="440"/>
      <c r="AR114" s="440"/>
      <c r="AS114" s="440"/>
      <c r="AT114" s="440"/>
      <c r="AU114" s="440"/>
      <c r="AV114" s="440"/>
      <c r="AW114" s="440"/>
      <c r="AX114" s="424"/>
      <c r="AY114" s="424"/>
      <c r="AZ114" s="424"/>
      <c r="BA114" s="461"/>
      <c r="BB114" s="424"/>
      <c r="BC114" s="449"/>
      <c r="BD114" s="449"/>
      <c r="BE114" s="452"/>
      <c r="BF114" s="452"/>
      <c r="BG114" s="424"/>
      <c r="BH114" s="424"/>
      <c r="BI114" s="424"/>
      <c r="BJ114" s="424"/>
      <c r="BK114" s="424"/>
      <c r="BL114" s="424"/>
      <c r="BM114" s="425"/>
      <c r="BN114" s="424"/>
      <c r="BO114" s="424"/>
      <c r="BP114" s="426"/>
      <c r="BQ114" s="448"/>
      <c r="BR114" s="6"/>
      <c r="BS114" s="426"/>
      <c r="BT114" s="6"/>
      <c r="BU114" s="426"/>
      <c r="BV114" s="426"/>
      <c r="BW114" s="426"/>
      <c r="BX114" s="426"/>
      <c r="BY114" s="426"/>
      <c r="BZ114" s="426"/>
      <c r="CA114" s="426"/>
      <c r="CB114" s="6"/>
      <c r="CC114" s="6"/>
      <c r="CD114" s="6"/>
    </row>
    <row r="115" spans="1:86" s="148" customFormat="1" ht="18.95" customHeight="1">
      <c r="A115" s="915" t="s">
        <v>120</v>
      </c>
      <c r="B115" s="915"/>
      <c r="C115" s="915"/>
      <c r="D115" s="915"/>
      <c r="E115" s="915"/>
      <c r="F115" s="915"/>
      <c r="G115" s="915"/>
      <c r="H115" s="915"/>
      <c r="I115" s="915"/>
      <c r="J115" s="915"/>
      <c r="K115" s="915"/>
      <c r="L115" s="915"/>
      <c r="M115" s="915"/>
      <c r="N115" s="915"/>
      <c r="O115" s="915"/>
      <c r="P115" s="915"/>
      <c r="Q115" s="915"/>
      <c r="R115" s="915"/>
      <c r="S115" s="915"/>
      <c r="T115" s="915"/>
      <c r="U115" s="915"/>
      <c r="V115" s="915"/>
      <c r="W115" s="915"/>
      <c r="X115" s="915"/>
      <c r="Y115" s="915"/>
      <c r="Z115" s="915"/>
      <c r="AA115" s="915"/>
      <c r="AB115" s="915"/>
      <c r="AC115" s="915"/>
      <c r="AD115" s="915"/>
      <c r="AE115" s="915"/>
      <c r="AF115" s="915"/>
      <c r="AG115" s="915"/>
      <c r="AH115" s="915"/>
      <c r="AI115" s="915"/>
      <c r="AJ115" s="915"/>
      <c r="AK115" s="915"/>
      <c r="AL115" s="915"/>
      <c r="AM115" s="915"/>
      <c r="AN115" s="915"/>
      <c r="AO115" s="915"/>
      <c r="AP115" s="915"/>
      <c r="AQ115" s="915"/>
      <c r="AR115" s="915"/>
      <c r="AS115" s="915"/>
      <c r="AT115" s="915"/>
      <c r="AU115" s="915"/>
      <c r="AV115" s="915"/>
      <c r="AW115" s="915"/>
      <c r="AX115" s="915"/>
      <c r="AY115" s="915"/>
      <c r="AZ115" s="915"/>
      <c r="BA115" s="915"/>
      <c r="BB115" s="915"/>
      <c r="BC115" s="915"/>
      <c r="BD115" s="915"/>
      <c r="BE115" s="915"/>
      <c r="BF115" s="915"/>
      <c r="BG115" s="915"/>
      <c r="BH115" s="915"/>
      <c r="BI115" s="915"/>
      <c r="BJ115" s="915"/>
      <c r="BK115" s="915"/>
      <c r="BL115" s="915"/>
      <c r="BM115" s="915"/>
      <c r="BN115" s="915"/>
      <c r="BO115" s="915"/>
      <c r="BP115" s="915"/>
      <c r="BQ115" s="915"/>
      <c r="BS115" s="149"/>
      <c r="BU115" s="149"/>
      <c r="BV115" s="150"/>
      <c r="BW115" s="150"/>
      <c r="BX115" s="149"/>
      <c r="BY115" s="150"/>
      <c r="BZ115" s="150"/>
      <c r="CA115" s="150"/>
    </row>
    <row r="116" spans="1:86" s="148" customFormat="1" ht="15" customHeight="1">
      <c r="A116" s="151"/>
      <c r="B116" s="640" t="s">
        <v>121</v>
      </c>
      <c r="C116" s="641"/>
      <c r="D116" s="641"/>
      <c r="E116" s="642" t="s">
        <v>122</v>
      </c>
      <c r="F116" s="642"/>
      <c r="G116" s="643"/>
      <c r="H116" s="643"/>
      <c r="I116" s="643"/>
      <c r="J116" s="643"/>
      <c r="K116" s="643"/>
      <c r="L116" s="643"/>
      <c r="M116" s="643"/>
      <c r="N116" s="643"/>
      <c r="O116" s="643"/>
      <c r="P116" s="643"/>
      <c r="Q116" s="644"/>
      <c r="R116" s="645" t="s">
        <v>287</v>
      </c>
      <c r="S116" s="646"/>
      <c r="T116" s="647"/>
      <c r="U116" s="643"/>
      <c r="V116" s="643"/>
      <c r="W116" s="643"/>
      <c r="X116" s="643"/>
      <c r="Y116" s="643"/>
      <c r="Z116" s="643"/>
      <c r="AA116" s="643"/>
      <c r="AB116" s="643"/>
      <c r="AC116" s="643"/>
      <c r="AD116" s="643"/>
      <c r="AE116" s="152"/>
      <c r="AF116" s="152"/>
      <c r="AG116" s="648" t="s">
        <v>123</v>
      </c>
      <c r="AH116" s="648"/>
      <c r="AI116" s="648"/>
      <c r="AJ116" s="648"/>
      <c r="AK116" s="648"/>
      <c r="AL116" s="648"/>
      <c r="AM116" s="648"/>
      <c r="AN116" s="648"/>
      <c r="AO116" s="649" t="str">
        <f>IF($AN$69="","",$AN$69)</f>
        <v/>
      </c>
      <c r="AP116" s="649"/>
      <c r="AQ116" s="649"/>
      <c r="AR116" s="649"/>
      <c r="AS116" s="649"/>
      <c r="AT116" s="649"/>
      <c r="AU116" s="649"/>
      <c r="AV116" s="649"/>
      <c r="AW116" s="649"/>
      <c r="AX116" s="649"/>
      <c r="AY116" s="649"/>
      <c r="AZ116" s="649"/>
      <c r="BA116" s="649"/>
      <c r="BB116" s="649"/>
      <c r="BC116" s="649"/>
      <c r="BD116" s="649"/>
      <c r="BE116" s="649"/>
      <c r="BF116" s="649"/>
      <c r="BG116" s="649"/>
      <c r="BH116" s="649"/>
      <c r="BI116" s="649"/>
      <c r="BJ116" s="649"/>
      <c r="BK116" s="649"/>
      <c r="BL116" s="649"/>
      <c r="BM116" s="649"/>
      <c r="BN116" s="649"/>
      <c r="BO116" s="649"/>
      <c r="BP116" s="649"/>
      <c r="BS116" s="71"/>
      <c r="BU116" s="71"/>
      <c r="BV116" s="150"/>
      <c r="BW116" s="150"/>
      <c r="BX116" s="150"/>
      <c r="BY116" s="150"/>
      <c r="BZ116" s="150"/>
      <c r="CA116" s="150"/>
    </row>
    <row r="117" spans="1:86" s="148" customFormat="1" ht="15" customHeight="1">
      <c r="A117" s="151"/>
      <c r="B117" s="641"/>
      <c r="C117" s="641"/>
      <c r="D117" s="641"/>
      <c r="E117" s="642" t="s">
        <v>124</v>
      </c>
      <c r="F117" s="642"/>
      <c r="G117" s="643"/>
      <c r="H117" s="643"/>
      <c r="I117" s="643"/>
      <c r="J117" s="643"/>
      <c r="K117" s="643"/>
      <c r="L117" s="643"/>
      <c r="M117" s="643"/>
      <c r="N117" s="643"/>
      <c r="O117" s="643"/>
      <c r="P117" s="643"/>
      <c r="Q117" s="644"/>
      <c r="R117" s="645" t="s">
        <v>287</v>
      </c>
      <c r="S117" s="646"/>
      <c r="T117" s="647"/>
      <c r="U117" s="643"/>
      <c r="V117" s="643"/>
      <c r="W117" s="643"/>
      <c r="X117" s="643"/>
      <c r="Y117" s="643"/>
      <c r="Z117" s="643"/>
      <c r="AA117" s="643"/>
      <c r="AB117" s="643"/>
      <c r="AC117" s="643"/>
      <c r="AD117" s="643"/>
      <c r="AE117" s="153"/>
      <c r="AF117" s="153"/>
      <c r="AG117" s="648"/>
      <c r="AH117" s="648"/>
      <c r="AI117" s="648"/>
      <c r="AJ117" s="648"/>
      <c r="AK117" s="648"/>
      <c r="AL117" s="648"/>
      <c r="AM117" s="648"/>
      <c r="AN117" s="648"/>
      <c r="AO117" s="649"/>
      <c r="AP117" s="649"/>
      <c r="AQ117" s="649"/>
      <c r="AR117" s="649"/>
      <c r="AS117" s="649"/>
      <c r="AT117" s="649"/>
      <c r="AU117" s="649"/>
      <c r="AV117" s="649"/>
      <c r="AW117" s="649"/>
      <c r="AX117" s="649"/>
      <c r="AY117" s="649"/>
      <c r="AZ117" s="649"/>
      <c r="BA117" s="649"/>
      <c r="BB117" s="649"/>
      <c r="BC117" s="649"/>
      <c r="BD117" s="649"/>
      <c r="BE117" s="649"/>
      <c r="BF117" s="649"/>
      <c r="BG117" s="649"/>
      <c r="BH117" s="649"/>
      <c r="BI117" s="649"/>
      <c r="BJ117" s="649"/>
      <c r="BK117" s="649"/>
      <c r="BL117" s="649"/>
      <c r="BM117" s="649"/>
      <c r="BN117" s="649"/>
      <c r="BO117" s="649"/>
      <c r="BP117" s="649"/>
      <c r="BS117" s="80"/>
      <c r="BU117" s="80"/>
      <c r="BV117" s="150"/>
      <c r="BW117" s="150"/>
      <c r="BX117" s="149"/>
      <c r="BY117" s="150"/>
      <c r="BZ117" s="150"/>
      <c r="CA117" s="150"/>
    </row>
    <row r="118" spans="1:86" s="154" customFormat="1" ht="14.1" customHeight="1" thickBot="1">
      <c r="B118" s="155" t="s">
        <v>11875</v>
      </c>
      <c r="C118" s="156"/>
      <c r="D118" s="156"/>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X118" s="158"/>
      <c r="AY118" s="157"/>
      <c r="AZ118" s="157"/>
      <c r="BA118" s="157"/>
      <c r="BB118" s="157"/>
      <c r="BC118" s="157"/>
      <c r="BD118" s="157"/>
      <c r="BE118" s="157"/>
      <c r="BF118" s="157"/>
      <c r="BG118" s="157"/>
      <c r="BH118" s="157"/>
      <c r="BI118" s="157"/>
      <c r="BJ118" s="159"/>
      <c r="BK118" s="159"/>
      <c r="BL118" s="159"/>
      <c r="BM118" s="157"/>
      <c r="BN118" s="159"/>
      <c r="BO118" s="157"/>
      <c r="BP118" s="157"/>
      <c r="BQ118" s="160"/>
      <c r="BS118" s="161"/>
      <c r="BU118" s="161"/>
      <c r="BX118" s="161"/>
      <c r="BY118" s="162"/>
    </row>
    <row r="119" spans="1:86" s="154" customFormat="1" ht="14.45" customHeight="1" thickBot="1">
      <c r="B119" s="896" t="s">
        <v>125</v>
      </c>
      <c r="C119" s="897"/>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7"/>
      <c r="AA119" s="898"/>
      <c r="AB119" s="899" t="s">
        <v>126</v>
      </c>
      <c r="AC119" s="900"/>
      <c r="AD119" s="900"/>
      <c r="AE119" s="900"/>
      <c r="AF119" s="900"/>
      <c r="AG119" s="900"/>
      <c r="AH119" s="900"/>
      <c r="AI119" s="900"/>
      <c r="AJ119" s="900"/>
      <c r="AK119" s="900"/>
      <c r="AL119" s="900"/>
      <c r="AM119" s="900"/>
      <c r="AN119" s="900"/>
      <c r="AO119" s="900"/>
      <c r="AP119" s="900"/>
      <c r="AQ119" s="163"/>
      <c r="AR119" s="164"/>
      <c r="AS119" s="164"/>
      <c r="AT119" s="901" t="s">
        <v>127</v>
      </c>
      <c r="AU119" s="901"/>
      <c r="AV119" s="901"/>
      <c r="AW119" s="901"/>
      <c r="AX119" s="901"/>
      <c r="AY119" s="901"/>
      <c r="AZ119" s="901"/>
      <c r="BA119" s="901"/>
      <c r="BB119" s="901"/>
      <c r="BC119" s="901"/>
      <c r="BD119" s="901"/>
      <c r="BE119" s="901"/>
      <c r="BF119" s="901"/>
      <c r="BG119" s="901"/>
      <c r="BH119" s="901"/>
      <c r="BI119" s="901"/>
      <c r="BJ119" s="901"/>
      <c r="BK119" s="901"/>
      <c r="BL119" s="901"/>
      <c r="BM119" s="901"/>
      <c r="BN119" s="901"/>
      <c r="BO119" s="901"/>
      <c r="BP119" s="901"/>
      <c r="BQ119" s="902"/>
      <c r="BS119" s="161"/>
      <c r="BU119" s="161"/>
      <c r="BX119" s="161"/>
    </row>
    <row r="120" spans="1:86" s="154" customFormat="1" ht="26.25" customHeight="1" thickBot="1">
      <c r="B120" s="903" t="s">
        <v>128</v>
      </c>
      <c r="C120" s="904"/>
      <c r="D120" s="904"/>
      <c r="E120" s="905"/>
      <c r="F120" s="906" t="s">
        <v>129</v>
      </c>
      <c r="G120" s="907"/>
      <c r="H120" s="907"/>
      <c r="I120" s="907"/>
      <c r="J120" s="907"/>
      <c r="K120" s="907"/>
      <c r="L120" s="907"/>
      <c r="M120" s="907"/>
      <c r="N120" s="907"/>
      <c r="O120" s="907"/>
      <c r="P120" s="907"/>
      <c r="Q120" s="907"/>
      <c r="R120" s="907"/>
      <c r="S120" s="907"/>
      <c r="T120" s="907"/>
      <c r="U120" s="907"/>
      <c r="V120" s="907"/>
      <c r="W120" s="907"/>
      <c r="X120" s="907"/>
      <c r="Y120" s="907"/>
      <c r="Z120" s="907"/>
      <c r="AA120" s="908"/>
      <c r="AB120" s="165" t="s">
        <v>130</v>
      </c>
      <c r="AC120" s="165"/>
      <c r="AD120" s="909" t="s">
        <v>273</v>
      </c>
      <c r="AE120" s="909"/>
      <c r="AF120" s="909"/>
      <c r="AG120" s="909"/>
      <c r="AH120" s="909"/>
      <c r="AI120" s="909"/>
      <c r="AJ120" s="909"/>
      <c r="AK120" s="909"/>
      <c r="AL120" s="909"/>
      <c r="AM120" s="909"/>
      <c r="AN120" s="909"/>
      <c r="AO120" s="910"/>
      <c r="AP120" s="165" t="s">
        <v>275</v>
      </c>
      <c r="AQ120" s="165"/>
      <c r="AR120" s="909" t="s">
        <v>276</v>
      </c>
      <c r="AS120" s="909"/>
      <c r="AT120" s="909"/>
      <c r="AU120" s="909"/>
      <c r="AV120" s="909"/>
      <c r="AW120" s="909"/>
      <c r="AX120" s="909"/>
      <c r="AY120" s="909"/>
      <c r="AZ120" s="909"/>
      <c r="BA120" s="909"/>
      <c r="BB120" s="909"/>
      <c r="BC120" s="911"/>
      <c r="BD120" s="912" t="s">
        <v>131</v>
      </c>
      <c r="BE120" s="913"/>
      <c r="BF120" s="913"/>
      <c r="BG120" s="913"/>
      <c r="BH120" s="913"/>
      <c r="BI120" s="913"/>
      <c r="BJ120" s="913"/>
      <c r="BK120" s="913"/>
      <c r="BL120" s="913"/>
      <c r="BM120" s="913"/>
      <c r="BN120" s="913"/>
      <c r="BO120" s="913"/>
      <c r="BP120" s="913"/>
      <c r="BQ120" s="914"/>
      <c r="BS120" s="161"/>
      <c r="BU120" s="161"/>
      <c r="BX120" s="161"/>
    </row>
    <row r="121" spans="1:86" s="154" customFormat="1" ht="14.25" customHeight="1" thickBot="1">
      <c r="B121" s="166"/>
      <c r="C121" s="167"/>
      <c r="D121" s="167"/>
      <c r="E121" s="167"/>
      <c r="F121" s="595"/>
      <c r="G121" s="596"/>
      <c r="H121" s="597" t="s">
        <v>132</v>
      </c>
      <c r="I121" s="493"/>
      <c r="J121" s="493"/>
      <c r="K121" s="493"/>
      <c r="L121" s="493"/>
      <c r="M121" s="493"/>
      <c r="N121" s="493"/>
      <c r="O121" s="493"/>
      <c r="P121" s="493"/>
      <c r="Q121" s="493"/>
      <c r="R121" s="493"/>
      <c r="S121" s="493"/>
      <c r="T121" s="493"/>
      <c r="U121" s="493"/>
      <c r="V121" s="493"/>
      <c r="W121" s="493"/>
      <c r="X121" s="598" t="s">
        <v>133</v>
      </c>
      <c r="Y121" s="598"/>
      <c r="Z121" s="598" t="s">
        <v>134</v>
      </c>
      <c r="AA121" s="599"/>
      <c r="AB121" s="168"/>
      <c r="AC121" s="163"/>
      <c r="AD121" s="521" t="str">
        <f>IF(B91="","",B91)</f>
        <v/>
      </c>
      <c r="AE121" s="521"/>
      <c r="AF121" s="521"/>
      <c r="AG121" s="521"/>
      <c r="AH121" s="521"/>
      <c r="AI121" s="521"/>
      <c r="AJ121" s="521"/>
      <c r="AK121" s="521"/>
      <c r="AL121" s="521"/>
      <c r="AM121" s="521"/>
      <c r="AN121" s="521"/>
      <c r="AO121" s="169"/>
      <c r="AP121" s="170"/>
      <c r="AQ121" s="169"/>
      <c r="AR121" s="521" t="str">
        <f>IF(Y91="","",Y91)</f>
        <v/>
      </c>
      <c r="AS121" s="521"/>
      <c r="AT121" s="521"/>
      <c r="AU121" s="521"/>
      <c r="AV121" s="521"/>
      <c r="AW121" s="521"/>
      <c r="AX121" s="521"/>
      <c r="AY121" s="521"/>
      <c r="AZ121" s="521"/>
      <c r="BA121" s="521"/>
      <c r="BB121" s="521"/>
      <c r="BC121" s="171"/>
      <c r="BD121" s="600" t="s">
        <v>12004</v>
      </c>
      <c r="BE121" s="601"/>
      <c r="BF121" s="601"/>
      <c r="BG121" s="601"/>
      <c r="BH121" s="601"/>
      <c r="BI121" s="601"/>
      <c r="BJ121" s="601"/>
      <c r="BK121" s="601"/>
      <c r="BL121" s="601"/>
      <c r="BM121" s="601"/>
      <c r="BN121" s="601"/>
      <c r="BO121" s="601"/>
      <c r="BP121" s="601"/>
      <c r="BQ121" s="602"/>
      <c r="BS121" s="161"/>
      <c r="BU121" s="161"/>
    </row>
    <row r="122" spans="1:86" s="172" customFormat="1" ht="15" customHeight="1" thickBot="1">
      <c r="B122" s="166"/>
      <c r="C122" s="167"/>
      <c r="D122" s="167"/>
      <c r="E122" s="167"/>
      <c r="F122" s="595"/>
      <c r="G122" s="596"/>
      <c r="H122" s="597" t="s">
        <v>135</v>
      </c>
      <c r="I122" s="493"/>
      <c r="J122" s="493"/>
      <c r="K122" s="493"/>
      <c r="L122" s="493"/>
      <c r="M122" s="493"/>
      <c r="N122" s="493"/>
      <c r="O122" s="493"/>
      <c r="P122" s="493"/>
      <c r="Q122" s="493"/>
      <c r="R122" s="493"/>
      <c r="S122" s="493"/>
      <c r="T122" s="493"/>
      <c r="U122" s="493"/>
      <c r="V122" s="493"/>
      <c r="W122" s="493"/>
      <c r="X122" s="598" t="s">
        <v>133</v>
      </c>
      <c r="Y122" s="598"/>
      <c r="Z122" s="598" t="s">
        <v>136</v>
      </c>
      <c r="AA122" s="599"/>
      <c r="AB122" s="168"/>
      <c r="AC122" s="163"/>
      <c r="AD122" s="521" t="str">
        <f>IF(V189="","",V189)</f>
        <v/>
      </c>
      <c r="AE122" s="521"/>
      <c r="AF122" s="521"/>
      <c r="AG122" s="521"/>
      <c r="AH122" s="521"/>
      <c r="AI122" s="521"/>
      <c r="AJ122" s="521"/>
      <c r="AK122" s="521"/>
      <c r="AL122" s="521"/>
      <c r="AM122" s="521"/>
      <c r="AN122" s="521"/>
      <c r="AO122" s="169"/>
      <c r="AP122" s="170"/>
      <c r="AQ122" s="169"/>
      <c r="AR122" s="521" t="str">
        <f>IF(AG189="","",AG189)</f>
        <v/>
      </c>
      <c r="AS122" s="521"/>
      <c r="AT122" s="521"/>
      <c r="AU122" s="521"/>
      <c r="AV122" s="521"/>
      <c r="AW122" s="521"/>
      <c r="AX122" s="521"/>
      <c r="AY122" s="521"/>
      <c r="AZ122" s="521"/>
      <c r="BA122" s="521"/>
      <c r="BB122" s="521"/>
      <c r="BC122" s="171"/>
      <c r="BD122" s="600" t="s">
        <v>137</v>
      </c>
      <c r="BE122" s="601"/>
      <c r="BF122" s="601"/>
      <c r="BG122" s="601"/>
      <c r="BH122" s="601"/>
      <c r="BI122" s="601"/>
      <c r="BJ122" s="601"/>
      <c r="BK122" s="601"/>
      <c r="BL122" s="601"/>
      <c r="BM122" s="601"/>
      <c r="BN122" s="601"/>
      <c r="BO122" s="601"/>
      <c r="BP122" s="601"/>
      <c r="BQ122" s="602"/>
      <c r="BS122" s="173"/>
      <c r="BU122" s="173"/>
      <c r="BX122" s="173"/>
    </row>
    <row r="123" spans="1:86" s="174" customFormat="1" ht="15" customHeight="1">
      <c r="B123" s="494">
        <v>5100</v>
      </c>
      <c r="C123" s="495"/>
      <c r="D123" s="495"/>
      <c r="E123" s="495"/>
      <c r="F123" s="665"/>
      <c r="G123" s="666"/>
      <c r="H123" s="667" t="s">
        <v>138</v>
      </c>
      <c r="I123" s="668"/>
      <c r="J123" s="668"/>
      <c r="K123" s="668"/>
      <c r="L123" s="668"/>
      <c r="M123" s="668"/>
      <c r="N123" s="668"/>
      <c r="O123" s="668"/>
      <c r="P123" s="668"/>
      <c r="Q123" s="668"/>
      <c r="R123" s="668"/>
      <c r="S123" s="668"/>
      <c r="T123" s="668"/>
      <c r="U123" s="668"/>
      <c r="V123" s="668"/>
      <c r="W123" s="668"/>
      <c r="X123" s="668"/>
      <c r="Y123" s="668"/>
      <c r="Z123" s="668"/>
      <c r="AA123" s="669"/>
      <c r="AB123" s="175"/>
      <c r="AC123" s="165"/>
      <c r="AD123" s="670"/>
      <c r="AE123" s="670"/>
      <c r="AF123" s="670"/>
      <c r="AG123" s="670"/>
      <c r="AH123" s="670"/>
      <c r="AI123" s="670"/>
      <c r="AJ123" s="670"/>
      <c r="AK123" s="670"/>
      <c r="AL123" s="670"/>
      <c r="AM123" s="670"/>
      <c r="AN123" s="670"/>
      <c r="AO123" s="176"/>
      <c r="AP123" s="177"/>
      <c r="AQ123" s="176"/>
      <c r="AR123" s="670"/>
      <c r="AS123" s="670"/>
      <c r="AT123" s="670"/>
      <c r="AU123" s="670"/>
      <c r="AV123" s="670"/>
      <c r="AW123" s="670"/>
      <c r="AX123" s="670"/>
      <c r="AY123" s="670"/>
      <c r="AZ123" s="670"/>
      <c r="BA123" s="670"/>
      <c r="BB123" s="670"/>
      <c r="BC123" s="178"/>
      <c r="BD123" s="179"/>
      <c r="BE123" s="180"/>
      <c r="BF123" s="522" t="str">
        <f>IF(AND(AD123="",AR123=""),"",ROUNDDOWN((SUM(AD123,AR123)/2),0))</f>
        <v/>
      </c>
      <c r="BG123" s="522"/>
      <c r="BH123" s="522"/>
      <c r="BI123" s="522"/>
      <c r="BJ123" s="522"/>
      <c r="BK123" s="522"/>
      <c r="BL123" s="522"/>
      <c r="BM123" s="522"/>
      <c r="BN123" s="522"/>
      <c r="BO123" s="522"/>
      <c r="BP123" s="522"/>
      <c r="BQ123" s="178"/>
      <c r="BS123" s="173"/>
      <c r="BU123" s="173"/>
      <c r="BV123" s="172"/>
      <c r="BW123" s="172"/>
      <c r="BX123" s="172"/>
      <c r="BY123" s="172"/>
      <c r="BZ123" s="181"/>
      <c r="CA123" s="181"/>
      <c r="CB123" s="182"/>
      <c r="CC123" s="182"/>
      <c r="CD123" s="182"/>
      <c r="CE123" s="183"/>
      <c r="CF123" s="183"/>
      <c r="CG123" s="183"/>
      <c r="CH123" s="183"/>
    </row>
    <row r="124" spans="1:86" s="174" customFormat="1" ht="15" customHeight="1">
      <c r="B124" s="496">
        <v>5110</v>
      </c>
      <c r="C124" s="497"/>
      <c r="D124" s="497"/>
      <c r="E124" s="497"/>
      <c r="F124" s="587"/>
      <c r="G124" s="588"/>
      <c r="H124" s="498" t="s">
        <v>139</v>
      </c>
      <c r="I124" s="499"/>
      <c r="J124" s="499"/>
      <c r="K124" s="499"/>
      <c r="L124" s="499"/>
      <c r="M124" s="499"/>
      <c r="N124" s="499"/>
      <c r="O124" s="499"/>
      <c r="P124" s="499"/>
      <c r="Q124" s="499"/>
      <c r="R124" s="499"/>
      <c r="S124" s="499"/>
      <c r="T124" s="499"/>
      <c r="U124" s="499"/>
      <c r="V124" s="499"/>
      <c r="W124" s="499"/>
      <c r="X124" s="499"/>
      <c r="Y124" s="499"/>
      <c r="Z124" s="499"/>
      <c r="AA124" s="500"/>
      <c r="AB124" s="184"/>
      <c r="AC124" s="185"/>
      <c r="AD124" s="589"/>
      <c r="AE124" s="589"/>
      <c r="AF124" s="589"/>
      <c r="AG124" s="589"/>
      <c r="AH124" s="589"/>
      <c r="AI124" s="589"/>
      <c r="AJ124" s="589"/>
      <c r="AK124" s="589"/>
      <c r="AL124" s="589"/>
      <c r="AM124" s="589"/>
      <c r="AN124" s="589"/>
      <c r="AO124" s="186"/>
      <c r="AP124" s="187"/>
      <c r="AQ124" s="186"/>
      <c r="AR124" s="589"/>
      <c r="AS124" s="589"/>
      <c r="AT124" s="589"/>
      <c r="AU124" s="589"/>
      <c r="AV124" s="589"/>
      <c r="AW124" s="589"/>
      <c r="AX124" s="589"/>
      <c r="AY124" s="589"/>
      <c r="AZ124" s="589"/>
      <c r="BA124" s="589"/>
      <c r="BB124" s="589"/>
      <c r="BC124" s="188"/>
      <c r="BD124" s="189"/>
      <c r="BE124" s="190"/>
      <c r="BF124" s="501" t="str">
        <f t="shared" ref="BF124:BF155" si="0">IF(AND(AD124="",AR124=""),"",ROUNDDOWN((SUM(AD124,AR124)/2),0))</f>
        <v/>
      </c>
      <c r="BG124" s="501"/>
      <c r="BH124" s="501"/>
      <c r="BI124" s="501"/>
      <c r="BJ124" s="501"/>
      <c r="BK124" s="501"/>
      <c r="BL124" s="501"/>
      <c r="BM124" s="501"/>
      <c r="BN124" s="501"/>
      <c r="BO124" s="501"/>
      <c r="BP124" s="501"/>
      <c r="BQ124" s="188"/>
      <c r="BS124" s="760"/>
      <c r="BU124" s="760"/>
      <c r="BV124" s="172"/>
      <c r="BW124" s="172"/>
      <c r="BX124" s="173"/>
      <c r="BY124" s="172"/>
      <c r="BZ124" s="181"/>
      <c r="CA124" s="181"/>
      <c r="CB124" s="182"/>
      <c r="CC124" s="183"/>
      <c r="CD124" s="183"/>
      <c r="CE124" s="183"/>
      <c r="CF124" s="183"/>
      <c r="CG124" s="183"/>
      <c r="CH124" s="183"/>
    </row>
    <row r="125" spans="1:86" s="174" customFormat="1" ht="15" customHeight="1">
      <c r="B125" s="496">
        <v>5120</v>
      </c>
      <c r="C125" s="497"/>
      <c r="D125" s="497"/>
      <c r="E125" s="497"/>
      <c r="F125" s="587"/>
      <c r="G125" s="588"/>
      <c r="H125" s="498" t="s">
        <v>140</v>
      </c>
      <c r="I125" s="499"/>
      <c r="J125" s="499"/>
      <c r="K125" s="499"/>
      <c r="L125" s="499"/>
      <c r="M125" s="499"/>
      <c r="N125" s="499"/>
      <c r="O125" s="499"/>
      <c r="P125" s="499"/>
      <c r="Q125" s="499"/>
      <c r="R125" s="499"/>
      <c r="S125" s="499"/>
      <c r="T125" s="499"/>
      <c r="U125" s="499"/>
      <c r="V125" s="499"/>
      <c r="W125" s="499"/>
      <c r="X125" s="499"/>
      <c r="Y125" s="499"/>
      <c r="Z125" s="499"/>
      <c r="AA125" s="500"/>
      <c r="AB125" s="184"/>
      <c r="AC125" s="185"/>
      <c r="AD125" s="589"/>
      <c r="AE125" s="589"/>
      <c r="AF125" s="589"/>
      <c r="AG125" s="589"/>
      <c r="AH125" s="589"/>
      <c r="AI125" s="589"/>
      <c r="AJ125" s="589"/>
      <c r="AK125" s="589"/>
      <c r="AL125" s="589"/>
      <c r="AM125" s="589"/>
      <c r="AN125" s="589"/>
      <c r="AO125" s="186"/>
      <c r="AP125" s="187"/>
      <c r="AQ125" s="186"/>
      <c r="AR125" s="589"/>
      <c r="AS125" s="589"/>
      <c r="AT125" s="589"/>
      <c r="AU125" s="589"/>
      <c r="AV125" s="589"/>
      <c r="AW125" s="589"/>
      <c r="AX125" s="589"/>
      <c r="AY125" s="589"/>
      <c r="AZ125" s="589"/>
      <c r="BA125" s="589"/>
      <c r="BB125" s="589"/>
      <c r="BC125" s="188"/>
      <c r="BD125" s="189"/>
      <c r="BE125" s="190"/>
      <c r="BF125" s="501" t="str">
        <f t="shared" si="0"/>
        <v/>
      </c>
      <c r="BG125" s="501"/>
      <c r="BH125" s="501"/>
      <c r="BI125" s="501"/>
      <c r="BJ125" s="501"/>
      <c r="BK125" s="501"/>
      <c r="BL125" s="501"/>
      <c r="BM125" s="501"/>
      <c r="BN125" s="501"/>
      <c r="BO125" s="501"/>
      <c r="BP125" s="501"/>
      <c r="BQ125" s="188"/>
      <c r="BS125" s="760"/>
      <c r="BU125" s="760"/>
      <c r="BV125" s="172"/>
      <c r="BW125" s="172"/>
      <c r="BX125" s="173"/>
      <c r="BY125" s="172"/>
      <c r="BZ125" s="181"/>
      <c r="CA125" s="181"/>
      <c r="CB125" s="182"/>
      <c r="CC125" s="183"/>
      <c r="CD125" s="183"/>
      <c r="CE125" s="183"/>
      <c r="CF125" s="183"/>
      <c r="CG125" s="183"/>
      <c r="CH125" s="183"/>
    </row>
    <row r="126" spans="1:86" s="174" customFormat="1" ht="15" customHeight="1">
      <c r="B126" s="496">
        <v>5130</v>
      </c>
      <c r="C126" s="497"/>
      <c r="D126" s="497"/>
      <c r="E126" s="497"/>
      <c r="F126" s="587"/>
      <c r="G126" s="588"/>
      <c r="H126" s="498" t="s">
        <v>141</v>
      </c>
      <c r="I126" s="499"/>
      <c r="J126" s="499"/>
      <c r="K126" s="499"/>
      <c r="L126" s="499"/>
      <c r="M126" s="499"/>
      <c r="N126" s="499"/>
      <c r="O126" s="499"/>
      <c r="P126" s="499"/>
      <c r="Q126" s="499"/>
      <c r="R126" s="499"/>
      <c r="S126" s="499"/>
      <c r="T126" s="499"/>
      <c r="U126" s="499"/>
      <c r="V126" s="499"/>
      <c r="W126" s="499"/>
      <c r="X126" s="499"/>
      <c r="Y126" s="499"/>
      <c r="Z126" s="499"/>
      <c r="AA126" s="500"/>
      <c r="AB126" s="184"/>
      <c r="AC126" s="185"/>
      <c r="AD126" s="589"/>
      <c r="AE126" s="589"/>
      <c r="AF126" s="589"/>
      <c r="AG126" s="589"/>
      <c r="AH126" s="589"/>
      <c r="AI126" s="589"/>
      <c r="AJ126" s="589"/>
      <c r="AK126" s="589"/>
      <c r="AL126" s="589"/>
      <c r="AM126" s="589"/>
      <c r="AN126" s="589"/>
      <c r="AO126" s="186"/>
      <c r="AP126" s="187"/>
      <c r="AQ126" s="186"/>
      <c r="AR126" s="589"/>
      <c r="AS126" s="589"/>
      <c r="AT126" s="589"/>
      <c r="AU126" s="589"/>
      <c r="AV126" s="589"/>
      <c r="AW126" s="589"/>
      <c r="AX126" s="589"/>
      <c r="AY126" s="589"/>
      <c r="AZ126" s="589"/>
      <c r="BA126" s="589"/>
      <c r="BB126" s="589"/>
      <c r="BC126" s="188"/>
      <c r="BD126" s="189"/>
      <c r="BE126" s="190"/>
      <c r="BF126" s="501" t="str">
        <f t="shared" si="0"/>
        <v/>
      </c>
      <c r="BG126" s="501"/>
      <c r="BH126" s="501"/>
      <c r="BI126" s="501"/>
      <c r="BJ126" s="501"/>
      <c r="BK126" s="501"/>
      <c r="BL126" s="501"/>
      <c r="BM126" s="501"/>
      <c r="BN126" s="501"/>
      <c r="BO126" s="501"/>
      <c r="BP126" s="501"/>
      <c r="BQ126" s="188"/>
      <c r="BS126" s="173"/>
      <c r="BU126" s="173"/>
      <c r="BV126" s="172"/>
      <c r="BW126" s="172"/>
      <c r="BX126" s="173"/>
      <c r="BY126" s="172"/>
      <c r="BZ126" s="181"/>
      <c r="CA126" s="181"/>
      <c r="CB126" s="182"/>
      <c r="CC126" s="183"/>
      <c r="CD126" s="183"/>
      <c r="CE126" s="183"/>
      <c r="CF126" s="183"/>
      <c r="CG126" s="183"/>
      <c r="CH126" s="183"/>
    </row>
    <row r="127" spans="1:86" s="174" customFormat="1" ht="15" customHeight="1">
      <c r="B127" s="496">
        <v>5200</v>
      </c>
      <c r="C127" s="497"/>
      <c r="D127" s="497"/>
      <c r="E127" s="497"/>
      <c r="F127" s="587"/>
      <c r="G127" s="588"/>
      <c r="H127" s="498" t="s">
        <v>142</v>
      </c>
      <c r="I127" s="499"/>
      <c r="J127" s="499"/>
      <c r="K127" s="499"/>
      <c r="L127" s="499"/>
      <c r="M127" s="499"/>
      <c r="N127" s="499"/>
      <c r="O127" s="499"/>
      <c r="P127" s="499"/>
      <c r="Q127" s="499"/>
      <c r="R127" s="499"/>
      <c r="S127" s="499"/>
      <c r="T127" s="499"/>
      <c r="U127" s="499"/>
      <c r="V127" s="499"/>
      <c r="W127" s="499"/>
      <c r="X127" s="499"/>
      <c r="Y127" s="499"/>
      <c r="Z127" s="499"/>
      <c r="AA127" s="500"/>
      <c r="AB127" s="184"/>
      <c r="AC127" s="185"/>
      <c r="AD127" s="589"/>
      <c r="AE127" s="589"/>
      <c r="AF127" s="589"/>
      <c r="AG127" s="589"/>
      <c r="AH127" s="589"/>
      <c r="AI127" s="589"/>
      <c r="AJ127" s="589"/>
      <c r="AK127" s="589"/>
      <c r="AL127" s="589"/>
      <c r="AM127" s="589"/>
      <c r="AN127" s="589"/>
      <c r="AO127" s="186"/>
      <c r="AP127" s="187"/>
      <c r="AQ127" s="186"/>
      <c r="AR127" s="589"/>
      <c r="AS127" s="589"/>
      <c r="AT127" s="589"/>
      <c r="AU127" s="589"/>
      <c r="AV127" s="589"/>
      <c r="AW127" s="589"/>
      <c r="AX127" s="589"/>
      <c r="AY127" s="589"/>
      <c r="AZ127" s="589"/>
      <c r="BA127" s="589"/>
      <c r="BB127" s="589"/>
      <c r="BC127" s="188"/>
      <c r="BD127" s="189"/>
      <c r="BE127" s="190"/>
      <c r="BF127" s="501" t="str">
        <f t="shared" si="0"/>
        <v/>
      </c>
      <c r="BG127" s="501"/>
      <c r="BH127" s="501"/>
      <c r="BI127" s="501"/>
      <c r="BJ127" s="501"/>
      <c r="BK127" s="501"/>
      <c r="BL127" s="501"/>
      <c r="BM127" s="501"/>
      <c r="BN127" s="501"/>
      <c r="BO127" s="501"/>
      <c r="BP127" s="501"/>
      <c r="BQ127" s="188"/>
      <c r="BS127" s="173"/>
      <c r="BU127" s="173"/>
      <c r="BV127" s="172"/>
      <c r="BW127" s="172"/>
      <c r="BX127" s="173"/>
      <c r="BY127" s="172"/>
      <c r="BZ127" s="181"/>
      <c r="CA127" s="181"/>
      <c r="CB127" s="182"/>
      <c r="CC127" s="183"/>
      <c r="CD127" s="183"/>
      <c r="CE127" s="183"/>
      <c r="CF127" s="183"/>
      <c r="CG127" s="183"/>
      <c r="CH127" s="183"/>
    </row>
    <row r="128" spans="1:86" s="174" customFormat="1" ht="15" customHeight="1">
      <c r="B128" s="496">
        <v>5210</v>
      </c>
      <c r="C128" s="497"/>
      <c r="D128" s="497"/>
      <c r="E128" s="497"/>
      <c r="F128" s="587"/>
      <c r="G128" s="588"/>
      <c r="H128" s="498" t="s">
        <v>143</v>
      </c>
      <c r="I128" s="499"/>
      <c r="J128" s="499"/>
      <c r="K128" s="499"/>
      <c r="L128" s="499"/>
      <c r="M128" s="499"/>
      <c r="N128" s="499"/>
      <c r="O128" s="499"/>
      <c r="P128" s="499"/>
      <c r="Q128" s="499"/>
      <c r="R128" s="499"/>
      <c r="S128" s="499"/>
      <c r="T128" s="499"/>
      <c r="U128" s="499"/>
      <c r="V128" s="499"/>
      <c r="W128" s="499"/>
      <c r="X128" s="499"/>
      <c r="Y128" s="499"/>
      <c r="Z128" s="499"/>
      <c r="AA128" s="500"/>
      <c r="AB128" s="184"/>
      <c r="AC128" s="185"/>
      <c r="AD128" s="589"/>
      <c r="AE128" s="589"/>
      <c r="AF128" s="589"/>
      <c r="AG128" s="589"/>
      <c r="AH128" s="589"/>
      <c r="AI128" s="589"/>
      <c r="AJ128" s="589"/>
      <c r="AK128" s="589"/>
      <c r="AL128" s="589"/>
      <c r="AM128" s="589"/>
      <c r="AN128" s="589"/>
      <c r="AO128" s="186"/>
      <c r="AP128" s="187"/>
      <c r="AQ128" s="186"/>
      <c r="AR128" s="589"/>
      <c r="AS128" s="589"/>
      <c r="AT128" s="589"/>
      <c r="AU128" s="589"/>
      <c r="AV128" s="589"/>
      <c r="AW128" s="589"/>
      <c r="AX128" s="589"/>
      <c r="AY128" s="589"/>
      <c r="AZ128" s="589"/>
      <c r="BA128" s="589"/>
      <c r="BB128" s="589"/>
      <c r="BC128" s="188"/>
      <c r="BD128" s="189"/>
      <c r="BE128" s="190"/>
      <c r="BF128" s="501" t="str">
        <f t="shared" si="0"/>
        <v/>
      </c>
      <c r="BG128" s="501"/>
      <c r="BH128" s="501"/>
      <c r="BI128" s="501"/>
      <c r="BJ128" s="501"/>
      <c r="BK128" s="501"/>
      <c r="BL128" s="501"/>
      <c r="BM128" s="501"/>
      <c r="BN128" s="501"/>
      <c r="BO128" s="501"/>
      <c r="BP128" s="501"/>
      <c r="BQ128" s="188"/>
      <c r="BS128" s="173"/>
      <c r="BU128" s="173"/>
      <c r="BV128" s="172"/>
      <c r="BW128" s="172"/>
      <c r="BX128" s="173"/>
      <c r="BY128" s="172"/>
      <c r="BZ128" s="181"/>
      <c r="CA128" s="181"/>
      <c r="CB128" s="182"/>
      <c r="CC128" s="183"/>
      <c r="CD128" s="183"/>
      <c r="CE128" s="183"/>
      <c r="CF128" s="183"/>
      <c r="CG128" s="183"/>
      <c r="CH128" s="183"/>
    </row>
    <row r="129" spans="2:86" s="174" customFormat="1" ht="15" customHeight="1">
      <c r="B129" s="496">
        <v>5300</v>
      </c>
      <c r="C129" s="497"/>
      <c r="D129" s="497"/>
      <c r="E129" s="497"/>
      <c r="F129" s="587"/>
      <c r="G129" s="588"/>
      <c r="H129" s="498" t="s">
        <v>144</v>
      </c>
      <c r="I129" s="499"/>
      <c r="J129" s="499"/>
      <c r="K129" s="499"/>
      <c r="L129" s="499"/>
      <c r="M129" s="499"/>
      <c r="N129" s="499"/>
      <c r="O129" s="499"/>
      <c r="P129" s="499"/>
      <c r="Q129" s="499"/>
      <c r="R129" s="499"/>
      <c r="S129" s="499"/>
      <c r="T129" s="499"/>
      <c r="U129" s="499"/>
      <c r="V129" s="499"/>
      <c r="W129" s="499"/>
      <c r="X129" s="499"/>
      <c r="Y129" s="499"/>
      <c r="Z129" s="499"/>
      <c r="AA129" s="500"/>
      <c r="AB129" s="184"/>
      <c r="AC129" s="185"/>
      <c r="AD129" s="589"/>
      <c r="AE129" s="589"/>
      <c r="AF129" s="589"/>
      <c r="AG129" s="589"/>
      <c r="AH129" s="589"/>
      <c r="AI129" s="589"/>
      <c r="AJ129" s="589"/>
      <c r="AK129" s="589"/>
      <c r="AL129" s="589"/>
      <c r="AM129" s="589"/>
      <c r="AN129" s="589"/>
      <c r="AO129" s="186"/>
      <c r="AP129" s="187"/>
      <c r="AQ129" s="186"/>
      <c r="AR129" s="589"/>
      <c r="AS129" s="589"/>
      <c r="AT129" s="589"/>
      <c r="AU129" s="589"/>
      <c r="AV129" s="589"/>
      <c r="AW129" s="589"/>
      <c r="AX129" s="589"/>
      <c r="AY129" s="589"/>
      <c r="AZ129" s="589"/>
      <c r="BA129" s="589"/>
      <c r="BB129" s="589"/>
      <c r="BC129" s="188"/>
      <c r="BD129" s="189"/>
      <c r="BE129" s="190"/>
      <c r="BF129" s="501" t="str">
        <f t="shared" si="0"/>
        <v/>
      </c>
      <c r="BG129" s="501"/>
      <c r="BH129" s="501"/>
      <c r="BI129" s="501"/>
      <c r="BJ129" s="501"/>
      <c r="BK129" s="501"/>
      <c r="BL129" s="501"/>
      <c r="BM129" s="501"/>
      <c r="BN129" s="501"/>
      <c r="BO129" s="501"/>
      <c r="BP129" s="501"/>
      <c r="BQ129" s="188"/>
      <c r="BS129" s="173"/>
      <c r="BU129" s="173"/>
      <c r="BV129" s="172"/>
      <c r="BW129" s="172"/>
      <c r="BX129" s="173"/>
      <c r="BY129" s="172"/>
      <c r="BZ129" s="181"/>
      <c r="CA129" s="181"/>
      <c r="CB129" s="182"/>
      <c r="CC129" s="183"/>
      <c r="CD129" s="183"/>
      <c r="CE129" s="183"/>
      <c r="CF129" s="183"/>
      <c r="CG129" s="183"/>
      <c r="CH129" s="183"/>
    </row>
    <row r="130" spans="2:86" s="174" customFormat="1" ht="15" customHeight="1">
      <c r="B130" s="496">
        <v>5310</v>
      </c>
      <c r="C130" s="497"/>
      <c r="D130" s="497"/>
      <c r="E130" s="497"/>
      <c r="F130" s="587"/>
      <c r="G130" s="588"/>
      <c r="H130" s="498" t="s">
        <v>145</v>
      </c>
      <c r="I130" s="499"/>
      <c r="J130" s="499"/>
      <c r="K130" s="499"/>
      <c r="L130" s="499"/>
      <c r="M130" s="499"/>
      <c r="N130" s="499"/>
      <c r="O130" s="499"/>
      <c r="P130" s="499"/>
      <c r="Q130" s="499"/>
      <c r="R130" s="499"/>
      <c r="S130" s="499"/>
      <c r="T130" s="499"/>
      <c r="U130" s="499"/>
      <c r="V130" s="499"/>
      <c r="W130" s="499"/>
      <c r="X130" s="499"/>
      <c r="Y130" s="499"/>
      <c r="Z130" s="499"/>
      <c r="AA130" s="500"/>
      <c r="AB130" s="184"/>
      <c r="AC130" s="185"/>
      <c r="AD130" s="589"/>
      <c r="AE130" s="589"/>
      <c r="AF130" s="589"/>
      <c r="AG130" s="589"/>
      <c r="AH130" s="589"/>
      <c r="AI130" s="589"/>
      <c r="AJ130" s="589"/>
      <c r="AK130" s="589"/>
      <c r="AL130" s="589"/>
      <c r="AM130" s="589"/>
      <c r="AN130" s="589"/>
      <c r="AO130" s="186"/>
      <c r="AP130" s="187"/>
      <c r="AQ130" s="186"/>
      <c r="AR130" s="589"/>
      <c r="AS130" s="589"/>
      <c r="AT130" s="589"/>
      <c r="AU130" s="589"/>
      <c r="AV130" s="589"/>
      <c r="AW130" s="589"/>
      <c r="AX130" s="589"/>
      <c r="AY130" s="589"/>
      <c r="AZ130" s="589"/>
      <c r="BA130" s="589"/>
      <c r="BB130" s="589"/>
      <c r="BC130" s="188"/>
      <c r="BD130" s="189"/>
      <c r="BE130" s="190"/>
      <c r="BF130" s="501" t="str">
        <f t="shared" si="0"/>
        <v/>
      </c>
      <c r="BG130" s="501"/>
      <c r="BH130" s="501"/>
      <c r="BI130" s="501"/>
      <c r="BJ130" s="501"/>
      <c r="BK130" s="501"/>
      <c r="BL130" s="501"/>
      <c r="BM130" s="501"/>
      <c r="BN130" s="501"/>
      <c r="BO130" s="501"/>
      <c r="BP130" s="501"/>
      <c r="BQ130" s="188"/>
      <c r="BS130" s="173"/>
      <c r="BU130" s="173"/>
      <c r="BV130" s="172"/>
      <c r="BW130" s="172"/>
      <c r="BX130" s="173"/>
      <c r="BY130" s="172"/>
      <c r="BZ130" s="181"/>
      <c r="CA130" s="181"/>
      <c r="CB130" s="182"/>
      <c r="CC130" s="183"/>
      <c r="CD130" s="183"/>
      <c r="CE130" s="183"/>
      <c r="CF130" s="183"/>
      <c r="CG130" s="183"/>
      <c r="CH130" s="183"/>
    </row>
    <row r="131" spans="2:86" s="174" customFormat="1" ht="15" customHeight="1">
      <c r="B131" s="496">
        <v>5400</v>
      </c>
      <c r="C131" s="497"/>
      <c r="D131" s="497"/>
      <c r="E131" s="497"/>
      <c r="F131" s="587"/>
      <c r="G131" s="588"/>
      <c r="H131" s="498" t="s">
        <v>146</v>
      </c>
      <c r="I131" s="499"/>
      <c r="J131" s="499"/>
      <c r="K131" s="499"/>
      <c r="L131" s="499"/>
      <c r="M131" s="499"/>
      <c r="N131" s="499"/>
      <c r="O131" s="499"/>
      <c r="P131" s="499"/>
      <c r="Q131" s="499"/>
      <c r="R131" s="499"/>
      <c r="S131" s="499"/>
      <c r="T131" s="499"/>
      <c r="U131" s="499"/>
      <c r="V131" s="499"/>
      <c r="W131" s="499"/>
      <c r="X131" s="499"/>
      <c r="Y131" s="499"/>
      <c r="Z131" s="499"/>
      <c r="AA131" s="500"/>
      <c r="AB131" s="184"/>
      <c r="AC131" s="185"/>
      <c r="AD131" s="589"/>
      <c r="AE131" s="589"/>
      <c r="AF131" s="589"/>
      <c r="AG131" s="589"/>
      <c r="AH131" s="589"/>
      <c r="AI131" s="589"/>
      <c r="AJ131" s="589"/>
      <c r="AK131" s="589"/>
      <c r="AL131" s="589"/>
      <c r="AM131" s="589"/>
      <c r="AN131" s="589"/>
      <c r="AO131" s="186"/>
      <c r="AP131" s="187"/>
      <c r="AQ131" s="186"/>
      <c r="AR131" s="589"/>
      <c r="AS131" s="589"/>
      <c r="AT131" s="589"/>
      <c r="AU131" s="589"/>
      <c r="AV131" s="589"/>
      <c r="AW131" s="589"/>
      <c r="AX131" s="589"/>
      <c r="AY131" s="589"/>
      <c r="AZ131" s="589"/>
      <c r="BA131" s="589"/>
      <c r="BB131" s="589"/>
      <c r="BC131" s="188"/>
      <c r="BD131" s="189"/>
      <c r="BE131" s="190"/>
      <c r="BF131" s="501" t="str">
        <f t="shared" si="0"/>
        <v/>
      </c>
      <c r="BG131" s="501"/>
      <c r="BH131" s="501"/>
      <c r="BI131" s="501"/>
      <c r="BJ131" s="501"/>
      <c r="BK131" s="501"/>
      <c r="BL131" s="501"/>
      <c r="BM131" s="501"/>
      <c r="BN131" s="501"/>
      <c r="BO131" s="501"/>
      <c r="BP131" s="501"/>
      <c r="BQ131" s="188"/>
      <c r="BS131" s="173"/>
      <c r="BU131" s="173"/>
      <c r="BV131" s="172"/>
      <c r="BW131" s="172"/>
      <c r="BX131" s="173"/>
      <c r="BY131" s="172"/>
      <c r="BZ131" s="181"/>
      <c r="CA131" s="181"/>
      <c r="CB131" s="182"/>
      <c r="CC131" s="183"/>
      <c r="CD131" s="183"/>
      <c r="CE131" s="183"/>
      <c r="CF131" s="183"/>
      <c r="CG131" s="183"/>
      <c r="CH131" s="183"/>
    </row>
    <row r="132" spans="2:86" s="174" customFormat="1" ht="15" customHeight="1">
      <c r="B132" s="496">
        <v>5500</v>
      </c>
      <c r="C132" s="497"/>
      <c r="D132" s="497"/>
      <c r="E132" s="497"/>
      <c r="F132" s="587"/>
      <c r="G132" s="588"/>
      <c r="H132" s="498" t="s">
        <v>147</v>
      </c>
      <c r="I132" s="499"/>
      <c r="J132" s="499"/>
      <c r="K132" s="499"/>
      <c r="L132" s="499"/>
      <c r="M132" s="499"/>
      <c r="N132" s="499"/>
      <c r="O132" s="499"/>
      <c r="P132" s="499"/>
      <c r="Q132" s="499"/>
      <c r="R132" s="499"/>
      <c r="S132" s="499"/>
      <c r="T132" s="499"/>
      <c r="U132" s="499"/>
      <c r="V132" s="499"/>
      <c r="W132" s="499"/>
      <c r="X132" s="499"/>
      <c r="Y132" s="499"/>
      <c r="Z132" s="499"/>
      <c r="AA132" s="500"/>
      <c r="AB132" s="184"/>
      <c r="AC132" s="185"/>
      <c r="AD132" s="589"/>
      <c r="AE132" s="589"/>
      <c r="AF132" s="589"/>
      <c r="AG132" s="589"/>
      <c r="AH132" s="589"/>
      <c r="AI132" s="589"/>
      <c r="AJ132" s="589"/>
      <c r="AK132" s="589"/>
      <c r="AL132" s="589"/>
      <c r="AM132" s="589"/>
      <c r="AN132" s="589"/>
      <c r="AO132" s="186"/>
      <c r="AP132" s="187"/>
      <c r="AQ132" s="186"/>
      <c r="AR132" s="589"/>
      <c r="AS132" s="589"/>
      <c r="AT132" s="589"/>
      <c r="AU132" s="589"/>
      <c r="AV132" s="589"/>
      <c r="AW132" s="589"/>
      <c r="AX132" s="589"/>
      <c r="AY132" s="589"/>
      <c r="AZ132" s="589"/>
      <c r="BA132" s="589"/>
      <c r="BB132" s="589"/>
      <c r="BC132" s="188"/>
      <c r="BD132" s="189"/>
      <c r="BE132" s="190"/>
      <c r="BF132" s="501" t="str">
        <f t="shared" si="0"/>
        <v/>
      </c>
      <c r="BG132" s="501"/>
      <c r="BH132" s="501"/>
      <c r="BI132" s="501"/>
      <c r="BJ132" s="501"/>
      <c r="BK132" s="501"/>
      <c r="BL132" s="501"/>
      <c r="BM132" s="501"/>
      <c r="BN132" s="501"/>
      <c r="BO132" s="501"/>
      <c r="BP132" s="501"/>
      <c r="BQ132" s="188"/>
      <c r="BS132" s="173"/>
      <c r="BU132" s="173"/>
      <c r="BV132" s="172"/>
      <c r="BW132" s="172"/>
      <c r="BX132" s="173"/>
      <c r="BY132" s="172"/>
      <c r="BZ132" s="181"/>
      <c r="CA132" s="181"/>
      <c r="CB132" s="182"/>
      <c r="CC132" s="183"/>
      <c r="CD132" s="183"/>
      <c r="CE132" s="183"/>
      <c r="CF132" s="183"/>
      <c r="CG132" s="183"/>
      <c r="CH132" s="183"/>
    </row>
    <row r="133" spans="2:86" s="174" customFormat="1" ht="15" customHeight="1">
      <c r="B133" s="496">
        <v>5510</v>
      </c>
      <c r="C133" s="497"/>
      <c r="D133" s="497"/>
      <c r="E133" s="497"/>
      <c r="F133" s="587"/>
      <c r="G133" s="588"/>
      <c r="H133" s="498" t="s">
        <v>148</v>
      </c>
      <c r="I133" s="499"/>
      <c r="J133" s="499"/>
      <c r="K133" s="499"/>
      <c r="L133" s="499"/>
      <c r="M133" s="499"/>
      <c r="N133" s="499"/>
      <c r="O133" s="499"/>
      <c r="P133" s="499"/>
      <c r="Q133" s="499"/>
      <c r="R133" s="499"/>
      <c r="S133" s="499"/>
      <c r="T133" s="499"/>
      <c r="U133" s="499"/>
      <c r="V133" s="499"/>
      <c r="W133" s="499"/>
      <c r="X133" s="499"/>
      <c r="Y133" s="499"/>
      <c r="Z133" s="499"/>
      <c r="AA133" s="500"/>
      <c r="AB133" s="184"/>
      <c r="AC133" s="185"/>
      <c r="AD133" s="589"/>
      <c r="AE133" s="589"/>
      <c r="AF133" s="589"/>
      <c r="AG133" s="589"/>
      <c r="AH133" s="589"/>
      <c r="AI133" s="589"/>
      <c r="AJ133" s="589"/>
      <c r="AK133" s="589"/>
      <c r="AL133" s="589"/>
      <c r="AM133" s="589"/>
      <c r="AN133" s="589"/>
      <c r="AO133" s="186"/>
      <c r="AP133" s="187"/>
      <c r="AQ133" s="186"/>
      <c r="AR133" s="589"/>
      <c r="AS133" s="589"/>
      <c r="AT133" s="589"/>
      <c r="AU133" s="589"/>
      <c r="AV133" s="589"/>
      <c r="AW133" s="589"/>
      <c r="AX133" s="589"/>
      <c r="AY133" s="589"/>
      <c r="AZ133" s="589"/>
      <c r="BA133" s="589"/>
      <c r="BB133" s="589"/>
      <c r="BC133" s="188"/>
      <c r="BD133" s="189"/>
      <c r="BE133" s="190"/>
      <c r="BF133" s="501" t="str">
        <f t="shared" si="0"/>
        <v/>
      </c>
      <c r="BG133" s="501"/>
      <c r="BH133" s="501"/>
      <c r="BI133" s="501"/>
      <c r="BJ133" s="501"/>
      <c r="BK133" s="501"/>
      <c r="BL133" s="501"/>
      <c r="BM133" s="501"/>
      <c r="BN133" s="501"/>
      <c r="BO133" s="501"/>
      <c r="BP133" s="501"/>
      <c r="BQ133" s="188"/>
      <c r="BS133" s="173"/>
      <c r="BU133" s="173"/>
      <c r="BV133" s="172"/>
      <c r="BW133" s="172"/>
      <c r="BX133" s="173"/>
      <c r="BY133" s="172"/>
      <c r="BZ133" s="181"/>
      <c r="CA133" s="181"/>
      <c r="CB133" s="182"/>
      <c r="CC133" s="183"/>
      <c r="CD133" s="183"/>
      <c r="CE133" s="183"/>
      <c r="CF133" s="183"/>
      <c r="CG133" s="183"/>
      <c r="CH133" s="183"/>
    </row>
    <row r="134" spans="2:86" s="174" customFormat="1" ht="15" customHeight="1">
      <c r="B134" s="496">
        <v>5520</v>
      </c>
      <c r="C134" s="497"/>
      <c r="D134" s="497"/>
      <c r="E134" s="497"/>
      <c r="F134" s="587"/>
      <c r="G134" s="588"/>
      <c r="H134" s="498" t="s">
        <v>149</v>
      </c>
      <c r="I134" s="499"/>
      <c r="J134" s="499"/>
      <c r="K134" s="499"/>
      <c r="L134" s="499"/>
      <c r="M134" s="499"/>
      <c r="N134" s="499"/>
      <c r="O134" s="499"/>
      <c r="P134" s="499"/>
      <c r="Q134" s="499"/>
      <c r="R134" s="499"/>
      <c r="S134" s="499"/>
      <c r="T134" s="499"/>
      <c r="U134" s="499"/>
      <c r="V134" s="499"/>
      <c r="W134" s="499"/>
      <c r="X134" s="499"/>
      <c r="Y134" s="499"/>
      <c r="Z134" s="499"/>
      <c r="AA134" s="500"/>
      <c r="AB134" s="184"/>
      <c r="AC134" s="185"/>
      <c r="AD134" s="589"/>
      <c r="AE134" s="589"/>
      <c r="AF134" s="589"/>
      <c r="AG134" s="589"/>
      <c r="AH134" s="589"/>
      <c r="AI134" s="589"/>
      <c r="AJ134" s="589"/>
      <c r="AK134" s="589"/>
      <c r="AL134" s="589"/>
      <c r="AM134" s="589"/>
      <c r="AN134" s="589"/>
      <c r="AO134" s="186"/>
      <c r="AP134" s="187"/>
      <c r="AQ134" s="186"/>
      <c r="AR134" s="589"/>
      <c r="AS134" s="589"/>
      <c r="AT134" s="589"/>
      <c r="AU134" s="589"/>
      <c r="AV134" s="589"/>
      <c r="AW134" s="589"/>
      <c r="AX134" s="589"/>
      <c r="AY134" s="589"/>
      <c r="AZ134" s="589"/>
      <c r="BA134" s="589"/>
      <c r="BB134" s="589"/>
      <c r="BC134" s="188"/>
      <c r="BD134" s="189"/>
      <c r="BE134" s="190"/>
      <c r="BF134" s="501" t="str">
        <f t="shared" si="0"/>
        <v/>
      </c>
      <c r="BG134" s="501"/>
      <c r="BH134" s="501"/>
      <c r="BI134" s="501"/>
      <c r="BJ134" s="501"/>
      <c r="BK134" s="501"/>
      <c r="BL134" s="501"/>
      <c r="BM134" s="501"/>
      <c r="BN134" s="501"/>
      <c r="BO134" s="501"/>
      <c r="BP134" s="501"/>
      <c r="BQ134" s="188"/>
      <c r="BS134" s="173"/>
      <c r="BU134" s="173"/>
      <c r="BV134" s="172"/>
      <c r="BW134" s="172"/>
      <c r="BX134" s="173"/>
      <c r="BY134" s="172"/>
      <c r="BZ134" s="181"/>
      <c r="CA134" s="181"/>
      <c r="CB134" s="182"/>
      <c r="CC134" s="183"/>
      <c r="CD134" s="183"/>
      <c r="CE134" s="183"/>
      <c r="CF134" s="183"/>
      <c r="CG134" s="183"/>
      <c r="CH134" s="183"/>
    </row>
    <row r="135" spans="2:86" s="174" customFormat="1" ht="15" customHeight="1">
      <c r="B135" s="496">
        <v>5530</v>
      </c>
      <c r="C135" s="497"/>
      <c r="D135" s="497"/>
      <c r="E135" s="497"/>
      <c r="F135" s="587"/>
      <c r="G135" s="588"/>
      <c r="H135" s="498" t="s">
        <v>150</v>
      </c>
      <c r="I135" s="499"/>
      <c r="J135" s="499"/>
      <c r="K135" s="499"/>
      <c r="L135" s="499"/>
      <c r="M135" s="499"/>
      <c r="N135" s="499"/>
      <c r="O135" s="499"/>
      <c r="P135" s="499"/>
      <c r="Q135" s="499"/>
      <c r="R135" s="499"/>
      <c r="S135" s="499"/>
      <c r="T135" s="499"/>
      <c r="U135" s="499"/>
      <c r="V135" s="499"/>
      <c r="W135" s="499"/>
      <c r="X135" s="499"/>
      <c r="Y135" s="499"/>
      <c r="Z135" s="499"/>
      <c r="AA135" s="500"/>
      <c r="AB135" s="184"/>
      <c r="AC135" s="185"/>
      <c r="AD135" s="589"/>
      <c r="AE135" s="589"/>
      <c r="AF135" s="589"/>
      <c r="AG135" s="589"/>
      <c r="AH135" s="589"/>
      <c r="AI135" s="589"/>
      <c r="AJ135" s="589"/>
      <c r="AK135" s="589"/>
      <c r="AL135" s="589"/>
      <c r="AM135" s="589"/>
      <c r="AN135" s="589"/>
      <c r="AO135" s="186"/>
      <c r="AP135" s="187"/>
      <c r="AQ135" s="186"/>
      <c r="AR135" s="589"/>
      <c r="AS135" s="589"/>
      <c r="AT135" s="589"/>
      <c r="AU135" s="589"/>
      <c r="AV135" s="589"/>
      <c r="AW135" s="589"/>
      <c r="AX135" s="589"/>
      <c r="AY135" s="589"/>
      <c r="AZ135" s="589"/>
      <c r="BA135" s="589"/>
      <c r="BB135" s="589"/>
      <c r="BC135" s="188"/>
      <c r="BD135" s="189"/>
      <c r="BE135" s="190"/>
      <c r="BF135" s="501" t="str">
        <f t="shared" si="0"/>
        <v/>
      </c>
      <c r="BG135" s="501"/>
      <c r="BH135" s="501"/>
      <c r="BI135" s="501"/>
      <c r="BJ135" s="501"/>
      <c r="BK135" s="501"/>
      <c r="BL135" s="501"/>
      <c r="BM135" s="501"/>
      <c r="BN135" s="501"/>
      <c r="BO135" s="501"/>
      <c r="BP135" s="501"/>
      <c r="BQ135" s="188"/>
      <c r="BS135" s="173"/>
      <c r="BU135" s="173"/>
      <c r="BV135" s="172"/>
      <c r="BW135" s="172"/>
      <c r="BX135" s="173"/>
      <c r="BY135" s="172"/>
      <c r="BZ135" s="181"/>
      <c r="CA135" s="181"/>
      <c r="CB135" s="182"/>
      <c r="CC135" s="183"/>
      <c r="CD135" s="183"/>
      <c r="CE135" s="183"/>
      <c r="CF135" s="183"/>
      <c r="CG135" s="183"/>
      <c r="CH135" s="183"/>
    </row>
    <row r="136" spans="2:86" s="174" customFormat="1" ht="15" customHeight="1">
      <c r="B136" s="581">
        <v>5540</v>
      </c>
      <c r="C136" s="582"/>
      <c r="D136" s="582"/>
      <c r="E136" s="582"/>
      <c r="F136" s="587"/>
      <c r="G136" s="588"/>
      <c r="H136" s="498" t="s">
        <v>151</v>
      </c>
      <c r="I136" s="499"/>
      <c r="J136" s="499"/>
      <c r="K136" s="499"/>
      <c r="L136" s="499"/>
      <c r="M136" s="499"/>
      <c r="N136" s="499"/>
      <c r="O136" s="499"/>
      <c r="P136" s="499"/>
      <c r="Q136" s="499"/>
      <c r="R136" s="499"/>
      <c r="S136" s="499"/>
      <c r="T136" s="499"/>
      <c r="U136" s="499"/>
      <c r="V136" s="499"/>
      <c r="W136" s="499"/>
      <c r="X136" s="499"/>
      <c r="Y136" s="499"/>
      <c r="Z136" s="499"/>
      <c r="AA136" s="500"/>
      <c r="AB136" s="184"/>
      <c r="AC136" s="185"/>
      <c r="AD136" s="589"/>
      <c r="AE136" s="589"/>
      <c r="AF136" s="589"/>
      <c r="AG136" s="589"/>
      <c r="AH136" s="589"/>
      <c r="AI136" s="589"/>
      <c r="AJ136" s="589"/>
      <c r="AK136" s="589"/>
      <c r="AL136" s="589"/>
      <c r="AM136" s="589"/>
      <c r="AN136" s="589"/>
      <c r="AO136" s="186"/>
      <c r="AP136" s="187"/>
      <c r="AQ136" s="186"/>
      <c r="AR136" s="589"/>
      <c r="AS136" s="589"/>
      <c r="AT136" s="589"/>
      <c r="AU136" s="589"/>
      <c r="AV136" s="589"/>
      <c r="AW136" s="589"/>
      <c r="AX136" s="589"/>
      <c r="AY136" s="589"/>
      <c r="AZ136" s="589"/>
      <c r="BA136" s="589"/>
      <c r="BB136" s="589"/>
      <c r="BC136" s="188"/>
      <c r="BD136" s="189"/>
      <c r="BE136" s="190"/>
      <c r="BF136" s="501" t="str">
        <f t="shared" si="0"/>
        <v/>
      </c>
      <c r="BG136" s="501"/>
      <c r="BH136" s="501"/>
      <c r="BI136" s="501"/>
      <c r="BJ136" s="501"/>
      <c r="BK136" s="501"/>
      <c r="BL136" s="501"/>
      <c r="BM136" s="501"/>
      <c r="BN136" s="501"/>
      <c r="BO136" s="501"/>
      <c r="BP136" s="501"/>
      <c r="BQ136" s="188"/>
      <c r="BS136" s="173"/>
      <c r="BU136" s="173"/>
      <c r="BV136" s="172"/>
      <c r="BW136" s="172"/>
      <c r="BX136" s="173"/>
      <c r="BY136" s="172"/>
      <c r="BZ136" s="181"/>
      <c r="CA136" s="181"/>
      <c r="CB136" s="182"/>
      <c r="CC136" s="183"/>
      <c r="CD136" s="183"/>
      <c r="CE136" s="183"/>
      <c r="CF136" s="183"/>
      <c r="CG136" s="183"/>
      <c r="CH136" s="183"/>
    </row>
    <row r="137" spans="2:86" s="174" customFormat="1" ht="15" customHeight="1">
      <c r="B137" s="581">
        <v>5550</v>
      </c>
      <c r="C137" s="582"/>
      <c r="D137" s="582"/>
      <c r="E137" s="582"/>
      <c r="F137" s="587"/>
      <c r="G137" s="588"/>
      <c r="H137" s="498" t="s">
        <v>152</v>
      </c>
      <c r="I137" s="499"/>
      <c r="J137" s="499"/>
      <c r="K137" s="499"/>
      <c r="L137" s="499"/>
      <c r="M137" s="499"/>
      <c r="N137" s="499"/>
      <c r="O137" s="499"/>
      <c r="P137" s="499"/>
      <c r="Q137" s="499"/>
      <c r="R137" s="499"/>
      <c r="S137" s="499"/>
      <c r="T137" s="499"/>
      <c r="U137" s="499"/>
      <c r="V137" s="499"/>
      <c r="W137" s="499"/>
      <c r="X137" s="499"/>
      <c r="Y137" s="499"/>
      <c r="Z137" s="499"/>
      <c r="AA137" s="500"/>
      <c r="AB137" s="184"/>
      <c r="AC137" s="185"/>
      <c r="AD137" s="589"/>
      <c r="AE137" s="589"/>
      <c r="AF137" s="589"/>
      <c r="AG137" s="589"/>
      <c r="AH137" s="589"/>
      <c r="AI137" s="589"/>
      <c r="AJ137" s="589"/>
      <c r="AK137" s="589"/>
      <c r="AL137" s="589"/>
      <c r="AM137" s="589"/>
      <c r="AN137" s="589"/>
      <c r="AO137" s="186"/>
      <c r="AP137" s="187"/>
      <c r="AQ137" s="186"/>
      <c r="AR137" s="589"/>
      <c r="AS137" s="589"/>
      <c r="AT137" s="589"/>
      <c r="AU137" s="589"/>
      <c r="AV137" s="589"/>
      <c r="AW137" s="589"/>
      <c r="AX137" s="589"/>
      <c r="AY137" s="589"/>
      <c r="AZ137" s="589"/>
      <c r="BA137" s="589"/>
      <c r="BB137" s="589"/>
      <c r="BC137" s="188"/>
      <c r="BD137" s="189"/>
      <c r="BE137" s="190"/>
      <c r="BF137" s="501" t="str">
        <f t="shared" si="0"/>
        <v/>
      </c>
      <c r="BG137" s="501"/>
      <c r="BH137" s="501"/>
      <c r="BI137" s="501"/>
      <c r="BJ137" s="501"/>
      <c r="BK137" s="501"/>
      <c r="BL137" s="501"/>
      <c r="BM137" s="501"/>
      <c r="BN137" s="501"/>
      <c r="BO137" s="501"/>
      <c r="BP137" s="501"/>
      <c r="BQ137" s="188"/>
      <c r="BS137" s="173"/>
      <c r="BU137" s="173"/>
      <c r="BV137" s="172"/>
      <c r="BW137" s="172"/>
      <c r="BX137" s="173"/>
      <c r="BY137" s="172"/>
      <c r="BZ137" s="181"/>
      <c r="CA137" s="181"/>
      <c r="CB137" s="182"/>
      <c r="CC137" s="183"/>
      <c r="CD137" s="183"/>
      <c r="CE137" s="183"/>
      <c r="CF137" s="183"/>
      <c r="CG137" s="183"/>
      <c r="CH137" s="183"/>
    </row>
    <row r="138" spans="2:86" s="174" customFormat="1" ht="15" customHeight="1">
      <c r="B138" s="581">
        <v>5560</v>
      </c>
      <c r="C138" s="582"/>
      <c r="D138" s="582"/>
      <c r="E138" s="582"/>
      <c r="F138" s="587"/>
      <c r="G138" s="588"/>
      <c r="H138" s="498" t="s">
        <v>153</v>
      </c>
      <c r="I138" s="499"/>
      <c r="J138" s="499"/>
      <c r="K138" s="499"/>
      <c r="L138" s="499"/>
      <c r="M138" s="499"/>
      <c r="N138" s="499"/>
      <c r="O138" s="499"/>
      <c r="P138" s="499"/>
      <c r="Q138" s="499"/>
      <c r="R138" s="499"/>
      <c r="S138" s="499"/>
      <c r="T138" s="499"/>
      <c r="U138" s="499"/>
      <c r="V138" s="499"/>
      <c r="W138" s="499"/>
      <c r="X138" s="499"/>
      <c r="Y138" s="499"/>
      <c r="Z138" s="499"/>
      <c r="AA138" s="500"/>
      <c r="AB138" s="184"/>
      <c r="AC138" s="185"/>
      <c r="AD138" s="589"/>
      <c r="AE138" s="589"/>
      <c r="AF138" s="589"/>
      <c r="AG138" s="589"/>
      <c r="AH138" s="589"/>
      <c r="AI138" s="589"/>
      <c r="AJ138" s="589"/>
      <c r="AK138" s="589"/>
      <c r="AL138" s="589"/>
      <c r="AM138" s="589"/>
      <c r="AN138" s="589"/>
      <c r="AO138" s="186"/>
      <c r="AP138" s="187"/>
      <c r="AQ138" s="186"/>
      <c r="AR138" s="589"/>
      <c r="AS138" s="589"/>
      <c r="AT138" s="589"/>
      <c r="AU138" s="589"/>
      <c r="AV138" s="589"/>
      <c r="AW138" s="589"/>
      <c r="AX138" s="589"/>
      <c r="AY138" s="589"/>
      <c r="AZ138" s="589"/>
      <c r="BA138" s="589"/>
      <c r="BB138" s="589"/>
      <c r="BC138" s="188"/>
      <c r="BD138" s="189"/>
      <c r="BE138" s="190"/>
      <c r="BF138" s="501" t="str">
        <f t="shared" si="0"/>
        <v/>
      </c>
      <c r="BG138" s="501"/>
      <c r="BH138" s="501"/>
      <c r="BI138" s="501"/>
      <c r="BJ138" s="501"/>
      <c r="BK138" s="501"/>
      <c r="BL138" s="501"/>
      <c r="BM138" s="501"/>
      <c r="BN138" s="501"/>
      <c r="BO138" s="501"/>
      <c r="BP138" s="501"/>
      <c r="BQ138" s="188"/>
      <c r="BS138" s="173"/>
      <c r="BU138" s="173"/>
      <c r="BV138" s="172"/>
      <c r="BW138" s="172"/>
      <c r="BX138" s="173"/>
      <c r="BY138" s="172"/>
      <c r="BZ138" s="181"/>
      <c r="CA138" s="181"/>
      <c r="CB138" s="182"/>
      <c r="CC138" s="183"/>
      <c r="CD138" s="183"/>
      <c r="CE138" s="183"/>
      <c r="CF138" s="183"/>
      <c r="CG138" s="183"/>
      <c r="CH138" s="183"/>
    </row>
    <row r="139" spans="2:86" s="174" customFormat="1" ht="15" customHeight="1">
      <c r="B139" s="496">
        <v>5900</v>
      </c>
      <c r="C139" s="497"/>
      <c r="D139" s="497"/>
      <c r="E139" s="497"/>
      <c r="F139" s="574"/>
      <c r="G139" s="575"/>
      <c r="H139" s="578" t="s">
        <v>154</v>
      </c>
      <c r="I139" s="579"/>
      <c r="J139" s="579"/>
      <c r="K139" s="579"/>
      <c r="L139" s="579"/>
      <c r="M139" s="579"/>
      <c r="N139" s="579"/>
      <c r="O139" s="579"/>
      <c r="P139" s="579"/>
      <c r="Q139" s="579"/>
      <c r="R139" s="579"/>
      <c r="S139" s="579"/>
      <c r="T139" s="579"/>
      <c r="U139" s="579"/>
      <c r="V139" s="579"/>
      <c r="W139" s="579"/>
      <c r="X139" s="579"/>
      <c r="Y139" s="579"/>
      <c r="Z139" s="579"/>
      <c r="AA139" s="580"/>
      <c r="AB139" s="184"/>
      <c r="AC139" s="191"/>
      <c r="AD139" s="576"/>
      <c r="AE139" s="576"/>
      <c r="AF139" s="576"/>
      <c r="AG139" s="576"/>
      <c r="AH139" s="576"/>
      <c r="AI139" s="576"/>
      <c r="AJ139" s="576"/>
      <c r="AK139" s="576"/>
      <c r="AL139" s="576"/>
      <c r="AM139" s="576"/>
      <c r="AN139" s="576"/>
      <c r="AO139" s="186"/>
      <c r="AP139" s="187"/>
      <c r="AQ139" s="192"/>
      <c r="AR139" s="576"/>
      <c r="AS139" s="576"/>
      <c r="AT139" s="576"/>
      <c r="AU139" s="576"/>
      <c r="AV139" s="576"/>
      <c r="AW139" s="576"/>
      <c r="AX139" s="576"/>
      <c r="AY139" s="576"/>
      <c r="AZ139" s="576"/>
      <c r="BA139" s="576"/>
      <c r="BB139" s="576"/>
      <c r="BC139" s="188"/>
      <c r="BD139" s="193"/>
      <c r="BE139" s="194"/>
      <c r="BF139" s="577" t="str">
        <f t="shared" si="0"/>
        <v/>
      </c>
      <c r="BG139" s="577"/>
      <c r="BH139" s="577"/>
      <c r="BI139" s="577"/>
      <c r="BJ139" s="577"/>
      <c r="BK139" s="577"/>
      <c r="BL139" s="577"/>
      <c r="BM139" s="577"/>
      <c r="BN139" s="577"/>
      <c r="BO139" s="577"/>
      <c r="BP139" s="577"/>
      <c r="BQ139" s="195"/>
      <c r="BS139" s="173"/>
      <c r="BU139" s="173"/>
      <c r="BV139" s="172"/>
      <c r="BW139" s="172"/>
      <c r="BX139" s="173"/>
      <c r="BY139" s="172"/>
      <c r="BZ139" s="181"/>
      <c r="CA139" s="181"/>
      <c r="CB139" s="182"/>
      <c r="CC139" s="183"/>
      <c r="CD139" s="183"/>
      <c r="CE139" s="183"/>
      <c r="CF139" s="183"/>
      <c r="CG139" s="183"/>
      <c r="CH139" s="183"/>
    </row>
    <row r="140" spans="2:86" s="174" customFormat="1" ht="15" customHeight="1" thickBot="1">
      <c r="B140" s="748" t="s">
        <v>155</v>
      </c>
      <c r="C140" s="749"/>
      <c r="D140" s="749"/>
      <c r="E140" s="749"/>
      <c r="F140" s="749"/>
      <c r="G140" s="749"/>
      <c r="H140" s="749"/>
      <c r="I140" s="749"/>
      <c r="J140" s="749"/>
      <c r="K140" s="749"/>
      <c r="L140" s="749"/>
      <c r="M140" s="749"/>
      <c r="N140" s="749"/>
      <c r="O140" s="749"/>
      <c r="P140" s="749"/>
      <c r="Q140" s="749"/>
      <c r="R140" s="749"/>
      <c r="S140" s="749"/>
      <c r="T140" s="749"/>
      <c r="U140" s="749"/>
      <c r="V140" s="749"/>
      <c r="W140" s="196"/>
      <c r="X140" s="755" t="s">
        <v>133</v>
      </c>
      <c r="Y140" s="755"/>
      <c r="Z140" s="755" t="s">
        <v>156</v>
      </c>
      <c r="AA140" s="756"/>
      <c r="AB140" s="197"/>
      <c r="AC140" s="198"/>
      <c r="AD140" s="751" t="str">
        <f>IF(AND(AD123="",AD124="",AD125="",AD126="",AD127="",AD128="",AD129="",AD130="",AD131="",AD132="",AD133="",AD134="",AD135="",AD136="",AD137="",AD138="",AD139=""),"",SUM(AD123:AN139))</f>
        <v/>
      </c>
      <c r="AE140" s="751"/>
      <c r="AF140" s="751"/>
      <c r="AG140" s="751"/>
      <c r="AH140" s="751"/>
      <c r="AI140" s="751"/>
      <c r="AJ140" s="751"/>
      <c r="AK140" s="751"/>
      <c r="AL140" s="751"/>
      <c r="AM140" s="751"/>
      <c r="AN140" s="751"/>
      <c r="AO140" s="199"/>
      <c r="AP140" s="200"/>
      <c r="AQ140" s="199"/>
      <c r="AR140" s="751" t="str">
        <f>IF(AND(AR123="",AR124="",AR125="",AR126="",AR127="",AR128="",AR129="",AR130="",AR131="",AR132="",AR133="",AR134="",AR135="",AR136="",AR137="",AR138="",AR139=""),"",SUM(AR123:BB139))</f>
        <v/>
      </c>
      <c r="AS140" s="751"/>
      <c r="AT140" s="751"/>
      <c r="AU140" s="751"/>
      <c r="AV140" s="751"/>
      <c r="AW140" s="751"/>
      <c r="AX140" s="751"/>
      <c r="AY140" s="751"/>
      <c r="AZ140" s="751"/>
      <c r="BA140" s="751"/>
      <c r="BB140" s="751"/>
      <c r="BC140" s="201"/>
      <c r="BD140" s="757"/>
      <c r="BE140" s="758"/>
      <c r="BF140" s="758"/>
      <c r="BG140" s="758"/>
      <c r="BH140" s="758"/>
      <c r="BI140" s="758"/>
      <c r="BJ140" s="758"/>
      <c r="BK140" s="758"/>
      <c r="BL140" s="758"/>
      <c r="BM140" s="758"/>
      <c r="BN140" s="758"/>
      <c r="BO140" s="758"/>
      <c r="BP140" s="758"/>
      <c r="BQ140" s="759"/>
      <c r="BS140" s="173"/>
      <c r="BU140" s="173"/>
      <c r="BV140" s="172"/>
      <c r="BW140" s="172"/>
      <c r="BX140" s="172"/>
      <c r="BY140" s="172"/>
      <c r="BZ140" s="172"/>
      <c r="CA140" s="202"/>
      <c r="CB140" s="183"/>
      <c r="CC140" s="183"/>
      <c r="CD140" s="183"/>
      <c r="CE140" s="183"/>
      <c r="CF140" s="183"/>
      <c r="CG140" s="183"/>
      <c r="CH140" s="183"/>
    </row>
    <row r="141" spans="2:86" s="174" customFormat="1" ht="15" customHeight="1">
      <c r="B141" s="752">
        <v>6100</v>
      </c>
      <c r="C141" s="753"/>
      <c r="D141" s="753"/>
      <c r="E141" s="753"/>
      <c r="F141" s="665"/>
      <c r="G141" s="666"/>
      <c r="H141" s="203" t="s">
        <v>157</v>
      </c>
      <c r="I141" s="203"/>
      <c r="J141" s="203"/>
      <c r="K141" s="203"/>
      <c r="L141" s="203"/>
      <c r="M141" s="203"/>
      <c r="N141" s="203"/>
      <c r="O141" s="203"/>
      <c r="P141" s="203"/>
      <c r="Q141" s="203"/>
      <c r="R141" s="203"/>
      <c r="S141" s="203"/>
      <c r="T141" s="203"/>
      <c r="U141" s="203"/>
      <c r="V141" s="203"/>
      <c r="W141" s="203"/>
      <c r="X141" s="203"/>
      <c r="Y141" s="203"/>
      <c r="Z141" s="203"/>
      <c r="AA141" s="204"/>
      <c r="AB141" s="205"/>
      <c r="AC141" s="203"/>
      <c r="AD141" s="670"/>
      <c r="AE141" s="670"/>
      <c r="AF141" s="670"/>
      <c r="AG141" s="670"/>
      <c r="AH141" s="670"/>
      <c r="AI141" s="670"/>
      <c r="AJ141" s="670"/>
      <c r="AK141" s="670"/>
      <c r="AL141" s="670"/>
      <c r="AM141" s="670"/>
      <c r="AN141" s="670"/>
      <c r="AO141" s="206"/>
      <c r="AP141" s="207"/>
      <c r="AQ141" s="206"/>
      <c r="AR141" s="670"/>
      <c r="AS141" s="670"/>
      <c r="AT141" s="670"/>
      <c r="AU141" s="670"/>
      <c r="AV141" s="670"/>
      <c r="AW141" s="670"/>
      <c r="AX141" s="670"/>
      <c r="AY141" s="670"/>
      <c r="AZ141" s="670"/>
      <c r="BA141" s="670"/>
      <c r="BB141" s="670"/>
      <c r="BC141" s="208"/>
      <c r="BD141" s="209"/>
      <c r="BE141" s="210"/>
      <c r="BF141" s="754" t="str">
        <f t="shared" si="0"/>
        <v/>
      </c>
      <c r="BG141" s="754"/>
      <c r="BH141" s="754"/>
      <c r="BI141" s="754"/>
      <c r="BJ141" s="754"/>
      <c r="BK141" s="754"/>
      <c r="BL141" s="754"/>
      <c r="BM141" s="754"/>
      <c r="BN141" s="754"/>
      <c r="BO141" s="754"/>
      <c r="BP141" s="754"/>
      <c r="BQ141" s="211"/>
      <c r="BS141" s="742"/>
      <c r="BU141" s="742"/>
      <c r="BV141" s="172"/>
      <c r="BW141" s="172"/>
      <c r="BX141" s="172"/>
      <c r="BY141" s="172"/>
      <c r="BZ141" s="172"/>
      <c r="CA141" s="181"/>
      <c r="CB141" s="182"/>
      <c r="CC141" s="183"/>
      <c r="CD141" s="183"/>
      <c r="CE141" s="183"/>
      <c r="CF141" s="183"/>
      <c r="CG141" s="183"/>
      <c r="CH141" s="183"/>
    </row>
    <row r="142" spans="2:86" s="174" customFormat="1" ht="15" customHeight="1">
      <c r="B142" s="502"/>
      <c r="C142" s="503"/>
      <c r="D142" s="503"/>
      <c r="E142" s="504"/>
      <c r="F142" s="212"/>
      <c r="G142" s="212"/>
      <c r="H142" s="743" t="s">
        <v>158</v>
      </c>
      <c r="I142" s="744"/>
      <c r="J142" s="744"/>
      <c r="K142" s="744"/>
      <c r="L142" s="744"/>
      <c r="M142" s="744"/>
      <c r="N142" s="744"/>
      <c r="O142" s="745" t="s">
        <v>159</v>
      </c>
      <c r="P142" s="745"/>
      <c r="Q142" s="745"/>
      <c r="R142" s="745"/>
      <c r="S142" s="745"/>
      <c r="T142" s="746"/>
      <c r="U142" s="746"/>
      <c r="V142" s="746"/>
      <c r="W142" s="746"/>
      <c r="X142" s="745" t="s">
        <v>160</v>
      </c>
      <c r="Y142" s="745"/>
      <c r="Z142" s="745"/>
      <c r="AA142" s="747"/>
      <c r="AB142" s="213"/>
      <c r="AC142" s="214"/>
      <c r="AD142" s="505"/>
      <c r="AE142" s="505"/>
      <c r="AF142" s="505"/>
      <c r="AG142" s="505"/>
      <c r="AH142" s="505"/>
      <c r="AI142" s="505"/>
      <c r="AJ142" s="505"/>
      <c r="AK142" s="505"/>
      <c r="AL142" s="505"/>
      <c r="AM142" s="505"/>
      <c r="AN142" s="505"/>
      <c r="AO142" s="215"/>
      <c r="AP142" s="216"/>
      <c r="AQ142" s="215"/>
      <c r="AR142" s="505"/>
      <c r="AS142" s="505"/>
      <c r="AT142" s="505"/>
      <c r="AU142" s="505"/>
      <c r="AV142" s="505"/>
      <c r="AW142" s="505"/>
      <c r="AX142" s="505"/>
      <c r="AY142" s="505"/>
      <c r="AZ142" s="505"/>
      <c r="BA142" s="505"/>
      <c r="BB142" s="505"/>
      <c r="BC142" s="217"/>
      <c r="BD142" s="218"/>
      <c r="BE142" s="219"/>
      <c r="BF142" s="506" t="str">
        <f t="shared" si="0"/>
        <v/>
      </c>
      <c r="BG142" s="506"/>
      <c r="BH142" s="506"/>
      <c r="BI142" s="506"/>
      <c r="BJ142" s="506"/>
      <c r="BK142" s="506"/>
      <c r="BL142" s="506"/>
      <c r="BM142" s="506"/>
      <c r="BN142" s="506"/>
      <c r="BO142" s="506"/>
      <c r="BP142" s="506"/>
      <c r="BQ142" s="217"/>
      <c r="BS142" s="742"/>
      <c r="BU142" s="742"/>
      <c r="BV142" s="172"/>
      <c r="BW142" s="172"/>
      <c r="BX142" s="172"/>
      <c r="BY142" s="172"/>
      <c r="BZ142" s="172"/>
      <c r="CA142" s="202"/>
      <c r="CB142" s="183"/>
      <c r="CC142" s="183"/>
      <c r="CD142" s="183"/>
      <c r="CE142" s="183"/>
      <c r="CF142" s="183"/>
      <c r="CG142" s="183"/>
      <c r="CH142" s="183"/>
    </row>
    <row r="143" spans="2:86" s="174" customFormat="1" ht="15" customHeight="1" thickBot="1">
      <c r="B143" s="748" t="s">
        <v>161</v>
      </c>
      <c r="C143" s="749"/>
      <c r="D143" s="749"/>
      <c r="E143" s="750"/>
      <c r="F143" s="750"/>
      <c r="G143" s="750"/>
      <c r="H143" s="750"/>
      <c r="I143" s="750"/>
      <c r="J143" s="750"/>
      <c r="K143" s="750"/>
      <c r="L143" s="750"/>
      <c r="M143" s="750"/>
      <c r="N143" s="750"/>
      <c r="O143" s="750"/>
      <c r="P143" s="750"/>
      <c r="Q143" s="750"/>
      <c r="R143" s="750"/>
      <c r="S143" s="750"/>
      <c r="T143" s="750"/>
      <c r="U143" s="750"/>
      <c r="V143" s="750"/>
      <c r="W143" s="750"/>
      <c r="X143" s="755" t="s">
        <v>133</v>
      </c>
      <c r="Y143" s="755"/>
      <c r="Z143" s="755" t="s">
        <v>162</v>
      </c>
      <c r="AA143" s="756"/>
      <c r="AB143" s="220"/>
      <c r="AC143" s="221"/>
      <c r="AD143" s="673" t="str">
        <f>IF(AND(AD141="",AD142=""),"",SUM(AD141:AN142))</f>
        <v/>
      </c>
      <c r="AE143" s="673"/>
      <c r="AF143" s="673"/>
      <c r="AG143" s="673"/>
      <c r="AH143" s="673"/>
      <c r="AI143" s="673"/>
      <c r="AJ143" s="673"/>
      <c r="AK143" s="673"/>
      <c r="AL143" s="673"/>
      <c r="AM143" s="673"/>
      <c r="AN143" s="673"/>
      <c r="AO143" s="222"/>
      <c r="AP143" s="223"/>
      <c r="AQ143" s="222"/>
      <c r="AR143" s="673" t="str">
        <f>IF(AND(AR141="",AR142=""),"",SUM(AR141:BB142))</f>
        <v/>
      </c>
      <c r="AS143" s="673"/>
      <c r="AT143" s="673"/>
      <c r="AU143" s="673"/>
      <c r="AV143" s="673"/>
      <c r="AW143" s="673"/>
      <c r="AX143" s="673"/>
      <c r="AY143" s="673"/>
      <c r="AZ143" s="673"/>
      <c r="BA143" s="673"/>
      <c r="BB143" s="673"/>
      <c r="BC143" s="224"/>
      <c r="BD143" s="757"/>
      <c r="BE143" s="758"/>
      <c r="BF143" s="758"/>
      <c r="BG143" s="758"/>
      <c r="BH143" s="758"/>
      <c r="BI143" s="758"/>
      <c r="BJ143" s="758"/>
      <c r="BK143" s="758"/>
      <c r="BL143" s="758"/>
      <c r="BM143" s="758"/>
      <c r="BN143" s="758"/>
      <c r="BO143" s="758"/>
      <c r="BP143" s="758"/>
      <c r="BQ143" s="759"/>
      <c r="BS143" s="742"/>
      <c r="BU143" s="742"/>
      <c r="BV143" s="172"/>
      <c r="BW143" s="172"/>
      <c r="BX143" s="173"/>
      <c r="BY143" s="173"/>
      <c r="BZ143" s="181"/>
      <c r="CA143" s="202"/>
      <c r="CB143" s="183"/>
      <c r="CC143" s="183"/>
      <c r="CD143" s="183"/>
      <c r="CE143" s="183"/>
      <c r="CF143" s="183"/>
      <c r="CG143" s="183"/>
      <c r="CH143" s="183"/>
    </row>
    <row r="144" spans="2:86" s="174" customFormat="1" ht="15" customHeight="1" thickBot="1">
      <c r="B144" s="735">
        <v>6300</v>
      </c>
      <c r="C144" s="736"/>
      <c r="D144" s="736"/>
      <c r="E144" s="736"/>
      <c r="F144" s="737"/>
      <c r="G144" s="738"/>
      <c r="H144" s="731" t="s">
        <v>163</v>
      </c>
      <c r="I144" s="732"/>
      <c r="J144" s="732"/>
      <c r="K144" s="732"/>
      <c r="L144" s="732"/>
      <c r="M144" s="732"/>
      <c r="N144" s="732"/>
      <c r="O144" s="732"/>
      <c r="P144" s="732"/>
      <c r="Q144" s="732"/>
      <c r="R144" s="732"/>
      <c r="S144" s="732"/>
      <c r="T144" s="732"/>
      <c r="U144" s="732"/>
      <c r="V144" s="732"/>
      <c r="W144" s="732"/>
      <c r="X144" s="732"/>
      <c r="Y144" s="732"/>
      <c r="Z144" s="733" t="s">
        <v>164</v>
      </c>
      <c r="AA144" s="734"/>
      <c r="AB144" s="225"/>
      <c r="AC144" s="226"/>
      <c r="AD144" s="739"/>
      <c r="AE144" s="739"/>
      <c r="AF144" s="739"/>
      <c r="AG144" s="739"/>
      <c r="AH144" s="739"/>
      <c r="AI144" s="739"/>
      <c r="AJ144" s="739"/>
      <c r="AK144" s="739"/>
      <c r="AL144" s="739"/>
      <c r="AM144" s="739"/>
      <c r="AN144" s="739"/>
      <c r="AO144" s="176"/>
      <c r="AP144" s="177"/>
      <c r="AQ144" s="176"/>
      <c r="AR144" s="739"/>
      <c r="AS144" s="739"/>
      <c r="AT144" s="739"/>
      <c r="AU144" s="739"/>
      <c r="AV144" s="739"/>
      <c r="AW144" s="739"/>
      <c r="AX144" s="739"/>
      <c r="AY144" s="739"/>
      <c r="AZ144" s="739"/>
      <c r="BA144" s="739"/>
      <c r="BB144" s="739"/>
      <c r="BC144" s="178"/>
      <c r="BD144" s="227"/>
      <c r="BE144" s="228"/>
      <c r="BF144" s="522" t="str">
        <f t="shared" si="0"/>
        <v/>
      </c>
      <c r="BG144" s="522"/>
      <c r="BH144" s="522"/>
      <c r="BI144" s="522"/>
      <c r="BJ144" s="522"/>
      <c r="BK144" s="522"/>
      <c r="BL144" s="522"/>
      <c r="BM144" s="522"/>
      <c r="BN144" s="522"/>
      <c r="BO144" s="522"/>
      <c r="BP144" s="522"/>
      <c r="BQ144" s="229"/>
      <c r="BS144" s="173"/>
      <c r="BU144" s="173"/>
      <c r="BV144" s="172"/>
      <c r="BW144" s="172"/>
      <c r="BX144" s="173"/>
      <c r="BY144" s="173"/>
      <c r="BZ144" s="181"/>
      <c r="CA144" s="202"/>
      <c r="CB144" s="182"/>
      <c r="CC144" s="183"/>
      <c r="CD144" s="183"/>
      <c r="CE144" s="183"/>
      <c r="CF144" s="183"/>
      <c r="CG144" s="183"/>
      <c r="CH144" s="183"/>
    </row>
    <row r="145" spans="2:86" s="174" customFormat="1" ht="15" customHeight="1">
      <c r="B145" s="891">
        <v>6500</v>
      </c>
      <c r="C145" s="892"/>
      <c r="D145" s="892"/>
      <c r="E145" s="892"/>
      <c r="F145" s="665"/>
      <c r="G145" s="666"/>
      <c r="H145" s="893" t="s">
        <v>165</v>
      </c>
      <c r="I145" s="894"/>
      <c r="J145" s="894"/>
      <c r="K145" s="894"/>
      <c r="L145" s="894"/>
      <c r="M145" s="894"/>
      <c r="N145" s="894"/>
      <c r="O145" s="894"/>
      <c r="P145" s="894"/>
      <c r="Q145" s="894"/>
      <c r="R145" s="894"/>
      <c r="S145" s="894"/>
      <c r="T145" s="894"/>
      <c r="U145" s="894"/>
      <c r="V145" s="894"/>
      <c r="W145" s="894"/>
      <c r="X145" s="894"/>
      <c r="Y145" s="894"/>
      <c r="Z145" s="894"/>
      <c r="AA145" s="895"/>
      <c r="AB145" s="205"/>
      <c r="AC145" s="203"/>
      <c r="AD145" s="670"/>
      <c r="AE145" s="670"/>
      <c r="AF145" s="670"/>
      <c r="AG145" s="670"/>
      <c r="AH145" s="670"/>
      <c r="AI145" s="670"/>
      <c r="AJ145" s="670"/>
      <c r="AK145" s="670"/>
      <c r="AL145" s="670"/>
      <c r="AM145" s="670"/>
      <c r="AN145" s="670"/>
      <c r="AO145" s="206"/>
      <c r="AP145" s="207"/>
      <c r="AQ145" s="206"/>
      <c r="AR145" s="670"/>
      <c r="AS145" s="670"/>
      <c r="AT145" s="670"/>
      <c r="AU145" s="670"/>
      <c r="AV145" s="670"/>
      <c r="AW145" s="670"/>
      <c r="AX145" s="670"/>
      <c r="AY145" s="670"/>
      <c r="AZ145" s="670"/>
      <c r="BA145" s="670"/>
      <c r="BB145" s="670"/>
      <c r="BC145" s="208"/>
      <c r="BD145" s="230"/>
      <c r="BE145" s="231"/>
      <c r="BF145" s="522" t="str">
        <f t="shared" si="0"/>
        <v/>
      </c>
      <c r="BG145" s="522"/>
      <c r="BH145" s="522"/>
      <c r="BI145" s="522"/>
      <c r="BJ145" s="522"/>
      <c r="BK145" s="522"/>
      <c r="BL145" s="522"/>
      <c r="BM145" s="522"/>
      <c r="BN145" s="522"/>
      <c r="BO145" s="522"/>
      <c r="BP145" s="522"/>
      <c r="BQ145" s="208"/>
      <c r="BS145" s="173"/>
      <c r="BU145" s="173"/>
      <c r="BV145" s="172"/>
      <c r="BW145" s="172"/>
      <c r="BX145" s="173"/>
      <c r="BY145" s="173"/>
      <c r="BZ145" s="181"/>
      <c r="CA145" s="202"/>
      <c r="CB145" s="182"/>
      <c r="CC145" s="183"/>
      <c r="CD145" s="183"/>
      <c r="CE145" s="183"/>
      <c r="CF145" s="183"/>
      <c r="CG145" s="183"/>
      <c r="CH145" s="183"/>
    </row>
    <row r="146" spans="2:86" s="174" customFormat="1" ht="15" customHeight="1">
      <c r="B146" s="585">
        <v>6510</v>
      </c>
      <c r="C146" s="586"/>
      <c r="D146" s="586"/>
      <c r="E146" s="586"/>
      <c r="F146" s="587"/>
      <c r="G146" s="588"/>
      <c r="H146" s="590" t="s">
        <v>166</v>
      </c>
      <c r="I146" s="591"/>
      <c r="J146" s="591"/>
      <c r="K146" s="591"/>
      <c r="L146" s="591"/>
      <c r="M146" s="591"/>
      <c r="N146" s="591"/>
      <c r="O146" s="591"/>
      <c r="P146" s="591"/>
      <c r="Q146" s="591"/>
      <c r="R146" s="591"/>
      <c r="S146" s="591"/>
      <c r="T146" s="591"/>
      <c r="U146" s="591"/>
      <c r="V146" s="591"/>
      <c r="W146" s="591"/>
      <c r="X146" s="591"/>
      <c r="Y146" s="591"/>
      <c r="Z146" s="591"/>
      <c r="AA146" s="592"/>
      <c r="AB146" s="232"/>
      <c r="AC146" s="233"/>
      <c r="AD146" s="589"/>
      <c r="AE146" s="589"/>
      <c r="AF146" s="589"/>
      <c r="AG146" s="589"/>
      <c r="AH146" s="589"/>
      <c r="AI146" s="589"/>
      <c r="AJ146" s="589"/>
      <c r="AK146" s="589"/>
      <c r="AL146" s="589"/>
      <c r="AM146" s="589"/>
      <c r="AN146" s="589"/>
      <c r="AO146" s="186"/>
      <c r="AP146" s="187"/>
      <c r="AQ146" s="186"/>
      <c r="AR146" s="589"/>
      <c r="AS146" s="589"/>
      <c r="AT146" s="589"/>
      <c r="AU146" s="589"/>
      <c r="AV146" s="589"/>
      <c r="AW146" s="589"/>
      <c r="AX146" s="589"/>
      <c r="AY146" s="589"/>
      <c r="AZ146" s="589"/>
      <c r="BA146" s="589"/>
      <c r="BB146" s="589"/>
      <c r="BC146" s="188"/>
      <c r="BD146" s="189"/>
      <c r="BE146" s="190"/>
      <c r="BF146" s="501" t="str">
        <f t="shared" si="0"/>
        <v/>
      </c>
      <c r="BG146" s="501"/>
      <c r="BH146" s="501"/>
      <c r="BI146" s="501"/>
      <c r="BJ146" s="501"/>
      <c r="BK146" s="501"/>
      <c r="BL146" s="501"/>
      <c r="BM146" s="501"/>
      <c r="BN146" s="501"/>
      <c r="BO146" s="501"/>
      <c r="BP146" s="501"/>
      <c r="BQ146" s="188"/>
      <c r="BS146" s="173"/>
      <c r="BU146" s="173"/>
      <c r="BV146" s="172"/>
      <c r="BW146" s="172"/>
      <c r="BX146" s="173"/>
      <c r="BY146" s="173"/>
      <c r="BZ146" s="181"/>
      <c r="CA146" s="202"/>
      <c r="CB146" s="182"/>
      <c r="CC146" s="183"/>
      <c r="CD146" s="183"/>
      <c r="CE146" s="183"/>
      <c r="CF146" s="183"/>
      <c r="CG146" s="183"/>
      <c r="CH146" s="183"/>
    </row>
    <row r="147" spans="2:86" s="174" customFormat="1" ht="15" customHeight="1">
      <c r="B147" s="585">
        <v>6520</v>
      </c>
      <c r="C147" s="586"/>
      <c r="D147" s="586"/>
      <c r="E147" s="586"/>
      <c r="F147" s="587"/>
      <c r="G147" s="588"/>
      <c r="H147" s="590" t="s">
        <v>167</v>
      </c>
      <c r="I147" s="591"/>
      <c r="J147" s="591"/>
      <c r="K147" s="591"/>
      <c r="L147" s="591"/>
      <c r="M147" s="591"/>
      <c r="N147" s="591"/>
      <c r="O147" s="591"/>
      <c r="P147" s="591"/>
      <c r="Q147" s="591"/>
      <c r="R147" s="591"/>
      <c r="S147" s="591"/>
      <c r="T147" s="591"/>
      <c r="U147" s="591"/>
      <c r="V147" s="591"/>
      <c r="W147" s="591"/>
      <c r="X147" s="591"/>
      <c r="Y147" s="591"/>
      <c r="Z147" s="591"/>
      <c r="AA147" s="592"/>
      <c r="AB147" s="232"/>
      <c r="AC147" s="233"/>
      <c r="AD147" s="589"/>
      <c r="AE147" s="589"/>
      <c r="AF147" s="589"/>
      <c r="AG147" s="589"/>
      <c r="AH147" s="589"/>
      <c r="AI147" s="589"/>
      <c r="AJ147" s="589"/>
      <c r="AK147" s="589"/>
      <c r="AL147" s="589"/>
      <c r="AM147" s="589"/>
      <c r="AN147" s="589"/>
      <c r="AO147" s="186"/>
      <c r="AP147" s="187"/>
      <c r="AQ147" s="186"/>
      <c r="AR147" s="589"/>
      <c r="AS147" s="589"/>
      <c r="AT147" s="589"/>
      <c r="AU147" s="589"/>
      <c r="AV147" s="589"/>
      <c r="AW147" s="589"/>
      <c r="AX147" s="589"/>
      <c r="AY147" s="589"/>
      <c r="AZ147" s="589"/>
      <c r="BA147" s="589"/>
      <c r="BB147" s="589"/>
      <c r="BC147" s="188"/>
      <c r="BD147" s="189"/>
      <c r="BE147" s="190"/>
      <c r="BF147" s="501" t="str">
        <f t="shared" si="0"/>
        <v/>
      </c>
      <c r="BG147" s="501"/>
      <c r="BH147" s="501"/>
      <c r="BI147" s="501"/>
      <c r="BJ147" s="501"/>
      <c r="BK147" s="501"/>
      <c r="BL147" s="501"/>
      <c r="BM147" s="501"/>
      <c r="BN147" s="501"/>
      <c r="BO147" s="501"/>
      <c r="BP147" s="501"/>
      <c r="BQ147" s="188"/>
      <c r="BS147" s="173"/>
      <c r="BU147" s="173"/>
      <c r="BV147" s="172"/>
      <c r="BW147" s="172"/>
      <c r="BX147" s="173"/>
      <c r="BY147" s="173"/>
      <c r="BZ147" s="181"/>
      <c r="CA147" s="202"/>
      <c r="CB147" s="182"/>
      <c r="CC147" s="183"/>
      <c r="CD147" s="183"/>
      <c r="CE147" s="183"/>
      <c r="CF147" s="183"/>
      <c r="CG147" s="183"/>
      <c r="CH147" s="183"/>
    </row>
    <row r="148" spans="2:86" s="174" customFormat="1" ht="15" customHeight="1">
      <c r="B148" s="585">
        <v>6530</v>
      </c>
      <c r="C148" s="586"/>
      <c r="D148" s="586"/>
      <c r="E148" s="586"/>
      <c r="F148" s="587"/>
      <c r="G148" s="588"/>
      <c r="H148" s="590" t="s">
        <v>168</v>
      </c>
      <c r="I148" s="591"/>
      <c r="J148" s="591"/>
      <c r="K148" s="591"/>
      <c r="L148" s="591"/>
      <c r="M148" s="591"/>
      <c r="N148" s="591"/>
      <c r="O148" s="591"/>
      <c r="P148" s="591"/>
      <c r="Q148" s="591"/>
      <c r="R148" s="591"/>
      <c r="S148" s="591"/>
      <c r="T148" s="591"/>
      <c r="U148" s="591"/>
      <c r="V148" s="591"/>
      <c r="W148" s="591"/>
      <c r="X148" s="591"/>
      <c r="Y148" s="591"/>
      <c r="Z148" s="591"/>
      <c r="AA148" s="592"/>
      <c r="AB148" s="232"/>
      <c r="AC148" s="233"/>
      <c r="AD148" s="589"/>
      <c r="AE148" s="589"/>
      <c r="AF148" s="589"/>
      <c r="AG148" s="589"/>
      <c r="AH148" s="589"/>
      <c r="AI148" s="589"/>
      <c r="AJ148" s="589"/>
      <c r="AK148" s="589"/>
      <c r="AL148" s="589"/>
      <c r="AM148" s="589"/>
      <c r="AN148" s="589"/>
      <c r="AO148" s="186"/>
      <c r="AP148" s="187"/>
      <c r="AQ148" s="186"/>
      <c r="AR148" s="589"/>
      <c r="AS148" s="589"/>
      <c r="AT148" s="589"/>
      <c r="AU148" s="589"/>
      <c r="AV148" s="589"/>
      <c r="AW148" s="589"/>
      <c r="AX148" s="589"/>
      <c r="AY148" s="589"/>
      <c r="AZ148" s="589"/>
      <c r="BA148" s="589"/>
      <c r="BB148" s="589"/>
      <c r="BC148" s="188"/>
      <c r="BD148" s="189"/>
      <c r="BE148" s="190"/>
      <c r="BF148" s="501" t="str">
        <f t="shared" si="0"/>
        <v/>
      </c>
      <c r="BG148" s="501"/>
      <c r="BH148" s="501"/>
      <c r="BI148" s="501"/>
      <c r="BJ148" s="501"/>
      <c r="BK148" s="501"/>
      <c r="BL148" s="501"/>
      <c r="BM148" s="501"/>
      <c r="BN148" s="501"/>
      <c r="BO148" s="501"/>
      <c r="BP148" s="501"/>
      <c r="BQ148" s="188"/>
      <c r="BS148" s="173"/>
      <c r="BU148" s="173"/>
      <c r="BV148" s="172"/>
      <c r="BW148" s="172"/>
      <c r="BX148" s="173"/>
      <c r="BY148" s="173"/>
      <c r="BZ148" s="181"/>
      <c r="CA148" s="202"/>
      <c r="CB148" s="182"/>
      <c r="CC148" s="183"/>
      <c r="CD148" s="183"/>
      <c r="CE148" s="183"/>
      <c r="CF148" s="183"/>
      <c r="CG148" s="183"/>
      <c r="CH148" s="183"/>
    </row>
    <row r="149" spans="2:86" s="174" customFormat="1" ht="15" customHeight="1">
      <c r="B149" s="585">
        <v>6540</v>
      </c>
      <c r="C149" s="586"/>
      <c r="D149" s="586"/>
      <c r="E149" s="586"/>
      <c r="F149" s="587"/>
      <c r="G149" s="588"/>
      <c r="H149" s="590" t="s">
        <v>169</v>
      </c>
      <c r="I149" s="591"/>
      <c r="J149" s="591"/>
      <c r="K149" s="591"/>
      <c r="L149" s="591"/>
      <c r="M149" s="591"/>
      <c r="N149" s="591"/>
      <c r="O149" s="591"/>
      <c r="P149" s="591"/>
      <c r="Q149" s="591"/>
      <c r="R149" s="591"/>
      <c r="S149" s="591"/>
      <c r="T149" s="591"/>
      <c r="U149" s="591"/>
      <c r="V149" s="591"/>
      <c r="W149" s="591"/>
      <c r="X149" s="591"/>
      <c r="Y149" s="591"/>
      <c r="Z149" s="591"/>
      <c r="AA149" s="592"/>
      <c r="AB149" s="232"/>
      <c r="AC149" s="233"/>
      <c r="AD149" s="589"/>
      <c r="AE149" s="589"/>
      <c r="AF149" s="589"/>
      <c r="AG149" s="589"/>
      <c r="AH149" s="589"/>
      <c r="AI149" s="589"/>
      <c r="AJ149" s="589"/>
      <c r="AK149" s="589"/>
      <c r="AL149" s="589"/>
      <c r="AM149" s="589"/>
      <c r="AN149" s="589"/>
      <c r="AO149" s="186"/>
      <c r="AP149" s="187"/>
      <c r="AQ149" s="186"/>
      <c r="AR149" s="589"/>
      <c r="AS149" s="589"/>
      <c r="AT149" s="589"/>
      <c r="AU149" s="589"/>
      <c r="AV149" s="589"/>
      <c r="AW149" s="589"/>
      <c r="AX149" s="589"/>
      <c r="AY149" s="589"/>
      <c r="AZ149" s="589"/>
      <c r="BA149" s="589"/>
      <c r="BB149" s="589"/>
      <c r="BC149" s="188"/>
      <c r="BD149" s="189"/>
      <c r="BE149" s="190"/>
      <c r="BF149" s="501" t="str">
        <f t="shared" si="0"/>
        <v/>
      </c>
      <c r="BG149" s="501"/>
      <c r="BH149" s="501"/>
      <c r="BI149" s="501"/>
      <c r="BJ149" s="501"/>
      <c r="BK149" s="501"/>
      <c r="BL149" s="501"/>
      <c r="BM149" s="501"/>
      <c r="BN149" s="501"/>
      <c r="BO149" s="501"/>
      <c r="BP149" s="501"/>
      <c r="BQ149" s="188"/>
      <c r="BS149" s="173"/>
      <c r="BU149" s="173"/>
      <c r="BV149" s="172"/>
      <c r="BW149" s="172"/>
      <c r="BX149" s="173"/>
      <c r="BY149" s="173"/>
      <c r="BZ149" s="181"/>
      <c r="CA149" s="202"/>
      <c r="CB149" s="182"/>
      <c r="CC149" s="183"/>
      <c r="CD149" s="183"/>
      <c r="CE149" s="183"/>
      <c r="CF149" s="183"/>
      <c r="CG149" s="183"/>
      <c r="CH149" s="183"/>
    </row>
    <row r="150" spans="2:86" s="174" customFormat="1" ht="15" customHeight="1">
      <c r="B150" s="585">
        <v>6550</v>
      </c>
      <c r="C150" s="586"/>
      <c r="D150" s="586"/>
      <c r="E150" s="586"/>
      <c r="F150" s="587"/>
      <c r="G150" s="588"/>
      <c r="H150" s="590" t="s">
        <v>170</v>
      </c>
      <c r="I150" s="591"/>
      <c r="J150" s="591"/>
      <c r="K150" s="591"/>
      <c r="L150" s="591"/>
      <c r="M150" s="591"/>
      <c r="N150" s="591"/>
      <c r="O150" s="591"/>
      <c r="P150" s="591"/>
      <c r="Q150" s="591"/>
      <c r="R150" s="591"/>
      <c r="S150" s="591"/>
      <c r="T150" s="591"/>
      <c r="U150" s="591"/>
      <c r="V150" s="591"/>
      <c r="W150" s="591"/>
      <c r="X150" s="591"/>
      <c r="Y150" s="591"/>
      <c r="Z150" s="591"/>
      <c r="AA150" s="592"/>
      <c r="AB150" s="232"/>
      <c r="AC150" s="233"/>
      <c r="AD150" s="589"/>
      <c r="AE150" s="589"/>
      <c r="AF150" s="589"/>
      <c r="AG150" s="589"/>
      <c r="AH150" s="589"/>
      <c r="AI150" s="589"/>
      <c r="AJ150" s="589"/>
      <c r="AK150" s="589"/>
      <c r="AL150" s="589"/>
      <c r="AM150" s="589"/>
      <c r="AN150" s="589"/>
      <c r="AO150" s="186"/>
      <c r="AP150" s="187"/>
      <c r="AQ150" s="186"/>
      <c r="AR150" s="589"/>
      <c r="AS150" s="589"/>
      <c r="AT150" s="589"/>
      <c r="AU150" s="589"/>
      <c r="AV150" s="589"/>
      <c r="AW150" s="589"/>
      <c r="AX150" s="589"/>
      <c r="AY150" s="589"/>
      <c r="AZ150" s="589"/>
      <c r="BA150" s="589"/>
      <c r="BB150" s="589"/>
      <c r="BC150" s="188"/>
      <c r="BD150" s="189"/>
      <c r="BE150" s="190"/>
      <c r="BF150" s="501" t="str">
        <f t="shared" si="0"/>
        <v/>
      </c>
      <c r="BG150" s="501"/>
      <c r="BH150" s="501"/>
      <c r="BI150" s="501"/>
      <c r="BJ150" s="501"/>
      <c r="BK150" s="501"/>
      <c r="BL150" s="501"/>
      <c r="BM150" s="501"/>
      <c r="BN150" s="501"/>
      <c r="BO150" s="501"/>
      <c r="BP150" s="501"/>
      <c r="BQ150" s="188"/>
      <c r="BS150" s="173"/>
      <c r="BU150" s="173"/>
      <c r="BV150" s="172"/>
      <c r="BW150" s="172"/>
      <c r="BX150" s="173"/>
      <c r="BY150" s="173"/>
      <c r="BZ150" s="181"/>
      <c r="CA150" s="202"/>
      <c r="CB150" s="182"/>
      <c r="CC150" s="183"/>
      <c r="CD150" s="183"/>
      <c r="CE150" s="183"/>
      <c r="CF150" s="183"/>
      <c r="CG150" s="183"/>
      <c r="CH150" s="183"/>
    </row>
    <row r="151" spans="2:86" s="174" customFormat="1" ht="15" customHeight="1">
      <c r="B151" s="585">
        <v>6560</v>
      </c>
      <c r="C151" s="586"/>
      <c r="D151" s="586"/>
      <c r="E151" s="586"/>
      <c r="F151" s="587"/>
      <c r="G151" s="588"/>
      <c r="H151" s="590" t="s">
        <v>171</v>
      </c>
      <c r="I151" s="591"/>
      <c r="J151" s="591"/>
      <c r="K151" s="591"/>
      <c r="L151" s="591"/>
      <c r="M151" s="591"/>
      <c r="N151" s="591"/>
      <c r="O151" s="591"/>
      <c r="P151" s="591"/>
      <c r="Q151" s="591"/>
      <c r="R151" s="591"/>
      <c r="S151" s="591"/>
      <c r="T151" s="591"/>
      <c r="U151" s="591"/>
      <c r="V151" s="591"/>
      <c r="W151" s="591"/>
      <c r="X151" s="591"/>
      <c r="Y151" s="591"/>
      <c r="Z151" s="591"/>
      <c r="AA151" s="592"/>
      <c r="AB151" s="232"/>
      <c r="AC151" s="233"/>
      <c r="AD151" s="589"/>
      <c r="AE151" s="589"/>
      <c r="AF151" s="589"/>
      <c r="AG151" s="589"/>
      <c r="AH151" s="589"/>
      <c r="AI151" s="589"/>
      <c r="AJ151" s="589"/>
      <c r="AK151" s="589"/>
      <c r="AL151" s="589"/>
      <c r="AM151" s="589"/>
      <c r="AN151" s="589"/>
      <c r="AO151" s="186"/>
      <c r="AP151" s="187"/>
      <c r="AQ151" s="186"/>
      <c r="AR151" s="589"/>
      <c r="AS151" s="589"/>
      <c r="AT151" s="589"/>
      <c r="AU151" s="589"/>
      <c r="AV151" s="589"/>
      <c r="AW151" s="589"/>
      <c r="AX151" s="589"/>
      <c r="AY151" s="589"/>
      <c r="AZ151" s="589"/>
      <c r="BA151" s="589"/>
      <c r="BB151" s="589"/>
      <c r="BC151" s="188"/>
      <c r="BD151" s="189"/>
      <c r="BE151" s="190"/>
      <c r="BF151" s="501" t="str">
        <f t="shared" si="0"/>
        <v/>
      </c>
      <c r="BG151" s="501"/>
      <c r="BH151" s="501"/>
      <c r="BI151" s="501"/>
      <c r="BJ151" s="501"/>
      <c r="BK151" s="501"/>
      <c r="BL151" s="501"/>
      <c r="BM151" s="501"/>
      <c r="BN151" s="501"/>
      <c r="BO151" s="501"/>
      <c r="BP151" s="501"/>
      <c r="BQ151" s="188"/>
      <c r="BS151" s="173"/>
      <c r="BU151" s="173"/>
      <c r="BV151" s="172"/>
      <c r="BW151" s="172"/>
      <c r="BX151" s="173"/>
      <c r="BY151" s="173"/>
      <c r="BZ151" s="181"/>
      <c r="CA151" s="202"/>
      <c r="CB151" s="182"/>
      <c r="CC151" s="183"/>
      <c r="CD151" s="183"/>
      <c r="CE151" s="183"/>
      <c r="CF151" s="183"/>
      <c r="CG151" s="183"/>
      <c r="CH151" s="183"/>
    </row>
    <row r="152" spans="2:86" s="174" customFormat="1" ht="15" customHeight="1">
      <c r="B152" s="585">
        <v>6901</v>
      </c>
      <c r="C152" s="586"/>
      <c r="D152" s="586"/>
      <c r="E152" s="586"/>
      <c r="F152" s="587"/>
      <c r="G152" s="588"/>
      <c r="H152" s="590" t="s">
        <v>172</v>
      </c>
      <c r="I152" s="591"/>
      <c r="J152" s="591"/>
      <c r="K152" s="591"/>
      <c r="L152" s="591"/>
      <c r="M152" s="591"/>
      <c r="N152" s="591"/>
      <c r="O152" s="591"/>
      <c r="P152" s="591"/>
      <c r="Q152" s="591"/>
      <c r="R152" s="591"/>
      <c r="S152" s="591"/>
      <c r="T152" s="591"/>
      <c r="U152" s="591"/>
      <c r="V152" s="591"/>
      <c r="W152" s="591"/>
      <c r="X152" s="591"/>
      <c r="Y152" s="591"/>
      <c r="Z152" s="591"/>
      <c r="AA152" s="592"/>
      <c r="AB152" s="232"/>
      <c r="AC152" s="233"/>
      <c r="AD152" s="589"/>
      <c r="AE152" s="589"/>
      <c r="AF152" s="589"/>
      <c r="AG152" s="589"/>
      <c r="AH152" s="589"/>
      <c r="AI152" s="589"/>
      <c r="AJ152" s="589"/>
      <c r="AK152" s="589"/>
      <c r="AL152" s="589"/>
      <c r="AM152" s="589"/>
      <c r="AN152" s="589"/>
      <c r="AO152" s="186"/>
      <c r="AP152" s="187"/>
      <c r="AQ152" s="186"/>
      <c r="AR152" s="589"/>
      <c r="AS152" s="589"/>
      <c r="AT152" s="589"/>
      <c r="AU152" s="589"/>
      <c r="AV152" s="589"/>
      <c r="AW152" s="589"/>
      <c r="AX152" s="589"/>
      <c r="AY152" s="589"/>
      <c r="AZ152" s="589"/>
      <c r="BA152" s="589"/>
      <c r="BB152" s="589"/>
      <c r="BC152" s="188"/>
      <c r="BD152" s="189"/>
      <c r="BE152" s="190"/>
      <c r="BF152" s="501" t="str">
        <f t="shared" si="0"/>
        <v/>
      </c>
      <c r="BG152" s="501"/>
      <c r="BH152" s="501"/>
      <c r="BI152" s="501"/>
      <c r="BJ152" s="501"/>
      <c r="BK152" s="501"/>
      <c r="BL152" s="501"/>
      <c r="BM152" s="501"/>
      <c r="BN152" s="501"/>
      <c r="BO152" s="501"/>
      <c r="BP152" s="501"/>
      <c r="BQ152" s="188"/>
      <c r="BS152" s="173"/>
      <c r="BU152" s="173"/>
      <c r="BV152" s="172"/>
      <c r="BW152" s="172"/>
      <c r="BX152" s="173"/>
      <c r="BY152" s="173"/>
      <c r="BZ152" s="181"/>
      <c r="CA152" s="202"/>
      <c r="CB152" s="182"/>
      <c r="CC152" s="183"/>
      <c r="CD152" s="183"/>
      <c r="CE152" s="183"/>
      <c r="CF152" s="183"/>
      <c r="CG152" s="183"/>
      <c r="CH152" s="183"/>
    </row>
    <row r="153" spans="2:86" s="174" customFormat="1" ht="15" customHeight="1">
      <c r="B153" s="740">
        <v>6950</v>
      </c>
      <c r="C153" s="741"/>
      <c r="D153" s="741"/>
      <c r="E153" s="741"/>
      <c r="F153" s="587"/>
      <c r="G153" s="588"/>
      <c r="H153" s="590" t="s">
        <v>173</v>
      </c>
      <c r="I153" s="591"/>
      <c r="J153" s="591"/>
      <c r="K153" s="591"/>
      <c r="L153" s="591"/>
      <c r="M153" s="591"/>
      <c r="N153" s="591"/>
      <c r="O153" s="591"/>
      <c r="P153" s="591"/>
      <c r="Q153" s="591"/>
      <c r="R153" s="591"/>
      <c r="S153" s="591"/>
      <c r="T153" s="591"/>
      <c r="U153" s="591"/>
      <c r="V153" s="591"/>
      <c r="W153" s="591"/>
      <c r="X153" s="591"/>
      <c r="Y153" s="591"/>
      <c r="Z153" s="591"/>
      <c r="AA153" s="592"/>
      <c r="AB153" s="234"/>
      <c r="AC153" s="235"/>
      <c r="AD153" s="589"/>
      <c r="AE153" s="589"/>
      <c r="AF153" s="589"/>
      <c r="AG153" s="589"/>
      <c r="AH153" s="589"/>
      <c r="AI153" s="589"/>
      <c r="AJ153" s="589"/>
      <c r="AK153" s="589"/>
      <c r="AL153" s="589"/>
      <c r="AM153" s="589"/>
      <c r="AN153" s="589"/>
      <c r="AO153" s="192"/>
      <c r="AP153" s="236"/>
      <c r="AQ153" s="192"/>
      <c r="AR153" s="589"/>
      <c r="AS153" s="589"/>
      <c r="AT153" s="589"/>
      <c r="AU153" s="589"/>
      <c r="AV153" s="589"/>
      <c r="AW153" s="589"/>
      <c r="AX153" s="589"/>
      <c r="AY153" s="589"/>
      <c r="AZ153" s="589"/>
      <c r="BA153" s="589"/>
      <c r="BB153" s="589"/>
      <c r="BC153" s="195"/>
      <c r="BD153" s="189"/>
      <c r="BE153" s="190"/>
      <c r="BF153" s="501" t="str">
        <f t="shared" si="0"/>
        <v/>
      </c>
      <c r="BG153" s="501"/>
      <c r="BH153" s="501"/>
      <c r="BI153" s="501"/>
      <c r="BJ153" s="501"/>
      <c r="BK153" s="501"/>
      <c r="BL153" s="501"/>
      <c r="BM153" s="501"/>
      <c r="BN153" s="501"/>
      <c r="BO153" s="501"/>
      <c r="BP153" s="501"/>
      <c r="BQ153" s="188"/>
      <c r="BS153" s="173"/>
      <c r="BU153" s="173"/>
      <c r="BV153" s="172"/>
      <c r="BW153" s="172"/>
      <c r="BX153" s="173"/>
      <c r="BY153" s="173"/>
      <c r="BZ153" s="181"/>
      <c r="CA153" s="202"/>
      <c r="CB153" s="182"/>
      <c r="CC153" s="183"/>
      <c r="CD153" s="183"/>
      <c r="CE153" s="183"/>
      <c r="CF153" s="183"/>
      <c r="CG153" s="183"/>
      <c r="CH153" s="183"/>
    </row>
    <row r="154" spans="2:86" s="174" customFormat="1" ht="15" customHeight="1" thickBot="1">
      <c r="B154" s="686"/>
      <c r="C154" s="687"/>
      <c r="D154" s="687"/>
      <c r="E154" s="687"/>
      <c r="F154" s="237"/>
      <c r="G154" s="237"/>
      <c r="H154" s="191"/>
      <c r="I154" s="237"/>
      <c r="J154" s="237"/>
      <c r="K154" s="237"/>
      <c r="L154" s="237"/>
      <c r="M154" s="237"/>
      <c r="N154" s="237"/>
      <c r="O154" s="237"/>
      <c r="P154" s="237"/>
      <c r="Q154" s="237"/>
      <c r="R154" s="237"/>
      <c r="S154" s="237"/>
      <c r="T154" s="237"/>
      <c r="U154" s="237"/>
      <c r="V154" s="237"/>
      <c r="W154" s="237"/>
      <c r="X154" s="237"/>
      <c r="Y154" s="237"/>
      <c r="Z154" s="237"/>
      <c r="AA154" s="238"/>
      <c r="AB154" s="239"/>
      <c r="AC154" s="191"/>
      <c r="AD154" s="519"/>
      <c r="AE154" s="519"/>
      <c r="AF154" s="519"/>
      <c r="AG154" s="519"/>
      <c r="AH154" s="519"/>
      <c r="AI154" s="519"/>
      <c r="AJ154" s="519"/>
      <c r="AK154" s="519"/>
      <c r="AL154" s="519"/>
      <c r="AM154" s="519"/>
      <c r="AN154" s="519"/>
      <c r="AO154" s="240"/>
      <c r="AP154" s="241"/>
      <c r="AQ154" s="240"/>
      <c r="AR154" s="520"/>
      <c r="AS154" s="520"/>
      <c r="AT154" s="520"/>
      <c r="AU154" s="520"/>
      <c r="AV154" s="520"/>
      <c r="AW154" s="520"/>
      <c r="AX154" s="520"/>
      <c r="AY154" s="520"/>
      <c r="AZ154" s="520"/>
      <c r="BA154" s="520"/>
      <c r="BB154" s="520"/>
      <c r="BC154" s="242"/>
      <c r="BD154" s="523" t="s">
        <v>288</v>
      </c>
      <c r="BE154" s="524"/>
      <c r="BF154" s="524"/>
      <c r="BG154" s="524"/>
      <c r="BH154" s="524"/>
      <c r="BI154" s="524"/>
      <c r="BJ154" s="524"/>
      <c r="BK154" s="524"/>
      <c r="BL154" s="524"/>
      <c r="BM154" s="524"/>
      <c r="BN154" s="524"/>
      <c r="BO154" s="524"/>
      <c r="BP154" s="524"/>
      <c r="BQ154" s="525"/>
      <c r="BS154" s="173"/>
      <c r="BU154" s="173"/>
      <c r="BV154" s="172"/>
      <c r="BW154" s="172"/>
      <c r="BX154" s="173"/>
      <c r="BY154" s="172"/>
      <c r="BZ154" s="202"/>
      <c r="CA154" s="202"/>
      <c r="CB154" s="183"/>
      <c r="CC154" s="183"/>
      <c r="CD154" s="183"/>
      <c r="CE154" s="183"/>
      <c r="CF154" s="183"/>
      <c r="CG154" s="183"/>
      <c r="CH154" s="183"/>
    </row>
    <row r="155" spans="2:86" s="174" customFormat="1" ht="15" customHeight="1" thickBot="1">
      <c r="B155" s="492" t="s">
        <v>174</v>
      </c>
      <c r="C155" s="493"/>
      <c r="D155" s="493"/>
      <c r="E155" s="493"/>
      <c r="F155" s="493"/>
      <c r="G155" s="493"/>
      <c r="H155" s="493"/>
      <c r="I155" s="493"/>
      <c r="J155" s="493"/>
      <c r="K155" s="493"/>
      <c r="L155" s="493"/>
      <c r="M155" s="493"/>
      <c r="N155" s="493"/>
      <c r="O155" s="493"/>
      <c r="P155" s="493"/>
      <c r="Q155" s="493"/>
      <c r="R155" s="493"/>
      <c r="S155" s="493"/>
      <c r="T155" s="493"/>
      <c r="U155" s="493"/>
      <c r="V155" s="493"/>
      <c r="W155" s="493"/>
      <c r="X155" s="583" t="s">
        <v>133</v>
      </c>
      <c r="Y155" s="583"/>
      <c r="Z155" s="583" t="s">
        <v>175</v>
      </c>
      <c r="AA155" s="584"/>
      <c r="AB155" s="168"/>
      <c r="AC155" s="163"/>
      <c r="AD155" s="521" t="str">
        <f>IF(AND(AD145="",AD146="",AD147="",AD148="",AD149="",AD150="",AD151="",AD152="",AD153=""),"",SUM(AD145:AN153))</f>
        <v/>
      </c>
      <c r="AE155" s="521"/>
      <c r="AF155" s="521"/>
      <c r="AG155" s="521"/>
      <c r="AH155" s="521"/>
      <c r="AI155" s="521"/>
      <c r="AJ155" s="521"/>
      <c r="AK155" s="521"/>
      <c r="AL155" s="521"/>
      <c r="AM155" s="521"/>
      <c r="AN155" s="521"/>
      <c r="AO155" s="169"/>
      <c r="AP155" s="170"/>
      <c r="AQ155" s="169"/>
      <c r="AR155" s="521" t="str">
        <f>IF(AND(AR145="",AR146="",AR147="",AR148="",AR149="",AR150="",AR151="",AR152="",AR153=""),"",SUM(AR145:BB153))</f>
        <v/>
      </c>
      <c r="AS155" s="521"/>
      <c r="AT155" s="521"/>
      <c r="AU155" s="521"/>
      <c r="AV155" s="521"/>
      <c r="AW155" s="521"/>
      <c r="AX155" s="521"/>
      <c r="AY155" s="521"/>
      <c r="AZ155" s="521"/>
      <c r="BA155" s="521"/>
      <c r="BB155" s="521"/>
      <c r="BC155" s="171"/>
      <c r="BD155" s="243"/>
      <c r="BE155" s="244"/>
      <c r="BF155" s="522" t="str">
        <f t="shared" si="0"/>
        <v/>
      </c>
      <c r="BG155" s="522"/>
      <c r="BH155" s="522"/>
      <c r="BI155" s="522"/>
      <c r="BJ155" s="522"/>
      <c r="BK155" s="522"/>
      <c r="BL155" s="522"/>
      <c r="BM155" s="522"/>
      <c r="BN155" s="522"/>
      <c r="BO155" s="522"/>
      <c r="BP155" s="522"/>
      <c r="BQ155" s="171"/>
      <c r="BS155" s="173"/>
      <c r="BU155" s="173"/>
      <c r="BV155" s="172"/>
      <c r="BW155" s="172"/>
      <c r="BX155" s="173"/>
      <c r="BY155" s="172"/>
      <c r="BZ155" s="202"/>
      <c r="CA155" s="202"/>
      <c r="CB155" s="183"/>
      <c r="CC155" s="183"/>
      <c r="CD155" s="183"/>
      <c r="CE155" s="183"/>
      <c r="CF155" s="183"/>
      <c r="CG155" s="183"/>
      <c r="CH155" s="183"/>
    </row>
    <row r="156" spans="2:86" s="174" customFormat="1" ht="15" customHeight="1" thickBot="1">
      <c r="B156" s="677" t="s">
        <v>268</v>
      </c>
      <c r="C156" s="678"/>
      <c r="D156" s="678"/>
      <c r="E156" s="678"/>
      <c r="F156" s="678"/>
      <c r="G156" s="678"/>
      <c r="H156" s="678"/>
      <c r="I156" s="678"/>
      <c r="J156" s="678"/>
      <c r="K156" s="678"/>
      <c r="L156" s="678"/>
      <c r="M156" s="678"/>
      <c r="N156" s="678"/>
      <c r="O156" s="678"/>
      <c r="P156" s="678"/>
      <c r="Q156" s="678"/>
      <c r="R156" s="678"/>
      <c r="S156" s="678"/>
      <c r="T156" s="678"/>
      <c r="U156" s="678"/>
      <c r="V156" s="678"/>
      <c r="W156" s="678"/>
      <c r="X156" s="678"/>
      <c r="Y156" s="678"/>
      <c r="Z156" s="679" t="s">
        <v>176</v>
      </c>
      <c r="AA156" s="680"/>
      <c r="AB156" s="220"/>
      <c r="AC156" s="221"/>
      <c r="AD156" s="672"/>
      <c r="AE156" s="672"/>
      <c r="AF156" s="672"/>
      <c r="AG156" s="672"/>
      <c r="AH156" s="672"/>
      <c r="AI156" s="672"/>
      <c r="AJ156" s="672"/>
      <c r="AK156" s="672"/>
      <c r="AL156" s="672"/>
      <c r="AM156" s="672"/>
      <c r="AN156" s="672"/>
      <c r="AO156" s="222"/>
      <c r="AP156" s="223"/>
      <c r="AQ156" s="222"/>
      <c r="AR156" s="672"/>
      <c r="AS156" s="672"/>
      <c r="AT156" s="672"/>
      <c r="AU156" s="672"/>
      <c r="AV156" s="672"/>
      <c r="AW156" s="672"/>
      <c r="AX156" s="672"/>
      <c r="AY156" s="672"/>
      <c r="AZ156" s="672"/>
      <c r="BA156" s="672"/>
      <c r="BB156" s="672"/>
      <c r="BC156" s="224"/>
      <c r="BD156" s="681"/>
      <c r="BE156" s="682"/>
      <c r="BF156" s="682"/>
      <c r="BG156" s="682"/>
      <c r="BH156" s="682"/>
      <c r="BI156" s="682"/>
      <c r="BJ156" s="682"/>
      <c r="BK156" s="682"/>
      <c r="BL156" s="682"/>
      <c r="BM156" s="682"/>
      <c r="BN156" s="682"/>
      <c r="BO156" s="682"/>
      <c r="BP156" s="682"/>
      <c r="BQ156" s="683"/>
      <c r="BS156" s="173"/>
      <c r="BU156" s="173"/>
      <c r="BV156" s="172"/>
      <c r="BW156" s="172"/>
      <c r="BX156" s="173"/>
      <c r="BY156" s="172"/>
      <c r="BZ156" s="202"/>
      <c r="CA156" s="202"/>
      <c r="CB156" s="183"/>
      <c r="CC156" s="183"/>
      <c r="CD156" s="183"/>
      <c r="CE156" s="183"/>
      <c r="CF156" s="183"/>
      <c r="CG156" s="183"/>
      <c r="CH156" s="183"/>
    </row>
    <row r="157" spans="2:86" s="174" customFormat="1" ht="22.5" customHeight="1" thickBot="1">
      <c r="B157" s="677" t="s">
        <v>177</v>
      </c>
      <c r="C157" s="678"/>
      <c r="D157" s="678"/>
      <c r="E157" s="678"/>
      <c r="F157" s="678"/>
      <c r="G157" s="678"/>
      <c r="H157" s="678"/>
      <c r="I157" s="678"/>
      <c r="J157" s="678"/>
      <c r="K157" s="678"/>
      <c r="L157" s="678"/>
      <c r="M157" s="678"/>
      <c r="N157" s="678"/>
      <c r="O157" s="678"/>
      <c r="P157" s="678"/>
      <c r="Q157" s="684" t="s">
        <v>178</v>
      </c>
      <c r="R157" s="684"/>
      <c r="S157" s="684"/>
      <c r="T157" s="684"/>
      <c r="U157" s="684"/>
      <c r="V157" s="684"/>
      <c r="W157" s="684"/>
      <c r="X157" s="684"/>
      <c r="Y157" s="684"/>
      <c r="Z157" s="684"/>
      <c r="AA157" s="685"/>
      <c r="AB157" s="220"/>
      <c r="AC157" s="221"/>
      <c r="AD157" s="673" t="str">
        <f>IF(AND(B91="",V189="",AD140="",AD143="",AD144="",AD155="",AD156=""),"",SUM(B91,V189,AD140,AD143,AD144,AD155,AD156))</f>
        <v/>
      </c>
      <c r="AE157" s="673"/>
      <c r="AF157" s="673"/>
      <c r="AG157" s="673"/>
      <c r="AH157" s="673"/>
      <c r="AI157" s="673"/>
      <c r="AJ157" s="673"/>
      <c r="AK157" s="673"/>
      <c r="AL157" s="673"/>
      <c r="AM157" s="673"/>
      <c r="AN157" s="673"/>
      <c r="AO157" s="222"/>
      <c r="AP157" s="223"/>
      <c r="AQ157" s="222"/>
      <c r="AR157" s="673" t="str">
        <f>IF(AND(Y91="",AG189="",AR140="",AR143="",AR144="",AR155="",AR156=""),"",SUM(Y91,AG189,AR140,AR143,AR144,AR155,AR156))</f>
        <v/>
      </c>
      <c r="AS157" s="673"/>
      <c r="AT157" s="673"/>
      <c r="AU157" s="673"/>
      <c r="AV157" s="673"/>
      <c r="AW157" s="673"/>
      <c r="AX157" s="673"/>
      <c r="AY157" s="673"/>
      <c r="AZ157" s="673"/>
      <c r="BA157" s="673"/>
      <c r="BB157" s="673"/>
      <c r="BC157" s="224"/>
      <c r="BD157" s="674" t="s">
        <v>179</v>
      </c>
      <c r="BE157" s="675"/>
      <c r="BF157" s="675"/>
      <c r="BG157" s="675"/>
      <c r="BH157" s="675"/>
      <c r="BI157" s="675"/>
      <c r="BJ157" s="675"/>
      <c r="BK157" s="675"/>
      <c r="BL157" s="675"/>
      <c r="BM157" s="675"/>
      <c r="BN157" s="675"/>
      <c r="BO157" s="675"/>
      <c r="BP157" s="675"/>
      <c r="BQ157" s="676"/>
      <c r="BS157" s="173"/>
      <c r="BU157" s="173"/>
      <c r="BV157" s="172"/>
      <c r="BW157" s="172"/>
      <c r="BX157" s="173"/>
      <c r="BY157" s="172"/>
      <c r="BZ157" s="202"/>
      <c r="CA157" s="202"/>
      <c r="CB157" s="183"/>
      <c r="CC157" s="183"/>
      <c r="CD157" s="183"/>
      <c r="CE157" s="183"/>
      <c r="CF157" s="183"/>
      <c r="CG157" s="183"/>
      <c r="CH157" s="183"/>
    </row>
    <row r="158" spans="2:86" s="245" customFormat="1" ht="3.75" customHeight="1">
      <c r="BS158" s="246"/>
      <c r="BU158" s="246"/>
      <c r="BV158" s="247"/>
      <c r="BW158" s="247"/>
      <c r="BX158" s="173"/>
      <c r="BY158" s="172"/>
      <c r="BZ158" s="248"/>
      <c r="CA158" s="248"/>
      <c r="CB158" s="249"/>
      <c r="CC158" s="249"/>
      <c r="CD158" s="249"/>
      <c r="CE158" s="249"/>
      <c r="CF158" s="249"/>
      <c r="CG158" s="249"/>
      <c r="CH158" s="249"/>
    </row>
    <row r="159" spans="2:86" s="250" customFormat="1" ht="12.95" customHeight="1">
      <c r="B159" s="671" t="s">
        <v>180</v>
      </c>
      <c r="C159" s="671"/>
      <c r="D159" s="671"/>
      <c r="E159" s="671"/>
      <c r="F159" s="671"/>
      <c r="G159" s="671"/>
      <c r="H159" s="671"/>
      <c r="I159" s="671"/>
      <c r="J159" s="671"/>
      <c r="K159" s="671"/>
      <c r="L159" s="671"/>
      <c r="M159" s="671"/>
      <c r="N159" s="671"/>
      <c r="O159" s="671"/>
      <c r="P159" s="671"/>
      <c r="Q159" s="671"/>
      <c r="R159" s="671"/>
      <c r="S159" s="671"/>
      <c r="T159" s="671"/>
      <c r="U159" s="671"/>
      <c r="V159" s="671"/>
      <c r="W159" s="671"/>
      <c r="X159" s="671"/>
      <c r="Y159" s="671"/>
      <c r="Z159" s="671"/>
      <c r="AA159" s="671"/>
      <c r="AB159" s="671"/>
      <c r="AC159" s="671"/>
      <c r="AD159" s="671"/>
      <c r="AE159" s="671"/>
      <c r="AF159" s="671"/>
      <c r="AG159" s="671"/>
      <c r="AH159" s="671"/>
      <c r="AI159" s="671"/>
      <c r="AJ159" s="671"/>
      <c r="AK159" s="671"/>
      <c r="AL159" s="671"/>
      <c r="AM159" s="671"/>
      <c r="AN159" s="671"/>
      <c r="AO159" s="671"/>
      <c r="AP159" s="671"/>
      <c r="AQ159" s="671"/>
      <c r="AR159" s="671"/>
      <c r="AS159" s="671"/>
      <c r="AT159" s="671"/>
      <c r="AU159" s="671"/>
      <c r="AV159" s="671"/>
      <c r="AW159" s="671"/>
      <c r="AX159" s="671"/>
      <c r="AY159" s="671"/>
      <c r="AZ159" s="671"/>
      <c r="BA159" s="671"/>
      <c r="BB159" s="671"/>
      <c r="BC159" s="671"/>
      <c r="BD159" s="671"/>
      <c r="BE159" s="671"/>
      <c r="BF159" s="671"/>
      <c r="BG159" s="671"/>
      <c r="BH159" s="671"/>
      <c r="BI159" s="671"/>
      <c r="BJ159" s="671"/>
      <c r="BK159" s="671"/>
      <c r="BL159" s="671"/>
      <c r="BM159" s="671"/>
      <c r="BN159" s="671"/>
      <c r="BO159" s="671"/>
      <c r="BP159" s="671"/>
      <c r="BQ159" s="671"/>
      <c r="BS159" s="251"/>
      <c r="BU159" s="251"/>
      <c r="BV159" s="252"/>
      <c r="BW159" s="252"/>
      <c r="BX159" s="173"/>
      <c r="BY159" s="172"/>
      <c r="BZ159" s="253"/>
      <c r="CA159" s="253"/>
      <c r="CB159" s="254"/>
      <c r="CC159" s="254"/>
      <c r="CD159" s="254"/>
      <c r="CE159" s="254"/>
      <c r="CF159" s="254"/>
      <c r="CG159" s="254"/>
      <c r="CH159" s="254"/>
    </row>
    <row r="160" spans="2:86" s="245" customFormat="1" ht="15" customHeight="1">
      <c r="C160" s="255" t="s">
        <v>181</v>
      </c>
      <c r="D160" s="256"/>
      <c r="E160" s="256"/>
      <c r="F160" s="257"/>
      <c r="G160" s="258"/>
      <c r="H160" s="258"/>
      <c r="I160" s="258"/>
      <c r="J160" s="258"/>
      <c r="K160" s="258"/>
      <c r="L160" s="258"/>
      <c r="M160" s="258"/>
      <c r="N160" s="258"/>
      <c r="O160" s="258"/>
      <c r="P160" s="258"/>
      <c r="Q160" s="258"/>
      <c r="R160" s="258"/>
      <c r="S160" s="258"/>
      <c r="T160" s="258"/>
      <c r="U160" s="258"/>
      <c r="V160" s="258"/>
      <c r="W160" s="258"/>
      <c r="X160" s="258"/>
      <c r="Y160" s="258"/>
      <c r="Z160" s="258"/>
      <c r="AA160" s="258"/>
      <c r="AB160" s="258"/>
      <c r="AC160" s="258"/>
      <c r="AD160" s="258"/>
      <c r="AE160" s="258"/>
      <c r="AF160" s="258"/>
      <c r="AG160" s="258"/>
      <c r="AH160" s="259"/>
      <c r="AK160" s="255" t="s">
        <v>182</v>
      </c>
      <c r="AL160" s="257"/>
      <c r="AM160" s="257"/>
      <c r="AN160" s="257"/>
      <c r="AO160" s="257"/>
      <c r="AP160" s="257"/>
      <c r="AQ160" s="257"/>
      <c r="AR160" s="257"/>
      <c r="AS160" s="257"/>
      <c r="AT160" s="258"/>
      <c r="AU160" s="258"/>
      <c r="AV160" s="258"/>
      <c r="AW160" s="258"/>
      <c r="AX160" s="258"/>
      <c r="AY160" s="258"/>
      <c r="AZ160" s="258"/>
      <c r="BA160" s="258"/>
      <c r="BB160" s="258"/>
      <c r="BC160" s="258"/>
      <c r="BD160" s="258"/>
      <c r="BE160" s="258"/>
      <c r="BF160" s="258"/>
      <c r="BG160" s="258"/>
      <c r="BH160" s="258"/>
      <c r="BI160" s="258"/>
      <c r="BJ160" s="258"/>
      <c r="BK160" s="258"/>
      <c r="BL160" s="258"/>
      <c r="BM160" s="258"/>
      <c r="BN160" s="258"/>
      <c r="BO160" s="258"/>
      <c r="BP160" s="259"/>
      <c r="BS160" s="727"/>
      <c r="BU160" s="727"/>
      <c r="BV160" s="247"/>
      <c r="BW160" s="247"/>
      <c r="BX160" s="173"/>
      <c r="BY160" s="172"/>
      <c r="BZ160" s="248"/>
      <c r="CA160" s="248"/>
      <c r="CB160" s="249"/>
      <c r="CC160" s="249"/>
      <c r="CD160" s="249"/>
      <c r="CE160" s="249"/>
      <c r="CF160" s="249"/>
      <c r="CG160" s="249"/>
      <c r="CH160" s="249"/>
    </row>
    <row r="161" spans="1:86" s="250" customFormat="1" ht="15" customHeight="1">
      <c r="C161" s="260"/>
      <c r="D161" s="728" t="s">
        <v>280</v>
      </c>
      <c r="E161" s="728"/>
      <c r="F161" s="254" t="s">
        <v>183</v>
      </c>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61"/>
      <c r="AK161" s="438"/>
      <c r="AL161" s="728" t="s">
        <v>280</v>
      </c>
      <c r="AM161" s="728"/>
      <c r="AN161" s="729" t="s">
        <v>184</v>
      </c>
      <c r="AO161" s="729"/>
      <c r="AP161" s="729"/>
      <c r="AQ161" s="729"/>
      <c r="AR161" s="729"/>
      <c r="AS161" s="729"/>
      <c r="AT161" s="729"/>
      <c r="AU161" s="729"/>
      <c r="AV161" s="729"/>
      <c r="AW161" s="729"/>
      <c r="AX161" s="729"/>
      <c r="AY161" s="729"/>
      <c r="AZ161" s="729"/>
      <c r="BA161" s="729"/>
      <c r="BB161" s="729"/>
      <c r="BC161" s="729"/>
      <c r="BD161" s="729"/>
      <c r="BE161" s="729"/>
      <c r="BF161" s="729"/>
      <c r="BG161" s="729"/>
      <c r="BH161" s="729"/>
      <c r="BI161" s="729"/>
      <c r="BJ161" s="729"/>
      <c r="BK161" s="729"/>
      <c r="BL161" s="729"/>
      <c r="BM161" s="729"/>
      <c r="BN161" s="729"/>
      <c r="BO161" s="729"/>
      <c r="BP161" s="261"/>
      <c r="BS161" s="727"/>
      <c r="BU161" s="727"/>
      <c r="BV161" s="252"/>
      <c r="BW161" s="252"/>
      <c r="BX161" s="173"/>
      <c r="BY161" s="172"/>
      <c r="BZ161" s="253"/>
      <c r="CA161" s="253"/>
      <c r="CB161" s="254"/>
      <c r="CC161" s="254"/>
      <c r="CD161" s="254"/>
      <c r="CE161" s="254"/>
      <c r="CF161" s="254"/>
      <c r="CG161" s="254"/>
      <c r="CH161" s="254"/>
    </row>
    <row r="162" spans="1:86" s="250" customFormat="1" ht="15" customHeight="1">
      <c r="C162" s="260"/>
      <c r="D162" s="593" t="s">
        <v>280</v>
      </c>
      <c r="E162" s="593"/>
      <c r="F162" s="254" t="s">
        <v>185</v>
      </c>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61"/>
      <c r="AK162" s="438"/>
      <c r="AL162" s="593" t="s">
        <v>280</v>
      </c>
      <c r="AM162" s="593"/>
      <c r="AN162" s="463" t="s">
        <v>186</v>
      </c>
      <c r="AO162" s="463"/>
      <c r="AP162" s="463"/>
      <c r="AQ162" s="463"/>
      <c r="AR162" s="463"/>
      <c r="AS162" s="463"/>
      <c r="AT162" s="463"/>
      <c r="AU162" s="463"/>
      <c r="AV162" s="463"/>
      <c r="AW162" s="463"/>
      <c r="AX162" s="463"/>
      <c r="AY162" s="463"/>
      <c r="AZ162" s="463"/>
      <c r="BA162" s="463"/>
      <c r="BB162" s="463"/>
      <c r="BC162" s="463"/>
      <c r="BD162" s="463"/>
      <c r="BE162" s="463"/>
      <c r="BF162" s="463"/>
      <c r="BG162" s="463"/>
      <c r="BH162" s="463"/>
      <c r="BI162" s="463"/>
      <c r="BJ162" s="463"/>
      <c r="BK162" s="463"/>
      <c r="BL162" s="463"/>
      <c r="BM162" s="463"/>
      <c r="BN162" s="463"/>
      <c r="BO162" s="463"/>
      <c r="BP162" s="261"/>
      <c r="BS162" s="251"/>
      <c r="BU162" s="251"/>
      <c r="BV162" s="252"/>
      <c r="BW162" s="252"/>
      <c r="BX162" s="173"/>
      <c r="BY162" s="172"/>
      <c r="BZ162" s="253"/>
      <c r="CA162" s="253"/>
      <c r="CB162" s="254"/>
      <c r="CC162" s="254"/>
      <c r="CD162" s="254"/>
      <c r="CE162" s="254"/>
      <c r="CF162" s="254"/>
      <c r="CG162" s="254"/>
      <c r="CH162" s="254"/>
    </row>
    <row r="163" spans="1:86" s="250" customFormat="1" ht="15" customHeight="1">
      <c r="C163" s="260"/>
      <c r="D163" s="593" t="s">
        <v>280</v>
      </c>
      <c r="E163" s="593"/>
      <c r="F163" s="254" t="s">
        <v>187</v>
      </c>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61"/>
      <c r="AK163" s="438"/>
      <c r="AL163" s="593" t="s">
        <v>280</v>
      </c>
      <c r="AM163" s="593"/>
      <c r="AN163" s="463" t="s">
        <v>188</v>
      </c>
      <c r="AO163" s="463"/>
      <c r="AP163" s="463"/>
      <c r="AQ163" s="463"/>
      <c r="AR163" s="463"/>
      <c r="AS163" s="463"/>
      <c r="AT163" s="463"/>
      <c r="AU163" s="463"/>
      <c r="AV163" s="463"/>
      <c r="AW163" s="463"/>
      <c r="AX163" s="463"/>
      <c r="AY163" s="463"/>
      <c r="AZ163" s="463"/>
      <c r="BA163" s="463"/>
      <c r="BB163" s="463"/>
      <c r="BC163" s="463"/>
      <c r="BD163" s="463"/>
      <c r="BE163" s="463"/>
      <c r="BF163" s="463"/>
      <c r="BG163" s="463"/>
      <c r="BH163" s="463"/>
      <c r="BI163" s="463"/>
      <c r="BJ163" s="463"/>
      <c r="BK163" s="463"/>
      <c r="BL163" s="463"/>
      <c r="BM163" s="463"/>
      <c r="BN163" s="463"/>
      <c r="BO163" s="463"/>
      <c r="BP163" s="261"/>
      <c r="BS163" s="251"/>
      <c r="BU163" s="251"/>
      <c r="BV163" s="252"/>
      <c r="BW163" s="252"/>
      <c r="BX163" s="262"/>
      <c r="BY163" s="253"/>
      <c r="BZ163" s="253"/>
      <c r="CA163" s="253"/>
      <c r="CB163" s="254"/>
      <c r="CC163" s="254"/>
      <c r="CD163" s="254"/>
      <c r="CE163" s="254"/>
      <c r="CF163" s="254"/>
      <c r="CG163" s="254"/>
      <c r="CH163" s="254"/>
    </row>
    <row r="164" spans="1:86" s="250" customFormat="1" ht="15" customHeight="1">
      <c r="C164" s="260"/>
      <c r="D164" s="593" t="s">
        <v>280</v>
      </c>
      <c r="E164" s="593"/>
      <c r="F164" s="254" t="s">
        <v>189</v>
      </c>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61"/>
      <c r="AK164" s="438"/>
      <c r="AL164" s="593" t="s">
        <v>280</v>
      </c>
      <c r="AM164" s="593"/>
      <c r="AN164" s="463" t="s">
        <v>190</v>
      </c>
      <c r="AO164" s="463"/>
      <c r="AP164" s="463"/>
      <c r="AQ164" s="463"/>
      <c r="AR164" s="463"/>
      <c r="AS164" s="463"/>
      <c r="AT164" s="463"/>
      <c r="AU164" s="463"/>
      <c r="AV164" s="463"/>
      <c r="AW164" s="463"/>
      <c r="AX164" s="463"/>
      <c r="AY164" s="463"/>
      <c r="AZ164" s="463"/>
      <c r="BA164" s="463"/>
      <c r="BB164" s="463"/>
      <c r="BC164" s="463"/>
      <c r="BD164" s="463"/>
      <c r="BE164" s="463"/>
      <c r="BF164" s="463"/>
      <c r="BG164" s="463"/>
      <c r="BH164" s="463"/>
      <c r="BI164" s="463"/>
      <c r="BJ164" s="463"/>
      <c r="BK164" s="463"/>
      <c r="BL164" s="463"/>
      <c r="BM164" s="463"/>
      <c r="BN164" s="463"/>
      <c r="BO164" s="463"/>
      <c r="BP164" s="261"/>
      <c r="BS164" s="251"/>
      <c r="BU164" s="251"/>
      <c r="BV164" s="252"/>
      <c r="BW164" s="252"/>
      <c r="BX164" s="262"/>
      <c r="BY164" s="253"/>
      <c r="BZ164" s="253"/>
      <c r="CA164" s="253"/>
      <c r="CB164" s="254"/>
      <c r="CC164" s="254"/>
      <c r="CD164" s="254"/>
      <c r="CE164" s="254"/>
      <c r="CF164" s="254"/>
      <c r="CG164" s="254"/>
      <c r="CH164" s="254"/>
    </row>
    <row r="165" spans="1:86" s="250" customFormat="1" ht="15" customHeight="1">
      <c r="C165" s="260"/>
      <c r="D165" s="593" t="s">
        <v>280</v>
      </c>
      <c r="E165" s="593"/>
      <c r="F165" s="254" t="s">
        <v>191</v>
      </c>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61"/>
      <c r="AK165" s="438"/>
      <c r="AL165" s="593" t="s">
        <v>280</v>
      </c>
      <c r="AM165" s="593"/>
      <c r="AN165" s="463" t="s">
        <v>192</v>
      </c>
      <c r="AO165" s="463"/>
      <c r="AP165" s="463"/>
      <c r="AQ165" s="463"/>
      <c r="AR165" s="463"/>
      <c r="AS165" s="463"/>
      <c r="AT165" s="463"/>
      <c r="AU165" s="463"/>
      <c r="AV165" s="463"/>
      <c r="AW165" s="463"/>
      <c r="AX165" s="463"/>
      <c r="AY165" s="463"/>
      <c r="AZ165" s="463"/>
      <c r="BA165" s="463"/>
      <c r="BB165" s="463"/>
      <c r="BC165" s="463"/>
      <c r="BD165" s="463"/>
      <c r="BE165" s="463"/>
      <c r="BF165" s="463"/>
      <c r="BG165" s="463"/>
      <c r="BH165" s="463"/>
      <c r="BI165" s="463"/>
      <c r="BJ165" s="463"/>
      <c r="BK165" s="463"/>
      <c r="BL165" s="463"/>
      <c r="BM165" s="463"/>
      <c r="BN165" s="463"/>
      <c r="BO165" s="463"/>
      <c r="BP165" s="261"/>
      <c r="BS165" s="251"/>
      <c r="BU165" s="251"/>
      <c r="BV165" s="252"/>
      <c r="BW165" s="252"/>
      <c r="BX165" s="262"/>
      <c r="BY165" s="253"/>
      <c r="BZ165" s="253"/>
      <c r="CA165" s="253"/>
      <c r="CB165" s="254"/>
      <c r="CC165" s="254"/>
      <c r="CD165" s="254"/>
      <c r="CE165" s="254"/>
      <c r="CF165" s="254"/>
      <c r="CG165" s="254"/>
      <c r="CH165" s="254"/>
    </row>
    <row r="166" spans="1:86" s="250" customFormat="1" ht="15" customHeight="1">
      <c r="C166" s="260"/>
      <c r="D166" s="593" t="s">
        <v>280</v>
      </c>
      <c r="E166" s="593"/>
      <c r="F166" s="254" t="s">
        <v>193</v>
      </c>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61"/>
      <c r="AK166" s="438"/>
      <c r="AL166" s="593" t="s">
        <v>280</v>
      </c>
      <c r="AM166" s="593"/>
      <c r="AN166" s="463" t="s">
        <v>194</v>
      </c>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261"/>
      <c r="BS166" s="251"/>
      <c r="BU166" s="251"/>
      <c r="BV166" s="252"/>
      <c r="BW166" s="252"/>
      <c r="BX166" s="262"/>
      <c r="BY166" s="253"/>
      <c r="BZ166" s="253"/>
      <c r="CA166" s="253"/>
      <c r="CB166" s="254"/>
      <c r="CC166" s="254"/>
      <c r="CD166" s="254"/>
      <c r="CE166" s="254"/>
      <c r="CF166" s="254"/>
      <c r="CG166" s="254"/>
      <c r="CH166" s="254"/>
    </row>
    <row r="167" spans="1:86" s="250" customFormat="1" ht="15" customHeight="1">
      <c r="C167" s="260"/>
      <c r="D167" s="593" t="s">
        <v>280</v>
      </c>
      <c r="E167" s="593"/>
      <c r="F167" s="464" t="s">
        <v>11876</v>
      </c>
      <c r="G167" s="464"/>
      <c r="H167" s="464"/>
      <c r="I167" s="464"/>
      <c r="J167" s="464"/>
      <c r="K167" s="464"/>
      <c r="L167" s="464"/>
      <c r="M167" s="464"/>
      <c r="N167" s="464"/>
      <c r="O167" s="464"/>
      <c r="P167" s="464"/>
      <c r="Q167" s="464"/>
      <c r="R167" s="464"/>
      <c r="S167" s="464"/>
      <c r="T167" s="464"/>
      <c r="U167" s="464"/>
      <c r="V167" s="464"/>
      <c r="W167" s="464"/>
      <c r="X167" s="464"/>
      <c r="Y167" s="464"/>
      <c r="Z167" s="464"/>
      <c r="AA167" s="464"/>
      <c r="AB167" s="464"/>
      <c r="AC167" s="464"/>
      <c r="AD167" s="464"/>
      <c r="AE167" s="464"/>
      <c r="AF167" s="464"/>
      <c r="AG167" s="254"/>
      <c r="AH167" s="261"/>
      <c r="AK167" s="438"/>
      <c r="AL167" s="593" t="s">
        <v>280</v>
      </c>
      <c r="AM167" s="593"/>
      <c r="AN167" s="463" t="s">
        <v>195</v>
      </c>
      <c r="AO167" s="463"/>
      <c r="AP167" s="463"/>
      <c r="AQ167" s="463"/>
      <c r="AR167" s="463"/>
      <c r="AS167" s="463"/>
      <c r="AT167" s="463"/>
      <c r="AU167" s="463"/>
      <c r="AV167" s="463"/>
      <c r="AW167" s="463"/>
      <c r="AX167" s="463"/>
      <c r="AY167" s="463"/>
      <c r="AZ167" s="463"/>
      <c r="BA167" s="463"/>
      <c r="BB167" s="463"/>
      <c r="BC167" s="463"/>
      <c r="BD167" s="463"/>
      <c r="BE167" s="463"/>
      <c r="BF167" s="463"/>
      <c r="BG167" s="463"/>
      <c r="BH167" s="463"/>
      <c r="BI167" s="463"/>
      <c r="BJ167" s="463"/>
      <c r="BK167" s="463"/>
      <c r="BL167" s="463"/>
      <c r="BM167" s="463"/>
      <c r="BN167" s="463"/>
      <c r="BO167" s="463"/>
      <c r="BP167" s="261"/>
      <c r="BS167" s="251"/>
      <c r="BU167" s="251"/>
      <c r="BV167" s="252"/>
      <c r="BW167" s="252"/>
      <c r="BX167" s="262"/>
      <c r="BY167" s="253"/>
      <c r="BZ167" s="253"/>
      <c r="CA167" s="253"/>
      <c r="CB167" s="254"/>
      <c r="CC167" s="254"/>
      <c r="CD167" s="254"/>
      <c r="CE167" s="254"/>
      <c r="CF167" s="254"/>
      <c r="CG167" s="254"/>
      <c r="CH167" s="254"/>
    </row>
    <row r="168" spans="1:86" s="250" customFormat="1" ht="15" customHeight="1">
      <c r="C168" s="263"/>
      <c r="D168" s="249"/>
      <c r="E168" s="249"/>
      <c r="F168" s="465"/>
      <c r="G168" s="466"/>
      <c r="H168" s="466"/>
      <c r="I168" s="466"/>
      <c r="J168" s="466"/>
      <c r="K168" s="466"/>
      <c r="L168" s="466"/>
      <c r="M168" s="466"/>
      <c r="N168" s="466"/>
      <c r="O168" s="466"/>
      <c r="P168" s="466"/>
      <c r="Q168" s="466"/>
      <c r="R168" s="466"/>
      <c r="S168" s="466"/>
      <c r="T168" s="466"/>
      <c r="U168" s="466"/>
      <c r="V168" s="466"/>
      <c r="W168" s="466"/>
      <c r="X168" s="466"/>
      <c r="Y168" s="466"/>
      <c r="Z168" s="466"/>
      <c r="AA168" s="466"/>
      <c r="AB168" s="466"/>
      <c r="AC168" s="466"/>
      <c r="AD168" s="466"/>
      <c r="AE168" s="466"/>
      <c r="AF168" s="467"/>
      <c r="AG168" s="249"/>
      <c r="AH168" s="264"/>
      <c r="AK168" s="438"/>
      <c r="AL168" s="593" t="s">
        <v>280</v>
      </c>
      <c r="AM168" s="593"/>
      <c r="AN168" s="463" t="s">
        <v>196</v>
      </c>
      <c r="AO168" s="463"/>
      <c r="AP168" s="463"/>
      <c r="AQ168" s="463"/>
      <c r="AR168" s="463"/>
      <c r="AS168" s="463"/>
      <c r="AT168" s="463"/>
      <c r="AU168" s="463"/>
      <c r="AV168" s="463"/>
      <c r="AW168" s="463"/>
      <c r="AX168" s="463"/>
      <c r="AY168" s="463"/>
      <c r="AZ168" s="463"/>
      <c r="BA168" s="463"/>
      <c r="BB168" s="463"/>
      <c r="BC168" s="463"/>
      <c r="BD168" s="463"/>
      <c r="BE168" s="463"/>
      <c r="BF168" s="463"/>
      <c r="BG168" s="463"/>
      <c r="BH168" s="463"/>
      <c r="BI168" s="463"/>
      <c r="BJ168" s="463"/>
      <c r="BK168" s="463"/>
      <c r="BL168" s="463"/>
      <c r="BM168" s="463"/>
      <c r="BN168" s="463"/>
      <c r="BO168" s="463"/>
      <c r="BP168" s="261"/>
      <c r="BS168" s="251"/>
      <c r="BU168" s="251"/>
      <c r="BV168" s="252"/>
      <c r="BW168" s="252"/>
      <c r="BX168" s="262"/>
      <c r="BY168" s="253"/>
      <c r="BZ168" s="253"/>
      <c r="CA168" s="253"/>
      <c r="CB168" s="254"/>
      <c r="CC168" s="254"/>
      <c r="CD168" s="254"/>
      <c r="CE168" s="254"/>
      <c r="CF168" s="254"/>
      <c r="CG168" s="254"/>
      <c r="CH168" s="254"/>
    </row>
    <row r="169" spans="1:86" s="245" customFormat="1" ht="15" customHeight="1">
      <c r="C169" s="263"/>
      <c r="D169" s="249"/>
      <c r="E169" s="249"/>
      <c r="F169" s="468"/>
      <c r="G169" s="469"/>
      <c r="H169" s="469"/>
      <c r="I169" s="469"/>
      <c r="J169" s="469"/>
      <c r="K169" s="469"/>
      <c r="L169" s="469"/>
      <c r="M169" s="469"/>
      <c r="N169" s="469"/>
      <c r="O169" s="469"/>
      <c r="P169" s="469"/>
      <c r="Q169" s="469"/>
      <c r="R169" s="469"/>
      <c r="S169" s="469"/>
      <c r="T169" s="469"/>
      <c r="U169" s="469"/>
      <c r="V169" s="469"/>
      <c r="W169" s="469"/>
      <c r="X169" s="469"/>
      <c r="Y169" s="469"/>
      <c r="Z169" s="469"/>
      <c r="AA169" s="469"/>
      <c r="AB169" s="469"/>
      <c r="AC169" s="469"/>
      <c r="AD169" s="469"/>
      <c r="AE169" s="469"/>
      <c r="AF169" s="470"/>
      <c r="AG169" s="249"/>
      <c r="AH169" s="264"/>
      <c r="AK169" s="439"/>
      <c r="AL169" s="593" t="s">
        <v>280</v>
      </c>
      <c r="AM169" s="593"/>
      <c r="AN169" s="730" t="s">
        <v>11877</v>
      </c>
      <c r="AO169" s="730"/>
      <c r="AP169" s="730"/>
      <c r="AQ169" s="730"/>
      <c r="AR169" s="730"/>
      <c r="AS169" s="730"/>
      <c r="AT169" s="730"/>
      <c r="AU169" s="730"/>
      <c r="AV169" s="730"/>
      <c r="AW169" s="730"/>
      <c r="AX169" s="730"/>
      <c r="AY169" s="730"/>
      <c r="AZ169" s="730"/>
      <c r="BA169" s="730"/>
      <c r="BB169" s="730"/>
      <c r="BC169" s="730"/>
      <c r="BD169" s="730"/>
      <c r="BE169" s="730"/>
      <c r="BF169" s="730"/>
      <c r="BG169" s="730"/>
      <c r="BH169" s="730"/>
      <c r="BI169" s="730"/>
      <c r="BJ169" s="730"/>
      <c r="BK169" s="730"/>
      <c r="BL169" s="730"/>
      <c r="BM169" s="730"/>
      <c r="BN169" s="730"/>
      <c r="BO169" s="730"/>
      <c r="BP169" s="264"/>
      <c r="BS169" s="432"/>
      <c r="BU169" s="432"/>
      <c r="BV169" s="247"/>
      <c r="BW169" s="247"/>
      <c r="BX169" s="265"/>
      <c r="BY169" s="248"/>
      <c r="BZ169" s="248"/>
      <c r="CA169" s="248"/>
      <c r="CB169" s="249"/>
      <c r="CC169" s="249"/>
      <c r="CD169" s="249"/>
      <c r="CE169" s="249"/>
      <c r="CF169" s="249"/>
      <c r="CG169" s="249"/>
      <c r="CH169" s="249"/>
    </row>
    <row r="170" spans="1:86" s="245" customFormat="1" ht="12.95" customHeight="1">
      <c r="C170" s="263"/>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49"/>
      <c r="AG170" s="249"/>
      <c r="AH170" s="264"/>
      <c r="AK170" s="263"/>
      <c r="AL170" s="249"/>
      <c r="AM170" s="249"/>
      <c r="AN170" s="465"/>
      <c r="AO170" s="466"/>
      <c r="AP170" s="466"/>
      <c r="AQ170" s="466"/>
      <c r="AR170" s="466"/>
      <c r="AS170" s="466"/>
      <c r="AT170" s="466"/>
      <c r="AU170" s="466"/>
      <c r="AV170" s="466"/>
      <c r="AW170" s="466"/>
      <c r="AX170" s="466"/>
      <c r="AY170" s="466"/>
      <c r="AZ170" s="466"/>
      <c r="BA170" s="466"/>
      <c r="BB170" s="466"/>
      <c r="BC170" s="466"/>
      <c r="BD170" s="466"/>
      <c r="BE170" s="466"/>
      <c r="BF170" s="466"/>
      <c r="BG170" s="466"/>
      <c r="BH170" s="466"/>
      <c r="BI170" s="466"/>
      <c r="BJ170" s="466"/>
      <c r="BK170" s="466"/>
      <c r="BL170" s="466"/>
      <c r="BM170" s="466"/>
      <c r="BN170" s="467"/>
      <c r="BO170" s="249"/>
      <c r="BP170" s="264"/>
      <c r="BS170" s="432"/>
      <c r="BU170" s="432"/>
      <c r="BV170" s="247"/>
      <c r="BW170" s="247"/>
      <c r="BX170" s="265"/>
      <c r="BY170" s="248"/>
      <c r="BZ170" s="248"/>
      <c r="CA170" s="248"/>
      <c r="CB170" s="249"/>
      <c r="CC170" s="249"/>
      <c r="CD170" s="249"/>
      <c r="CE170" s="249"/>
      <c r="CF170" s="249"/>
      <c r="CG170" s="249"/>
      <c r="CH170" s="249"/>
    </row>
    <row r="171" spans="1:86" s="245" customFormat="1" ht="12.95" customHeight="1">
      <c r="C171" s="263"/>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64"/>
      <c r="AK171" s="263"/>
      <c r="AL171" s="249"/>
      <c r="AM171" s="249"/>
      <c r="AN171" s="468"/>
      <c r="AO171" s="469"/>
      <c r="AP171" s="469"/>
      <c r="AQ171" s="469"/>
      <c r="AR171" s="469"/>
      <c r="AS171" s="469"/>
      <c r="AT171" s="469"/>
      <c r="AU171" s="469"/>
      <c r="AV171" s="469"/>
      <c r="AW171" s="469"/>
      <c r="AX171" s="469"/>
      <c r="AY171" s="469"/>
      <c r="AZ171" s="469"/>
      <c r="BA171" s="469"/>
      <c r="BB171" s="469"/>
      <c r="BC171" s="469"/>
      <c r="BD171" s="469"/>
      <c r="BE171" s="469"/>
      <c r="BF171" s="469"/>
      <c r="BG171" s="469"/>
      <c r="BH171" s="469"/>
      <c r="BI171" s="469"/>
      <c r="BJ171" s="469"/>
      <c r="BK171" s="469"/>
      <c r="BL171" s="469"/>
      <c r="BM171" s="469"/>
      <c r="BN171" s="470"/>
      <c r="BO171" s="249"/>
      <c r="BP171" s="264"/>
      <c r="BS171" s="246"/>
      <c r="BU171" s="246"/>
      <c r="BV171" s="247"/>
      <c r="BW171" s="247"/>
      <c r="BX171" s="265"/>
      <c r="BY171" s="248"/>
      <c r="BZ171" s="248"/>
      <c r="CA171" s="248"/>
      <c r="CB171" s="249"/>
      <c r="CC171" s="249"/>
      <c r="CD171" s="249"/>
      <c r="CE171" s="249"/>
      <c r="CF171" s="249"/>
      <c r="CG171" s="249"/>
      <c r="CH171" s="249"/>
    </row>
    <row r="172" spans="1:86" s="245" customFormat="1" ht="5.25" customHeight="1">
      <c r="C172" s="266"/>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8"/>
      <c r="AI172" s="249"/>
      <c r="AJ172" s="249"/>
      <c r="AK172" s="266"/>
      <c r="AL172" s="267"/>
      <c r="AM172" s="267"/>
      <c r="AN172" s="267"/>
      <c r="AO172" s="267"/>
      <c r="AP172" s="267"/>
      <c r="AQ172" s="267"/>
      <c r="AR172" s="267"/>
      <c r="AS172" s="267"/>
      <c r="AT172" s="267"/>
      <c r="AU172" s="267"/>
      <c r="AV172" s="267"/>
      <c r="AW172" s="267"/>
      <c r="AX172" s="267"/>
      <c r="AY172" s="267"/>
      <c r="AZ172" s="267"/>
      <c r="BA172" s="267"/>
      <c r="BB172" s="267"/>
      <c r="BC172" s="267"/>
      <c r="BD172" s="267"/>
      <c r="BE172" s="267"/>
      <c r="BF172" s="267"/>
      <c r="BG172" s="267"/>
      <c r="BH172" s="267"/>
      <c r="BI172" s="267"/>
      <c r="BJ172" s="267"/>
      <c r="BK172" s="267"/>
      <c r="BL172" s="267"/>
      <c r="BM172" s="267"/>
      <c r="BN172" s="267"/>
      <c r="BO172" s="267"/>
      <c r="BP172" s="268"/>
      <c r="BS172" s="246"/>
      <c r="BU172" s="246"/>
      <c r="BV172" s="247"/>
      <c r="BW172" s="247"/>
      <c r="BX172" s="265"/>
      <c r="BY172" s="248"/>
      <c r="BZ172" s="248"/>
      <c r="CA172" s="248"/>
      <c r="CB172" s="249"/>
      <c r="CC172" s="249"/>
      <c r="CD172" s="249"/>
      <c r="CE172" s="249"/>
      <c r="CF172" s="249"/>
      <c r="CG172" s="249"/>
      <c r="CH172" s="249"/>
    </row>
    <row r="173" spans="1:86" s="49" customFormat="1" ht="3"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71"/>
      <c r="BT173" s="47"/>
      <c r="BU173" s="71"/>
      <c r="BV173" s="71"/>
      <c r="BW173" s="71"/>
      <c r="BX173" s="57"/>
      <c r="BY173" s="57"/>
      <c r="BZ173" s="57"/>
      <c r="CA173" s="57"/>
    </row>
    <row r="174" spans="1:86" s="271" customFormat="1" ht="19.5" customHeight="1">
      <c r="A174" s="269" t="s">
        <v>197</v>
      </c>
      <c r="B174" s="270"/>
      <c r="C174" s="270"/>
      <c r="D174" s="270"/>
      <c r="E174" s="270"/>
      <c r="F174" s="270"/>
      <c r="G174" s="270"/>
      <c r="H174" s="270"/>
      <c r="BS174" s="272"/>
      <c r="BU174" s="272"/>
      <c r="BV174" s="273"/>
      <c r="BW174" s="273"/>
      <c r="BX174" s="274"/>
      <c r="BY174" s="275"/>
      <c r="BZ174" s="275"/>
      <c r="CA174" s="275"/>
      <c r="CB174" s="276"/>
      <c r="CC174" s="276"/>
      <c r="CD174" s="276"/>
      <c r="CE174" s="276"/>
      <c r="CF174" s="276"/>
      <c r="CG174" s="276"/>
      <c r="CH174" s="276"/>
    </row>
    <row r="175" spans="1:86" s="148" customFormat="1" ht="15" customHeight="1">
      <c r="A175" s="151"/>
      <c r="B175" s="640" t="s">
        <v>121</v>
      </c>
      <c r="C175" s="641"/>
      <c r="D175" s="641"/>
      <c r="E175" s="642" t="s">
        <v>122</v>
      </c>
      <c r="F175" s="642"/>
      <c r="G175" s="643"/>
      <c r="H175" s="643"/>
      <c r="I175" s="643"/>
      <c r="J175" s="643"/>
      <c r="K175" s="643"/>
      <c r="L175" s="643"/>
      <c r="M175" s="643"/>
      <c r="N175" s="643"/>
      <c r="O175" s="643"/>
      <c r="P175" s="643"/>
      <c r="Q175" s="644"/>
      <c r="R175" s="645" t="s">
        <v>287</v>
      </c>
      <c r="S175" s="646"/>
      <c r="T175" s="647"/>
      <c r="U175" s="643"/>
      <c r="V175" s="643"/>
      <c r="W175" s="643"/>
      <c r="X175" s="643"/>
      <c r="Y175" s="643"/>
      <c r="Z175" s="643"/>
      <c r="AA175" s="643"/>
      <c r="AB175" s="643"/>
      <c r="AC175" s="643"/>
      <c r="AD175" s="643"/>
      <c r="AE175" s="152"/>
      <c r="AF175" s="152"/>
      <c r="AG175" s="648" t="s">
        <v>123</v>
      </c>
      <c r="AH175" s="648"/>
      <c r="AI175" s="648"/>
      <c r="AJ175" s="648"/>
      <c r="AK175" s="648"/>
      <c r="AL175" s="648"/>
      <c r="AM175" s="648"/>
      <c r="AN175" s="648"/>
      <c r="AO175" s="649" t="str">
        <f>IF($AN$69="","",$AN$69)</f>
        <v/>
      </c>
      <c r="AP175" s="649"/>
      <c r="AQ175" s="649"/>
      <c r="AR175" s="649"/>
      <c r="AS175" s="649"/>
      <c r="AT175" s="649"/>
      <c r="AU175" s="649"/>
      <c r="AV175" s="649"/>
      <c r="AW175" s="649"/>
      <c r="AX175" s="649"/>
      <c r="AY175" s="649"/>
      <c r="AZ175" s="649"/>
      <c r="BA175" s="649"/>
      <c r="BB175" s="649"/>
      <c r="BC175" s="649"/>
      <c r="BD175" s="649"/>
      <c r="BE175" s="649"/>
      <c r="BF175" s="649"/>
      <c r="BG175" s="649"/>
      <c r="BH175" s="649"/>
      <c r="BI175" s="649"/>
      <c r="BJ175" s="649"/>
      <c r="BK175" s="649"/>
      <c r="BL175" s="649"/>
      <c r="BM175" s="649"/>
      <c r="BN175" s="649"/>
      <c r="BO175" s="649"/>
      <c r="BP175" s="649"/>
      <c r="BS175" s="71"/>
      <c r="BU175" s="71"/>
      <c r="BV175" s="150"/>
      <c r="BW175" s="150"/>
      <c r="BX175" s="80"/>
      <c r="BY175" s="150"/>
      <c r="BZ175" s="150"/>
      <c r="CA175" s="150"/>
    </row>
    <row r="176" spans="1:86" s="148" customFormat="1" ht="15" customHeight="1">
      <c r="A176" s="151"/>
      <c r="B176" s="641"/>
      <c r="C176" s="641"/>
      <c r="D176" s="641"/>
      <c r="E176" s="642" t="s">
        <v>124</v>
      </c>
      <c r="F176" s="642"/>
      <c r="G176" s="643"/>
      <c r="H176" s="643"/>
      <c r="I176" s="643"/>
      <c r="J176" s="643"/>
      <c r="K176" s="643"/>
      <c r="L176" s="643"/>
      <c r="M176" s="643"/>
      <c r="N176" s="643"/>
      <c r="O176" s="643"/>
      <c r="P176" s="643"/>
      <c r="Q176" s="644"/>
      <c r="R176" s="645" t="s">
        <v>287</v>
      </c>
      <c r="S176" s="646"/>
      <c r="T176" s="647"/>
      <c r="U176" s="643"/>
      <c r="V176" s="643"/>
      <c r="W176" s="643"/>
      <c r="X176" s="643"/>
      <c r="Y176" s="643"/>
      <c r="Z176" s="643"/>
      <c r="AA176" s="643"/>
      <c r="AB176" s="643"/>
      <c r="AC176" s="643"/>
      <c r="AD176" s="643"/>
      <c r="AE176" s="153"/>
      <c r="AF176" s="153"/>
      <c r="AG176" s="648"/>
      <c r="AH176" s="648"/>
      <c r="AI176" s="648"/>
      <c r="AJ176" s="648"/>
      <c r="AK176" s="648"/>
      <c r="AL176" s="648"/>
      <c r="AM176" s="648"/>
      <c r="AN176" s="648"/>
      <c r="AO176" s="649"/>
      <c r="AP176" s="649"/>
      <c r="AQ176" s="649"/>
      <c r="AR176" s="649"/>
      <c r="AS176" s="649"/>
      <c r="AT176" s="649"/>
      <c r="AU176" s="649"/>
      <c r="AV176" s="649"/>
      <c r="AW176" s="649"/>
      <c r="AX176" s="649"/>
      <c r="AY176" s="649"/>
      <c r="AZ176" s="649"/>
      <c r="BA176" s="649"/>
      <c r="BB176" s="649"/>
      <c r="BC176" s="649"/>
      <c r="BD176" s="649"/>
      <c r="BE176" s="649"/>
      <c r="BF176" s="649"/>
      <c r="BG176" s="649"/>
      <c r="BH176" s="649"/>
      <c r="BI176" s="649"/>
      <c r="BJ176" s="649"/>
      <c r="BK176" s="649"/>
      <c r="BL176" s="649"/>
      <c r="BM176" s="649"/>
      <c r="BN176" s="649"/>
      <c r="BO176" s="649"/>
      <c r="BP176" s="649"/>
      <c r="BS176" s="80"/>
      <c r="BU176" s="80"/>
      <c r="BV176" s="150"/>
      <c r="BW176" s="150"/>
      <c r="BX176" s="149"/>
      <c r="BY176" s="150"/>
      <c r="BZ176" s="150"/>
      <c r="CA176" s="150"/>
    </row>
    <row r="177" spans="1:86" s="277" customFormat="1" ht="13.5">
      <c r="AH177" s="278"/>
      <c r="AI177" s="278"/>
      <c r="AJ177" s="278"/>
      <c r="AK177" s="278"/>
      <c r="AL177" s="278"/>
      <c r="AM177" s="278"/>
      <c r="AN177" s="278"/>
      <c r="AO177" s="278"/>
      <c r="AP177" s="278"/>
      <c r="AQ177" s="278"/>
      <c r="AR177" s="276"/>
      <c r="AS177" s="276"/>
      <c r="AT177" s="276"/>
      <c r="AU177" s="276"/>
      <c r="AV177" s="276"/>
      <c r="AW177" s="276"/>
      <c r="AX177" s="276"/>
      <c r="AY177" s="276"/>
      <c r="AZ177" s="276"/>
      <c r="BA177" s="276"/>
      <c r="BK177" s="276"/>
      <c r="BQ177" s="279"/>
      <c r="BS177" s="280"/>
      <c r="BU177" s="280"/>
      <c r="BV177" s="281"/>
      <c r="BW177" s="281"/>
      <c r="BX177" s="282"/>
      <c r="BY177" s="283"/>
      <c r="BZ177" s="283"/>
      <c r="CA177" s="283"/>
      <c r="CB177" s="284"/>
      <c r="CC177" s="284"/>
      <c r="CD177" s="284"/>
      <c r="CE177" s="284"/>
      <c r="CF177" s="284"/>
      <c r="CG177" s="284"/>
      <c r="CH177" s="284"/>
    </row>
    <row r="178" spans="1:86" s="277" customFormat="1" ht="14.25" thickBot="1">
      <c r="A178" s="594" t="s">
        <v>11880</v>
      </c>
      <c r="B178" s="594"/>
      <c r="C178" s="594"/>
      <c r="D178" s="594"/>
      <c r="E178" s="594"/>
      <c r="F178" s="594"/>
      <c r="G178" s="594"/>
      <c r="H178" s="594"/>
      <c r="I178" s="594"/>
      <c r="J178" s="594"/>
      <c r="K178" s="594"/>
      <c r="L178" s="594"/>
      <c r="M178" s="594"/>
      <c r="N178" s="594"/>
      <c r="O178" s="594"/>
      <c r="P178" s="594"/>
      <c r="Q178" s="594"/>
      <c r="R178" s="594"/>
      <c r="S178" s="594"/>
      <c r="T178" s="594"/>
      <c r="U178" s="594"/>
      <c r="V178" s="594"/>
      <c r="W178" s="594"/>
      <c r="X178" s="594"/>
      <c r="Y178" s="594"/>
      <c r="Z178" s="594"/>
      <c r="AA178" s="594"/>
      <c r="AB178" s="594"/>
      <c r="AC178" s="594"/>
      <c r="AD178" s="594"/>
      <c r="AE178" s="594"/>
      <c r="AF178" s="594"/>
      <c r="AG178" s="594"/>
      <c r="AH178" s="594"/>
      <c r="AI178" s="594"/>
      <c r="AJ178" s="594"/>
      <c r="AK178" s="594"/>
      <c r="AL178" s="594"/>
      <c r="AM178" s="594"/>
      <c r="AN178" s="594"/>
      <c r="AO178" s="594"/>
      <c r="AP178" s="594"/>
      <c r="AQ178" s="594"/>
      <c r="AR178" s="594"/>
      <c r="AS178" s="594"/>
      <c r="AT178" s="594"/>
      <c r="AU178" s="594"/>
      <c r="AV178" s="594"/>
      <c r="AW178" s="594"/>
      <c r="AX178" s="594"/>
      <c r="AY178" s="594"/>
      <c r="AZ178" s="594"/>
      <c r="BA178" s="594"/>
      <c r="BB178" s="594"/>
      <c r="BC178" s="594"/>
      <c r="BD178" s="594"/>
      <c r="BE178" s="594"/>
      <c r="BF178" s="594"/>
      <c r="BG178" s="594"/>
      <c r="BH178" s="594"/>
      <c r="BI178" s="594"/>
      <c r="BJ178" s="594"/>
      <c r="BK178" s="594"/>
      <c r="BL178" s="594"/>
      <c r="BM178" s="594"/>
      <c r="BN178" s="594"/>
      <c r="BO178" s="594"/>
      <c r="BP178" s="594"/>
      <c r="BQ178" s="594"/>
      <c r="BS178" s="280"/>
      <c r="BU178" s="280"/>
      <c r="BV178" s="281"/>
      <c r="BW178" s="281"/>
      <c r="BX178" s="282"/>
      <c r="BY178" s="283"/>
      <c r="BZ178" s="283"/>
      <c r="CA178" s="283"/>
      <c r="CB178" s="284"/>
      <c r="CC178" s="284"/>
      <c r="CD178" s="284"/>
      <c r="CE178" s="284"/>
      <c r="CF178" s="284"/>
      <c r="CG178" s="284"/>
      <c r="CH178" s="284"/>
    </row>
    <row r="179" spans="1:86" s="277" customFormat="1" ht="13.5" customHeight="1">
      <c r="A179" s="623" t="s">
        <v>198</v>
      </c>
      <c r="B179" s="624"/>
      <c r="C179" s="624"/>
      <c r="D179" s="624"/>
      <c r="E179" s="624"/>
      <c r="F179" s="624"/>
      <c r="G179" s="624"/>
      <c r="H179" s="624"/>
      <c r="I179" s="624"/>
      <c r="J179" s="624"/>
      <c r="K179" s="624"/>
      <c r="L179" s="624"/>
      <c r="M179" s="624"/>
      <c r="N179" s="624"/>
      <c r="O179" s="624"/>
      <c r="P179" s="624"/>
      <c r="Q179" s="624"/>
      <c r="R179" s="624"/>
      <c r="S179" s="624"/>
      <c r="T179" s="624"/>
      <c r="U179" s="624"/>
      <c r="V179" s="625" t="s">
        <v>199</v>
      </c>
      <c r="W179" s="626"/>
      <c r="X179" s="626"/>
      <c r="Y179" s="626"/>
      <c r="Z179" s="626"/>
      <c r="AA179" s="626"/>
      <c r="AB179" s="626"/>
      <c r="AC179" s="626"/>
      <c r="AD179" s="626"/>
      <c r="AE179" s="626"/>
      <c r="AF179" s="626"/>
      <c r="AG179" s="626"/>
      <c r="AH179" s="626"/>
      <c r="AI179" s="626"/>
      <c r="AJ179" s="626"/>
      <c r="AK179" s="626"/>
      <c r="AL179" s="626"/>
      <c r="AM179" s="626"/>
      <c r="AN179" s="626"/>
      <c r="AO179" s="626"/>
      <c r="AP179" s="626"/>
      <c r="AQ179" s="626"/>
      <c r="AR179" s="626"/>
      <c r="AS179" s="626"/>
      <c r="AT179" s="626"/>
      <c r="AU179" s="626"/>
      <c r="AV179" s="626"/>
      <c r="AW179" s="626"/>
      <c r="AX179" s="626"/>
      <c r="AY179" s="626"/>
      <c r="AZ179" s="626"/>
      <c r="BA179" s="627"/>
      <c r="BB179" s="628" t="s">
        <v>200</v>
      </c>
      <c r="BC179" s="629"/>
      <c r="BD179" s="629"/>
      <c r="BE179" s="629"/>
      <c r="BF179" s="629"/>
      <c r="BG179" s="629"/>
      <c r="BH179" s="629"/>
      <c r="BI179" s="629"/>
      <c r="BJ179" s="629"/>
      <c r="BK179" s="630"/>
      <c r="BL179" s="631" t="s">
        <v>201</v>
      </c>
      <c r="BM179" s="632"/>
      <c r="BN179" s="632"/>
      <c r="BO179" s="632"/>
      <c r="BP179" s="632"/>
      <c r="BQ179" s="633"/>
      <c r="BS179" s="280"/>
      <c r="BU179" s="280"/>
      <c r="BV179" s="281"/>
      <c r="BW179" s="281"/>
      <c r="BX179" s="282"/>
      <c r="BY179" s="283"/>
      <c r="BZ179" s="283"/>
      <c r="CA179" s="283"/>
      <c r="CB179" s="284"/>
      <c r="CC179" s="284"/>
      <c r="CD179" s="284"/>
      <c r="CE179" s="284"/>
      <c r="CF179" s="284"/>
      <c r="CG179" s="284"/>
      <c r="CH179" s="284"/>
    </row>
    <row r="180" spans="1:86" s="277" customFormat="1" ht="13.5" customHeight="1">
      <c r="A180" s="650" t="s">
        <v>202</v>
      </c>
      <c r="B180" s="651"/>
      <c r="C180" s="651"/>
      <c r="D180" s="652"/>
      <c r="E180" s="616" t="s">
        <v>289</v>
      </c>
      <c r="F180" s="617"/>
      <c r="G180" s="617"/>
      <c r="H180" s="617"/>
      <c r="I180" s="617"/>
      <c r="J180" s="617"/>
      <c r="K180" s="617"/>
      <c r="L180" s="617"/>
      <c r="M180" s="617"/>
      <c r="N180" s="617"/>
      <c r="O180" s="617"/>
      <c r="P180" s="617"/>
      <c r="Q180" s="617"/>
      <c r="R180" s="617"/>
      <c r="S180" s="617"/>
      <c r="T180" s="617"/>
      <c r="U180" s="617"/>
      <c r="V180" s="620" t="s">
        <v>203</v>
      </c>
      <c r="W180" s="621"/>
      <c r="X180" s="621"/>
      <c r="Y180" s="621"/>
      <c r="Z180" s="621"/>
      <c r="AA180" s="621"/>
      <c r="AB180" s="621"/>
      <c r="AC180" s="621"/>
      <c r="AD180" s="621"/>
      <c r="AE180" s="621"/>
      <c r="AF180" s="622"/>
      <c r="AG180" s="620" t="s">
        <v>277</v>
      </c>
      <c r="AH180" s="621"/>
      <c r="AI180" s="621"/>
      <c r="AJ180" s="621"/>
      <c r="AK180" s="621"/>
      <c r="AL180" s="621"/>
      <c r="AM180" s="621"/>
      <c r="AN180" s="621"/>
      <c r="AO180" s="621"/>
      <c r="AP180" s="621"/>
      <c r="AQ180" s="622"/>
      <c r="AR180" s="562" t="s">
        <v>204</v>
      </c>
      <c r="AS180" s="563"/>
      <c r="AT180" s="563"/>
      <c r="AU180" s="563"/>
      <c r="AV180" s="563"/>
      <c r="AW180" s="563"/>
      <c r="AX180" s="563"/>
      <c r="AY180" s="563"/>
      <c r="AZ180" s="563"/>
      <c r="BA180" s="564"/>
      <c r="BB180" s="568" t="s">
        <v>205</v>
      </c>
      <c r="BC180" s="569"/>
      <c r="BD180" s="569"/>
      <c r="BE180" s="569"/>
      <c r="BF180" s="569"/>
      <c r="BG180" s="569"/>
      <c r="BH180" s="569"/>
      <c r="BI180" s="569"/>
      <c r="BJ180" s="569"/>
      <c r="BK180" s="570"/>
      <c r="BL180" s="634"/>
      <c r="BM180" s="635"/>
      <c r="BN180" s="635"/>
      <c r="BO180" s="635"/>
      <c r="BP180" s="635"/>
      <c r="BQ180" s="636"/>
      <c r="BS180" s="280"/>
      <c r="BU180" s="280"/>
      <c r="BV180" s="281"/>
      <c r="BW180" s="281"/>
      <c r="BX180" s="282"/>
      <c r="BY180" s="283"/>
      <c r="BZ180" s="283"/>
      <c r="CA180" s="283"/>
      <c r="CB180" s="284"/>
      <c r="CC180" s="284"/>
      <c r="CD180" s="284"/>
      <c r="CE180" s="284"/>
      <c r="CF180" s="284"/>
      <c r="CG180" s="284"/>
      <c r="CH180" s="284"/>
    </row>
    <row r="181" spans="1:86" s="277" customFormat="1" ht="13.5" customHeight="1" thickBot="1">
      <c r="A181" s="653"/>
      <c r="B181" s="654"/>
      <c r="C181" s="654"/>
      <c r="D181" s="655"/>
      <c r="E181" s="618"/>
      <c r="F181" s="619"/>
      <c r="G181" s="619"/>
      <c r="H181" s="619"/>
      <c r="I181" s="619"/>
      <c r="J181" s="619"/>
      <c r="K181" s="619"/>
      <c r="L181" s="619"/>
      <c r="M181" s="619"/>
      <c r="N181" s="619"/>
      <c r="O181" s="619"/>
      <c r="P181" s="619"/>
      <c r="Q181" s="619"/>
      <c r="R181" s="619"/>
      <c r="S181" s="619"/>
      <c r="T181" s="619"/>
      <c r="U181" s="619"/>
      <c r="V181" s="571" t="s">
        <v>130</v>
      </c>
      <c r="W181" s="572"/>
      <c r="X181" s="572"/>
      <c r="Y181" s="572"/>
      <c r="Z181" s="572"/>
      <c r="AA181" s="572"/>
      <c r="AB181" s="572"/>
      <c r="AC181" s="572"/>
      <c r="AD181" s="572"/>
      <c r="AE181" s="572"/>
      <c r="AF181" s="573"/>
      <c r="AG181" s="571" t="s">
        <v>275</v>
      </c>
      <c r="AH181" s="572"/>
      <c r="AI181" s="572"/>
      <c r="AJ181" s="572"/>
      <c r="AK181" s="572"/>
      <c r="AL181" s="572"/>
      <c r="AM181" s="572"/>
      <c r="AN181" s="572"/>
      <c r="AO181" s="572"/>
      <c r="AP181" s="572"/>
      <c r="AQ181" s="573"/>
      <c r="AR181" s="565"/>
      <c r="AS181" s="566"/>
      <c r="AT181" s="566"/>
      <c r="AU181" s="566"/>
      <c r="AV181" s="566"/>
      <c r="AW181" s="566"/>
      <c r="AX181" s="566"/>
      <c r="AY181" s="566"/>
      <c r="AZ181" s="566"/>
      <c r="BA181" s="567"/>
      <c r="BB181" s="656" t="s">
        <v>206</v>
      </c>
      <c r="BC181" s="657"/>
      <c r="BD181" s="657"/>
      <c r="BE181" s="657"/>
      <c r="BF181" s="658"/>
      <c r="BG181" s="656" t="s">
        <v>207</v>
      </c>
      <c r="BH181" s="657"/>
      <c r="BI181" s="657"/>
      <c r="BJ181" s="657"/>
      <c r="BK181" s="658"/>
      <c r="BL181" s="637" t="s">
        <v>208</v>
      </c>
      <c r="BM181" s="638"/>
      <c r="BN181" s="638"/>
      <c r="BO181" s="638"/>
      <c r="BP181" s="638"/>
      <c r="BQ181" s="639"/>
      <c r="BS181" s="280"/>
      <c r="BU181" s="280"/>
      <c r="BV181" s="281"/>
      <c r="BW181" s="281"/>
      <c r="BX181" s="282"/>
      <c r="BY181" s="282"/>
      <c r="BZ181" s="283"/>
      <c r="CA181" s="283"/>
      <c r="CB181" s="284"/>
      <c r="CC181" s="284"/>
      <c r="CD181" s="284"/>
      <c r="CE181" s="284"/>
      <c r="CF181" s="284"/>
      <c r="CG181" s="284"/>
      <c r="CH181" s="284"/>
    </row>
    <row r="182" spans="1:86" s="277" customFormat="1" ht="15" customHeight="1">
      <c r="A182" s="720">
        <v>2100</v>
      </c>
      <c r="B182" s="610"/>
      <c r="C182" s="610"/>
      <c r="D182" s="721"/>
      <c r="E182" s="722"/>
      <c r="F182" s="723"/>
      <c r="G182" s="724" t="s">
        <v>209</v>
      </c>
      <c r="H182" s="725"/>
      <c r="I182" s="725"/>
      <c r="J182" s="725"/>
      <c r="K182" s="725"/>
      <c r="L182" s="725"/>
      <c r="M182" s="725"/>
      <c r="N182" s="725"/>
      <c r="O182" s="725"/>
      <c r="P182" s="725"/>
      <c r="Q182" s="725"/>
      <c r="R182" s="725"/>
      <c r="S182" s="725"/>
      <c r="T182" s="725"/>
      <c r="U182" s="726"/>
      <c r="V182" s="603"/>
      <c r="W182" s="604"/>
      <c r="X182" s="604"/>
      <c r="Y182" s="604"/>
      <c r="Z182" s="604"/>
      <c r="AA182" s="604"/>
      <c r="AB182" s="604"/>
      <c r="AC182" s="604"/>
      <c r="AD182" s="604"/>
      <c r="AE182" s="604"/>
      <c r="AF182" s="605"/>
      <c r="AG182" s="603"/>
      <c r="AH182" s="604"/>
      <c r="AI182" s="604"/>
      <c r="AJ182" s="604"/>
      <c r="AK182" s="604"/>
      <c r="AL182" s="604"/>
      <c r="AM182" s="604"/>
      <c r="AN182" s="604"/>
      <c r="AO182" s="604"/>
      <c r="AP182" s="604"/>
      <c r="AQ182" s="605"/>
      <c r="AR182" s="606" t="str">
        <f>IF(AND(V182="",AG182=""),"",ROUNDDOWN((SUM(V182,AG182))/2,0))</f>
        <v/>
      </c>
      <c r="AS182" s="607"/>
      <c r="AT182" s="607"/>
      <c r="AU182" s="607"/>
      <c r="AV182" s="607"/>
      <c r="AW182" s="607"/>
      <c r="AX182" s="607"/>
      <c r="AY182" s="607"/>
      <c r="AZ182" s="607"/>
      <c r="BA182" s="608"/>
      <c r="BB182" s="609" t="s">
        <v>134</v>
      </c>
      <c r="BC182" s="610"/>
      <c r="BD182" s="611" t="str">
        <f>IF(OR(E182="",AX198=""),"",AX198)</f>
        <v/>
      </c>
      <c r="BE182" s="611"/>
      <c r="BF182" s="612"/>
      <c r="BG182" s="609" t="s">
        <v>136</v>
      </c>
      <c r="BH182" s="610"/>
      <c r="BI182" s="611" t="str">
        <f>IF(OR(E182="",AX199=""),"",AX199)</f>
        <v/>
      </c>
      <c r="BJ182" s="611"/>
      <c r="BK182" s="612"/>
      <c r="BL182" s="613" t="str">
        <f>IFERROR(IFERROR(BD182*5+BI182*2,IF(BD182="",BI182*2,BD182*5)),"")</f>
        <v/>
      </c>
      <c r="BM182" s="614"/>
      <c r="BN182" s="614"/>
      <c r="BO182" s="614"/>
      <c r="BP182" s="614"/>
      <c r="BQ182" s="615"/>
      <c r="BS182" s="280"/>
      <c r="BU182" s="280"/>
      <c r="BV182" s="281"/>
      <c r="BW182" s="281"/>
      <c r="BX182" s="282"/>
      <c r="BY182" s="281"/>
      <c r="BZ182" s="281"/>
      <c r="CA182" s="283"/>
      <c r="CB182" s="284"/>
      <c r="CC182" s="284"/>
      <c r="CD182" s="284"/>
      <c r="CE182" s="284"/>
      <c r="CF182" s="284"/>
      <c r="CG182" s="284"/>
      <c r="CH182" s="284"/>
    </row>
    <row r="183" spans="1:86" s="277" customFormat="1" ht="15.75" customHeight="1">
      <c r="A183" s="718">
        <v>2200</v>
      </c>
      <c r="B183" s="714"/>
      <c r="C183" s="714"/>
      <c r="D183" s="719"/>
      <c r="E183" s="708"/>
      <c r="F183" s="709"/>
      <c r="G183" s="662" t="s">
        <v>210</v>
      </c>
      <c r="H183" s="663"/>
      <c r="I183" s="663"/>
      <c r="J183" s="663"/>
      <c r="K183" s="663"/>
      <c r="L183" s="663"/>
      <c r="M183" s="663"/>
      <c r="N183" s="663"/>
      <c r="O183" s="663"/>
      <c r="P183" s="663"/>
      <c r="Q183" s="663"/>
      <c r="R183" s="663"/>
      <c r="S183" s="663"/>
      <c r="T183" s="663"/>
      <c r="U183" s="664"/>
      <c r="V183" s="710"/>
      <c r="W183" s="711"/>
      <c r="X183" s="711"/>
      <c r="Y183" s="711"/>
      <c r="Z183" s="711"/>
      <c r="AA183" s="711"/>
      <c r="AB183" s="711"/>
      <c r="AC183" s="711"/>
      <c r="AD183" s="711"/>
      <c r="AE183" s="711"/>
      <c r="AF183" s="712"/>
      <c r="AG183" s="710"/>
      <c r="AH183" s="711"/>
      <c r="AI183" s="711"/>
      <c r="AJ183" s="711"/>
      <c r="AK183" s="711"/>
      <c r="AL183" s="711"/>
      <c r="AM183" s="711"/>
      <c r="AN183" s="711"/>
      <c r="AO183" s="711"/>
      <c r="AP183" s="711"/>
      <c r="AQ183" s="712"/>
      <c r="AR183" s="606" t="str">
        <f t="shared" ref="AR183:AR187" si="1">IF(AND(V183="",AG183=""),"",ROUNDDOWN((SUM(V183,AG183))/2,0))</f>
        <v/>
      </c>
      <c r="AS183" s="607"/>
      <c r="AT183" s="607"/>
      <c r="AU183" s="607"/>
      <c r="AV183" s="607"/>
      <c r="AW183" s="607"/>
      <c r="AX183" s="607"/>
      <c r="AY183" s="607"/>
      <c r="AZ183" s="607"/>
      <c r="BA183" s="608"/>
      <c r="BB183" s="713" t="s">
        <v>156</v>
      </c>
      <c r="BC183" s="714"/>
      <c r="BD183" s="715" t="str">
        <f>IF(OR(E183="",AND(AX200="",AX201="",AX202="",AX203="",AX204="",AX205="",AX206="",AX207="",AX208="",AX209="")),"",SUM(AX200:BB209))</f>
        <v/>
      </c>
      <c r="BE183" s="715"/>
      <c r="BF183" s="716"/>
      <c r="BG183" s="713" t="s">
        <v>162</v>
      </c>
      <c r="BH183" s="714"/>
      <c r="BI183" s="715" t="str">
        <f>IF(OR(E183="",AND(AX210="",AX211="",AX212="",AX213="",AX214="",AX215="")),"",SUM(AX210:BB215))</f>
        <v/>
      </c>
      <c r="BJ183" s="715"/>
      <c r="BK183" s="716"/>
      <c r="BL183" s="613" t="str">
        <f t="shared" ref="BL183:BL186" si="2">IFERROR(IFERROR(BD183*5+BI183*2,IF(BD183="",BI183*2,BD183*5)),"")</f>
        <v/>
      </c>
      <c r="BM183" s="614"/>
      <c r="BN183" s="614"/>
      <c r="BO183" s="614"/>
      <c r="BP183" s="614"/>
      <c r="BQ183" s="615"/>
      <c r="BS183" s="717"/>
      <c r="BU183" s="717"/>
      <c r="BV183" s="281"/>
      <c r="BW183" s="281"/>
      <c r="BX183" s="282"/>
      <c r="BY183" s="281"/>
      <c r="BZ183" s="281"/>
      <c r="CA183" s="283"/>
      <c r="CB183" s="284"/>
      <c r="CC183" s="284"/>
      <c r="CD183" s="284"/>
      <c r="CE183" s="284"/>
      <c r="CF183" s="284"/>
      <c r="CG183" s="284"/>
      <c r="CH183" s="284"/>
    </row>
    <row r="184" spans="1:86" s="277" customFormat="1" ht="16.5" customHeight="1">
      <c r="A184" s="718">
        <v>2300</v>
      </c>
      <c r="B184" s="714"/>
      <c r="C184" s="714"/>
      <c r="D184" s="719"/>
      <c r="E184" s="708"/>
      <c r="F184" s="709"/>
      <c r="G184" s="662" t="s">
        <v>211</v>
      </c>
      <c r="H184" s="663"/>
      <c r="I184" s="663"/>
      <c r="J184" s="663"/>
      <c r="K184" s="663"/>
      <c r="L184" s="663"/>
      <c r="M184" s="663"/>
      <c r="N184" s="663"/>
      <c r="O184" s="663"/>
      <c r="P184" s="663"/>
      <c r="Q184" s="663"/>
      <c r="R184" s="663"/>
      <c r="S184" s="663"/>
      <c r="T184" s="663"/>
      <c r="U184" s="664"/>
      <c r="V184" s="710"/>
      <c r="W184" s="711"/>
      <c r="X184" s="711"/>
      <c r="Y184" s="711"/>
      <c r="Z184" s="711"/>
      <c r="AA184" s="711"/>
      <c r="AB184" s="711"/>
      <c r="AC184" s="711"/>
      <c r="AD184" s="711"/>
      <c r="AE184" s="711"/>
      <c r="AF184" s="712"/>
      <c r="AG184" s="710"/>
      <c r="AH184" s="711"/>
      <c r="AI184" s="711"/>
      <c r="AJ184" s="711"/>
      <c r="AK184" s="711"/>
      <c r="AL184" s="711"/>
      <c r="AM184" s="711"/>
      <c r="AN184" s="711"/>
      <c r="AO184" s="711"/>
      <c r="AP184" s="711"/>
      <c r="AQ184" s="712"/>
      <c r="AR184" s="606" t="str">
        <f t="shared" si="1"/>
        <v/>
      </c>
      <c r="AS184" s="607"/>
      <c r="AT184" s="607"/>
      <c r="AU184" s="607"/>
      <c r="AV184" s="607"/>
      <c r="AW184" s="607"/>
      <c r="AX184" s="607"/>
      <c r="AY184" s="607"/>
      <c r="AZ184" s="607"/>
      <c r="BA184" s="608"/>
      <c r="BB184" s="713" t="s">
        <v>164</v>
      </c>
      <c r="BC184" s="714"/>
      <c r="BD184" s="715" t="str">
        <f>IF(OR(E184="",AND(AX216="",AX217="",AX218="",AX219="")),"",SUM(AX216:BB219))</f>
        <v/>
      </c>
      <c r="BE184" s="715"/>
      <c r="BF184" s="716"/>
      <c r="BG184" s="713" t="s">
        <v>175</v>
      </c>
      <c r="BH184" s="714"/>
      <c r="BI184" s="715" t="str">
        <f>IF(OR(E184="",AND(AX220="",AX221="")),"",SUM(AX220:BB221))</f>
        <v/>
      </c>
      <c r="BJ184" s="715"/>
      <c r="BK184" s="716"/>
      <c r="BL184" s="613" t="str">
        <f t="shared" si="2"/>
        <v/>
      </c>
      <c r="BM184" s="614"/>
      <c r="BN184" s="614"/>
      <c r="BO184" s="614"/>
      <c r="BP184" s="614"/>
      <c r="BQ184" s="615"/>
      <c r="BS184" s="717"/>
      <c r="BU184" s="717"/>
      <c r="BV184" s="281"/>
      <c r="BW184" s="281"/>
      <c r="BX184" s="282"/>
      <c r="BY184" s="281"/>
      <c r="BZ184" s="281"/>
      <c r="CA184" s="283"/>
      <c r="CB184" s="284"/>
      <c r="CC184" s="284"/>
      <c r="CD184" s="284"/>
      <c r="CE184" s="284"/>
      <c r="CF184" s="284"/>
      <c r="CG184" s="284"/>
      <c r="CH184" s="284"/>
    </row>
    <row r="185" spans="1:86" s="277" customFormat="1" ht="15.75" customHeight="1">
      <c r="A185" s="718">
        <v>2400</v>
      </c>
      <c r="B185" s="714"/>
      <c r="C185" s="714"/>
      <c r="D185" s="719"/>
      <c r="E185" s="708"/>
      <c r="F185" s="709"/>
      <c r="G185" s="662" t="s">
        <v>212</v>
      </c>
      <c r="H185" s="663"/>
      <c r="I185" s="663"/>
      <c r="J185" s="663"/>
      <c r="K185" s="663"/>
      <c r="L185" s="663"/>
      <c r="M185" s="663"/>
      <c r="N185" s="663"/>
      <c r="O185" s="663"/>
      <c r="P185" s="663"/>
      <c r="Q185" s="663"/>
      <c r="R185" s="663"/>
      <c r="S185" s="663"/>
      <c r="T185" s="663"/>
      <c r="U185" s="664"/>
      <c r="V185" s="710"/>
      <c r="W185" s="711"/>
      <c r="X185" s="711"/>
      <c r="Y185" s="711"/>
      <c r="Z185" s="711"/>
      <c r="AA185" s="711"/>
      <c r="AB185" s="711"/>
      <c r="AC185" s="711"/>
      <c r="AD185" s="711"/>
      <c r="AE185" s="711"/>
      <c r="AF185" s="712"/>
      <c r="AG185" s="710"/>
      <c r="AH185" s="711"/>
      <c r="AI185" s="711"/>
      <c r="AJ185" s="711"/>
      <c r="AK185" s="711"/>
      <c r="AL185" s="711"/>
      <c r="AM185" s="711"/>
      <c r="AN185" s="711"/>
      <c r="AO185" s="711"/>
      <c r="AP185" s="711"/>
      <c r="AQ185" s="712"/>
      <c r="AR185" s="606" t="str">
        <f t="shared" si="1"/>
        <v/>
      </c>
      <c r="AS185" s="607"/>
      <c r="AT185" s="607"/>
      <c r="AU185" s="607"/>
      <c r="AV185" s="607"/>
      <c r="AW185" s="607"/>
      <c r="AX185" s="607"/>
      <c r="AY185" s="607"/>
      <c r="AZ185" s="607"/>
      <c r="BA185" s="608"/>
      <c r="BB185" s="713" t="s">
        <v>164</v>
      </c>
      <c r="BC185" s="714"/>
      <c r="BD185" s="715" t="str">
        <f>IF(OR(E185="",AND(AX216="",AX217="",AX218="",AX219="")),"",SUM(AX216:BB219))</f>
        <v/>
      </c>
      <c r="BE185" s="715"/>
      <c r="BF185" s="716"/>
      <c r="BG185" s="713" t="s">
        <v>175</v>
      </c>
      <c r="BH185" s="714"/>
      <c r="BI185" s="715" t="str">
        <f>IF(OR(E185="",AND(AX220="",AX221="")),"",SUM(AX220:BB221))</f>
        <v/>
      </c>
      <c r="BJ185" s="715"/>
      <c r="BK185" s="716"/>
      <c r="BL185" s="613" t="str">
        <f t="shared" si="2"/>
        <v/>
      </c>
      <c r="BM185" s="614"/>
      <c r="BN185" s="614"/>
      <c r="BO185" s="614"/>
      <c r="BP185" s="614"/>
      <c r="BQ185" s="615"/>
      <c r="BS185" s="280"/>
      <c r="BU185" s="280"/>
      <c r="BV185" s="281"/>
      <c r="BW185" s="281"/>
      <c r="BX185" s="282"/>
      <c r="BY185" s="281"/>
      <c r="BZ185" s="281"/>
      <c r="CA185" s="283"/>
      <c r="CB185" s="284"/>
      <c r="CC185" s="284"/>
      <c r="CD185" s="284"/>
      <c r="CE185" s="284"/>
      <c r="CF185" s="284"/>
      <c r="CG185" s="284"/>
      <c r="CH185" s="284"/>
    </row>
    <row r="186" spans="1:86" s="277" customFormat="1" ht="16.5" customHeight="1">
      <c r="A186" s="718">
        <v>2500</v>
      </c>
      <c r="B186" s="714"/>
      <c r="C186" s="714"/>
      <c r="D186" s="719"/>
      <c r="E186" s="708"/>
      <c r="F186" s="709"/>
      <c r="G186" s="662" t="s">
        <v>213</v>
      </c>
      <c r="H186" s="663"/>
      <c r="I186" s="663"/>
      <c r="J186" s="663"/>
      <c r="K186" s="663"/>
      <c r="L186" s="663"/>
      <c r="M186" s="663"/>
      <c r="N186" s="663"/>
      <c r="O186" s="663"/>
      <c r="P186" s="663"/>
      <c r="Q186" s="663"/>
      <c r="R186" s="663"/>
      <c r="S186" s="663"/>
      <c r="T186" s="663"/>
      <c r="U186" s="664"/>
      <c r="V186" s="710"/>
      <c r="W186" s="711"/>
      <c r="X186" s="711"/>
      <c r="Y186" s="711"/>
      <c r="Z186" s="711"/>
      <c r="AA186" s="711"/>
      <c r="AB186" s="711"/>
      <c r="AC186" s="711"/>
      <c r="AD186" s="711"/>
      <c r="AE186" s="711"/>
      <c r="AF186" s="712"/>
      <c r="AG186" s="710"/>
      <c r="AH186" s="711"/>
      <c r="AI186" s="711"/>
      <c r="AJ186" s="711"/>
      <c r="AK186" s="711"/>
      <c r="AL186" s="711"/>
      <c r="AM186" s="711"/>
      <c r="AN186" s="711"/>
      <c r="AO186" s="711"/>
      <c r="AP186" s="711"/>
      <c r="AQ186" s="712"/>
      <c r="AR186" s="606" t="str">
        <f t="shared" si="1"/>
        <v/>
      </c>
      <c r="AS186" s="607"/>
      <c r="AT186" s="607"/>
      <c r="AU186" s="607"/>
      <c r="AV186" s="607"/>
      <c r="AW186" s="607"/>
      <c r="AX186" s="607"/>
      <c r="AY186" s="607"/>
      <c r="AZ186" s="607"/>
      <c r="BA186" s="608"/>
      <c r="BB186" s="713" t="s">
        <v>176</v>
      </c>
      <c r="BC186" s="714"/>
      <c r="BD186" s="715" t="str">
        <f>IF(OR(E186="",AND(AX222="",AX223="",AX224="")),"",SUM(AX222:BB224))</f>
        <v/>
      </c>
      <c r="BE186" s="715"/>
      <c r="BF186" s="716"/>
      <c r="BG186" s="713" t="s">
        <v>214</v>
      </c>
      <c r="BH186" s="714"/>
      <c r="BI186" s="715" t="str">
        <f>IF(OR(E186="",AX225=""),"",AX225)</f>
        <v/>
      </c>
      <c r="BJ186" s="715"/>
      <c r="BK186" s="716"/>
      <c r="BL186" s="613" t="str">
        <f t="shared" si="2"/>
        <v/>
      </c>
      <c r="BM186" s="614"/>
      <c r="BN186" s="614"/>
      <c r="BO186" s="614"/>
      <c r="BP186" s="614"/>
      <c r="BQ186" s="615"/>
      <c r="BS186" s="280"/>
      <c r="BU186" s="280"/>
      <c r="BV186" s="281"/>
      <c r="BW186" s="281"/>
      <c r="BX186" s="282"/>
      <c r="BY186" s="281"/>
      <c r="BZ186" s="281"/>
      <c r="CA186" s="283"/>
      <c r="CB186" s="284"/>
      <c r="CC186" s="284"/>
      <c r="CD186" s="284"/>
      <c r="CE186" s="284"/>
      <c r="CF186" s="284"/>
      <c r="CG186" s="284"/>
      <c r="CH186" s="284"/>
    </row>
    <row r="187" spans="1:86" s="277" customFormat="1" ht="17.25" customHeight="1">
      <c r="A187" s="718">
        <v>2600</v>
      </c>
      <c r="B187" s="714"/>
      <c r="C187" s="714"/>
      <c r="D187" s="719"/>
      <c r="E187" s="708"/>
      <c r="F187" s="709"/>
      <c r="G187" s="662" t="s">
        <v>215</v>
      </c>
      <c r="H187" s="663"/>
      <c r="I187" s="663"/>
      <c r="J187" s="663"/>
      <c r="K187" s="663"/>
      <c r="L187" s="663"/>
      <c r="M187" s="663"/>
      <c r="N187" s="663"/>
      <c r="O187" s="663"/>
      <c r="P187" s="663"/>
      <c r="Q187" s="663"/>
      <c r="R187" s="663"/>
      <c r="S187" s="663"/>
      <c r="T187" s="663"/>
      <c r="U187" s="664"/>
      <c r="V187" s="710"/>
      <c r="W187" s="711"/>
      <c r="X187" s="711"/>
      <c r="Y187" s="711"/>
      <c r="Z187" s="711"/>
      <c r="AA187" s="711"/>
      <c r="AB187" s="711"/>
      <c r="AC187" s="711"/>
      <c r="AD187" s="711"/>
      <c r="AE187" s="711"/>
      <c r="AF187" s="712"/>
      <c r="AG187" s="710"/>
      <c r="AH187" s="711"/>
      <c r="AI187" s="711"/>
      <c r="AJ187" s="711"/>
      <c r="AK187" s="711"/>
      <c r="AL187" s="711"/>
      <c r="AM187" s="711"/>
      <c r="AN187" s="711"/>
      <c r="AO187" s="711"/>
      <c r="AP187" s="711"/>
      <c r="AQ187" s="712"/>
      <c r="AR187" s="606" t="str">
        <f t="shared" si="1"/>
        <v/>
      </c>
      <c r="AS187" s="607"/>
      <c r="AT187" s="607"/>
      <c r="AU187" s="607"/>
      <c r="AV187" s="607"/>
      <c r="AW187" s="607"/>
      <c r="AX187" s="607"/>
      <c r="AY187" s="607"/>
      <c r="AZ187" s="607"/>
      <c r="BA187" s="608"/>
      <c r="BB187" s="855"/>
      <c r="BC187" s="856"/>
      <c r="BD187" s="856"/>
      <c r="BE187" s="856"/>
      <c r="BF187" s="858"/>
      <c r="BG187" s="713" t="s">
        <v>216</v>
      </c>
      <c r="BH187" s="714"/>
      <c r="BI187" s="715" t="str">
        <f>IF(OR(E187="",AND(AX226="",AX227="",AX228="",AX229)),"",SUM(AX226:BB229))</f>
        <v/>
      </c>
      <c r="BJ187" s="715"/>
      <c r="BK187" s="716"/>
      <c r="BL187" s="613" t="str">
        <f>IFERROR(BI187*2,"")</f>
        <v/>
      </c>
      <c r="BM187" s="614"/>
      <c r="BN187" s="614"/>
      <c r="BO187" s="614"/>
      <c r="BP187" s="614"/>
      <c r="BQ187" s="615"/>
      <c r="BS187" s="280"/>
      <c r="BU187" s="280"/>
      <c r="BV187" s="281"/>
      <c r="BW187" s="281"/>
      <c r="BX187" s="282"/>
      <c r="BY187" s="281"/>
      <c r="BZ187" s="281"/>
      <c r="CA187" s="283"/>
      <c r="CB187" s="284"/>
      <c r="CC187" s="284"/>
      <c r="CD187" s="284"/>
      <c r="CE187" s="284"/>
      <c r="CF187" s="284"/>
      <c r="CG187" s="284"/>
      <c r="CH187" s="284"/>
    </row>
    <row r="188" spans="1:86" s="277" customFormat="1" ht="17.25" customHeight="1">
      <c r="A188" s="878"/>
      <c r="B188" s="856"/>
      <c r="C188" s="856"/>
      <c r="D188" s="856"/>
      <c r="E188" s="856"/>
      <c r="F188" s="856"/>
      <c r="G188" s="879" t="s">
        <v>290</v>
      </c>
      <c r="H188" s="880"/>
      <c r="I188" s="880"/>
      <c r="J188" s="880"/>
      <c r="K188" s="880"/>
      <c r="L188" s="880"/>
      <c r="M188" s="880"/>
      <c r="N188" s="880"/>
      <c r="O188" s="880"/>
      <c r="P188" s="880"/>
      <c r="Q188" s="880"/>
      <c r="R188" s="880"/>
      <c r="S188" s="880"/>
      <c r="T188" s="880"/>
      <c r="U188" s="881"/>
      <c r="V188" s="710"/>
      <c r="W188" s="711"/>
      <c r="X188" s="711"/>
      <c r="Y188" s="711"/>
      <c r="Z188" s="711"/>
      <c r="AA188" s="711"/>
      <c r="AB188" s="711"/>
      <c r="AC188" s="711"/>
      <c r="AD188" s="711"/>
      <c r="AE188" s="711"/>
      <c r="AF188" s="712"/>
      <c r="AG188" s="710"/>
      <c r="AH188" s="711"/>
      <c r="AI188" s="711"/>
      <c r="AJ188" s="711"/>
      <c r="AK188" s="711"/>
      <c r="AL188" s="711"/>
      <c r="AM188" s="711"/>
      <c r="AN188" s="711"/>
      <c r="AO188" s="711"/>
      <c r="AP188" s="711"/>
      <c r="AQ188" s="712"/>
      <c r="AR188" s="860"/>
      <c r="AS188" s="861"/>
      <c r="AT188" s="861"/>
      <c r="AU188" s="861"/>
      <c r="AV188" s="861"/>
      <c r="AW188" s="861"/>
      <c r="AX188" s="861"/>
      <c r="AY188" s="861"/>
      <c r="AZ188" s="861"/>
      <c r="BA188" s="862"/>
      <c r="BB188" s="855"/>
      <c r="BC188" s="856"/>
      <c r="BD188" s="856"/>
      <c r="BE188" s="856"/>
      <c r="BF188" s="858"/>
      <c r="BG188" s="855"/>
      <c r="BH188" s="856"/>
      <c r="BI188" s="856"/>
      <c r="BJ188" s="856"/>
      <c r="BK188" s="858"/>
      <c r="BL188" s="855"/>
      <c r="BM188" s="856"/>
      <c r="BN188" s="856"/>
      <c r="BO188" s="856"/>
      <c r="BP188" s="856"/>
      <c r="BQ188" s="857"/>
      <c r="BS188" s="280"/>
      <c r="BU188" s="280"/>
      <c r="BV188" s="281"/>
      <c r="BW188" s="281"/>
      <c r="BX188" s="282"/>
      <c r="BY188" s="281"/>
      <c r="BZ188" s="281"/>
      <c r="CA188" s="283"/>
      <c r="CB188" s="284"/>
      <c r="CC188" s="284"/>
      <c r="CD188" s="284"/>
      <c r="CE188" s="284"/>
      <c r="CF188" s="284"/>
      <c r="CG188" s="284"/>
      <c r="CH188" s="284"/>
    </row>
    <row r="189" spans="1:86" s="277" customFormat="1" ht="18.75" customHeight="1" thickBot="1">
      <c r="A189" s="882"/>
      <c r="B189" s="883"/>
      <c r="C189" s="883"/>
      <c r="D189" s="883"/>
      <c r="E189" s="883"/>
      <c r="F189" s="285"/>
      <c r="G189" s="884" t="s">
        <v>291</v>
      </c>
      <c r="H189" s="883"/>
      <c r="I189" s="883"/>
      <c r="J189" s="883"/>
      <c r="K189" s="883"/>
      <c r="L189" s="883"/>
      <c r="M189" s="883"/>
      <c r="N189" s="883"/>
      <c r="O189" s="883"/>
      <c r="P189" s="883"/>
      <c r="Q189" s="883"/>
      <c r="R189" s="883"/>
      <c r="S189" s="883"/>
      <c r="T189" s="883"/>
      <c r="U189" s="885"/>
      <c r="V189" s="890" t="str">
        <f>IF(AND(V182="",V183="",V184="",V185="",V186="",V187="",V188=""),"",SUM(V182:AF188))</f>
        <v/>
      </c>
      <c r="W189" s="888"/>
      <c r="X189" s="888"/>
      <c r="Y189" s="888"/>
      <c r="Z189" s="888"/>
      <c r="AA189" s="888"/>
      <c r="AB189" s="888"/>
      <c r="AC189" s="888"/>
      <c r="AD189" s="888"/>
      <c r="AE189" s="888"/>
      <c r="AF189" s="889"/>
      <c r="AG189" s="890" t="str">
        <f>IF(AND(AG182="",AG183="",AG184="",AG185="",AG186="",AG187="",AG188=""),"",SUM(AG182:AQ188))</f>
        <v/>
      </c>
      <c r="AH189" s="888"/>
      <c r="AI189" s="888"/>
      <c r="AJ189" s="888"/>
      <c r="AK189" s="888"/>
      <c r="AL189" s="888"/>
      <c r="AM189" s="888"/>
      <c r="AN189" s="888"/>
      <c r="AO189" s="888"/>
      <c r="AP189" s="888"/>
      <c r="AQ189" s="889"/>
      <c r="AR189" s="886" t="s">
        <v>217</v>
      </c>
      <c r="AS189" s="887"/>
      <c r="AT189" s="888" t="str">
        <f>IF(AND(V189="",AG189=""),"",ROUNDDOWN((SUM(V189,AG189))/2,0))</f>
        <v/>
      </c>
      <c r="AU189" s="888"/>
      <c r="AV189" s="888"/>
      <c r="AW189" s="888"/>
      <c r="AX189" s="888"/>
      <c r="AY189" s="888"/>
      <c r="AZ189" s="888"/>
      <c r="BA189" s="889"/>
      <c r="BB189" s="852"/>
      <c r="BC189" s="853"/>
      <c r="BD189" s="853"/>
      <c r="BE189" s="853"/>
      <c r="BF189" s="859"/>
      <c r="BG189" s="852"/>
      <c r="BH189" s="853"/>
      <c r="BI189" s="853"/>
      <c r="BJ189" s="853"/>
      <c r="BK189" s="859"/>
      <c r="BL189" s="852"/>
      <c r="BM189" s="853"/>
      <c r="BN189" s="853"/>
      <c r="BO189" s="853"/>
      <c r="BP189" s="853"/>
      <c r="BQ189" s="854"/>
      <c r="BS189" s="280"/>
      <c r="BU189" s="280"/>
      <c r="BV189" s="281"/>
      <c r="BW189" s="281"/>
      <c r="BX189" s="286"/>
      <c r="BY189" s="281"/>
      <c r="BZ189" s="281"/>
      <c r="CA189" s="283"/>
      <c r="CB189" s="284"/>
      <c r="CC189" s="284"/>
      <c r="CD189" s="284"/>
      <c r="CE189" s="284"/>
      <c r="CF189" s="284"/>
      <c r="CG189" s="284"/>
      <c r="CH189" s="284"/>
    </row>
    <row r="190" spans="1:86" s="277" customFormat="1" ht="9.75" customHeight="1">
      <c r="A190" s="287"/>
      <c r="B190" s="287"/>
      <c r="C190" s="287"/>
      <c r="D190" s="287"/>
      <c r="E190" s="287"/>
      <c r="F190" s="287"/>
      <c r="G190" s="287"/>
      <c r="H190" s="287"/>
      <c r="I190" s="287"/>
      <c r="J190" s="287"/>
      <c r="K190" s="287"/>
      <c r="L190" s="287"/>
      <c r="M190" s="287"/>
      <c r="N190" s="287"/>
      <c r="O190" s="287"/>
      <c r="P190" s="287"/>
      <c r="Q190" s="287"/>
      <c r="R190" s="287"/>
      <c r="S190" s="287"/>
      <c r="T190" s="287"/>
      <c r="U190" s="287"/>
      <c r="V190" s="287"/>
      <c r="W190" s="287"/>
      <c r="X190" s="287"/>
      <c r="Y190" s="287"/>
      <c r="Z190" s="287"/>
      <c r="AA190" s="287"/>
      <c r="AB190" s="287"/>
      <c r="AC190" s="287"/>
      <c r="AD190" s="287"/>
      <c r="AE190" s="287"/>
      <c r="AF190" s="287"/>
      <c r="AG190" s="287"/>
      <c r="AH190" s="287"/>
      <c r="AI190" s="287"/>
      <c r="AJ190" s="287"/>
      <c r="AK190" s="287"/>
      <c r="AL190" s="287"/>
      <c r="AM190" s="287"/>
      <c r="AN190" s="287"/>
      <c r="AO190" s="287"/>
      <c r="AP190" s="287"/>
      <c r="AQ190" s="287"/>
      <c r="AR190" s="287"/>
      <c r="AS190" s="287"/>
      <c r="AT190" s="287"/>
      <c r="AU190" s="287"/>
      <c r="AV190" s="287"/>
      <c r="AW190" s="287"/>
      <c r="AX190" s="287"/>
      <c r="AY190" s="287"/>
      <c r="AZ190" s="287"/>
      <c r="BA190" s="287"/>
      <c r="BB190" s="287"/>
      <c r="BC190" s="287"/>
      <c r="BD190" s="287"/>
      <c r="BE190" s="287"/>
      <c r="BF190" s="287"/>
      <c r="BG190" s="287"/>
      <c r="BH190" s="287"/>
      <c r="BI190" s="287"/>
      <c r="BJ190" s="287"/>
      <c r="BS190" s="280"/>
      <c r="BU190" s="280"/>
      <c r="BV190" s="281"/>
      <c r="BW190" s="281"/>
      <c r="BX190" s="282"/>
      <c r="BY190" s="283"/>
      <c r="BZ190" s="283"/>
      <c r="CA190" s="283"/>
      <c r="CB190" s="284"/>
      <c r="CC190" s="284"/>
      <c r="CD190" s="284"/>
      <c r="CE190" s="284"/>
      <c r="CF190" s="284"/>
      <c r="CG190" s="284"/>
      <c r="CH190" s="284"/>
    </row>
    <row r="191" spans="1:86" s="277" customFormat="1" ht="13.5">
      <c r="A191" s="288" t="s">
        <v>11869</v>
      </c>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c r="AC191" s="289"/>
      <c r="AD191" s="289"/>
      <c r="AE191" s="289"/>
      <c r="AF191" s="289"/>
      <c r="AG191" s="289"/>
      <c r="AH191" s="289"/>
      <c r="AI191" s="289"/>
      <c r="AJ191" s="289"/>
      <c r="AK191" s="289"/>
      <c r="AL191" s="289"/>
      <c r="AM191" s="289"/>
      <c r="AN191" s="289"/>
      <c r="AO191" s="289"/>
      <c r="AP191" s="289"/>
      <c r="AQ191" s="289"/>
      <c r="AR191" s="289"/>
      <c r="AS191" s="289"/>
      <c r="AT191" s="289"/>
      <c r="AU191" s="289"/>
      <c r="AV191" s="289"/>
      <c r="AW191" s="289"/>
      <c r="AX191" s="289"/>
      <c r="AY191" s="289"/>
      <c r="AZ191" s="289"/>
      <c r="BA191" s="289"/>
      <c r="BB191" s="289"/>
      <c r="BC191" s="289"/>
      <c r="BD191" s="289"/>
      <c r="BE191" s="289"/>
      <c r="BF191" s="289"/>
      <c r="BG191" s="289"/>
      <c r="BH191" s="289"/>
      <c r="BI191" s="289"/>
      <c r="BJ191" s="289"/>
      <c r="BK191" s="290"/>
      <c r="BL191" s="290"/>
      <c r="BM191" s="290"/>
      <c r="BN191" s="290"/>
      <c r="BO191" s="290"/>
      <c r="BP191" s="290"/>
      <c r="BQ191" s="290"/>
      <c r="BS191" s="280"/>
      <c r="BU191" s="280"/>
      <c r="BV191" s="281"/>
      <c r="BW191" s="281"/>
      <c r="BX191" s="281"/>
      <c r="BY191" s="281"/>
      <c r="BZ191" s="281"/>
      <c r="CA191" s="283"/>
      <c r="CB191" s="284"/>
      <c r="CC191" s="284"/>
      <c r="CD191" s="284"/>
      <c r="CE191" s="284"/>
      <c r="CF191" s="284"/>
      <c r="CG191" s="284"/>
      <c r="CH191" s="284"/>
    </row>
    <row r="192" spans="1:86" s="277" customFormat="1" ht="14.25" thickBot="1">
      <c r="A192" s="287" t="s">
        <v>296</v>
      </c>
      <c r="B192" s="287"/>
      <c r="C192" s="287"/>
      <c r="D192" s="287"/>
      <c r="E192" s="287"/>
      <c r="F192" s="287"/>
      <c r="G192" s="287"/>
      <c r="H192" s="287"/>
      <c r="I192" s="287"/>
      <c r="J192" s="287"/>
      <c r="K192" s="287"/>
      <c r="L192" s="287"/>
      <c r="M192" s="287"/>
      <c r="N192" s="287"/>
      <c r="O192" s="287"/>
      <c r="P192" s="287"/>
      <c r="Q192" s="287"/>
      <c r="R192" s="287"/>
      <c r="S192" s="287"/>
      <c r="T192" s="287"/>
      <c r="U192" s="287"/>
      <c r="V192" s="287"/>
      <c r="W192" s="287"/>
      <c r="X192" s="287"/>
      <c r="Y192" s="287"/>
      <c r="Z192" s="287"/>
      <c r="AA192" s="287"/>
      <c r="AB192" s="287"/>
      <c r="AC192" s="287"/>
      <c r="AD192" s="287"/>
      <c r="AE192" s="287"/>
      <c r="AF192" s="287"/>
      <c r="AG192" s="287"/>
      <c r="AR192" s="300" t="s">
        <v>11859</v>
      </c>
      <c r="AS192" s="404"/>
      <c r="AT192" s="404"/>
      <c r="AU192" s="404"/>
      <c r="AV192" s="404"/>
      <c r="AW192" s="404"/>
      <c r="AX192" s="404"/>
      <c r="AY192" s="404"/>
      <c r="AZ192" s="404"/>
      <c r="BA192" s="404"/>
      <c r="BB192" s="404"/>
      <c r="BC192" s="404"/>
      <c r="BD192" s="404"/>
      <c r="BE192" s="404"/>
      <c r="BF192" s="404"/>
      <c r="BG192" s="404"/>
      <c r="BH192" s="404"/>
      <c r="BI192" s="404"/>
      <c r="BJ192" s="404"/>
      <c r="BK192" s="404"/>
      <c r="BL192" s="404"/>
      <c r="BM192" s="404"/>
      <c r="BN192" s="404"/>
      <c r="BO192" s="404"/>
      <c r="BS192" s="280"/>
      <c r="BU192" s="280"/>
      <c r="BV192" s="281"/>
      <c r="BW192" s="281"/>
      <c r="BX192" s="281"/>
      <c r="BY192" s="281"/>
      <c r="BZ192" s="281"/>
      <c r="CA192" s="283"/>
      <c r="CB192" s="284"/>
      <c r="CC192" s="284"/>
      <c r="CD192" s="284"/>
      <c r="CE192" s="284"/>
      <c r="CF192" s="284"/>
      <c r="CG192" s="284"/>
      <c r="CH192" s="284"/>
    </row>
    <row r="193" spans="1:86" s="287" customFormat="1" ht="18.75" customHeight="1">
      <c r="A193" s="720" t="s">
        <v>218</v>
      </c>
      <c r="B193" s="610"/>
      <c r="C193" s="610"/>
      <c r="D193" s="610"/>
      <c r="E193" s="610"/>
      <c r="F193" s="610"/>
      <c r="G193" s="610"/>
      <c r="H193" s="610"/>
      <c r="I193" s="610"/>
      <c r="J193" s="610"/>
      <c r="K193" s="610"/>
      <c r="L193" s="610"/>
      <c r="M193" s="610"/>
      <c r="N193" s="610"/>
      <c r="O193" s="610"/>
      <c r="P193" s="610"/>
      <c r="Q193" s="610"/>
      <c r="R193" s="610"/>
      <c r="S193" s="610"/>
      <c r="T193" s="610"/>
      <c r="U193" s="610"/>
      <c r="V193" s="610"/>
      <c r="W193" s="866"/>
      <c r="X193" s="720" t="s">
        <v>219</v>
      </c>
      <c r="Y193" s="610"/>
      <c r="Z193" s="610"/>
      <c r="AA193" s="610"/>
      <c r="AB193" s="610"/>
      <c r="AC193" s="610"/>
      <c r="AD193" s="610"/>
      <c r="AE193" s="610"/>
      <c r="AF193" s="610"/>
      <c r="AG193" s="610"/>
      <c r="AH193" s="610"/>
      <c r="AI193" s="610"/>
      <c r="AJ193" s="610"/>
      <c r="AK193" s="610"/>
      <c r="AL193" s="610"/>
      <c r="AM193" s="610"/>
      <c r="AN193" s="610"/>
      <c r="AO193" s="610"/>
      <c r="AP193" s="610"/>
      <c r="AQ193" s="866"/>
      <c r="AR193" s="720" t="s">
        <v>220</v>
      </c>
      <c r="AS193" s="610"/>
      <c r="AT193" s="610"/>
      <c r="AU193" s="610"/>
      <c r="AV193" s="610"/>
      <c r="AW193" s="610"/>
      <c r="AX193" s="610"/>
      <c r="AY193" s="610"/>
      <c r="AZ193" s="610"/>
      <c r="BA193" s="610"/>
      <c r="BB193" s="866"/>
      <c r="BC193" s="291"/>
      <c r="BD193" s="291"/>
      <c r="BE193" s="291"/>
      <c r="BF193" s="291"/>
      <c r="BG193" s="291"/>
      <c r="BH193" s="291"/>
      <c r="BI193" s="291"/>
      <c r="BJ193" s="291"/>
      <c r="BS193" s="292"/>
      <c r="BU193" s="292"/>
      <c r="BV193" s="293"/>
      <c r="BW193" s="293"/>
      <c r="BX193" s="281"/>
      <c r="BY193" s="281"/>
      <c r="BZ193" s="281"/>
      <c r="CA193" s="294"/>
      <c r="CB193" s="295"/>
      <c r="CC193" s="295"/>
      <c r="CD193" s="295"/>
      <c r="CE193" s="295"/>
      <c r="CF193" s="295"/>
      <c r="CG193" s="295"/>
      <c r="CH193" s="295"/>
    </row>
    <row r="194" spans="1:86" s="287" customFormat="1" ht="18.75" customHeight="1" thickBot="1">
      <c r="A194" s="296"/>
      <c r="B194" s="297"/>
      <c r="C194" s="867" t="str">
        <f>IF(BC77="","",BC77)</f>
        <v/>
      </c>
      <c r="D194" s="867"/>
      <c r="E194" s="867"/>
      <c r="F194" s="867"/>
      <c r="G194" s="867"/>
      <c r="H194" s="867"/>
      <c r="I194" s="867"/>
      <c r="J194" s="867"/>
      <c r="K194" s="867"/>
      <c r="L194" s="867"/>
      <c r="M194" s="867"/>
      <c r="N194" s="867"/>
      <c r="O194" s="867"/>
      <c r="P194" s="867"/>
      <c r="Q194" s="867"/>
      <c r="R194" s="867"/>
      <c r="S194" s="868" t="s">
        <v>91</v>
      </c>
      <c r="T194" s="868"/>
      <c r="U194" s="868"/>
      <c r="V194" s="868"/>
      <c r="W194" s="869"/>
      <c r="X194" s="870" t="str">
        <f>IF(OR(BC77="",AT189=""),"",ROUNDDOWN((BC77/AT189*100),0))</f>
        <v/>
      </c>
      <c r="Y194" s="871"/>
      <c r="Z194" s="871"/>
      <c r="AA194" s="871"/>
      <c r="AB194" s="871"/>
      <c r="AC194" s="871"/>
      <c r="AD194" s="871"/>
      <c r="AE194" s="871"/>
      <c r="AF194" s="871"/>
      <c r="AG194" s="871"/>
      <c r="AH194" s="871"/>
      <c r="AI194" s="871"/>
      <c r="AJ194" s="871"/>
      <c r="AK194" s="871"/>
      <c r="AL194" s="871"/>
      <c r="AM194" s="871"/>
      <c r="AN194" s="871"/>
      <c r="AO194" s="871"/>
      <c r="AP194" s="871"/>
      <c r="AQ194" s="872"/>
      <c r="AR194" s="296"/>
      <c r="AS194" s="297"/>
      <c r="AT194" s="873" t="str">
        <f>IF(BA73="","",BA73)</f>
        <v/>
      </c>
      <c r="AU194" s="873"/>
      <c r="AV194" s="873"/>
      <c r="AW194" s="873"/>
      <c r="AX194" s="873"/>
      <c r="AY194" s="873"/>
      <c r="AZ194" s="542" t="s">
        <v>69</v>
      </c>
      <c r="BA194" s="542"/>
      <c r="BB194" s="298"/>
      <c r="BC194" s="299"/>
      <c r="BD194" s="299"/>
      <c r="BE194" s="299"/>
      <c r="BF194" s="299"/>
      <c r="BG194" s="299"/>
      <c r="BH194" s="299"/>
      <c r="BI194" s="299"/>
      <c r="BJ194" s="299"/>
      <c r="BS194" s="292"/>
      <c r="BU194" s="292"/>
      <c r="BV194" s="293"/>
      <c r="BW194" s="293"/>
      <c r="BX194" s="281"/>
      <c r="BY194" s="281" t="str">
        <f>IF(OR(BC77="",BZ189=""),"",ROUNDDOWN(BC77/BZ189*100,0))</f>
        <v/>
      </c>
      <c r="BZ194" s="281"/>
      <c r="CA194" s="294"/>
      <c r="CB194" s="295"/>
      <c r="CC194" s="295"/>
      <c r="CD194" s="295"/>
      <c r="CE194" s="295"/>
      <c r="CF194" s="295"/>
      <c r="CG194" s="295"/>
      <c r="CH194" s="295"/>
    </row>
    <row r="195" spans="1:86" s="300" customFormat="1" ht="13.5">
      <c r="A195" s="874" t="s">
        <v>221</v>
      </c>
      <c r="B195" s="874"/>
      <c r="C195" s="874"/>
      <c r="D195" s="874"/>
      <c r="E195" s="874"/>
      <c r="F195" s="874"/>
      <c r="G195" s="874"/>
      <c r="H195" s="874"/>
      <c r="I195" s="874"/>
      <c r="J195" s="874"/>
      <c r="K195" s="874"/>
      <c r="L195" s="874"/>
      <c r="M195" s="874"/>
      <c r="N195" s="874"/>
      <c r="O195" s="874"/>
      <c r="P195" s="874"/>
      <c r="Q195" s="874"/>
      <c r="R195" s="874"/>
      <c r="S195" s="874"/>
      <c r="T195" s="874"/>
      <c r="U195" s="874"/>
      <c r="V195" s="874"/>
      <c r="W195" s="874" t="s">
        <v>222</v>
      </c>
      <c r="X195" s="874"/>
      <c r="Y195" s="874"/>
      <c r="Z195" s="874"/>
      <c r="AA195" s="874"/>
      <c r="AB195" s="874"/>
      <c r="AC195" s="874"/>
      <c r="AD195" s="874"/>
      <c r="AE195" s="874"/>
      <c r="AF195" s="874"/>
      <c r="AG195" s="874"/>
      <c r="AH195" s="874"/>
      <c r="AI195" s="874"/>
      <c r="AJ195" s="874"/>
      <c r="AK195" s="874"/>
      <c r="AL195" s="874"/>
      <c r="AM195" s="874"/>
      <c r="AN195" s="874"/>
      <c r="AO195" s="874"/>
      <c r="AP195" s="874"/>
      <c r="AS195" s="300" t="s">
        <v>223</v>
      </c>
      <c r="BS195" s="301"/>
      <c r="BU195" s="301"/>
      <c r="BV195" s="302"/>
      <c r="BW195" s="302"/>
      <c r="BX195" s="281"/>
      <c r="BY195" s="281"/>
      <c r="BZ195" s="281"/>
      <c r="CA195" s="303"/>
      <c r="CB195" s="304"/>
      <c r="CC195" s="304"/>
      <c r="CD195" s="304"/>
      <c r="CE195" s="304"/>
      <c r="CF195" s="304"/>
      <c r="CG195" s="304"/>
      <c r="CH195" s="304"/>
    </row>
    <row r="196" spans="1:86" s="277" customFormat="1" ht="7.5" customHeight="1">
      <c r="I196" s="287"/>
      <c r="J196" s="287"/>
      <c r="K196" s="287"/>
      <c r="L196" s="287"/>
      <c r="M196" s="287"/>
      <c r="N196" s="287"/>
      <c r="O196" s="287"/>
      <c r="P196" s="287"/>
      <c r="Q196" s="287"/>
      <c r="R196" s="287"/>
      <c r="S196" s="287"/>
      <c r="T196" s="287"/>
      <c r="U196" s="287"/>
      <c r="V196" s="287"/>
      <c r="BS196" s="280"/>
      <c r="BU196" s="280"/>
      <c r="BV196" s="281"/>
      <c r="BW196" s="281"/>
      <c r="BX196" s="281"/>
      <c r="BY196" s="281"/>
      <c r="BZ196" s="281"/>
      <c r="CA196" s="283"/>
      <c r="CB196" s="284"/>
      <c r="CC196" s="284"/>
      <c r="CD196" s="284"/>
      <c r="CE196" s="284"/>
      <c r="CF196" s="284"/>
      <c r="CG196" s="284"/>
      <c r="CH196" s="284"/>
    </row>
    <row r="197" spans="1:86" s="277" customFormat="1" ht="14.25" thickBot="1">
      <c r="A197" s="305" t="s">
        <v>295</v>
      </c>
      <c r="B197" s="305"/>
      <c r="C197" s="305"/>
      <c r="D197" s="305"/>
      <c r="E197" s="305"/>
      <c r="F197" s="305"/>
      <c r="G197" s="305"/>
      <c r="H197" s="305"/>
      <c r="BA197" s="306" t="s">
        <v>224</v>
      </c>
      <c r="BS197" s="280"/>
      <c r="BU197" s="280"/>
      <c r="BV197" s="281"/>
      <c r="BW197" s="281"/>
      <c r="BX197" s="281"/>
      <c r="BY197" s="281"/>
      <c r="BZ197" s="281"/>
      <c r="CA197" s="283"/>
      <c r="CB197" s="284"/>
      <c r="CC197" s="284"/>
      <c r="CD197" s="284"/>
      <c r="CE197" s="284"/>
      <c r="CF197" s="284"/>
      <c r="CG197" s="284"/>
      <c r="CH197" s="284"/>
    </row>
    <row r="198" spans="1:86" s="277" customFormat="1" ht="13.5">
      <c r="A198" s="307" t="s">
        <v>225</v>
      </c>
      <c r="B198" s="308"/>
      <c r="C198" s="308"/>
      <c r="D198" s="308"/>
      <c r="E198" s="308"/>
      <c r="F198" s="308"/>
      <c r="G198" s="308"/>
      <c r="H198" s="308"/>
      <c r="I198" s="309"/>
      <c r="J198" s="309"/>
      <c r="K198" s="309"/>
      <c r="L198" s="309"/>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309"/>
      <c r="AJ198" s="309"/>
      <c r="AK198" s="309"/>
      <c r="AL198" s="309"/>
      <c r="AM198" s="309"/>
      <c r="AN198" s="309"/>
      <c r="AO198" s="309"/>
      <c r="AP198" s="309"/>
      <c r="AQ198" s="309"/>
      <c r="AR198" s="309"/>
      <c r="AS198" s="309"/>
      <c r="AT198" s="309"/>
      <c r="AU198" s="309"/>
      <c r="AV198" s="309"/>
      <c r="AW198" s="310"/>
      <c r="AX198" s="849"/>
      <c r="AY198" s="850"/>
      <c r="AZ198" s="850"/>
      <c r="BA198" s="850"/>
      <c r="BB198" s="851"/>
      <c r="BC198" s="535" t="s">
        <v>134</v>
      </c>
      <c r="BD198" s="536"/>
      <c r="BE198" s="536"/>
      <c r="BF198" s="536"/>
      <c r="BG198" s="537"/>
      <c r="BH198" s="659" t="s">
        <v>226</v>
      </c>
      <c r="BI198" s="660"/>
      <c r="BJ198" s="660"/>
      <c r="BK198" s="660"/>
      <c r="BL198" s="660"/>
      <c r="BM198" s="660"/>
      <c r="BN198" s="660"/>
      <c r="BO198" s="660"/>
      <c r="BP198" s="660"/>
      <c r="BQ198" s="661"/>
      <c r="BS198" s="431"/>
      <c r="BU198" s="431"/>
      <c r="BV198" s="281"/>
      <c r="BW198" s="281"/>
      <c r="BX198" s="281"/>
      <c r="BY198" s="281"/>
      <c r="BZ198" s="281"/>
      <c r="CA198" s="283"/>
      <c r="CB198" s="284"/>
      <c r="CC198" s="284"/>
      <c r="CD198" s="284"/>
      <c r="CE198" s="284"/>
      <c r="CF198" s="284"/>
      <c r="CG198" s="284"/>
      <c r="CH198" s="284"/>
    </row>
    <row r="199" spans="1:86" s="277" customFormat="1" ht="14.25" thickBot="1">
      <c r="A199" s="311" t="s">
        <v>227</v>
      </c>
      <c r="B199" s="312"/>
      <c r="C199" s="312"/>
      <c r="D199" s="312"/>
      <c r="E199" s="312"/>
      <c r="F199" s="312"/>
      <c r="G199" s="312"/>
      <c r="H199" s="312"/>
      <c r="I199" s="313"/>
      <c r="J199" s="313"/>
      <c r="K199" s="313"/>
      <c r="L199" s="313"/>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c r="AK199" s="313"/>
      <c r="AL199" s="313"/>
      <c r="AM199" s="313"/>
      <c r="AN199" s="313"/>
      <c r="AO199" s="313"/>
      <c r="AP199" s="313"/>
      <c r="AQ199" s="313"/>
      <c r="AR199" s="314"/>
      <c r="AS199" s="314"/>
      <c r="AT199" s="314"/>
      <c r="AU199" s="314"/>
      <c r="AV199" s="314"/>
      <c r="AW199" s="315"/>
      <c r="AX199" s="846"/>
      <c r="AY199" s="847"/>
      <c r="AZ199" s="847"/>
      <c r="BA199" s="847"/>
      <c r="BB199" s="848"/>
      <c r="BC199" s="541" t="s">
        <v>136</v>
      </c>
      <c r="BD199" s="542"/>
      <c r="BE199" s="542"/>
      <c r="BF199" s="542"/>
      <c r="BG199" s="543"/>
      <c r="BH199" s="688" t="s">
        <v>228</v>
      </c>
      <c r="BI199" s="689"/>
      <c r="BJ199" s="689"/>
      <c r="BK199" s="689"/>
      <c r="BL199" s="689"/>
      <c r="BM199" s="689"/>
      <c r="BN199" s="689"/>
      <c r="BO199" s="689"/>
      <c r="BP199" s="689"/>
      <c r="BQ199" s="690"/>
      <c r="BS199" s="431"/>
      <c r="BU199" s="431"/>
      <c r="BV199" s="281"/>
      <c r="BW199" s="281"/>
      <c r="BX199" s="281"/>
      <c r="BY199" s="281"/>
      <c r="BZ199" s="281"/>
      <c r="CA199" s="283"/>
      <c r="CB199" s="284"/>
      <c r="CC199" s="284"/>
      <c r="CD199" s="284"/>
      <c r="CE199" s="284"/>
      <c r="CF199" s="284"/>
      <c r="CG199" s="284"/>
      <c r="CH199" s="284"/>
    </row>
    <row r="200" spans="1:86" s="277" customFormat="1" ht="13.5">
      <c r="A200" s="316" t="s">
        <v>229</v>
      </c>
      <c r="B200" s="317"/>
      <c r="C200" s="317"/>
      <c r="D200" s="317"/>
      <c r="E200" s="317"/>
      <c r="F200" s="317"/>
      <c r="G200" s="317"/>
      <c r="H200" s="317"/>
      <c r="I200" s="318"/>
      <c r="J200" s="318"/>
      <c r="K200" s="318"/>
      <c r="L200" s="318"/>
      <c r="M200" s="318"/>
      <c r="N200" s="318"/>
      <c r="O200" s="318"/>
      <c r="P200" s="318"/>
      <c r="Q200" s="318"/>
      <c r="R200" s="318"/>
      <c r="S200" s="318"/>
      <c r="T200" s="318"/>
      <c r="U200" s="318"/>
      <c r="V200" s="318"/>
      <c r="W200" s="318"/>
      <c r="X200" s="318"/>
      <c r="Y200" s="318"/>
      <c r="Z200" s="318"/>
      <c r="AA200" s="318"/>
      <c r="AB200" s="318"/>
      <c r="AC200" s="318"/>
      <c r="AD200" s="318"/>
      <c r="AE200" s="318"/>
      <c r="AF200" s="318"/>
      <c r="AG200" s="318"/>
      <c r="AH200" s="318"/>
      <c r="AI200" s="318"/>
      <c r="AJ200" s="318"/>
      <c r="AK200" s="318"/>
      <c r="AL200" s="318"/>
      <c r="AM200" s="318"/>
      <c r="AN200" s="318"/>
      <c r="AO200" s="318"/>
      <c r="AP200" s="318"/>
      <c r="AQ200" s="318"/>
      <c r="AR200" s="287"/>
      <c r="AS200" s="295"/>
      <c r="AT200" s="295"/>
      <c r="AU200" s="295"/>
      <c r="AV200" s="295"/>
      <c r="AW200" s="319"/>
      <c r="AX200" s="559"/>
      <c r="AY200" s="560"/>
      <c r="AZ200" s="560"/>
      <c r="BA200" s="560"/>
      <c r="BB200" s="561"/>
      <c r="BC200" s="526" t="s">
        <v>156</v>
      </c>
      <c r="BD200" s="527"/>
      <c r="BE200" s="527"/>
      <c r="BF200" s="527"/>
      <c r="BG200" s="528"/>
      <c r="BH200" s="535" t="s">
        <v>230</v>
      </c>
      <c r="BI200" s="536"/>
      <c r="BJ200" s="536"/>
      <c r="BK200" s="536"/>
      <c r="BL200" s="536"/>
      <c r="BM200" s="536"/>
      <c r="BN200" s="536"/>
      <c r="BO200" s="536"/>
      <c r="BP200" s="536"/>
      <c r="BQ200" s="537"/>
      <c r="BS200" s="280"/>
      <c r="BU200" s="280"/>
      <c r="BV200" s="281"/>
      <c r="BW200" s="281"/>
      <c r="BX200" s="282"/>
      <c r="BY200" s="283"/>
      <c r="BZ200" s="283"/>
      <c r="CA200" s="283"/>
      <c r="CB200" s="284"/>
      <c r="CC200" s="284"/>
      <c r="CD200" s="284"/>
      <c r="CE200" s="284"/>
      <c r="CF200" s="284"/>
      <c r="CG200" s="284"/>
      <c r="CH200" s="284"/>
    </row>
    <row r="201" spans="1:86" s="277" customFormat="1" ht="39" customHeight="1">
      <c r="A201" s="694" t="s">
        <v>231</v>
      </c>
      <c r="B201" s="695"/>
      <c r="C201" s="695"/>
      <c r="D201" s="695"/>
      <c r="E201" s="695"/>
      <c r="F201" s="695"/>
      <c r="G201" s="695"/>
      <c r="H201" s="696"/>
      <c r="I201" s="703" t="s">
        <v>232</v>
      </c>
      <c r="J201" s="703"/>
      <c r="K201" s="703"/>
      <c r="L201" s="703"/>
      <c r="M201" s="703"/>
      <c r="N201" s="703"/>
      <c r="O201" s="703"/>
      <c r="P201" s="703"/>
      <c r="Q201" s="703"/>
      <c r="R201" s="703"/>
      <c r="S201" s="703"/>
      <c r="T201" s="703"/>
      <c r="U201" s="703"/>
      <c r="V201" s="703"/>
      <c r="W201" s="703"/>
      <c r="X201" s="703"/>
      <c r="Y201" s="703"/>
      <c r="Z201" s="703"/>
      <c r="AA201" s="703"/>
      <c r="AB201" s="703"/>
      <c r="AC201" s="703"/>
      <c r="AD201" s="703"/>
      <c r="AE201" s="703"/>
      <c r="AF201" s="703"/>
      <c r="AG201" s="703"/>
      <c r="AH201" s="703"/>
      <c r="AI201" s="703"/>
      <c r="AJ201" s="703"/>
      <c r="AK201" s="703"/>
      <c r="AL201" s="703"/>
      <c r="AM201" s="703"/>
      <c r="AN201" s="703"/>
      <c r="AO201" s="703"/>
      <c r="AP201" s="703"/>
      <c r="AQ201" s="703"/>
      <c r="AR201" s="703"/>
      <c r="AS201" s="703"/>
      <c r="AT201" s="703"/>
      <c r="AU201" s="703"/>
      <c r="AV201" s="703"/>
      <c r="AW201" s="704"/>
      <c r="AX201" s="556"/>
      <c r="AY201" s="557"/>
      <c r="AZ201" s="557"/>
      <c r="BA201" s="557"/>
      <c r="BB201" s="558"/>
      <c r="BC201" s="529"/>
      <c r="BD201" s="530"/>
      <c r="BE201" s="530"/>
      <c r="BF201" s="530"/>
      <c r="BG201" s="531"/>
      <c r="BH201" s="538"/>
      <c r="BI201" s="539"/>
      <c r="BJ201" s="539"/>
      <c r="BK201" s="539"/>
      <c r="BL201" s="539"/>
      <c r="BM201" s="539"/>
      <c r="BN201" s="539"/>
      <c r="BO201" s="539"/>
      <c r="BP201" s="539"/>
      <c r="BQ201" s="540"/>
      <c r="BS201" s="280"/>
      <c r="BU201" s="280"/>
      <c r="BV201" s="281"/>
      <c r="BW201" s="281"/>
      <c r="BX201" s="282"/>
      <c r="BY201" s="283"/>
      <c r="BZ201" s="283"/>
      <c r="CA201" s="283"/>
      <c r="CB201" s="284"/>
      <c r="CC201" s="284"/>
      <c r="CD201" s="284"/>
      <c r="CE201" s="284"/>
      <c r="CF201" s="284"/>
      <c r="CG201" s="284"/>
      <c r="CH201" s="284"/>
    </row>
    <row r="202" spans="1:86" s="277" customFormat="1" ht="25.5" customHeight="1">
      <c r="A202" s="697"/>
      <c r="B202" s="698"/>
      <c r="C202" s="698"/>
      <c r="D202" s="698"/>
      <c r="E202" s="698"/>
      <c r="F202" s="698"/>
      <c r="G202" s="698"/>
      <c r="H202" s="699"/>
      <c r="I202" s="705" t="s">
        <v>523</v>
      </c>
      <c r="J202" s="706"/>
      <c r="K202" s="706"/>
      <c r="L202" s="706"/>
      <c r="M202" s="706"/>
      <c r="N202" s="706"/>
      <c r="O202" s="706"/>
      <c r="P202" s="706"/>
      <c r="Q202" s="706"/>
      <c r="R202" s="706"/>
      <c r="S202" s="706"/>
      <c r="T202" s="706"/>
      <c r="U202" s="706"/>
      <c r="V202" s="706"/>
      <c r="W202" s="706"/>
      <c r="X202" s="706"/>
      <c r="Y202" s="706"/>
      <c r="Z202" s="706"/>
      <c r="AA202" s="706"/>
      <c r="AB202" s="706"/>
      <c r="AC202" s="706"/>
      <c r="AD202" s="706"/>
      <c r="AE202" s="706"/>
      <c r="AF202" s="706"/>
      <c r="AG202" s="706"/>
      <c r="AH202" s="706"/>
      <c r="AI202" s="706"/>
      <c r="AJ202" s="706"/>
      <c r="AK202" s="706"/>
      <c r="AL202" s="706"/>
      <c r="AM202" s="706"/>
      <c r="AN202" s="706"/>
      <c r="AO202" s="706"/>
      <c r="AP202" s="706"/>
      <c r="AQ202" s="706"/>
      <c r="AR202" s="706"/>
      <c r="AS202" s="706"/>
      <c r="AT202" s="706"/>
      <c r="AU202" s="706"/>
      <c r="AV202" s="706"/>
      <c r="AW202" s="707"/>
      <c r="AX202" s="556"/>
      <c r="AY202" s="557"/>
      <c r="AZ202" s="557"/>
      <c r="BA202" s="557"/>
      <c r="BB202" s="558"/>
      <c r="BC202" s="529"/>
      <c r="BD202" s="530"/>
      <c r="BE202" s="530"/>
      <c r="BF202" s="530"/>
      <c r="BG202" s="531"/>
      <c r="BH202" s="538"/>
      <c r="BI202" s="539"/>
      <c r="BJ202" s="539"/>
      <c r="BK202" s="539"/>
      <c r="BL202" s="539"/>
      <c r="BM202" s="539"/>
      <c r="BN202" s="539"/>
      <c r="BO202" s="539"/>
      <c r="BP202" s="539"/>
      <c r="BQ202" s="540"/>
      <c r="BS202" s="280"/>
      <c r="BU202" s="280"/>
      <c r="BV202" s="281"/>
      <c r="BW202" s="281"/>
      <c r="BX202" s="282"/>
      <c r="BY202" s="283"/>
      <c r="BZ202" s="283"/>
      <c r="CA202" s="283"/>
      <c r="CB202" s="284"/>
      <c r="CC202" s="284"/>
      <c r="CD202" s="284"/>
      <c r="CE202" s="284"/>
      <c r="CF202" s="284"/>
      <c r="CG202" s="284"/>
      <c r="CH202" s="284"/>
    </row>
    <row r="203" spans="1:86" s="277" customFormat="1" ht="13.5">
      <c r="A203" s="697"/>
      <c r="B203" s="698"/>
      <c r="C203" s="698"/>
      <c r="D203" s="698"/>
      <c r="E203" s="698"/>
      <c r="F203" s="698"/>
      <c r="G203" s="698"/>
      <c r="H203" s="699"/>
      <c r="I203" s="320" t="s">
        <v>233</v>
      </c>
      <c r="J203" s="320"/>
      <c r="K203" s="320"/>
      <c r="L203" s="320"/>
      <c r="M203" s="320"/>
      <c r="N203" s="320"/>
      <c r="O203" s="320"/>
      <c r="P203" s="320"/>
      <c r="Q203" s="320"/>
      <c r="R203" s="320"/>
      <c r="S203" s="320"/>
      <c r="T203" s="320"/>
      <c r="U203" s="320"/>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c r="AQ203" s="321"/>
      <c r="AR203" s="321"/>
      <c r="AS203" s="321"/>
      <c r="AT203" s="321"/>
      <c r="AU203" s="321"/>
      <c r="AV203" s="321"/>
      <c r="AW203" s="322"/>
      <c r="AX203" s="556"/>
      <c r="AY203" s="557"/>
      <c r="AZ203" s="557"/>
      <c r="BA203" s="557"/>
      <c r="BB203" s="558"/>
      <c r="BC203" s="529"/>
      <c r="BD203" s="530"/>
      <c r="BE203" s="530"/>
      <c r="BF203" s="530"/>
      <c r="BG203" s="531"/>
      <c r="BH203" s="538"/>
      <c r="BI203" s="539"/>
      <c r="BJ203" s="539"/>
      <c r="BK203" s="539"/>
      <c r="BL203" s="539"/>
      <c r="BM203" s="539"/>
      <c r="BN203" s="539"/>
      <c r="BO203" s="539"/>
      <c r="BP203" s="539"/>
      <c r="BQ203" s="540"/>
      <c r="BS203" s="280"/>
      <c r="BU203" s="280"/>
      <c r="BV203" s="281"/>
      <c r="BW203" s="281"/>
      <c r="BX203" s="282"/>
      <c r="BY203" s="283"/>
      <c r="BZ203" s="283"/>
      <c r="CA203" s="283"/>
      <c r="CB203" s="284"/>
      <c r="CC203" s="284"/>
      <c r="CD203" s="284"/>
      <c r="CE203" s="284"/>
      <c r="CF203" s="284"/>
      <c r="CG203" s="284"/>
      <c r="CH203" s="284"/>
    </row>
    <row r="204" spans="1:86" s="277" customFormat="1" ht="13.5">
      <c r="A204" s="697"/>
      <c r="B204" s="698"/>
      <c r="C204" s="698"/>
      <c r="D204" s="698"/>
      <c r="E204" s="698"/>
      <c r="F204" s="698"/>
      <c r="G204" s="698"/>
      <c r="H204" s="699"/>
      <c r="I204" s="320" t="s">
        <v>234</v>
      </c>
      <c r="J204" s="320"/>
      <c r="K204" s="320"/>
      <c r="L204" s="320"/>
      <c r="M204" s="320"/>
      <c r="N204" s="320"/>
      <c r="O204" s="320"/>
      <c r="P204" s="320"/>
      <c r="Q204" s="320"/>
      <c r="R204" s="320"/>
      <c r="S204" s="320"/>
      <c r="T204" s="320"/>
      <c r="U204" s="320"/>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c r="AQ204" s="321"/>
      <c r="AR204" s="321"/>
      <c r="AS204" s="321"/>
      <c r="AT204" s="321"/>
      <c r="AU204" s="321"/>
      <c r="AV204" s="321"/>
      <c r="AW204" s="322"/>
      <c r="AX204" s="556"/>
      <c r="AY204" s="557"/>
      <c r="AZ204" s="557"/>
      <c r="BA204" s="557"/>
      <c r="BB204" s="558"/>
      <c r="BC204" s="529"/>
      <c r="BD204" s="530"/>
      <c r="BE204" s="530"/>
      <c r="BF204" s="530"/>
      <c r="BG204" s="531"/>
      <c r="BH204" s="538"/>
      <c r="BI204" s="539"/>
      <c r="BJ204" s="539"/>
      <c r="BK204" s="539"/>
      <c r="BL204" s="539"/>
      <c r="BM204" s="539"/>
      <c r="BN204" s="539"/>
      <c r="BO204" s="539"/>
      <c r="BP204" s="539"/>
      <c r="BQ204" s="540"/>
      <c r="BS204" s="280"/>
      <c r="BU204" s="280"/>
      <c r="BV204" s="281"/>
      <c r="BW204" s="281"/>
      <c r="BX204" s="282"/>
      <c r="BY204" s="283"/>
      <c r="BZ204" s="283"/>
      <c r="CA204" s="283"/>
      <c r="CB204" s="284"/>
      <c r="CC204" s="284"/>
      <c r="CD204" s="284"/>
      <c r="CE204" s="284"/>
      <c r="CF204" s="284"/>
      <c r="CG204" s="284"/>
      <c r="CH204" s="284"/>
    </row>
    <row r="205" spans="1:86" s="277" customFormat="1" ht="13.5">
      <c r="A205" s="697"/>
      <c r="B205" s="698"/>
      <c r="C205" s="698"/>
      <c r="D205" s="698"/>
      <c r="E205" s="698"/>
      <c r="F205" s="698"/>
      <c r="G205" s="698"/>
      <c r="H205" s="699"/>
      <c r="I205" s="320" t="s">
        <v>235</v>
      </c>
      <c r="J205" s="320"/>
      <c r="K205" s="320"/>
      <c r="L205" s="320"/>
      <c r="M205" s="320"/>
      <c r="N205" s="320"/>
      <c r="O205" s="320"/>
      <c r="P205" s="320"/>
      <c r="Q205" s="320"/>
      <c r="R205" s="320"/>
      <c r="S205" s="320"/>
      <c r="T205" s="320"/>
      <c r="U205" s="320"/>
      <c r="V205" s="321"/>
      <c r="W205" s="321"/>
      <c r="X205" s="321"/>
      <c r="Y205" s="321"/>
      <c r="Z205" s="321"/>
      <c r="AA205" s="321"/>
      <c r="AB205" s="321"/>
      <c r="AC205" s="321"/>
      <c r="AD205" s="321"/>
      <c r="AE205" s="321"/>
      <c r="AF205" s="321"/>
      <c r="AG205" s="321"/>
      <c r="AH205" s="321"/>
      <c r="AI205" s="321"/>
      <c r="AJ205" s="321"/>
      <c r="AK205" s="321"/>
      <c r="AL205" s="321"/>
      <c r="AM205" s="321"/>
      <c r="AN205" s="321"/>
      <c r="AO205" s="321"/>
      <c r="AP205" s="321"/>
      <c r="AQ205" s="321"/>
      <c r="AR205" s="321"/>
      <c r="AS205" s="321"/>
      <c r="AT205" s="321"/>
      <c r="AU205" s="321"/>
      <c r="AV205" s="321"/>
      <c r="AW205" s="322"/>
      <c r="AX205" s="556"/>
      <c r="AY205" s="557"/>
      <c r="AZ205" s="557"/>
      <c r="BA205" s="557"/>
      <c r="BB205" s="558"/>
      <c r="BC205" s="529"/>
      <c r="BD205" s="530"/>
      <c r="BE205" s="530"/>
      <c r="BF205" s="530"/>
      <c r="BG205" s="531"/>
      <c r="BH205" s="538"/>
      <c r="BI205" s="539"/>
      <c r="BJ205" s="539"/>
      <c r="BK205" s="539"/>
      <c r="BL205" s="539"/>
      <c r="BM205" s="539"/>
      <c r="BN205" s="539"/>
      <c r="BO205" s="539"/>
      <c r="BP205" s="539"/>
      <c r="BQ205" s="540"/>
      <c r="BS205" s="280"/>
      <c r="BU205" s="280"/>
      <c r="BV205" s="281"/>
      <c r="BW205" s="281"/>
      <c r="BX205" s="282"/>
      <c r="BY205" s="283"/>
      <c r="BZ205" s="283"/>
      <c r="CA205" s="283"/>
      <c r="CB205" s="284"/>
      <c r="CC205" s="284"/>
      <c r="CD205" s="284"/>
      <c r="CE205" s="284"/>
      <c r="CF205" s="284"/>
      <c r="CG205" s="284"/>
      <c r="CH205" s="284"/>
    </row>
    <row r="206" spans="1:86" s="277" customFormat="1" ht="13.5">
      <c r="A206" s="697"/>
      <c r="B206" s="698"/>
      <c r="C206" s="698"/>
      <c r="D206" s="698"/>
      <c r="E206" s="698"/>
      <c r="F206" s="698"/>
      <c r="G206" s="698"/>
      <c r="H206" s="699"/>
      <c r="I206" s="320" t="s">
        <v>236</v>
      </c>
      <c r="J206" s="320"/>
      <c r="K206" s="320"/>
      <c r="L206" s="320"/>
      <c r="M206" s="320"/>
      <c r="N206" s="320"/>
      <c r="O206" s="320"/>
      <c r="P206" s="320"/>
      <c r="Q206" s="320"/>
      <c r="R206" s="320"/>
      <c r="S206" s="320"/>
      <c r="T206" s="320"/>
      <c r="U206" s="320"/>
      <c r="V206" s="321"/>
      <c r="W206" s="321"/>
      <c r="X206" s="321"/>
      <c r="Y206" s="321"/>
      <c r="Z206" s="321"/>
      <c r="AA206" s="321"/>
      <c r="AB206" s="321"/>
      <c r="AC206" s="321"/>
      <c r="AD206" s="321"/>
      <c r="AE206" s="321"/>
      <c r="AF206" s="321"/>
      <c r="AG206" s="321"/>
      <c r="AH206" s="321"/>
      <c r="AI206" s="321"/>
      <c r="AJ206" s="321"/>
      <c r="AK206" s="321"/>
      <c r="AL206" s="321"/>
      <c r="AM206" s="321"/>
      <c r="AN206" s="321"/>
      <c r="AO206" s="321"/>
      <c r="AP206" s="321"/>
      <c r="AQ206" s="321"/>
      <c r="AR206" s="321"/>
      <c r="AS206" s="321"/>
      <c r="AT206" s="321"/>
      <c r="AU206" s="321"/>
      <c r="AV206" s="321"/>
      <c r="AW206" s="322"/>
      <c r="AX206" s="556"/>
      <c r="AY206" s="557"/>
      <c r="AZ206" s="557"/>
      <c r="BA206" s="557"/>
      <c r="BB206" s="558"/>
      <c r="BC206" s="529"/>
      <c r="BD206" s="530"/>
      <c r="BE206" s="530"/>
      <c r="BF206" s="530"/>
      <c r="BG206" s="531"/>
      <c r="BH206" s="538"/>
      <c r="BI206" s="539"/>
      <c r="BJ206" s="539"/>
      <c r="BK206" s="539"/>
      <c r="BL206" s="539"/>
      <c r="BM206" s="539"/>
      <c r="BN206" s="539"/>
      <c r="BO206" s="539"/>
      <c r="BP206" s="539"/>
      <c r="BQ206" s="540"/>
      <c r="BS206" s="280"/>
      <c r="BU206" s="280"/>
      <c r="BV206" s="281"/>
      <c r="BW206" s="281"/>
      <c r="BX206" s="282"/>
      <c r="BY206" s="283"/>
      <c r="BZ206" s="283"/>
      <c r="CA206" s="283"/>
      <c r="CB206" s="284"/>
      <c r="CC206" s="284"/>
      <c r="CD206" s="284"/>
      <c r="CE206" s="284"/>
      <c r="CF206" s="284"/>
      <c r="CG206" s="284"/>
      <c r="CH206" s="284"/>
    </row>
    <row r="207" spans="1:86" s="277" customFormat="1" ht="13.5">
      <c r="A207" s="697"/>
      <c r="B207" s="698"/>
      <c r="C207" s="698"/>
      <c r="D207" s="698"/>
      <c r="E207" s="698"/>
      <c r="F207" s="698"/>
      <c r="G207" s="698"/>
      <c r="H207" s="699"/>
      <c r="I207" s="320" t="s">
        <v>237</v>
      </c>
      <c r="J207" s="320"/>
      <c r="K207" s="320"/>
      <c r="L207" s="320"/>
      <c r="M207" s="320"/>
      <c r="N207" s="320"/>
      <c r="O207" s="320"/>
      <c r="P207" s="320"/>
      <c r="Q207" s="320"/>
      <c r="R207" s="320"/>
      <c r="S207" s="320"/>
      <c r="T207" s="320"/>
      <c r="U207" s="320"/>
      <c r="V207" s="321"/>
      <c r="W207" s="321"/>
      <c r="X207" s="321"/>
      <c r="Y207" s="321"/>
      <c r="Z207" s="321"/>
      <c r="AA207" s="321"/>
      <c r="AB207" s="321"/>
      <c r="AC207" s="321"/>
      <c r="AD207" s="321"/>
      <c r="AE207" s="321"/>
      <c r="AF207" s="321"/>
      <c r="AG207" s="321"/>
      <c r="AH207" s="321"/>
      <c r="AI207" s="321"/>
      <c r="AJ207" s="321"/>
      <c r="AK207" s="321"/>
      <c r="AL207" s="321"/>
      <c r="AM207" s="321"/>
      <c r="AN207" s="321"/>
      <c r="AO207" s="321"/>
      <c r="AP207" s="321"/>
      <c r="AQ207" s="321"/>
      <c r="AR207" s="321"/>
      <c r="AS207" s="321"/>
      <c r="AT207" s="321"/>
      <c r="AU207" s="321"/>
      <c r="AV207" s="321"/>
      <c r="AW207" s="322"/>
      <c r="AX207" s="556"/>
      <c r="AY207" s="557"/>
      <c r="AZ207" s="557"/>
      <c r="BA207" s="557"/>
      <c r="BB207" s="558"/>
      <c r="BC207" s="529"/>
      <c r="BD207" s="530"/>
      <c r="BE207" s="530"/>
      <c r="BF207" s="530"/>
      <c r="BG207" s="531"/>
      <c r="BH207" s="538"/>
      <c r="BI207" s="539"/>
      <c r="BJ207" s="539"/>
      <c r="BK207" s="539"/>
      <c r="BL207" s="539"/>
      <c r="BM207" s="539"/>
      <c r="BN207" s="539"/>
      <c r="BO207" s="539"/>
      <c r="BP207" s="539"/>
      <c r="BQ207" s="540"/>
      <c r="BS207" s="280"/>
      <c r="BU207" s="280"/>
      <c r="BV207" s="281"/>
      <c r="BW207" s="281"/>
      <c r="BX207" s="282"/>
      <c r="BY207" s="283"/>
      <c r="BZ207" s="283"/>
      <c r="CA207" s="283"/>
      <c r="CB207" s="284"/>
      <c r="CC207" s="284"/>
      <c r="CD207" s="284"/>
      <c r="CE207" s="284"/>
      <c r="CF207" s="284"/>
      <c r="CG207" s="284"/>
      <c r="CH207" s="284"/>
    </row>
    <row r="208" spans="1:86" s="277" customFormat="1" ht="13.5" customHeight="1">
      <c r="A208" s="697"/>
      <c r="B208" s="698"/>
      <c r="C208" s="698"/>
      <c r="D208" s="698"/>
      <c r="E208" s="698"/>
      <c r="F208" s="698"/>
      <c r="G208" s="698"/>
      <c r="H208" s="699"/>
      <c r="I208" s="320" t="s">
        <v>238</v>
      </c>
      <c r="J208" s="320"/>
      <c r="K208" s="320"/>
      <c r="L208" s="320"/>
      <c r="M208" s="320"/>
      <c r="N208" s="320"/>
      <c r="O208" s="320"/>
      <c r="P208" s="320"/>
      <c r="Q208" s="320"/>
      <c r="R208" s="320"/>
      <c r="S208" s="320"/>
      <c r="T208" s="320"/>
      <c r="U208" s="320"/>
      <c r="V208" s="321"/>
      <c r="W208" s="321"/>
      <c r="X208" s="321"/>
      <c r="Y208" s="321"/>
      <c r="Z208" s="321"/>
      <c r="AA208" s="321"/>
      <c r="AB208" s="321"/>
      <c r="AC208" s="321"/>
      <c r="AD208" s="321"/>
      <c r="AE208" s="321"/>
      <c r="AF208" s="321"/>
      <c r="AG208" s="321"/>
      <c r="AH208" s="321"/>
      <c r="AI208" s="321"/>
      <c r="AJ208" s="321"/>
      <c r="AK208" s="321"/>
      <c r="AL208" s="321"/>
      <c r="AM208" s="321"/>
      <c r="AN208" s="321"/>
      <c r="AO208" s="321"/>
      <c r="AP208" s="321"/>
      <c r="AQ208" s="321"/>
      <c r="AR208" s="321"/>
      <c r="AS208" s="321"/>
      <c r="AT208" s="321"/>
      <c r="AU208" s="321"/>
      <c r="AV208" s="321"/>
      <c r="AW208" s="322"/>
      <c r="AX208" s="556"/>
      <c r="AY208" s="557"/>
      <c r="AZ208" s="557"/>
      <c r="BA208" s="557"/>
      <c r="BB208" s="558"/>
      <c r="BC208" s="529"/>
      <c r="BD208" s="530"/>
      <c r="BE208" s="530"/>
      <c r="BF208" s="530"/>
      <c r="BG208" s="531"/>
      <c r="BH208" s="538"/>
      <c r="BI208" s="539"/>
      <c r="BJ208" s="539"/>
      <c r="BK208" s="539"/>
      <c r="BL208" s="539"/>
      <c r="BM208" s="539"/>
      <c r="BN208" s="539"/>
      <c r="BO208" s="539"/>
      <c r="BP208" s="539"/>
      <c r="BQ208" s="540"/>
      <c r="BS208" s="280"/>
      <c r="BU208" s="280"/>
      <c r="BV208" s="281"/>
      <c r="BW208" s="281"/>
      <c r="BX208" s="282"/>
      <c r="BY208" s="283"/>
      <c r="BZ208" s="283"/>
      <c r="CA208" s="283"/>
      <c r="CB208" s="284"/>
      <c r="CC208" s="284"/>
      <c r="CD208" s="284"/>
      <c r="CE208" s="284"/>
      <c r="CF208" s="284"/>
      <c r="CG208" s="284"/>
      <c r="CH208" s="284"/>
    </row>
    <row r="209" spans="1:86" s="277" customFormat="1" ht="13.5">
      <c r="A209" s="700"/>
      <c r="B209" s="701"/>
      <c r="C209" s="701"/>
      <c r="D209" s="701"/>
      <c r="E209" s="701"/>
      <c r="F209" s="701"/>
      <c r="G209" s="701"/>
      <c r="H209" s="702"/>
      <c r="I209" s="323" t="s">
        <v>239</v>
      </c>
      <c r="J209" s="323"/>
      <c r="K209" s="323"/>
      <c r="L209" s="323"/>
      <c r="M209" s="323"/>
      <c r="N209" s="323"/>
      <c r="O209" s="323"/>
      <c r="P209" s="323"/>
      <c r="Q209" s="323"/>
      <c r="R209" s="323"/>
      <c r="S209" s="323"/>
      <c r="T209" s="323"/>
      <c r="U209" s="323"/>
      <c r="V209" s="324"/>
      <c r="W209" s="324"/>
      <c r="X209" s="324"/>
      <c r="Y209" s="324"/>
      <c r="Z209" s="324"/>
      <c r="AA209" s="324"/>
      <c r="AB209" s="324"/>
      <c r="AC209" s="324"/>
      <c r="AD209" s="324"/>
      <c r="AE209" s="324"/>
      <c r="AF209" s="324"/>
      <c r="AG209" s="324"/>
      <c r="AH209" s="324"/>
      <c r="AI209" s="324"/>
      <c r="AJ209" s="324"/>
      <c r="AK209" s="324"/>
      <c r="AL209" s="324"/>
      <c r="AM209" s="324"/>
      <c r="AN209" s="324"/>
      <c r="AO209" s="324"/>
      <c r="AP209" s="324"/>
      <c r="AQ209" s="324"/>
      <c r="AR209" s="287"/>
      <c r="AS209" s="295"/>
      <c r="AT209" s="295"/>
      <c r="AU209" s="295"/>
      <c r="AV209" s="295"/>
      <c r="AW209" s="319"/>
      <c r="AX209" s="516"/>
      <c r="AY209" s="517"/>
      <c r="AZ209" s="517"/>
      <c r="BA209" s="517"/>
      <c r="BB209" s="518"/>
      <c r="BC209" s="691"/>
      <c r="BD209" s="692"/>
      <c r="BE209" s="692"/>
      <c r="BF209" s="692"/>
      <c r="BG209" s="693"/>
      <c r="BH209" s="547"/>
      <c r="BI209" s="548"/>
      <c r="BJ209" s="548"/>
      <c r="BK209" s="548"/>
      <c r="BL209" s="548"/>
      <c r="BM209" s="548"/>
      <c r="BN209" s="548"/>
      <c r="BO209" s="548"/>
      <c r="BP209" s="548"/>
      <c r="BQ209" s="549"/>
      <c r="BS209" s="280"/>
      <c r="BU209" s="280"/>
      <c r="BV209" s="281"/>
      <c r="BW209" s="281"/>
      <c r="BX209" s="282"/>
      <c r="BY209" s="283"/>
      <c r="BZ209" s="283"/>
      <c r="CA209" s="283"/>
      <c r="CB209" s="284"/>
      <c r="CC209" s="284"/>
      <c r="CD209" s="284"/>
      <c r="CE209" s="284"/>
      <c r="CF209" s="284"/>
      <c r="CG209" s="284"/>
      <c r="CH209" s="284"/>
    </row>
    <row r="210" spans="1:86" s="277" customFormat="1" ht="13.5">
      <c r="A210" s="325" t="s">
        <v>240</v>
      </c>
      <c r="B210" s="326"/>
      <c r="C210" s="326"/>
      <c r="D210" s="326"/>
      <c r="E210" s="326"/>
      <c r="F210" s="326"/>
      <c r="G210" s="326"/>
      <c r="H210" s="326"/>
      <c r="I210" s="327"/>
      <c r="J210" s="327"/>
      <c r="K210" s="327"/>
      <c r="L210" s="327"/>
      <c r="M210" s="327"/>
      <c r="N210" s="327"/>
      <c r="O210" s="327"/>
      <c r="P210" s="327"/>
      <c r="Q210" s="327"/>
      <c r="R210" s="327"/>
      <c r="S210" s="327"/>
      <c r="T210" s="327"/>
      <c r="U210" s="327"/>
      <c r="V210" s="327"/>
      <c r="W210" s="327"/>
      <c r="X210" s="327"/>
      <c r="Y210" s="327"/>
      <c r="Z210" s="327"/>
      <c r="AA210" s="327"/>
      <c r="AB210" s="327"/>
      <c r="AC210" s="327"/>
      <c r="AD210" s="327"/>
      <c r="AE210" s="327"/>
      <c r="AF210" s="327"/>
      <c r="AG210" s="327"/>
      <c r="AH210" s="327"/>
      <c r="AI210" s="327"/>
      <c r="AJ210" s="327"/>
      <c r="AK210" s="327"/>
      <c r="AL210" s="327"/>
      <c r="AM210" s="327"/>
      <c r="AN210" s="327"/>
      <c r="AO210" s="327"/>
      <c r="AP210" s="327"/>
      <c r="AQ210" s="327"/>
      <c r="AR210" s="327"/>
      <c r="AS210" s="327"/>
      <c r="AT210" s="327"/>
      <c r="AU210" s="327"/>
      <c r="AV210" s="327"/>
      <c r="AW210" s="328"/>
      <c r="AX210" s="544"/>
      <c r="AY210" s="545"/>
      <c r="AZ210" s="545"/>
      <c r="BA210" s="545"/>
      <c r="BB210" s="546"/>
      <c r="BC210" s="547" t="s">
        <v>162</v>
      </c>
      <c r="BD210" s="548"/>
      <c r="BE210" s="548"/>
      <c r="BF210" s="548"/>
      <c r="BG210" s="549"/>
      <c r="BH210" s="538" t="s">
        <v>241</v>
      </c>
      <c r="BI210" s="539"/>
      <c r="BJ210" s="539"/>
      <c r="BK210" s="539"/>
      <c r="BL210" s="539"/>
      <c r="BM210" s="539"/>
      <c r="BN210" s="539"/>
      <c r="BO210" s="539"/>
      <c r="BP210" s="539"/>
      <c r="BQ210" s="540"/>
      <c r="BS210" s="280"/>
      <c r="BU210" s="280"/>
      <c r="BV210" s="281"/>
      <c r="BW210" s="281"/>
      <c r="BX210" s="282"/>
      <c r="BY210" s="283"/>
      <c r="BZ210" s="283"/>
      <c r="CA210" s="283"/>
      <c r="CB210" s="284"/>
      <c r="CC210" s="284"/>
      <c r="CD210" s="284"/>
      <c r="CE210" s="284"/>
      <c r="CF210" s="284"/>
      <c r="CG210" s="284"/>
      <c r="CH210" s="284"/>
    </row>
    <row r="211" spans="1:86" s="277" customFormat="1" ht="13.5">
      <c r="A211" s="329" t="s">
        <v>242</v>
      </c>
      <c r="B211" s="330"/>
      <c r="C211" s="330"/>
      <c r="D211" s="330"/>
      <c r="E211" s="330"/>
      <c r="F211" s="330"/>
      <c r="G211" s="330"/>
      <c r="H211" s="330"/>
      <c r="I211" s="321"/>
      <c r="J211" s="321"/>
      <c r="K211" s="321"/>
      <c r="L211" s="321"/>
      <c r="M211" s="321"/>
      <c r="N211" s="321"/>
      <c r="O211" s="321"/>
      <c r="P211" s="321"/>
      <c r="Q211" s="321"/>
      <c r="R211" s="321"/>
      <c r="S211" s="321"/>
      <c r="T211" s="321"/>
      <c r="U211" s="321"/>
      <c r="V211" s="321"/>
      <c r="W211" s="321"/>
      <c r="X211" s="321"/>
      <c r="Y211" s="321"/>
      <c r="Z211" s="321"/>
      <c r="AA211" s="321"/>
      <c r="AB211" s="321"/>
      <c r="AC211" s="321"/>
      <c r="AD211" s="321"/>
      <c r="AE211" s="321"/>
      <c r="AF211" s="321"/>
      <c r="AG211" s="321"/>
      <c r="AH211" s="321"/>
      <c r="AI211" s="321"/>
      <c r="AJ211" s="321"/>
      <c r="AK211" s="321"/>
      <c r="AL211" s="321"/>
      <c r="AM211" s="321"/>
      <c r="AN211" s="321"/>
      <c r="AO211" s="321"/>
      <c r="AP211" s="321"/>
      <c r="AQ211" s="321"/>
      <c r="AR211" s="321"/>
      <c r="AS211" s="321"/>
      <c r="AT211" s="321"/>
      <c r="AU211" s="321"/>
      <c r="AV211" s="321"/>
      <c r="AW211" s="322"/>
      <c r="AX211" s="556"/>
      <c r="AY211" s="557"/>
      <c r="AZ211" s="557"/>
      <c r="BA211" s="557"/>
      <c r="BB211" s="558"/>
      <c r="BC211" s="529"/>
      <c r="BD211" s="530"/>
      <c r="BE211" s="530"/>
      <c r="BF211" s="530"/>
      <c r="BG211" s="531"/>
      <c r="BH211" s="538"/>
      <c r="BI211" s="539"/>
      <c r="BJ211" s="539"/>
      <c r="BK211" s="539"/>
      <c r="BL211" s="539"/>
      <c r="BM211" s="539"/>
      <c r="BN211" s="539"/>
      <c r="BO211" s="539"/>
      <c r="BP211" s="539"/>
      <c r="BQ211" s="540"/>
      <c r="BS211" s="280"/>
      <c r="BU211" s="280"/>
      <c r="BV211" s="281"/>
      <c r="BW211" s="281"/>
      <c r="BX211" s="282"/>
      <c r="BY211" s="283"/>
      <c r="BZ211" s="283"/>
      <c r="CA211" s="283"/>
      <c r="CB211" s="284"/>
      <c r="CC211" s="284"/>
      <c r="CD211" s="284"/>
      <c r="CE211" s="284"/>
      <c r="CF211" s="284"/>
      <c r="CG211" s="284"/>
      <c r="CH211" s="284"/>
    </row>
    <row r="212" spans="1:86" s="277" customFormat="1" ht="13.5">
      <c r="A212" s="329" t="s">
        <v>243</v>
      </c>
      <c r="B212" s="330"/>
      <c r="C212" s="330"/>
      <c r="D212" s="330"/>
      <c r="E212" s="330"/>
      <c r="F212" s="330"/>
      <c r="G212" s="330"/>
      <c r="H212" s="330"/>
      <c r="I212" s="321"/>
      <c r="J212" s="321"/>
      <c r="K212" s="321"/>
      <c r="L212" s="321"/>
      <c r="M212" s="321"/>
      <c r="N212" s="321"/>
      <c r="O212" s="321"/>
      <c r="P212" s="321"/>
      <c r="Q212" s="321"/>
      <c r="R212" s="321"/>
      <c r="S212" s="321"/>
      <c r="T212" s="321"/>
      <c r="U212" s="321"/>
      <c r="V212" s="321"/>
      <c r="W212" s="321"/>
      <c r="X212" s="321"/>
      <c r="Y212" s="321"/>
      <c r="Z212" s="321"/>
      <c r="AA212" s="321"/>
      <c r="AB212" s="321"/>
      <c r="AC212" s="321"/>
      <c r="AD212" s="321"/>
      <c r="AE212" s="321"/>
      <c r="AF212" s="321"/>
      <c r="AG212" s="321"/>
      <c r="AH212" s="321"/>
      <c r="AI212" s="321"/>
      <c r="AJ212" s="321"/>
      <c r="AK212" s="321"/>
      <c r="AL212" s="321"/>
      <c r="AM212" s="321"/>
      <c r="AN212" s="321"/>
      <c r="AO212" s="321"/>
      <c r="AP212" s="321"/>
      <c r="AQ212" s="321"/>
      <c r="AR212" s="321"/>
      <c r="AS212" s="321"/>
      <c r="AT212" s="321"/>
      <c r="AU212" s="321"/>
      <c r="AV212" s="321"/>
      <c r="AW212" s="322"/>
      <c r="AX212" s="556"/>
      <c r="AY212" s="557"/>
      <c r="AZ212" s="557"/>
      <c r="BA212" s="557"/>
      <c r="BB212" s="558"/>
      <c r="BC212" s="529"/>
      <c r="BD212" s="530"/>
      <c r="BE212" s="530"/>
      <c r="BF212" s="530"/>
      <c r="BG212" s="531"/>
      <c r="BH212" s="538"/>
      <c r="BI212" s="539"/>
      <c r="BJ212" s="539"/>
      <c r="BK212" s="539"/>
      <c r="BL212" s="539"/>
      <c r="BM212" s="539"/>
      <c r="BN212" s="539"/>
      <c r="BO212" s="539"/>
      <c r="BP212" s="539"/>
      <c r="BQ212" s="540"/>
      <c r="BS212" s="280"/>
      <c r="BU212" s="280"/>
      <c r="BV212" s="281"/>
      <c r="BW212" s="281"/>
      <c r="BX212" s="282"/>
      <c r="BY212" s="283"/>
      <c r="BZ212" s="283"/>
      <c r="CA212" s="283"/>
      <c r="CB212" s="284"/>
      <c r="CC212" s="284"/>
      <c r="CD212" s="284"/>
      <c r="CE212" s="284"/>
      <c r="CF212" s="284"/>
      <c r="CG212" s="284"/>
      <c r="CH212" s="284"/>
    </row>
    <row r="213" spans="1:86" s="277" customFormat="1" ht="13.5">
      <c r="A213" s="329" t="s">
        <v>244</v>
      </c>
      <c r="B213" s="330"/>
      <c r="C213" s="330"/>
      <c r="D213" s="330"/>
      <c r="E213" s="330"/>
      <c r="F213" s="330"/>
      <c r="G213" s="330"/>
      <c r="H213" s="330"/>
      <c r="I213" s="321"/>
      <c r="J213" s="321"/>
      <c r="K213" s="321"/>
      <c r="L213" s="321"/>
      <c r="M213" s="321"/>
      <c r="N213" s="321"/>
      <c r="O213" s="321"/>
      <c r="P213" s="321"/>
      <c r="Q213" s="321"/>
      <c r="R213" s="321"/>
      <c r="S213" s="321"/>
      <c r="T213" s="321"/>
      <c r="U213" s="321"/>
      <c r="V213" s="321"/>
      <c r="W213" s="321"/>
      <c r="X213" s="321"/>
      <c r="Y213" s="321"/>
      <c r="Z213" s="321"/>
      <c r="AA213" s="321"/>
      <c r="AB213" s="321"/>
      <c r="AC213" s="321"/>
      <c r="AD213" s="321"/>
      <c r="AE213" s="321"/>
      <c r="AF213" s="321"/>
      <c r="AG213" s="321"/>
      <c r="AH213" s="321"/>
      <c r="AI213" s="321"/>
      <c r="AJ213" s="321"/>
      <c r="AK213" s="321"/>
      <c r="AL213" s="321"/>
      <c r="AM213" s="321"/>
      <c r="AN213" s="321"/>
      <c r="AO213" s="321"/>
      <c r="AP213" s="321"/>
      <c r="AQ213" s="321"/>
      <c r="AR213" s="321"/>
      <c r="AS213" s="321"/>
      <c r="AT213" s="321"/>
      <c r="AU213" s="321"/>
      <c r="AV213" s="321"/>
      <c r="AW213" s="322"/>
      <c r="AX213" s="556"/>
      <c r="AY213" s="557"/>
      <c r="AZ213" s="557"/>
      <c r="BA213" s="557"/>
      <c r="BB213" s="558"/>
      <c r="BC213" s="529"/>
      <c r="BD213" s="530"/>
      <c r="BE213" s="530"/>
      <c r="BF213" s="530"/>
      <c r="BG213" s="531"/>
      <c r="BH213" s="538"/>
      <c r="BI213" s="539"/>
      <c r="BJ213" s="539"/>
      <c r="BK213" s="539"/>
      <c r="BL213" s="539"/>
      <c r="BM213" s="539"/>
      <c r="BN213" s="539"/>
      <c r="BO213" s="539"/>
      <c r="BP213" s="539"/>
      <c r="BQ213" s="540"/>
      <c r="BS213" s="280"/>
      <c r="BU213" s="280"/>
      <c r="BV213" s="281"/>
      <c r="BW213" s="281"/>
      <c r="BX213" s="282"/>
      <c r="BY213" s="283"/>
      <c r="BZ213" s="283"/>
      <c r="CA213" s="283"/>
      <c r="CB213" s="284"/>
      <c r="CC213" s="284"/>
      <c r="CD213" s="284"/>
      <c r="CE213" s="284"/>
      <c r="CF213" s="284"/>
      <c r="CG213" s="284"/>
      <c r="CH213" s="284"/>
    </row>
    <row r="214" spans="1:86" s="277" customFormat="1" ht="13.5">
      <c r="A214" s="329" t="s">
        <v>245</v>
      </c>
      <c r="B214" s="330"/>
      <c r="C214" s="330"/>
      <c r="D214" s="330"/>
      <c r="E214" s="330"/>
      <c r="F214" s="330"/>
      <c r="G214" s="330"/>
      <c r="H214" s="330"/>
      <c r="I214" s="321"/>
      <c r="J214" s="321"/>
      <c r="K214" s="321"/>
      <c r="L214" s="321"/>
      <c r="M214" s="321"/>
      <c r="N214" s="321"/>
      <c r="O214" s="321"/>
      <c r="P214" s="321"/>
      <c r="Q214" s="321"/>
      <c r="R214" s="321"/>
      <c r="S214" s="321"/>
      <c r="T214" s="321"/>
      <c r="U214" s="321"/>
      <c r="V214" s="321"/>
      <c r="W214" s="321"/>
      <c r="X214" s="321"/>
      <c r="Y214" s="321"/>
      <c r="Z214" s="321"/>
      <c r="AA214" s="321"/>
      <c r="AB214" s="321"/>
      <c r="AC214" s="321"/>
      <c r="AD214" s="321"/>
      <c r="AE214" s="321"/>
      <c r="AF214" s="321"/>
      <c r="AG214" s="321"/>
      <c r="AH214" s="321"/>
      <c r="AI214" s="321"/>
      <c r="AJ214" s="321"/>
      <c r="AK214" s="321"/>
      <c r="AL214" s="321"/>
      <c r="AM214" s="321"/>
      <c r="AN214" s="321"/>
      <c r="AO214" s="321"/>
      <c r="AP214" s="321"/>
      <c r="AQ214" s="321"/>
      <c r="AR214" s="321"/>
      <c r="AS214" s="321"/>
      <c r="AT214" s="321"/>
      <c r="AU214" s="321"/>
      <c r="AV214" s="321"/>
      <c r="AW214" s="322"/>
      <c r="AX214" s="556"/>
      <c r="AY214" s="557"/>
      <c r="AZ214" s="557"/>
      <c r="BA214" s="557"/>
      <c r="BB214" s="558"/>
      <c r="BC214" s="529"/>
      <c r="BD214" s="530"/>
      <c r="BE214" s="530"/>
      <c r="BF214" s="530"/>
      <c r="BG214" s="531"/>
      <c r="BH214" s="538"/>
      <c r="BI214" s="539"/>
      <c r="BJ214" s="539"/>
      <c r="BK214" s="539"/>
      <c r="BL214" s="539"/>
      <c r="BM214" s="539"/>
      <c r="BN214" s="539"/>
      <c r="BO214" s="539"/>
      <c r="BP214" s="539"/>
      <c r="BQ214" s="540"/>
      <c r="BS214" s="280"/>
      <c r="BU214" s="280"/>
      <c r="BV214" s="281"/>
      <c r="BW214" s="281"/>
      <c r="BX214" s="282"/>
      <c r="BY214" s="283"/>
      <c r="BZ214" s="283"/>
      <c r="CA214" s="283"/>
      <c r="CB214" s="284"/>
      <c r="CC214" s="284"/>
      <c r="CD214" s="284"/>
      <c r="CE214" s="284"/>
      <c r="CF214" s="284"/>
      <c r="CG214" s="284"/>
      <c r="CH214" s="284"/>
    </row>
    <row r="215" spans="1:86" s="277" customFormat="1" ht="14.25" thickBot="1">
      <c r="A215" s="331" t="s">
        <v>246</v>
      </c>
      <c r="B215" s="332"/>
      <c r="C215" s="332"/>
      <c r="D215" s="332"/>
      <c r="E215" s="332"/>
      <c r="F215" s="332"/>
      <c r="G215" s="332"/>
      <c r="H215" s="332"/>
      <c r="I215" s="333"/>
      <c r="J215" s="333"/>
      <c r="K215" s="333"/>
      <c r="L215" s="333"/>
      <c r="M215" s="333"/>
      <c r="N215" s="333"/>
      <c r="O215" s="333"/>
      <c r="P215" s="333"/>
      <c r="Q215" s="333"/>
      <c r="R215" s="333"/>
      <c r="S215" s="333"/>
      <c r="T215" s="333"/>
      <c r="U215" s="333"/>
      <c r="V215" s="333"/>
      <c r="W215" s="333"/>
      <c r="X215" s="333"/>
      <c r="Y215" s="333"/>
      <c r="Z215" s="333"/>
      <c r="AA215" s="333"/>
      <c r="AB215" s="333"/>
      <c r="AC215" s="333"/>
      <c r="AD215" s="333"/>
      <c r="AE215" s="333"/>
      <c r="AF215" s="333"/>
      <c r="AG215" s="333"/>
      <c r="AH215" s="333"/>
      <c r="AI215" s="333"/>
      <c r="AJ215" s="333"/>
      <c r="AK215" s="333"/>
      <c r="AL215" s="333"/>
      <c r="AM215" s="333"/>
      <c r="AN215" s="333"/>
      <c r="AO215" s="333"/>
      <c r="AP215" s="333"/>
      <c r="AQ215" s="333"/>
      <c r="AR215" s="333"/>
      <c r="AS215" s="333"/>
      <c r="AT215" s="333"/>
      <c r="AU215" s="333"/>
      <c r="AV215" s="333"/>
      <c r="AW215" s="334"/>
      <c r="AX215" s="553"/>
      <c r="AY215" s="554"/>
      <c r="AZ215" s="554"/>
      <c r="BA215" s="554"/>
      <c r="BB215" s="555"/>
      <c r="BC215" s="532"/>
      <c r="BD215" s="533"/>
      <c r="BE215" s="533"/>
      <c r="BF215" s="533"/>
      <c r="BG215" s="534"/>
      <c r="BH215" s="541"/>
      <c r="BI215" s="542"/>
      <c r="BJ215" s="542"/>
      <c r="BK215" s="542"/>
      <c r="BL215" s="542"/>
      <c r="BM215" s="542"/>
      <c r="BN215" s="542"/>
      <c r="BO215" s="542"/>
      <c r="BP215" s="542"/>
      <c r="BQ215" s="543"/>
      <c r="BS215" s="280"/>
      <c r="BU215" s="280"/>
      <c r="BV215" s="281"/>
      <c r="BW215" s="281"/>
      <c r="BX215" s="282"/>
      <c r="BY215" s="283"/>
      <c r="BZ215" s="283"/>
      <c r="CA215" s="283"/>
      <c r="CB215" s="284"/>
      <c r="CC215" s="284"/>
      <c r="CD215" s="284"/>
      <c r="CE215" s="284"/>
      <c r="CF215" s="284"/>
      <c r="CG215" s="284"/>
      <c r="CH215" s="284"/>
    </row>
    <row r="216" spans="1:86" s="277" customFormat="1" ht="26.25" customHeight="1">
      <c r="A216" s="875" t="s">
        <v>247</v>
      </c>
      <c r="B216" s="876"/>
      <c r="C216" s="876"/>
      <c r="D216" s="876"/>
      <c r="E216" s="876"/>
      <c r="F216" s="876"/>
      <c r="G216" s="876"/>
      <c r="H216" s="876"/>
      <c r="I216" s="876"/>
      <c r="J216" s="876"/>
      <c r="K216" s="876"/>
      <c r="L216" s="876"/>
      <c r="M216" s="876"/>
      <c r="N216" s="876"/>
      <c r="O216" s="876"/>
      <c r="P216" s="876"/>
      <c r="Q216" s="876"/>
      <c r="R216" s="876"/>
      <c r="S216" s="876"/>
      <c r="T216" s="876"/>
      <c r="U216" s="876"/>
      <c r="V216" s="876"/>
      <c r="W216" s="876"/>
      <c r="X216" s="876"/>
      <c r="Y216" s="876"/>
      <c r="Z216" s="876"/>
      <c r="AA216" s="876"/>
      <c r="AB216" s="876"/>
      <c r="AC216" s="876"/>
      <c r="AD216" s="876"/>
      <c r="AE216" s="876"/>
      <c r="AF216" s="876"/>
      <c r="AG216" s="876"/>
      <c r="AH216" s="876"/>
      <c r="AI216" s="876"/>
      <c r="AJ216" s="876"/>
      <c r="AK216" s="876"/>
      <c r="AL216" s="876"/>
      <c r="AM216" s="876"/>
      <c r="AN216" s="876"/>
      <c r="AO216" s="876"/>
      <c r="AP216" s="876"/>
      <c r="AQ216" s="876"/>
      <c r="AR216" s="876"/>
      <c r="AS216" s="876"/>
      <c r="AT216" s="876"/>
      <c r="AU216" s="876"/>
      <c r="AV216" s="876"/>
      <c r="AW216" s="877"/>
      <c r="AX216" s="559"/>
      <c r="AY216" s="560"/>
      <c r="AZ216" s="560"/>
      <c r="BA216" s="560"/>
      <c r="BB216" s="561"/>
      <c r="BC216" s="526" t="s">
        <v>164</v>
      </c>
      <c r="BD216" s="527"/>
      <c r="BE216" s="527"/>
      <c r="BF216" s="527"/>
      <c r="BG216" s="528"/>
      <c r="BH216" s="507" t="s">
        <v>248</v>
      </c>
      <c r="BI216" s="508"/>
      <c r="BJ216" s="508"/>
      <c r="BK216" s="508"/>
      <c r="BL216" s="508"/>
      <c r="BM216" s="508"/>
      <c r="BN216" s="508"/>
      <c r="BO216" s="508"/>
      <c r="BP216" s="508"/>
      <c r="BQ216" s="509"/>
      <c r="BS216" s="280"/>
      <c r="BU216" s="280"/>
      <c r="BV216" s="281"/>
      <c r="BW216" s="281"/>
      <c r="BX216" s="282"/>
      <c r="BY216" s="283"/>
      <c r="BZ216" s="283"/>
      <c r="CA216" s="283"/>
      <c r="CB216" s="284"/>
      <c r="CC216" s="284"/>
      <c r="CD216" s="284"/>
      <c r="CE216" s="284"/>
      <c r="CF216" s="284"/>
      <c r="CG216" s="284"/>
      <c r="CH216" s="284"/>
    </row>
    <row r="217" spans="1:86" s="277" customFormat="1" ht="13.5">
      <c r="A217" s="329" t="s">
        <v>249</v>
      </c>
      <c r="B217" s="330"/>
      <c r="C217" s="330"/>
      <c r="D217" s="330"/>
      <c r="E217" s="330"/>
      <c r="F217" s="330"/>
      <c r="G217" s="330"/>
      <c r="H217" s="330"/>
      <c r="I217" s="321"/>
      <c r="J217" s="321"/>
      <c r="K217" s="321"/>
      <c r="L217" s="321"/>
      <c r="M217" s="321"/>
      <c r="N217" s="321"/>
      <c r="O217" s="321"/>
      <c r="P217" s="321"/>
      <c r="Q217" s="321"/>
      <c r="R217" s="321"/>
      <c r="S217" s="321"/>
      <c r="T217" s="321"/>
      <c r="U217" s="321"/>
      <c r="V217" s="321"/>
      <c r="W217" s="321"/>
      <c r="X217" s="321"/>
      <c r="Y217" s="321"/>
      <c r="Z217" s="321"/>
      <c r="AA217" s="321"/>
      <c r="AB217" s="321"/>
      <c r="AC217" s="321"/>
      <c r="AD217" s="321"/>
      <c r="AE217" s="321"/>
      <c r="AF217" s="321"/>
      <c r="AG217" s="321"/>
      <c r="AH217" s="321"/>
      <c r="AI217" s="321"/>
      <c r="AJ217" s="321"/>
      <c r="AK217" s="321"/>
      <c r="AL217" s="321"/>
      <c r="AM217" s="321"/>
      <c r="AN217" s="321"/>
      <c r="AO217" s="321"/>
      <c r="AP217" s="321"/>
      <c r="AQ217" s="321"/>
      <c r="AR217" s="321"/>
      <c r="AS217" s="321"/>
      <c r="AT217" s="321"/>
      <c r="AU217" s="321"/>
      <c r="AV217" s="321"/>
      <c r="AW217" s="322"/>
      <c r="AX217" s="556"/>
      <c r="AY217" s="557"/>
      <c r="AZ217" s="557"/>
      <c r="BA217" s="557"/>
      <c r="BB217" s="558"/>
      <c r="BC217" s="529"/>
      <c r="BD217" s="530"/>
      <c r="BE217" s="530"/>
      <c r="BF217" s="530"/>
      <c r="BG217" s="531"/>
      <c r="BH217" s="510"/>
      <c r="BI217" s="511"/>
      <c r="BJ217" s="511"/>
      <c r="BK217" s="511"/>
      <c r="BL217" s="511"/>
      <c r="BM217" s="511"/>
      <c r="BN217" s="511"/>
      <c r="BO217" s="511"/>
      <c r="BP217" s="511"/>
      <c r="BQ217" s="512"/>
      <c r="BS217" s="280"/>
      <c r="BU217" s="280"/>
      <c r="BV217" s="281"/>
      <c r="BW217" s="281"/>
      <c r="BX217" s="282"/>
      <c r="BY217" s="283"/>
      <c r="BZ217" s="283"/>
      <c r="CA217" s="283"/>
      <c r="CB217" s="284"/>
      <c r="CC217" s="284"/>
      <c r="CD217" s="284"/>
      <c r="CE217" s="284"/>
      <c r="CF217" s="284"/>
      <c r="CG217" s="284"/>
      <c r="CH217" s="284"/>
    </row>
    <row r="218" spans="1:86" s="277" customFormat="1" ht="13.5">
      <c r="A218" s="335" t="s">
        <v>250</v>
      </c>
      <c r="B218" s="336"/>
      <c r="C218" s="336"/>
      <c r="D218" s="336"/>
      <c r="E218" s="336"/>
      <c r="F218" s="336"/>
      <c r="G218" s="336"/>
      <c r="H218" s="336"/>
      <c r="I218" s="295"/>
      <c r="J218" s="295"/>
      <c r="K218" s="295"/>
      <c r="L218" s="295"/>
      <c r="M218" s="295"/>
      <c r="N218" s="295"/>
      <c r="O218" s="295"/>
      <c r="P218" s="295"/>
      <c r="Q218" s="295"/>
      <c r="R218" s="295"/>
      <c r="S218" s="295"/>
      <c r="T218" s="295"/>
      <c r="U218" s="295"/>
      <c r="V218" s="295"/>
      <c r="W218" s="295"/>
      <c r="X218" s="295"/>
      <c r="Y218" s="295"/>
      <c r="Z218" s="295"/>
      <c r="AA218" s="295"/>
      <c r="AB218" s="295"/>
      <c r="AC218" s="295"/>
      <c r="AD218" s="295"/>
      <c r="AE218" s="295"/>
      <c r="AF218" s="295"/>
      <c r="AG218" s="295"/>
      <c r="AH218" s="295"/>
      <c r="AI218" s="295"/>
      <c r="AJ218" s="295"/>
      <c r="AK218" s="295"/>
      <c r="AL218" s="295"/>
      <c r="AM218" s="295"/>
      <c r="AN218" s="295"/>
      <c r="AO218" s="295"/>
      <c r="AP218" s="295"/>
      <c r="AQ218" s="295"/>
      <c r="AR218" s="287"/>
      <c r="AS218" s="295"/>
      <c r="AT218" s="295"/>
      <c r="AU218" s="295"/>
      <c r="AV218" s="295"/>
      <c r="AW218" s="319"/>
      <c r="AX218" s="556"/>
      <c r="AY218" s="557"/>
      <c r="AZ218" s="557"/>
      <c r="BA218" s="557"/>
      <c r="BB218" s="558"/>
      <c r="BC218" s="529"/>
      <c r="BD218" s="530"/>
      <c r="BE218" s="530"/>
      <c r="BF218" s="530"/>
      <c r="BG218" s="531"/>
      <c r="BH218" s="510"/>
      <c r="BI218" s="511"/>
      <c r="BJ218" s="511"/>
      <c r="BK218" s="511"/>
      <c r="BL218" s="511"/>
      <c r="BM218" s="511"/>
      <c r="BN218" s="511"/>
      <c r="BO218" s="511"/>
      <c r="BP218" s="511"/>
      <c r="BQ218" s="512"/>
      <c r="BS218" s="280"/>
      <c r="BU218" s="280"/>
      <c r="BV218" s="281"/>
      <c r="BW218" s="281"/>
      <c r="BX218" s="282"/>
      <c r="BY218" s="283"/>
      <c r="BZ218" s="283"/>
      <c r="CA218" s="283"/>
      <c r="CB218" s="284"/>
      <c r="CC218" s="284"/>
      <c r="CD218" s="284"/>
      <c r="CE218" s="284"/>
      <c r="CF218" s="284"/>
      <c r="CG218" s="284"/>
      <c r="CH218" s="284"/>
    </row>
    <row r="219" spans="1:86" s="277" customFormat="1" ht="13.5">
      <c r="A219" s="337" t="s">
        <v>251</v>
      </c>
      <c r="B219" s="338"/>
      <c r="C219" s="338"/>
      <c r="D219" s="338"/>
      <c r="E219" s="338"/>
      <c r="F219" s="338"/>
      <c r="G219" s="338"/>
      <c r="H219" s="338"/>
      <c r="I219" s="324"/>
      <c r="J219" s="324"/>
      <c r="K219" s="324"/>
      <c r="L219" s="324"/>
      <c r="M219" s="324"/>
      <c r="N219" s="324"/>
      <c r="O219" s="324"/>
      <c r="P219" s="324"/>
      <c r="Q219" s="324"/>
      <c r="R219" s="324"/>
      <c r="S219" s="324"/>
      <c r="T219" s="324"/>
      <c r="U219" s="324"/>
      <c r="V219" s="324"/>
      <c r="W219" s="324"/>
      <c r="X219" s="324"/>
      <c r="Y219" s="324"/>
      <c r="Z219" s="324"/>
      <c r="AA219" s="324"/>
      <c r="AB219" s="324"/>
      <c r="AC219" s="324"/>
      <c r="AD219" s="324"/>
      <c r="AE219" s="324"/>
      <c r="AF219" s="324"/>
      <c r="AG219" s="324"/>
      <c r="AH219" s="324"/>
      <c r="AI219" s="324"/>
      <c r="AJ219" s="324"/>
      <c r="AK219" s="324"/>
      <c r="AL219" s="324"/>
      <c r="AM219" s="324"/>
      <c r="AN219" s="324"/>
      <c r="AO219" s="324"/>
      <c r="AP219" s="324"/>
      <c r="AQ219" s="324"/>
      <c r="AR219" s="324"/>
      <c r="AS219" s="324"/>
      <c r="AT219" s="324"/>
      <c r="AU219" s="324"/>
      <c r="AV219" s="324"/>
      <c r="AW219" s="339"/>
      <c r="AX219" s="516"/>
      <c r="AY219" s="517"/>
      <c r="AZ219" s="517"/>
      <c r="BA219" s="517"/>
      <c r="BB219" s="518"/>
      <c r="BC219" s="529"/>
      <c r="BD219" s="530"/>
      <c r="BE219" s="530"/>
      <c r="BF219" s="530"/>
      <c r="BG219" s="531"/>
      <c r="BH219" s="513"/>
      <c r="BI219" s="514"/>
      <c r="BJ219" s="514"/>
      <c r="BK219" s="514"/>
      <c r="BL219" s="514"/>
      <c r="BM219" s="514"/>
      <c r="BN219" s="514"/>
      <c r="BO219" s="514"/>
      <c r="BP219" s="514"/>
      <c r="BQ219" s="515"/>
      <c r="BS219" s="280"/>
      <c r="BU219" s="280"/>
      <c r="BV219" s="281"/>
      <c r="BW219" s="281"/>
      <c r="BX219" s="282"/>
      <c r="BY219" s="283"/>
      <c r="BZ219" s="283"/>
      <c r="CA219" s="283"/>
      <c r="CB219" s="284"/>
      <c r="CC219" s="284"/>
      <c r="CD219" s="284"/>
      <c r="CE219" s="284"/>
      <c r="CF219" s="284"/>
      <c r="CG219" s="284"/>
      <c r="CH219" s="284"/>
    </row>
    <row r="220" spans="1:86" s="277" customFormat="1" ht="13.5" customHeight="1">
      <c r="A220" s="335" t="s">
        <v>252</v>
      </c>
      <c r="B220" s="340"/>
      <c r="C220" s="340"/>
      <c r="D220" s="340"/>
      <c r="E220" s="340"/>
      <c r="F220" s="340"/>
      <c r="G220" s="340"/>
      <c r="H220" s="340"/>
      <c r="I220" s="313"/>
      <c r="J220" s="313"/>
      <c r="K220" s="313"/>
      <c r="L220" s="313"/>
      <c r="M220" s="313"/>
      <c r="N220" s="313"/>
      <c r="O220" s="313"/>
      <c r="P220" s="313"/>
      <c r="Q220" s="313"/>
      <c r="R220" s="313"/>
      <c r="S220" s="313"/>
      <c r="T220" s="313"/>
      <c r="U220" s="313"/>
      <c r="V220" s="313"/>
      <c r="W220" s="313"/>
      <c r="X220" s="313"/>
      <c r="Y220" s="313"/>
      <c r="Z220" s="313"/>
      <c r="AA220" s="313"/>
      <c r="AB220" s="313"/>
      <c r="AC220" s="313"/>
      <c r="AD220" s="313"/>
      <c r="AE220" s="313"/>
      <c r="AF220" s="313"/>
      <c r="AG220" s="313"/>
      <c r="AH220" s="313"/>
      <c r="AI220" s="313"/>
      <c r="AJ220" s="313"/>
      <c r="AK220" s="313"/>
      <c r="AL220" s="313"/>
      <c r="AM220" s="313"/>
      <c r="AN220" s="313"/>
      <c r="AO220" s="313"/>
      <c r="AP220" s="313"/>
      <c r="AQ220" s="313"/>
      <c r="AR220" s="327"/>
      <c r="AS220" s="313"/>
      <c r="AT220" s="313"/>
      <c r="AU220" s="313"/>
      <c r="AV220" s="313"/>
      <c r="AW220" s="341"/>
      <c r="AX220" s="544"/>
      <c r="AY220" s="545"/>
      <c r="AZ220" s="545"/>
      <c r="BA220" s="545"/>
      <c r="BB220" s="546"/>
      <c r="BC220" s="547" t="s">
        <v>175</v>
      </c>
      <c r="BD220" s="548"/>
      <c r="BE220" s="548"/>
      <c r="BF220" s="548"/>
      <c r="BG220" s="549"/>
      <c r="BH220" s="510" t="s">
        <v>253</v>
      </c>
      <c r="BI220" s="511"/>
      <c r="BJ220" s="511"/>
      <c r="BK220" s="511"/>
      <c r="BL220" s="511"/>
      <c r="BM220" s="511"/>
      <c r="BN220" s="511"/>
      <c r="BO220" s="511"/>
      <c r="BP220" s="511"/>
      <c r="BQ220" s="512"/>
      <c r="BS220" s="280"/>
      <c r="BU220" s="280"/>
      <c r="BV220" s="281"/>
      <c r="BW220" s="281"/>
      <c r="BX220" s="282"/>
      <c r="BY220" s="283"/>
      <c r="BZ220" s="283"/>
      <c r="CA220" s="283"/>
      <c r="CB220" s="284"/>
      <c r="CC220" s="284"/>
      <c r="CD220" s="284"/>
      <c r="CE220" s="284"/>
      <c r="CF220" s="284"/>
      <c r="CG220" s="284"/>
      <c r="CH220" s="284"/>
    </row>
    <row r="221" spans="1:86" s="277" customFormat="1" ht="14.25" thickBot="1">
      <c r="A221" s="331" t="s">
        <v>254</v>
      </c>
      <c r="B221" s="332"/>
      <c r="C221" s="332"/>
      <c r="D221" s="332"/>
      <c r="E221" s="332"/>
      <c r="F221" s="332"/>
      <c r="G221" s="332"/>
      <c r="H221" s="332"/>
      <c r="I221" s="333"/>
      <c r="J221" s="333"/>
      <c r="K221" s="333"/>
      <c r="L221" s="333"/>
      <c r="M221" s="333"/>
      <c r="N221" s="333"/>
      <c r="O221" s="333"/>
      <c r="P221" s="333"/>
      <c r="Q221" s="333"/>
      <c r="R221" s="333"/>
      <c r="S221" s="333"/>
      <c r="T221" s="333"/>
      <c r="U221" s="333"/>
      <c r="V221" s="333"/>
      <c r="W221" s="333"/>
      <c r="X221" s="333"/>
      <c r="Y221" s="333"/>
      <c r="Z221" s="333"/>
      <c r="AA221" s="333"/>
      <c r="AB221" s="333"/>
      <c r="AC221" s="333"/>
      <c r="AD221" s="333"/>
      <c r="AE221" s="333"/>
      <c r="AF221" s="333"/>
      <c r="AG221" s="333"/>
      <c r="AH221" s="333"/>
      <c r="AI221" s="333"/>
      <c r="AJ221" s="333"/>
      <c r="AK221" s="333"/>
      <c r="AL221" s="333"/>
      <c r="AM221" s="333"/>
      <c r="AN221" s="333"/>
      <c r="AO221" s="333"/>
      <c r="AP221" s="333"/>
      <c r="AQ221" s="333"/>
      <c r="AR221" s="324"/>
      <c r="AS221" s="324"/>
      <c r="AT221" s="324"/>
      <c r="AU221" s="324"/>
      <c r="AV221" s="324"/>
      <c r="AW221" s="339"/>
      <c r="AX221" s="553"/>
      <c r="AY221" s="554"/>
      <c r="AZ221" s="554"/>
      <c r="BA221" s="554"/>
      <c r="BB221" s="555"/>
      <c r="BC221" s="532"/>
      <c r="BD221" s="533"/>
      <c r="BE221" s="533"/>
      <c r="BF221" s="533"/>
      <c r="BG221" s="534"/>
      <c r="BH221" s="550"/>
      <c r="BI221" s="551"/>
      <c r="BJ221" s="551"/>
      <c r="BK221" s="551"/>
      <c r="BL221" s="551"/>
      <c r="BM221" s="551"/>
      <c r="BN221" s="551"/>
      <c r="BO221" s="551"/>
      <c r="BP221" s="551"/>
      <c r="BQ221" s="552"/>
      <c r="BS221" s="280"/>
      <c r="BU221" s="280"/>
      <c r="BV221" s="281"/>
      <c r="BW221" s="281"/>
      <c r="BX221" s="282"/>
      <c r="BY221" s="283"/>
      <c r="BZ221" s="283"/>
      <c r="CA221" s="283"/>
      <c r="CB221" s="284"/>
      <c r="CC221" s="284"/>
      <c r="CD221" s="284"/>
      <c r="CE221" s="284"/>
      <c r="CF221" s="284"/>
      <c r="CG221" s="284"/>
      <c r="CH221" s="284"/>
    </row>
    <row r="222" spans="1:86" s="277" customFormat="1" ht="13.5">
      <c r="A222" s="863" t="s">
        <v>231</v>
      </c>
      <c r="B222" s="864"/>
      <c r="C222" s="864"/>
      <c r="D222" s="864"/>
      <c r="E222" s="864"/>
      <c r="F222" s="864"/>
      <c r="G222" s="864"/>
      <c r="H222" s="865"/>
      <c r="I222" s="342" t="s">
        <v>255</v>
      </c>
      <c r="J222" s="342"/>
      <c r="K222" s="342"/>
      <c r="L222" s="342"/>
      <c r="M222" s="342"/>
      <c r="N222" s="342"/>
      <c r="O222" s="342"/>
      <c r="P222" s="342"/>
      <c r="Q222" s="342"/>
      <c r="R222" s="342"/>
      <c r="S222" s="342"/>
      <c r="T222" s="342"/>
      <c r="U222" s="342"/>
      <c r="V222" s="318"/>
      <c r="W222" s="318"/>
      <c r="X222" s="318"/>
      <c r="Y222" s="318"/>
      <c r="Z222" s="318"/>
      <c r="AA222" s="318"/>
      <c r="AB222" s="318"/>
      <c r="AC222" s="318"/>
      <c r="AD222" s="318"/>
      <c r="AE222" s="318"/>
      <c r="AF222" s="318"/>
      <c r="AG222" s="318"/>
      <c r="AH222" s="318"/>
      <c r="AI222" s="318"/>
      <c r="AJ222" s="318"/>
      <c r="AK222" s="318"/>
      <c r="AL222" s="318"/>
      <c r="AM222" s="318"/>
      <c r="AN222" s="318"/>
      <c r="AO222" s="318"/>
      <c r="AP222" s="318"/>
      <c r="AQ222" s="318"/>
      <c r="AR222" s="343"/>
      <c r="AS222" s="318"/>
      <c r="AT222" s="318"/>
      <c r="AU222" s="318"/>
      <c r="AV222" s="318"/>
      <c r="AW222" s="344"/>
      <c r="AX222" s="559"/>
      <c r="AY222" s="560"/>
      <c r="AZ222" s="560"/>
      <c r="BA222" s="560"/>
      <c r="BB222" s="561"/>
      <c r="BC222" s="526" t="s">
        <v>176</v>
      </c>
      <c r="BD222" s="527"/>
      <c r="BE222" s="527"/>
      <c r="BF222" s="527"/>
      <c r="BG222" s="528"/>
      <c r="BH222" s="535" t="s">
        <v>256</v>
      </c>
      <c r="BI222" s="536"/>
      <c r="BJ222" s="536"/>
      <c r="BK222" s="536"/>
      <c r="BL222" s="536"/>
      <c r="BM222" s="536"/>
      <c r="BN222" s="536"/>
      <c r="BO222" s="536"/>
      <c r="BP222" s="536"/>
      <c r="BQ222" s="537"/>
      <c r="BS222" s="280"/>
      <c r="BU222" s="280"/>
      <c r="BV222" s="281"/>
      <c r="BW222" s="281"/>
      <c r="BX222" s="282"/>
      <c r="BY222" s="283"/>
      <c r="BZ222" s="283"/>
      <c r="CA222" s="283"/>
      <c r="CB222" s="284"/>
      <c r="CC222" s="284"/>
      <c r="CD222" s="284"/>
      <c r="CE222" s="284"/>
      <c r="CF222" s="284"/>
      <c r="CG222" s="284"/>
      <c r="CH222" s="284"/>
    </row>
    <row r="223" spans="1:86" s="277" customFormat="1" ht="13.5">
      <c r="A223" s="697"/>
      <c r="B223" s="698"/>
      <c r="C223" s="698"/>
      <c r="D223" s="698"/>
      <c r="E223" s="698"/>
      <c r="F223" s="698"/>
      <c r="G223" s="698"/>
      <c r="H223" s="699"/>
      <c r="I223" s="330" t="s">
        <v>257</v>
      </c>
      <c r="J223" s="330"/>
      <c r="K223" s="330"/>
      <c r="L223" s="330"/>
      <c r="M223" s="330"/>
      <c r="N223" s="330"/>
      <c r="O223" s="330"/>
      <c r="P223" s="330"/>
      <c r="Q223" s="330"/>
      <c r="R223" s="330"/>
      <c r="S223" s="330"/>
      <c r="T223" s="330"/>
      <c r="U223" s="330"/>
      <c r="V223" s="321"/>
      <c r="W223" s="321"/>
      <c r="X223" s="321"/>
      <c r="Y223" s="321"/>
      <c r="Z223" s="321"/>
      <c r="AA223" s="321"/>
      <c r="AB223" s="321"/>
      <c r="AC223" s="321"/>
      <c r="AD223" s="321"/>
      <c r="AE223" s="321"/>
      <c r="AF223" s="321"/>
      <c r="AG223" s="321"/>
      <c r="AH223" s="321"/>
      <c r="AI223" s="321"/>
      <c r="AJ223" s="321"/>
      <c r="AK223" s="321"/>
      <c r="AL223" s="321"/>
      <c r="AM223" s="321"/>
      <c r="AN223" s="321"/>
      <c r="AO223" s="321"/>
      <c r="AP223" s="321"/>
      <c r="AQ223" s="321"/>
      <c r="AR223" s="321"/>
      <c r="AS223" s="321"/>
      <c r="AT223" s="321"/>
      <c r="AU223" s="321"/>
      <c r="AV223" s="321"/>
      <c r="AW223" s="322"/>
      <c r="AX223" s="556"/>
      <c r="AY223" s="557"/>
      <c r="AZ223" s="557"/>
      <c r="BA223" s="557"/>
      <c r="BB223" s="558"/>
      <c r="BC223" s="529"/>
      <c r="BD223" s="530"/>
      <c r="BE223" s="530"/>
      <c r="BF223" s="530"/>
      <c r="BG223" s="531"/>
      <c r="BH223" s="538"/>
      <c r="BI223" s="539"/>
      <c r="BJ223" s="539"/>
      <c r="BK223" s="539"/>
      <c r="BL223" s="539"/>
      <c r="BM223" s="539"/>
      <c r="BN223" s="539"/>
      <c r="BO223" s="539"/>
      <c r="BP223" s="539"/>
      <c r="BQ223" s="540"/>
      <c r="BS223" s="280"/>
      <c r="BU223" s="280"/>
      <c r="BV223" s="281"/>
      <c r="BW223" s="281"/>
      <c r="BX223" s="282"/>
      <c r="BY223" s="283"/>
      <c r="BZ223" s="283"/>
      <c r="CA223" s="283"/>
      <c r="CB223" s="284"/>
      <c r="CC223" s="284"/>
      <c r="CD223" s="284"/>
      <c r="CE223" s="284"/>
      <c r="CF223" s="284"/>
      <c r="CG223" s="284"/>
      <c r="CH223" s="284"/>
    </row>
    <row r="224" spans="1:86" s="277" customFormat="1" ht="13.5">
      <c r="A224" s="700"/>
      <c r="B224" s="701"/>
      <c r="C224" s="701"/>
      <c r="D224" s="701"/>
      <c r="E224" s="701"/>
      <c r="F224" s="701"/>
      <c r="G224" s="701"/>
      <c r="H224" s="702"/>
      <c r="I224" s="345" t="s">
        <v>258</v>
      </c>
      <c r="J224" s="345"/>
      <c r="K224" s="345"/>
      <c r="L224" s="345"/>
      <c r="M224" s="345"/>
      <c r="N224" s="345"/>
      <c r="O224" s="345"/>
      <c r="P224" s="345"/>
      <c r="Q224" s="345"/>
      <c r="R224" s="345"/>
      <c r="S224" s="345"/>
      <c r="T224" s="345"/>
      <c r="U224" s="345"/>
      <c r="V224" s="346"/>
      <c r="W224" s="346"/>
      <c r="X224" s="346"/>
      <c r="Y224" s="346"/>
      <c r="Z224" s="346"/>
      <c r="AA224" s="346"/>
      <c r="AB224" s="346"/>
      <c r="AC224" s="346"/>
      <c r="AD224" s="346"/>
      <c r="AE224" s="346"/>
      <c r="AF224" s="346"/>
      <c r="AG224" s="346"/>
      <c r="AH224" s="346"/>
      <c r="AI224" s="346"/>
      <c r="AJ224" s="346"/>
      <c r="AK224" s="346"/>
      <c r="AL224" s="346"/>
      <c r="AM224" s="346"/>
      <c r="AN224" s="346"/>
      <c r="AO224" s="346"/>
      <c r="AP224" s="346"/>
      <c r="AQ224" s="346"/>
      <c r="AR224" s="347"/>
      <c r="AS224" s="346"/>
      <c r="AT224" s="346"/>
      <c r="AU224" s="346"/>
      <c r="AV224" s="346"/>
      <c r="AW224" s="348"/>
      <c r="AX224" s="516"/>
      <c r="AY224" s="517"/>
      <c r="AZ224" s="517"/>
      <c r="BA224" s="517"/>
      <c r="BB224" s="518"/>
      <c r="BC224" s="691"/>
      <c r="BD224" s="692"/>
      <c r="BE224" s="692"/>
      <c r="BF224" s="692"/>
      <c r="BG224" s="693"/>
      <c r="BH224" s="538"/>
      <c r="BI224" s="539"/>
      <c r="BJ224" s="539"/>
      <c r="BK224" s="539"/>
      <c r="BL224" s="539"/>
      <c r="BM224" s="539"/>
      <c r="BN224" s="539"/>
      <c r="BO224" s="539"/>
      <c r="BP224" s="539"/>
      <c r="BQ224" s="540"/>
      <c r="BS224" s="280"/>
      <c r="BU224" s="280"/>
      <c r="BV224" s="281"/>
      <c r="BW224" s="281"/>
      <c r="BX224" s="282"/>
      <c r="BY224" s="283"/>
      <c r="BZ224" s="283"/>
      <c r="CA224" s="283"/>
      <c r="CB224" s="284"/>
      <c r="CC224" s="284"/>
      <c r="CD224" s="284"/>
      <c r="CE224" s="284"/>
      <c r="CF224" s="284"/>
      <c r="CG224" s="284"/>
      <c r="CH224" s="284"/>
    </row>
    <row r="225" spans="1:86" s="277" customFormat="1" ht="14.25" thickBot="1">
      <c r="A225" s="349" t="s">
        <v>259</v>
      </c>
      <c r="B225" s="350"/>
      <c r="C225" s="350"/>
      <c r="D225" s="350"/>
      <c r="E225" s="350"/>
      <c r="F225" s="350"/>
      <c r="G225" s="350"/>
      <c r="H225" s="350"/>
      <c r="I225" s="351"/>
      <c r="J225" s="351"/>
      <c r="K225" s="351"/>
      <c r="L225" s="351"/>
      <c r="M225" s="351"/>
      <c r="N225" s="351"/>
      <c r="O225" s="351"/>
      <c r="P225" s="351"/>
      <c r="Q225" s="351"/>
      <c r="R225" s="351"/>
      <c r="S225" s="351"/>
      <c r="T225" s="351"/>
      <c r="U225" s="351"/>
      <c r="V225" s="351"/>
      <c r="W225" s="351"/>
      <c r="X225" s="351"/>
      <c r="Y225" s="351"/>
      <c r="Z225" s="351"/>
      <c r="AA225" s="351"/>
      <c r="AB225" s="351"/>
      <c r="AC225" s="351"/>
      <c r="AD225" s="351"/>
      <c r="AE225" s="351"/>
      <c r="AF225" s="351"/>
      <c r="AG225" s="351"/>
      <c r="AH225" s="351"/>
      <c r="AI225" s="351"/>
      <c r="AJ225" s="351"/>
      <c r="AK225" s="351"/>
      <c r="AL225" s="351"/>
      <c r="AM225" s="351"/>
      <c r="AN225" s="351"/>
      <c r="AO225" s="351"/>
      <c r="AP225" s="351"/>
      <c r="AQ225" s="351"/>
      <c r="AR225" s="351"/>
      <c r="AS225" s="351"/>
      <c r="AT225" s="351"/>
      <c r="AU225" s="351"/>
      <c r="AV225" s="351"/>
      <c r="AW225" s="352"/>
      <c r="AX225" s="846"/>
      <c r="AY225" s="847"/>
      <c r="AZ225" s="847"/>
      <c r="BA225" s="847"/>
      <c r="BB225" s="848"/>
      <c r="BC225" s="541" t="s">
        <v>214</v>
      </c>
      <c r="BD225" s="542"/>
      <c r="BE225" s="542"/>
      <c r="BF225" s="542"/>
      <c r="BG225" s="543"/>
      <c r="BH225" s="541" t="s">
        <v>260</v>
      </c>
      <c r="BI225" s="542"/>
      <c r="BJ225" s="542"/>
      <c r="BK225" s="542"/>
      <c r="BL225" s="542"/>
      <c r="BM225" s="542"/>
      <c r="BN225" s="542"/>
      <c r="BO225" s="542"/>
      <c r="BP225" s="542"/>
      <c r="BQ225" s="543"/>
      <c r="BS225" s="280"/>
      <c r="BU225" s="280"/>
      <c r="BV225" s="281"/>
      <c r="BW225" s="281"/>
      <c r="BX225" s="282"/>
      <c r="BY225" s="283"/>
      <c r="BZ225" s="283"/>
      <c r="CA225" s="283"/>
      <c r="CB225" s="284"/>
      <c r="CC225" s="284"/>
      <c r="CD225" s="284"/>
      <c r="CE225" s="284"/>
      <c r="CF225" s="284"/>
      <c r="CG225" s="284"/>
      <c r="CH225" s="284"/>
    </row>
    <row r="226" spans="1:86" s="277" customFormat="1" ht="13.5">
      <c r="A226" s="335" t="s">
        <v>261</v>
      </c>
      <c r="B226" s="336"/>
      <c r="C226" s="336"/>
      <c r="D226" s="336"/>
      <c r="E226" s="336"/>
      <c r="F226" s="336"/>
      <c r="G226" s="336"/>
      <c r="H226" s="336"/>
      <c r="I226" s="295"/>
      <c r="J226" s="295"/>
      <c r="K226" s="295"/>
      <c r="L226" s="295"/>
      <c r="M226" s="295"/>
      <c r="N226" s="295"/>
      <c r="O226" s="295"/>
      <c r="P226" s="295"/>
      <c r="Q226" s="295"/>
      <c r="R226" s="295"/>
      <c r="S226" s="295"/>
      <c r="T226" s="295"/>
      <c r="U226" s="295"/>
      <c r="V226" s="295"/>
      <c r="W226" s="295"/>
      <c r="X226" s="295"/>
      <c r="Y226" s="295"/>
      <c r="Z226" s="295"/>
      <c r="AA226" s="295"/>
      <c r="AB226" s="295"/>
      <c r="AC226" s="295"/>
      <c r="AD226" s="295"/>
      <c r="AE226" s="295"/>
      <c r="AF226" s="295"/>
      <c r="AG226" s="295"/>
      <c r="AH226" s="295"/>
      <c r="AI226" s="295"/>
      <c r="AJ226" s="295"/>
      <c r="AK226" s="295"/>
      <c r="AL226" s="295"/>
      <c r="AM226" s="295"/>
      <c r="AN226" s="295"/>
      <c r="AO226" s="295"/>
      <c r="AP226" s="295"/>
      <c r="AQ226" s="295"/>
      <c r="AR226" s="353"/>
      <c r="AS226" s="295"/>
      <c r="AT226" s="295"/>
      <c r="AU226" s="295"/>
      <c r="AV226" s="295"/>
      <c r="AW226" s="319"/>
      <c r="AX226" s="559"/>
      <c r="AY226" s="560"/>
      <c r="AZ226" s="560"/>
      <c r="BA226" s="560"/>
      <c r="BB226" s="561"/>
      <c r="BC226" s="526" t="s">
        <v>216</v>
      </c>
      <c r="BD226" s="527"/>
      <c r="BE226" s="527"/>
      <c r="BF226" s="527"/>
      <c r="BG226" s="528"/>
      <c r="BH226" s="535" t="s">
        <v>262</v>
      </c>
      <c r="BI226" s="536"/>
      <c r="BJ226" s="536"/>
      <c r="BK226" s="536"/>
      <c r="BL226" s="536"/>
      <c r="BM226" s="536"/>
      <c r="BN226" s="536"/>
      <c r="BO226" s="536"/>
      <c r="BP226" s="536"/>
      <c r="BQ226" s="537"/>
      <c r="BS226" s="280"/>
      <c r="BU226" s="280"/>
      <c r="BV226" s="281"/>
      <c r="BW226" s="281"/>
      <c r="BX226" s="282"/>
      <c r="BY226" s="283"/>
      <c r="BZ226" s="283"/>
      <c r="CA226" s="283"/>
      <c r="CB226" s="284"/>
      <c r="CC226" s="284"/>
      <c r="CD226" s="284"/>
      <c r="CE226" s="284"/>
      <c r="CF226" s="284"/>
      <c r="CG226" s="284"/>
      <c r="CH226" s="284"/>
    </row>
    <row r="227" spans="1:86" s="277" customFormat="1" ht="13.5">
      <c r="A227" s="329" t="s">
        <v>263</v>
      </c>
      <c r="B227" s="330"/>
      <c r="C227" s="330"/>
      <c r="D227" s="330"/>
      <c r="E227" s="330"/>
      <c r="F227" s="330"/>
      <c r="G227" s="330"/>
      <c r="H227" s="330"/>
      <c r="I227" s="321"/>
      <c r="J227" s="321"/>
      <c r="K227" s="321"/>
      <c r="L227" s="321"/>
      <c r="M227" s="321"/>
      <c r="N227" s="321"/>
      <c r="O227" s="321"/>
      <c r="P227" s="321"/>
      <c r="Q227" s="321"/>
      <c r="R227" s="321"/>
      <c r="S227" s="321"/>
      <c r="T227" s="321"/>
      <c r="U227" s="321"/>
      <c r="V227" s="321"/>
      <c r="W227" s="321"/>
      <c r="X227" s="321"/>
      <c r="Y227" s="321"/>
      <c r="Z227" s="321"/>
      <c r="AA227" s="321"/>
      <c r="AB227" s="321"/>
      <c r="AC227" s="321"/>
      <c r="AD227" s="321"/>
      <c r="AE227" s="321"/>
      <c r="AF227" s="321"/>
      <c r="AG227" s="321"/>
      <c r="AH227" s="321"/>
      <c r="AI227" s="321"/>
      <c r="AJ227" s="321"/>
      <c r="AK227" s="321"/>
      <c r="AL227" s="321"/>
      <c r="AM227" s="321"/>
      <c r="AN227" s="321"/>
      <c r="AO227" s="321"/>
      <c r="AP227" s="321"/>
      <c r="AQ227" s="321"/>
      <c r="AR227" s="321"/>
      <c r="AS227" s="321"/>
      <c r="AT227" s="321"/>
      <c r="AU227" s="321"/>
      <c r="AV227" s="321"/>
      <c r="AW227" s="322"/>
      <c r="AX227" s="556"/>
      <c r="AY227" s="557"/>
      <c r="AZ227" s="557"/>
      <c r="BA227" s="557"/>
      <c r="BB227" s="558"/>
      <c r="BC227" s="529"/>
      <c r="BD227" s="530"/>
      <c r="BE227" s="530"/>
      <c r="BF227" s="530"/>
      <c r="BG227" s="531"/>
      <c r="BH227" s="538"/>
      <c r="BI227" s="539"/>
      <c r="BJ227" s="539"/>
      <c r="BK227" s="539"/>
      <c r="BL227" s="539"/>
      <c r="BM227" s="539"/>
      <c r="BN227" s="539"/>
      <c r="BO227" s="539"/>
      <c r="BP227" s="539"/>
      <c r="BQ227" s="540"/>
      <c r="BS227" s="280"/>
      <c r="BU227" s="280"/>
      <c r="BV227" s="281"/>
      <c r="BW227" s="281"/>
      <c r="BX227" s="282"/>
      <c r="BY227" s="283"/>
      <c r="BZ227" s="283"/>
      <c r="CA227" s="283"/>
      <c r="CB227" s="284"/>
      <c r="CC227" s="284"/>
      <c r="CD227" s="284"/>
      <c r="CE227" s="284"/>
      <c r="CF227" s="284"/>
      <c r="CG227" s="284"/>
      <c r="CH227" s="284"/>
    </row>
    <row r="228" spans="1:86" s="277" customFormat="1" ht="13.5">
      <c r="A228" s="329" t="s">
        <v>264</v>
      </c>
      <c r="B228" s="330"/>
      <c r="C228" s="330"/>
      <c r="D228" s="330"/>
      <c r="E228" s="330"/>
      <c r="F228" s="330"/>
      <c r="G228" s="330"/>
      <c r="H228" s="330"/>
      <c r="I228" s="321"/>
      <c r="J228" s="321"/>
      <c r="K228" s="321"/>
      <c r="L228" s="321"/>
      <c r="M228" s="321"/>
      <c r="N228" s="321"/>
      <c r="O228" s="321"/>
      <c r="P228" s="321"/>
      <c r="Q228" s="321"/>
      <c r="R228" s="321"/>
      <c r="S228" s="321"/>
      <c r="T228" s="321"/>
      <c r="U228" s="321"/>
      <c r="V228" s="321"/>
      <c r="W228" s="321"/>
      <c r="X228" s="321"/>
      <c r="Y228" s="321"/>
      <c r="Z228" s="321"/>
      <c r="AA228" s="321"/>
      <c r="AB228" s="321"/>
      <c r="AC228" s="321"/>
      <c r="AD228" s="321"/>
      <c r="AE228" s="321"/>
      <c r="AF228" s="321"/>
      <c r="AG228" s="321"/>
      <c r="AH228" s="321"/>
      <c r="AI228" s="321"/>
      <c r="AJ228" s="321"/>
      <c r="AK228" s="321"/>
      <c r="AL228" s="321"/>
      <c r="AM228" s="321"/>
      <c r="AN228" s="321"/>
      <c r="AO228" s="321"/>
      <c r="AP228" s="321"/>
      <c r="AQ228" s="321"/>
      <c r="AR228" s="321"/>
      <c r="AS228" s="321"/>
      <c r="AT228" s="321"/>
      <c r="AU228" s="321"/>
      <c r="AV228" s="321"/>
      <c r="AW228" s="322"/>
      <c r="AX228" s="556"/>
      <c r="AY228" s="557"/>
      <c r="AZ228" s="557"/>
      <c r="BA228" s="557"/>
      <c r="BB228" s="558"/>
      <c r="BC228" s="529"/>
      <c r="BD228" s="530"/>
      <c r="BE228" s="530"/>
      <c r="BF228" s="530"/>
      <c r="BG228" s="531"/>
      <c r="BH228" s="538"/>
      <c r="BI228" s="539"/>
      <c r="BJ228" s="539"/>
      <c r="BK228" s="539"/>
      <c r="BL228" s="539"/>
      <c r="BM228" s="539"/>
      <c r="BN228" s="539"/>
      <c r="BO228" s="539"/>
      <c r="BP228" s="539"/>
      <c r="BQ228" s="540"/>
      <c r="BS228" s="280"/>
      <c r="BU228" s="280"/>
      <c r="BV228" s="281"/>
      <c r="BW228" s="281"/>
      <c r="BX228" s="282"/>
      <c r="BY228" s="283"/>
      <c r="BZ228" s="283"/>
      <c r="CA228" s="283"/>
      <c r="CB228" s="284"/>
      <c r="CC228" s="284"/>
      <c r="CD228" s="284"/>
      <c r="CE228" s="284"/>
      <c r="CF228" s="284"/>
      <c r="CG228" s="284"/>
      <c r="CH228" s="284"/>
    </row>
    <row r="229" spans="1:86" s="277" customFormat="1" ht="14.25" thickBot="1">
      <c r="A229" s="349" t="s">
        <v>265</v>
      </c>
      <c r="B229" s="350"/>
      <c r="C229" s="350"/>
      <c r="D229" s="350"/>
      <c r="E229" s="350"/>
      <c r="F229" s="350"/>
      <c r="G229" s="350"/>
      <c r="H229" s="350"/>
      <c r="I229" s="351"/>
      <c r="J229" s="351"/>
      <c r="K229" s="351"/>
      <c r="L229" s="351"/>
      <c r="M229" s="351"/>
      <c r="N229" s="351"/>
      <c r="O229" s="351"/>
      <c r="P229" s="351"/>
      <c r="Q229" s="351"/>
      <c r="R229" s="351"/>
      <c r="S229" s="351"/>
      <c r="T229" s="351"/>
      <c r="U229" s="351"/>
      <c r="V229" s="351"/>
      <c r="W229" s="351"/>
      <c r="X229" s="351"/>
      <c r="Y229" s="351"/>
      <c r="Z229" s="351"/>
      <c r="AA229" s="351"/>
      <c r="AB229" s="351"/>
      <c r="AC229" s="351"/>
      <c r="AD229" s="351"/>
      <c r="AE229" s="351"/>
      <c r="AF229" s="351"/>
      <c r="AG229" s="351"/>
      <c r="AH229" s="351"/>
      <c r="AI229" s="351"/>
      <c r="AJ229" s="351"/>
      <c r="AK229" s="351"/>
      <c r="AL229" s="351"/>
      <c r="AM229" s="351"/>
      <c r="AN229" s="351"/>
      <c r="AO229" s="351"/>
      <c r="AP229" s="351"/>
      <c r="AQ229" s="351"/>
      <c r="AR229" s="333"/>
      <c r="AS229" s="351"/>
      <c r="AT229" s="351"/>
      <c r="AU229" s="351"/>
      <c r="AV229" s="351"/>
      <c r="AW229" s="352"/>
      <c r="AX229" s="553"/>
      <c r="AY229" s="554"/>
      <c r="AZ229" s="554"/>
      <c r="BA229" s="554"/>
      <c r="BB229" s="555"/>
      <c r="BC229" s="532"/>
      <c r="BD229" s="533"/>
      <c r="BE229" s="533"/>
      <c r="BF229" s="533"/>
      <c r="BG229" s="534"/>
      <c r="BH229" s="541"/>
      <c r="BI229" s="542"/>
      <c r="BJ229" s="542"/>
      <c r="BK229" s="542"/>
      <c r="BL229" s="542"/>
      <c r="BM229" s="542"/>
      <c r="BN229" s="542"/>
      <c r="BO229" s="542"/>
      <c r="BP229" s="542"/>
      <c r="BQ229" s="543"/>
      <c r="BS229" s="280"/>
      <c r="BU229" s="280"/>
      <c r="BV229" s="281"/>
      <c r="BW229" s="281"/>
      <c r="BX229" s="282"/>
      <c r="BY229" s="283"/>
      <c r="BZ229" s="283"/>
      <c r="CA229" s="283"/>
      <c r="CB229" s="284"/>
      <c r="CC229" s="284"/>
      <c r="CD229" s="284"/>
      <c r="CE229" s="284"/>
      <c r="CF229" s="284"/>
      <c r="CG229" s="284"/>
      <c r="CH229" s="284"/>
    </row>
    <row r="230" spans="1:86" s="277" customFormat="1" ht="13.5">
      <c r="A230" s="287"/>
      <c r="B230" s="287" t="s">
        <v>278</v>
      </c>
      <c r="C230" s="287"/>
      <c r="D230" s="287"/>
      <c r="E230" s="287"/>
      <c r="F230" s="287"/>
      <c r="G230" s="287"/>
      <c r="H230" s="287"/>
      <c r="I230" s="287"/>
      <c r="J230" s="287"/>
      <c r="K230" s="287"/>
      <c r="L230" s="287"/>
      <c r="M230" s="287"/>
      <c r="N230" s="287"/>
      <c r="O230" s="287"/>
      <c r="P230" s="287"/>
      <c r="Q230" s="287"/>
      <c r="R230" s="287"/>
      <c r="S230" s="287"/>
      <c r="T230" s="287"/>
      <c r="U230" s="287"/>
      <c r="V230" s="287"/>
      <c r="W230" s="287"/>
      <c r="X230" s="287"/>
      <c r="Y230" s="287"/>
      <c r="Z230" s="287"/>
      <c r="AA230" s="287"/>
      <c r="AB230" s="287"/>
      <c r="AC230" s="287"/>
      <c r="AD230" s="287"/>
      <c r="AE230" s="287"/>
      <c r="AF230" s="287"/>
      <c r="AG230" s="287"/>
      <c r="AH230" s="287"/>
      <c r="AI230" s="287"/>
      <c r="AJ230" s="287"/>
      <c r="AK230" s="287"/>
      <c r="AL230" s="287"/>
      <c r="AM230" s="287"/>
      <c r="AN230" s="287"/>
      <c r="AO230" s="287"/>
      <c r="AP230" s="287"/>
      <c r="AQ230" s="287"/>
      <c r="AR230" s="287"/>
      <c r="AS230" s="287"/>
      <c r="AT230" s="287"/>
      <c r="AU230" s="287"/>
      <c r="AV230" s="287"/>
      <c r="AW230" s="287"/>
      <c r="AX230" s="287"/>
      <c r="AY230" s="287"/>
      <c r="AZ230" s="287"/>
      <c r="BA230" s="287"/>
      <c r="BB230" s="287"/>
      <c r="BC230" s="287"/>
      <c r="BD230" s="287"/>
      <c r="BE230" s="287"/>
      <c r="BF230" s="287"/>
      <c r="BG230" s="287"/>
      <c r="BH230" s="287"/>
      <c r="BI230" s="287"/>
      <c r="BJ230" s="287"/>
      <c r="BK230" s="287"/>
      <c r="BL230" s="287"/>
      <c r="BM230" s="287"/>
      <c r="BN230" s="287"/>
      <c r="BO230" s="287"/>
      <c r="BP230" s="287"/>
      <c r="BQ230" s="287"/>
      <c r="BS230" s="280"/>
      <c r="BU230" s="280"/>
      <c r="BV230" s="281"/>
      <c r="BW230" s="281"/>
      <c r="BX230" s="282"/>
      <c r="BY230" s="283"/>
      <c r="BZ230" s="283"/>
      <c r="CA230" s="283"/>
      <c r="CB230" s="284"/>
      <c r="CC230" s="284"/>
      <c r="CD230" s="284"/>
      <c r="CE230" s="284"/>
      <c r="CF230" s="284"/>
      <c r="CG230" s="284"/>
      <c r="CH230" s="284"/>
    </row>
  </sheetData>
  <sheetProtection algorithmName="SHA-512" hashValue="zKiktPuAitHHH5/M5ABlikgLoUCOTZdaH1i37iUmeR/jaCE/8mF8Juu7il6m2nBxdv8I4MJwHoFWUviHe/ANDA==" saltValue="kXX6GdiYNrIWwRWCJB7I6g==" spinCount="100000" sheet="1" selectLockedCells="1"/>
  <mergeCells count="804">
    <mergeCell ref="AT12:AW12"/>
    <mergeCell ref="AX12:BD12"/>
    <mergeCell ref="BE12:BQ12"/>
    <mergeCell ref="AT13:AW13"/>
    <mergeCell ref="AX13:BD13"/>
    <mergeCell ref="D18:N18"/>
    <mergeCell ref="AC20:AD20"/>
    <mergeCell ref="AE19:AI19"/>
    <mergeCell ref="AE20:AI20"/>
    <mergeCell ref="BE16:BQ16"/>
    <mergeCell ref="AX17:BD17"/>
    <mergeCell ref="BE17:BQ17"/>
    <mergeCell ref="AT14:AW14"/>
    <mergeCell ref="AX14:BD14"/>
    <mergeCell ref="BE14:BQ14"/>
    <mergeCell ref="AT15:AW15"/>
    <mergeCell ref="AX15:BD15"/>
    <mergeCell ref="BE15:BQ15"/>
    <mergeCell ref="BE13:BQ13"/>
    <mergeCell ref="W11:AA11"/>
    <mergeCell ref="O19:P19"/>
    <mergeCell ref="O20:P20"/>
    <mergeCell ref="Q19:U19"/>
    <mergeCell ref="Q20:U20"/>
    <mergeCell ref="V19:W19"/>
    <mergeCell ref="V20:W20"/>
    <mergeCell ref="X19:AB19"/>
    <mergeCell ref="X20:AB20"/>
    <mergeCell ref="O12:AR13"/>
    <mergeCell ref="O11:P11"/>
    <mergeCell ref="BT21:CA23"/>
    <mergeCell ref="AE100:AF100"/>
    <mergeCell ref="AG100:AH100"/>
    <mergeCell ref="BM98:BN98"/>
    <mergeCell ref="D98:AD98"/>
    <mergeCell ref="AL98:BK98"/>
    <mergeCell ref="A99:B99"/>
    <mergeCell ref="D99:AC99"/>
    <mergeCell ref="AL99:BK99"/>
    <mergeCell ref="BM99:BN99"/>
    <mergeCell ref="AV52:BB52"/>
    <mergeCell ref="BC52:BQ52"/>
    <mergeCell ref="AV53:BB53"/>
    <mergeCell ref="BC53:BQ53"/>
    <mergeCell ref="C46:D46"/>
    <mergeCell ref="F46:BQ46"/>
    <mergeCell ref="A51:C60"/>
    <mergeCell ref="F47:BQ47"/>
    <mergeCell ref="D21:N21"/>
    <mergeCell ref="O21:AR21"/>
    <mergeCell ref="AU21:AV21"/>
    <mergeCell ref="A23:BQ23"/>
    <mergeCell ref="B27:BQ27"/>
    <mergeCell ref="B28:BQ28"/>
    <mergeCell ref="BH8:BI8"/>
    <mergeCell ref="BJ8:BQ8"/>
    <mergeCell ref="A9:G9"/>
    <mergeCell ref="H9:I9"/>
    <mergeCell ref="J9:L9"/>
    <mergeCell ref="M9:N9"/>
    <mergeCell ref="O9:Q9"/>
    <mergeCell ref="T9:U9"/>
    <mergeCell ref="V9:X9"/>
    <mergeCell ref="Y9:Z9"/>
    <mergeCell ref="AD8:AE8"/>
    <mergeCell ref="AF8:AM8"/>
    <mergeCell ref="AZ8:BG8"/>
    <mergeCell ref="BE9:BG9"/>
    <mergeCell ref="BH9:BI9"/>
    <mergeCell ref="BJ9:BL9"/>
    <mergeCell ref="BM9:BN9"/>
    <mergeCell ref="BO9:BQ9"/>
    <mergeCell ref="AZ9:BB9"/>
    <mergeCell ref="BC9:BD9"/>
    <mergeCell ref="S2:AY3"/>
    <mergeCell ref="A8:G8"/>
    <mergeCell ref="H8:I8"/>
    <mergeCell ref="J8:Q8"/>
    <mergeCell ref="R8:S9"/>
    <mergeCell ref="T8:U8"/>
    <mergeCell ref="V8:AC8"/>
    <mergeCell ref="AI9:AJ9"/>
    <mergeCell ref="AK9:AM9"/>
    <mergeCell ref="AN9:AO9"/>
    <mergeCell ref="AN8:AO8"/>
    <mergeCell ref="AP8:AW8"/>
    <mergeCell ref="AX8:AY8"/>
    <mergeCell ref="AP9:AR9"/>
    <mergeCell ref="AA9:AC9"/>
    <mergeCell ref="AD9:AE9"/>
    <mergeCell ref="AF9:AH9"/>
    <mergeCell ref="AS9:AT9"/>
    <mergeCell ref="AU9:AW9"/>
    <mergeCell ref="AX9:AY9"/>
    <mergeCell ref="C38:D38"/>
    <mergeCell ref="F38:BQ38"/>
    <mergeCell ref="C43:D43"/>
    <mergeCell ref="B42:BQ42"/>
    <mergeCell ref="A11:C21"/>
    <mergeCell ref="D11:N13"/>
    <mergeCell ref="D19:N19"/>
    <mergeCell ref="D20:N20"/>
    <mergeCell ref="AT16:AW16"/>
    <mergeCell ref="AX16:BD16"/>
    <mergeCell ref="O17:AR17"/>
    <mergeCell ref="AT17:AW17"/>
    <mergeCell ref="AU20:AV20"/>
    <mergeCell ref="BC20:BD20"/>
    <mergeCell ref="AZ20:BB20"/>
    <mergeCell ref="AT11:BQ11"/>
    <mergeCell ref="O18:AR18"/>
    <mergeCell ref="D14:N14"/>
    <mergeCell ref="O14:AR14"/>
    <mergeCell ref="D15:N16"/>
    <mergeCell ref="O15:AR16"/>
    <mergeCell ref="D17:N17"/>
    <mergeCell ref="Q11:T11"/>
    <mergeCell ref="U11:V11"/>
    <mergeCell ref="B29:BQ29"/>
    <mergeCell ref="C30:D30"/>
    <mergeCell ref="F30:BQ30"/>
    <mergeCell ref="C31:D31"/>
    <mergeCell ref="F31:BQ31"/>
    <mergeCell ref="C32:D32"/>
    <mergeCell ref="F32:BQ32"/>
    <mergeCell ref="AC19:AD19"/>
    <mergeCell ref="O51:P51"/>
    <mergeCell ref="AQ51:AU53"/>
    <mergeCell ref="AV51:BB51"/>
    <mergeCell ref="BC51:BQ51"/>
    <mergeCell ref="B48:BQ48"/>
    <mergeCell ref="C39:D39"/>
    <mergeCell ref="F39:BQ39"/>
    <mergeCell ref="F43:BQ43"/>
    <mergeCell ref="F44:BQ44"/>
    <mergeCell ref="C45:D45"/>
    <mergeCell ref="F45:BQ45"/>
    <mergeCell ref="C33:D33"/>
    <mergeCell ref="F33:BQ33"/>
    <mergeCell ref="C34:D34"/>
    <mergeCell ref="F34:BQ34"/>
    <mergeCell ref="B37:BQ37"/>
    <mergeCell ref="BP55:BQ55"/>
    <mergeCell ref="O56:AO56"/>
    <mergeCell ref="AQ56:AW56"/>
    <mergeCell ref="AX56:AY56"/>
    <mergeCell ref="AZ56:BJ56"/>
    <mergeCell ref="BK56:BL56"/>
    <mergeCell ref="BM56:BQ56"/>
    <mergeCell ref="O57:AO57"/>
    <mergeCell ref="D54:N55"/>
    <mergeCell ref="O54:AO55"/>
    <mergeCell ref="AQ55:BI55"/>
    <mergeCell ref="BJ55:BK55"/>
    <mergeCell ref="BL55:BM55"/>
    <mergeCell ref="BN55:BO55"/>
    <mergeCell ref="A64:M64"/>
    <mergeCell ref="N64:W64"/>
    <mergeCell ref="X64:AB64"/>
    <mergeCell ref="AE64:AQ64"/>
    <mergeCell ref="AR64:BD64"/>
    <mergeCell ref="D58:N58"/>
    <mergeCell ref="D59:N59"/>
    <mergeCell ref="D60:N60"/>
    <mergeCell ref="O60:AO60"/>
    <mergeCell ref="BE64:BQ64"/>
    <mergeCell ref="AE59:AI59"/>
    <mergeCell ref="AC59:AD59"/>
    <mergeCell ref="V58:W58"/>
    <mergeCell ref="X58:AB58"/>
    <mergeCell ref="AC58:AD58"/>
    <mergeCell ref="AE58:AI58"/>
    <mergeCell ref="O59:P59"/>
    <mergeCell ref="Q59:U59"/>
    <mergeCell ref="V59:W59"/>
    <mergeCell ref="X59:AB59"/>
    <mergeCell ref="Q58:U58"/>
    <mergeCell ref="BM95:BN95"/>
    <mergeCell ref="BO95:BP95"/>
    <mergeCell ref="A89:W89"/>
    <mergeCell ref="X89:AT89"/>
    <mergeCell ref="AU89:BP89"/>
    <mergeCell ref="A90:K90"/>
    <mergeCell ref="M90:W90"/>
    <mergeCell ref="BM65:BQ65"/>
    <mergeCell ref="A65:M65"/>
    <mergeCell ref="N65:R65"/>
    <mergeCell ref="S65:W65"/>
    <mergeCell ref="X65:AB65"/>
    <mergeCell ref="AE65:AQ65"/>
    <mergeCell ref="AR65:BD65"/>
    <mergeCell ref="BE65:BL65"/>
    <mergeCell ref="AC69:AM69"/>
    <mergeCell ref="AN69:BP69"/>
    <mergeCell ref="A73:S74"/>
    <mergeCell ref="U73:AP73"/>
    <mergeCell ref="AR73:AZ74"/>
    <mergeCell ref="BA73:BF74"/>
    <mergeCell ref="BG73:BI74"/>
    <mergeCell ref="W74:AN74"/>
    <mergeCell ref="A77:S77"/>
    <mergeCell ref="A84:N85"/>
    <mergeCell ref="A88:Z88"/>
    <mergeCell ref="AA88:BP88"/>
    <mergeCell ref="X90:AH90"/>
    <mergeCell ref="AJ90:AT90"/>
    <mergeCell ref="AU90:BP90"/>
    <mergeCell ref="B91:S91"/>
    <mergeCell ref="Y91:AP91"/>
    <mergeCell ref="AV91:BL91"/>
    <mergeCell ref="A100:B100"/>
    <mergeCell ref="D100:AD100"/>
    <mergeCell ref="AI100:BP101"/>
    <mergeCell ref="A98:B98"/>
    <mergeCell ref="AE98:AF98"/>
    <mergeCell ref="D97:AC97"/>
    <mergeCell ref="AG97:AH97"/>
    <mergeCell ref="AI97:AJ97"/>
    <mergeCell ref="AL97:BK97"/>
    <mergeCell ref="BM97:BN97"/>
    <mergeCell ref="AE99:AF99"/>
    <mergeCell ref="AG99:AH99"/>
    <mergeCell ref="AI99:AJ99"/>
    <mergeCell ref="BO99:BP99"/>
    <mergeCell ref="G110:AC110"/>
    <mergeCell ref="A110:F110"/>
    <mergeCell ref="AE110:AK110"/>
    <mergeCell ref="AQ110:AW110"/>
    <mergeCell ref="BC110:BD110"/>
    <mergeCell ref="BE110:BF110"/>
    <mergeCell ref="A101:B101"/>
    <mergeCell ref="AE101:AF101"/>
    <mergeCell ref="AG101:AH101"/>
    <mergeCell ref="D101:AC101"/>
    <mergeCell ref="A109:F109"/>
    <mergeCell ref="G109:AC109"/>
    <mergeCell ref="AE109:AK109"/>
    <mergeCell ref="AQ109:AW109"/>
    <mergeCell ref="BC109:BD109"/>
    <mergeCell ref="BE109:BF109"/>
    <mergeCell ref="A115:BQ115"/>
    <mergeCell ref="AE113:AK113"/>
    <mergeCell ref="AQ113:AW113"/>
    <mergeCell ref="BC113:BD113"/>
    <mergeCell ref="BE113:BF113"/>
    <mergeCell ref="BE111:BF111"/>
    <mergeCell ref="A112:F112"/>
    <mergeCell ref="AE112:AK112"/>
    <mergeCell ref="AQ112:AW112"/>
    <mergeCell ref="BC112:BD112"/>
    <mergeCell ref="BE112:BF112"/>
    <mergeCell ref="A113:F113"/>
    <mergeCell ref="A111:F111"/>
    <mergeCell ref="AE111:AK111"/>
    <mergeCell ref="AQ111:AW111"/>
    <mergeCell ref="BC111:BD111"/>
    <mergeCell ref="B116:D117"/>
    <mergeCell ref="E116:F116"/>
    <mergeCell ref="G116:Q116"/>
    <mergeCell ref="R116:S116"/>
    <mergeCell ref="T116:AD116"/>
    <mergeCell ref="AG116:AN117"/>
    <mergeCell ref="AO116:BP117"/>
    <mergeCell ref="E117:F117"/>
    <mergeCell ref="G117:Q117"/>
    <mergeCell ref="R117:S117"/>
    <mergeCell ref="T117:AD117"/>
    <mergeCell ref="B119:AA119"/>
    <mergeCell ref="AB119:AP119"/>
    <mergeCell ref="AT119:BQ119"/>
    <mergeCell ref="B120:E120"/>
    <mergeCell ref="F120:AA120"/>
    <mergeCell ref="AD120:AO120"/>
    <mergeCell ref="AR120:BC120"/>
    <mergeCell ref="BD120:BQ120"/>
    <mergeCell ref="F121:G121"/>
    <mergeCell ref="H121:W121"/>
    <mergeCell ref="X121:Y121"/>
    <mergeCell ref="Z121:AA121"/>
    <mergeCell ref="AD121:AN121"/>
    <mergeCell ref="AR121:BB121"/>
    <mergeCell ref="BD121:BQ121"/>
    <mergeCell ref="B127:E127"/>
    <mergeCell ref="F127:G127"/>
    <mergeCell ref="AD127:AN127"/>
    <mergeCell ref="AR127:BB127"/>
    <mergeCell ref="BF127:BP127"/>
    <mergeCell ref="B128:E128"/>
    <mergeCell ref="F128:G128"/>
    <mergeCell ref="AD128:AN128"/>
    <mergeCell ref="AR128:BB128"/>
    <mergeCell ref="BF128:BP128"/>
    <mergeCell ref="H127:AA127"/>
    <mergeCell ref="H128:AA128"/>
    <mergeCell ref="AR129:BB129"/>
    <mergeCell ref="BF129:BP129"/>
    <mergeCell ref="B130:E130"/>
    <mergeCell ref="F130:G130"/>
    <mergeCell ref="AD130:AN130"/>
    <mergeCell ref="AR130:BB130"/>
    <mergeCell ref="BF130:BP130"/>
    <mergeCell ref="B131:E131"/>
    <mergeCell ref="F131:G131"/>
    <mergeCell ref="AD131:AN131"/>
    <mergeCell ref="AR131:BB131"/>
    <mergeCell ref="BF131:BP131"/>
    <mergeCell ref="H129:AA129"/>
    <mergeCell ref="H130:AA130"/>
    <mergeCell ref="H131:AA131"/>
    <mergeCell ref="B129:E129"/>
    <mergeCell ref="F129:G129"/>
    <mergeCell ref="AD129:AN129"/>
    <mergeCell ref="F132:G132"/>
    <mergeCell ref="AD132:AN132"/>
    <mergeCell ref="AR132:BB132"/>
    <mergeCell ref="BF132:BP132"/>
    <mergeCell ref="B133:E133"/>
    <mergeCell ref="F133:G133"/>
    <mergeCell ref="AD133:AN133"/>
    <mergeCell ref="AR133:BB133"/>
    <mergeCell ref="BF133:BP133"/>
    <mergeCell ref="H132:AA132"/>
    <mergeCell ref="H133:AA133"/>
    <mergeCell ref="B132:E132"/>
    <mergeCell ref="AD134:AN134"/>
    <mergeCell ref="AR134:BB134"/>
    <mergeCell ref="BF134:BP134"/>
    <mergeCell ref="B135:E135"/>
    <mergeCell ref="F135:G135"/>
    <mergeCell ref="AD135:AN135"/>
    <mergeCell ref="AR135:BB135"/>
    <mergeCell ref="BF135:BP135"/>
    <mergeCell ref="H134:AA134"/>
    <mergeCell ref="H135:AA135"/>
    <mergeCell ref="B147:E147"/>
    <mergeCell ref="F147:G147"/>
    <mergeCell ref="AD147:AN147"/>
    <mergeCell ref="AR147:BB147"/>
    <mergeCell ref="BF147:BP147"/>
    <mergeCell ref="AD145:AN145"/>
    <mergeCell ref="AR145:BB145"/>
    <mergeCell ref="BF145:BP145"/>
    <mergeCell ref="AD146:AN146"/>
    <mergeCell ref="AR146:BB146"/>
    <mergeCell ref="B146:E146"/>
    <mergeCell ref="F146:G146"/>
    <mergeCell ref="H146:AA146"/>
    <mergeCell ref="BF146:BP146"/>
    <mergeCell ref="H147:AA147"/>
    <mergeCell ref="B145:E145"/>
    <mergeCell ref="F145:G145"/>
    <mergeCell ref="H145:AA145"/>
    <mergeCell ref="H151:AA151"/>
    <mergeCell ref="B148:E148"/>
    <mergeCell ref="F148:G148"/>
    <mergeCell ref="AD148:AN148"/>
    <mergeCell ref="AR148:BB148"/>
    <mergeCell ref="BF148:BP148"/>
    <mergeCell ref="B149:E149"/>
    <mergeCell ref="F149:G149"/>
    <mergeCell ref="AD149:AN149"/>
    <mergeCell ref="AR149:BB149"/>
    <mergeCell ref="BF149:BP149"/>
    <mergeCell ref="H148:AA148"/>
    <mergeCell ref="H149:AA149"/>
    <mergeCell ref="A189:E189"/>
    <mergeCell ref="G189:U189"/>
    <mergeCell ref="AR189:AS189"/>
    <mergeCell ref="AT189:BA189"/>
    <mergeCell ref="V189:AF189"/>
    <mergeCell ref="AG189:AQ189"/>
    <mergeCell ref="BI185:BK185"/>
    <mergeCell ref="BL185:BQ185"/>
    <mergeCell ref="A186:D186"/>
    <mergeCell ref="E186:F186"/>
    <mergeCell ref="V186:AF186"/>
    <mergeCell ref="AG186:AQ186"/>
    <mergeCell ref="AR186:BA186"/>
    <mergeCell ref="BB186:BC186"/>
    <mergeCell ref="BD186:BF186"/>
    <mergeCell ref="BG186:BH186"/>
    <mergeCell ref="BI186:BK186"/>
    <mergeCell ref="BL186:BQ186"/>
    <mergeCell ref="BG187:BH187"/>
    <mergeCell ref="BI187:BK187"/>
    <mergeCell ref="BL187:BQ187"/>
    <mergeCell ref="V188:AF188"/>
    <mergeCell ref="AG188:AQ188"/>
    <mergeCell ref="A185:D185"/>
    <mergeCell ref="A187:D187"/>
    <mergeCell ref="E187:F187"/>
    <mergeCell ref="V187:AF187"/>
    <mergeCell ref="AG187:AQ187"/>
    <mergeCell ref="AR187:BA187"/>
    <mergeCell ref="G187:U187"/>
    <mergeCell ref="BB187:BF187"/>
    <mergeCell ref="A188:F188"/>
    <mergeCell ref="G188:U188"/>
    <mergeCell ref="A222:H224"/>
    <mergeCell ref="AX222:BB222"/>
    <mergeCell ref="BC222:BG224"/>
    <mergeCell ref="AX210:BB210"/>
    <mergeCell ref="AX211:BB211"/>
    <mergeCell ref="AX204:BB204"/>
    <mergeCell ref="AX205:BB205"/>
    <mergeCell ref="AX212:BB212"/>
    <mergeCell ref="A193:W193"/>
    <mergeCell ref="X193:AQ193"/>
    <mergeCell ref="AR193:BB193"/>
    <mergeCell ref="C194:R194"/>
    <mergeCell ref="S194:W194"/>
    <mergeCell ref="X194:AQ194"/>
    <mergeCell ref="AT194:AY194"/>
    <mergeCell ref="AZ194:BA194"/>
    <mergeCell ref="A195:V195"/>
    <mergeCell ref="W195:AP195"/>
    <mergeCell ref="AX214:BB214"/>
    <mergeCell ref="AX215:BB215"/>
    <mergeCell ref="A216:AW216"/>
    <mergeCell ref="BC216:BG219"/>
    <mergeCell ref="AX199:BB199"/>
    <mergeCell ref="BC199:BG199"/>
    <mergeCell ref="BP6:BQ6"/>
    <mergeCell ref="BD6:BE6"/>
    <mergeCell ref="BF6:BI6"/>
    <mergeCell ref="BJ6:BK6"/>
    <mergeCell ref="BL6:BO6"/>
    <mergeCell ref="AZ6:BC6"/>
    <mergeCell ref="AV6:AY6"/>
    <mergeCell ref="AQ58:BQ60"/>
    <mergeCell ref="AX225:BB225"/>
    <mergeCell ref="AX201:BB201"/>
    <mergeCell ref="AX202:BB202"/>
    <mergeCell ref="AX217:BB217"/>
    <mergeCell ref="AX218:BB218"/>
    <mergeCell ref="AX198:BB198"/>
    <mergeCell ref="BC198:BG198"/>
    <mergeCell ref="BC210:BG215"/>
    <mergeCell ref="BL189:BQ189"/>
    <mergeCell ref="BL188:BQ188"/>
    <mergeCell ref="BB188:BF188"/>
    <mergeCell ref="BG188:BK188"/>
    <mergeCell ref="BB189:BF189"/>
    <mergeCell ref="BG189:BK189"/>
    <mergeCell ref="AR188:BA188"/>
    <mergeCell ref="BL184:BQ184"/>
    <mergeCell ref="BU77:BU78"/>
    <mergeCell ref="A80:N81"/>
    <mergeCell ref="O80:Z80"/>
    <mergeCell ref="AA80:AQ80"/>
    <mergeCell ref="BU80:BU81"/>
    <mergeCell ref="O81:W81"/>
    <mergeCell ref="X81:Z81"/>
    <mergeCell ref="AA81:AB81"/>
    <mergeCell ref="AC81:AK81"/>
    <mergeCell ref="AL81:AN81"/>
    <mergeCell ref="AO81:AP81"/>
    <mergeCell ref="AQ81:AT81"/>
    <mergeCell ref="AU81:AV81"/>
    <mergeCell ref="BD81:BL81"/>
    <mergeCell ref="BM81:BP81"/>
    <mergeCell ref="BS77:BS78"/>
    <mergeCell ref="AJ77:BB77"/>
    <mergeCell ref="BC77:BJ77"/>
    <mergeCell ref="BK77:BM77"/>
    <mergeCell ref="T77:AA77"/>
    <mergeCell ref="AB77:AD77"/>
    <mergeCell ref="BU84:BU85"/>
    <mergeCell ref="O85:W85"/>
    <mergeCell ref="X85:Z85"/>
    <mergeCell ref="AA85:AB85"/>
    <mergeCell ref="AC85:AK85"/>
    <mergeCell ref="AL85:AN85"/>
    <mergeCell ref="AO85:AP85"/>
    <mergeCell ref="AQ85:AT85"/>
    <mergeCell ref="AU85:AV85"/>
    <mergeCell ref="BD85:BL85"/>
    <mergeCell ref="BM85:BP85"/>
    <mergeCell ref="O84:Z84"/>
    <mergeCell ref="AC84:AN84"/>
    <mergeCell ref="BU91:BU92"/>
    <mergeCell ref="A94:B94"/>
    <mergeCell ref="D94:L94"/>
    <mergeCell ref="N94:P94"/>
    <mergeCell ref="U94:BP94"/>
    <mergeCell ref="BM96:BN96"/>
    <mergeCell ref="BO96:BP96"/>
    <mergeCell ref="A95:B95"/>
    <mergeCell ref="AG98:AH98"/>
    <mergeCell ref="AI98:AJ98"/>
    <mergeCell ref="BO97:BP97"/>
    <mergeCell ref="BO98:BP98"/>
    <mergeCell ref="AE97:AF97"/>
    <mergeCell ref="A96:B96"/>
    <mergeCell ref="D96:AC96"/>
    <mergeCell ref="AE96:AF96"/>
    <mergeCell ref="AG96:AH96"/>
    <mergeCell ref="AI96:AJ96"/>
    <mergeCell ref="AL96:BL96"/>
    <mergeCell ref="D95:AC95"/>
    <mergeCell ref="AE95:AF95"/>
    <mergeCell ref="AG95:AH95"/>
    <mergeCell ref="AI95:AJ95"/>
    <mergeCell ref="AL95:BL95"/>
    <mergeCell ref="BU107:BU108"/>
    <mergeCell ref="A108:F108"/>
    <mergeCell ref="G108:AC108"/>
    <mergeCell ref="AE108:AK108"/>
    <mergeCell ref="AQ108:AW108"/>
    <mergeCell ref="BC108:BD108"/>
    <mergeCell ref="BE108:BF108"/>
    <mergeCell ref="A104:AV104"/>
    <mergeCell ref="BS104:BS106"/>
    <mergeCell ref="BS107:BS108"/>
    <mergeCell ref="AW104:BP104"/>
    <mergeCell ref="BU104:BU106"/>
    <mergeCell ref="A105:AC106"/>
    <mergeCell ref="AD105:BA105"/>
    <mergeCell ref="BB105:BP106"/>
    <mergeCell ref="AD106:AO106"/>
    <mergeCell ref="AP106:BA106"/>
    <mergeCell ref="A107:F107"/>
    <mergeCell ref="AE107:AK107"/>
    <mergeCell ref="AQ107:AW107"/>
    <mergeCell ref="BC107:BD107"/>
    <mergeCell ref="BE107:BF107"/>
    <mergeCell ref="BU124:BU125"/>
    <mergeCell ref="B125:E125"/>
    <mergeCell ref="H125:AA125"/>
    <mergeCell ref="BF125:BP125"/>
    <mergeCell ref="F125:G125"/>
    <mergeCell ref="AD125:AN125"/>
    <mergeCell ref="AR125:BB125"/>
    <mergeCell ref="F124:G124"/>
    <mergeCell ref="AD124:AN124"/>
    <mergeCell ref="AR124:BB124"/>
    <mergeCell ref="BS124:BS125"/>
    <mergeCell ref="BU141:BU143"/>
    <mergeCell ref="H142:N142"/>
    <mergeCell ref="O142:S142"/>
    <mergeCell ref="T142:W142"/>
    <mergeCell ref="X142:AA142"/>
    <mergeCell ref="B143:W143"/>
    <mergeCell ref="BS141:BS143"/>
    <mergeCell ref="AD140:AN140"/>
    <mergeCell ref="AR140:BB140"/>
    <mergeCell ref="B141:E141"/>
    <mergeCell ref="F141:G141"/>
    <mergeCell ref="AD141:AN141"/>
    <mergeCell ref="AR141:BB141"/>
    <mergeCell ref="BF141:BP141"/>
    <mergeCell ref="B140:V140"/>
    <mergeCell ref="X140:Y140"/>
    <mergeCell ref="Z140:AA140"/>
    <mergeCell ref="BD140:BQ140"/>
    <mergeCell ref="X143:Y143"/>
    <mergeCell ref="Z143:AA143"/>
    <mergeCell ref="AD143:AN143"/>
    <mergeCell ref="AR143:BB143"/>
    <mergeCell ref="BD143:BQ143"/>
    <mergeCell ref="D164:E164"/>
    <mergeCell ref="AL164:AM164"/>
    <mergeCell ref="AN169:BO169"/>
    <mergeCell ref="AN164:BO164"/>
    <mergeCell ref="H144:Y144"/>
    <mergeCell ref="Z144:AA144"/>
    <mergeCell ref="B144:E144"/>
    <mergeCell ref="F144:G144"/>
    <mergeCell ref="AD144:AN144"/>
    <mergeCell ref="AR144:BB144"/>
    <mergeCell ref="BF144:BP144"/>
    <mergeCell ref="B150:E150"/>
    <mergeCell ref="F150:G150"/>
    <mergeCell ref="AD150:AN150"/>
    <mergeCell ref="AR150:BB150"/>
    <mergeCell ref="BF150:BP150"/>
    <mergeCell ref="B151:E151"/>
    <mergeCell ref="F151:G151"/>
    <mergeCell ref="AD151:AN151"/>
    <mergeCell ref="AR151:BB151"/>
    <mergeCell ref="BF151:BP151"/>
    <mergeCell ref="H150:AA150"/>
    <mergeCell ref="B153:E153"/>
    <mergeCell ref="F153:G153"/>
    <mergeCell ref="BU160:BU161"/>
    <mergeCell ref="D161:E161"/>
    <mergeCell ref="AL161:AM161"/>
    <mergeCell ref="AN161:BO161"/>
    <mergeCell ref="D162:E162"/>
    <mergeCell ref="AL162:AM162"/>
    <mergeCell ref="AN162:BO162"/>
    <mergeCell ref="D163:E163"/>
    <mergeCell ref="AL163:AM163"/>
    <mergeCell ref="AN163:BO163"/>
    <mergeCell ref="BS160:BS161"/>
    <mergeCell ref="BU183:BU184"/>
    <mergeCell ref="A184:D184"/>
    <mergeCell ref="BS183:BS184"/>
    <mergeCell ref="V183:AF183"/>
    <mergeCell ref="AG183:AQ183"/>
    <mergeCell ref="V184:AF184"/>
    <mergeCell ref="AG184:AQ184"/>
    <mergeCell ref="A182:D182"/>
    <mergeCell ref="E182:F182"/>
    <mergeCell ref="E184:F184"/>
    <mergeCell ref="A183:D183"/>
    <mergeCell ref="E183:F183"/>
    <mergeCell ref="G183:U183"/>
    <mergeCell ref="AR183:BA183"/>
    <mergeCell ref="BB183:BC183"/>
    <mergeCell ref="BD183:BF183"/>
    <mergeCell ref="BG183:BH183"/>
    <mergeCell ref="BI183:BK183"/>
    <mergeCell ref="BI184:BK184"/>
    <mergeCell ref="G182:U182"/>
    <mergeCell ref="E185:F185"/>
    <mergeCell ref="V185:AF185"/>
    <mergeCell ref="AG185:AQ185"/>
    <mergeCell ref="AR185:BA185"/>
    <mergeCell ref="BB185:BC185"/>
    <mergeCell ref="BD185:BF185"/>
    <mergeCell ref="BG185:BH185"/>
    <mergeCell ref="G184:U184"/>
    <mergeCell ref="AR184:BA184"/>
    <mergeCell ref="BB184:BC184"/>
    <mergeCell ref="BD184:BF184"/>
    <mergeCell ref="BG184:BH184"/>
    <mergeCell ref="G185:U185"/>
    <mergeCell ref="BH199:BQ199"/>
    <mergeCell ref="AX200:BB200"/>
    <mergeCell ref="BC200:BG209"/>
    <mergeCell ref="BH200:BQ209"/>
    <mergeCell ref="A201:H209"/>
    <mergeCell ref="I201:AW201"/>
    <mergeCell ref="I202:AW202"/>
    <mergeCell ref="AX203:BB203"/>
    <mergeCell ref="AX206:BB206"/>
    <mergeCell ref="AX207:BB207"/>
    <mergeCell ref="AX208:BB208"/>
    <mergeCell ref="AX209:BB209"/>
    <mergeCell ref="BH198:BQ198"/>
    <mergeCell ref="G186:U186"/>
    <mergeCell ref="BL183:BQ183"/>
    <mergeCell ref="AX213:BB213"/>
    <mergeCell ref="AX216:BB216"/>
    <mergeCell ref="BH210:BQ215"/>
    <mergeCell ref="AL168:AM168"/>
    <mergeCell ref="F123:G123"/>
    <mergeCell ref="H123:AA123"/>
    <mergeCell ref="AD123:AN123"/>
    <mergeCell ref="AR123:BB123"/>
    <mergeCell ref="BF123:BP123"/>
    <mergeCell ref="B159:BQ159"/>
    <mergeCell ref="AD156:AN156"/>
    <mergeCell ref="AR156:BB156"/>
    <mergeCell ref="AD157:AN157"/>
    <mergeCell ref="AR157:BB157"/>
    <mergeCell ref="BD157:BQ157"/>
    <mergeCell ref="B156:Y156"/>
    <mergeCell ref="Z156:AA156"/>
    <mergeCell ref="BD156:BQ156"/>
    <mergeCell ref="B157:P157"/>
    <mergeCell ref="Q157:AA157"/>
    <mergeCell ref="B154:E154"/>
    <mergeCell ref="A179:U179"/>
    <mergeCell ref="V179:BA179"/>
    <mergeCell ref="BB179:BK179"/>
    <mergeCell ref="BL179:BQ180"/>
    <mergeCell ref="BL181:BQ181"/>
    <mergeCell ref="B175:D176"/>
    <mergeCell ref="E175:F175"/>
    <mergeCell ref="G175:Q175"/>
    <mergeCell ref="R175:S175"/>
    <mergeCell ref="T175:AD175"/>
    <mergeCell ref="AG175:AN176"/>
    <mergeCell ref="AO175:BP176"/>
    <mergeCell ref="E176:F176"/>
    <mergeCell ref="G176:Q176"/>
    <mergeCell ref="R176:S176"/>
    <mergeCell ref="T176:AD176"/>
    <mergeCell ref="A180:D181"/>
    <mergeCell ref="AG181:AQ181"/>
    <mergeCell ref="BB181:BF181"/>
    <mergeCell ref="BG181:BK181"/>
    <mergeCell ref="F122:G122"/>
    <mergeCell ref="H122:W122"/>
    <mergeCell ref="X122:Y122"/>
    <mergeCell ref="Z122:AA122"/>
    <mergeCell ref="AD122:AN122"/>
    <mergeCell ref="AR122:BB122"/>
    <mergeCell ref="BD122:BQ122"/>
    <mergeCell ref="V182:AF182"/>
    <mergeCell ref="AG182:AQ182"/>
    <mergeCell ref="AR182:BA182"/>
    <mergeCell ref="BB182:BC182"/>
    <mergeCell ref="BD182:BF182"/>
    <mergeCell ref="BG182:BH182"/>
    <mergeCell ref="BI182:BK182"/>
    <mergeCell ref="BL182:BQ182"/>
    <mergeCell ref="E180:U181"/>
    <mergeCell ref="V180:AF180"/>
    <mergeCell ref="AG180:AQ180"/>
    <mergeCell ref="D165:E165"/>
    <mergeCell ref="AL165:AM165"/>
    <mergeCell ref="D166:E166"/>
    <mergeCell ref="AL166:AM166"/>
    <mergeCell ref="D167:E167"/>
    <mergeCell ref="AL167:AM167"/>
    <mergeCell ref="AR126:BB126"/>
    <mergeCell ref="BF126:BP126"/>
    <mergeCell ref="H126:AA126"/>
    <mergeCell ref="B126:E126"/>
    <mergeCell ref="F126:G126"/>
    <mergeCell ref="AD126:AN126"/>
    <mergeCell ref="B138:E138"/>
    <mergeCell ref="F138:G138"/>
    <mergeCell ref="AD138:AN138"/>
    <mergeCell ref="AR138:BB138"/>
    <mergeCell ref="BF138:BP138"/>
    <mergeCell ref="F136:G136"/>
    <mergeCell ref="AD136:AN136"/>
    <mergeCell ref="AR136:BB136"/>
    <mergeCell ref="BF136:BP136"/>
    <mergeCell ref="B137:E137"/>
    <mergeCell ref="F137:G137"/>
    <mergeCell ref="AD137:AN137"/>
    <mergeCell ref="AR137:BB137"/>
    <mergeCell ref="BF137:BP137"/>
    <mergeCell ref="H136:AA136"/>
    <mergeCell ref="H137:AA137"/>
    <mergeCell ref="B134:E134"/>
    <mergeCell ref="F134:G134"/>
    <mergeCell ref="F139:G139"/>
    <mergeCell ref="AD139:AN139"/>
    <mergeCell ref="AR139:BB139"/>
    <mergeCell ref="BF139:BP139"/>
    <mergeCell ref="H138:AA138"/>
    <mergeCell ref="H139:AA139"/>
    <mergeCell ref="B136:E136"/>
    <mergeCell ref="BC225:BG225"/>
    <mergeCell ref="BH225:BQ225"/>
    <mergeCell ref="X155:Y155"/>
    <mergeCell ref="Z155:AA155"/>
    <mergeCell ref="B152:E152"/>
    <mergeCell ref="F152:G152"/>
    <mergeCell ref="AD152:AN152"/>
    <mergeCell ref="AR152:BB152"/>
    <mergeCell ref="BF152:BP152"/>
    <mergeCell ref="AD153:AN153"/>
    <mergeCell ref="AR153:BB153"/>
    <mergeCell ref="BF153:BP153"/>
    <mergeCell ref="H152:AA152"/>
    <mergeCell ref="H153:AA153"/>
    <mergeCell ref="AN170:BN171"/>
    <mergeCell ref="AL169:AM169"/>
    <mergeCell ref="A178:BQ178"/>
    <mergeCell ref="BH216:BQ219"/>
    <mergeCell ref="AX219:BB219"/>
    <mergeCell ref="AD154:AN154"/>
    <mergeCell ref="AR154:BB154"/>
    <mergeCell ref="AD155:AN155"/>
    <mergeCell ref="AR155:BB155"/>
    <mergeCell ref="BF155:BP155"/>
    <mergeCell ref="BD154:BQ154"/>
    <mergeCell ref="BC226:BG229"/>
    <mergeCell ref="BH226:BQ229"/>
    <mergeCell ref="AX220:BB220"/>
    <mergeCell ref="BC220:BG221"/>
    <mergeCell ref="BH220:BQ221"/>
    <mergeCell ref="AX221:BB221"/>
    <mergeCell ref="AX228:BB228"/>
    <mergeCell ref="AX229:BB229"/>
    <mergeCell ref="AX226:BB226"/>
    <mergeCell ref="AX227:BB227"/>
    <mergeCell ref="BH222:BQ224"/>
    <mergeCell ref="AX223:BB223"/>
    <mergeCell ref="AX224:BB224"/>
    <mergeCell ref="AR180:BA181"/>
    <mergeCell ref="BB180:BK180"/>
    <mergeCell ref="V181:AF181"/>
    <mergeCell ref="AN165:BO165"/>
    <mergeCell ref="AN166:BO166"/>
    <mergeCell ref="F167:AF167"/>
    <mergeCell ref="AN167:BO167"/>
    <mergeCell ref="F168:AF169"/>
    <mergeCell ref="AN168:BO168"/>
    <mergeCell ref="D56:N56"/>
    <mergeCell ref="D57:N57"/>
    <mergeCell ref="D51:N53"/>
    <mergeCell ref="O52:AO53"/>
    <mergeCell ref="Q51:T51"/>
    <mergeCell ref="U51:V51"/>
    <mergeCell ref="W51:AA51"/>
    <mergeCell ref="O58:P58"/>
    <mergeCell ref="B155:W155"/>
    <mergeCell ref="B123:E123"/>
    <mergeCell ref="B124:E124"/>
    <mergeCell ref="H124:AA124"/>
    <mergeCell ref="BF124:BP124"/>
    <mergeCell ref="B142:E142"/>
    <mergeCell ref="AD142:AN142"/>
    <mergeCell ref="AR142:BB142"/>
    <mergeCell ref="BF142:BP142"/>
    <mergeCell ref="B139:E139"/>
  </mergeCells>
  <phoneticPr fontId="16"/>
  <dataValidations count="14">
    <dataValidation type="list" allowBlank="1" showInputMessage="1" showErrorMessage="1" sqref="BJ55:BK55 BN55:BO55 BK56:BL56 BC20:BD20 AU20:AV20 AL161:AM169 BC107:BD114 BM95:BN99 AE95:AF101 AX8:AY8 AN8:AO8 AD8:AE8 T8:U8 H8:I8 D161:E167 AX56:AY56 BI107:BJ112 BH8:BI8" xr:uid="{00000000-0002-0000-0000-000000000000}">
      <formula1>"■,□"</formula1>
    </dataValidation>
    <dataValidation type="list" allowBlank="1" showInputMessage="1" sqref="F121:G122" xr:uid="{00000000-0002-0000-0000-000003000000}">
      <formula1>"○,　"</formula1>
    </dataValidation>
    <dataValidation type="list" allowBlank="1" showInputMessage="1" showErrorMessage="1" sqref="BT53:BT57 BT14:BT19" xr:uid="{DB202844-95D4-43E4-9F4A-DFC2E897B582}">
      <formula1>"変更"</formula1>
    </dataValidation>
    <dataValidation type="custom" allowBlank="1" showInputMessage="1" showErrorMessage="1" sqref="AN170:BN171 F168:AF169" xr:uid="{A3AB9BD4-0753-42D3-8673-258B54BBB76E}">
      <formula1>COUNTIF(INDIRECT("RC",0),"*"&amp;CHAR(10)&amp;"*")+COUNTIF(INDIRECT("RC",0),"*"&amp;","&amp;"*")=0</formula1>
    </dataValidation>
    <dataValidation allowBlank="1" showInputMessage="1" showErrorMessage="1" prompt="半角で入力してください" sqref="Q11:T11 W11:AA11 Q51:T51 W51:AA51 Q19:U20 X19:AB20 AE19:AI20 Q58:U59 X58:AB59 AE58:AI59 BC52:BQ52" xr:uid="{4F82205B-1A13-4A62-A31D-466D7503E6B5}"/>
    <dataValidation allowBlank="1" showInputMessage="1" showErrorMessage="1" prompt="「カブシキガイシャ」等は省略し、全角カタカナで入力してください" sqref="O14:AR14" xr:uid="{57B06068-739D-402D-A978-8AF020F31DFE}"/>
    <dataValidation allowBlank="1" showInputMessage="1" showErrorMessage="1" prompt="入札・契約手続の際に使用するメールアドレスをご記入ください。" sqref="O21:AR21 O60:AO60" xr:uid="{F39BF942-8466-4188-AB3D-87CCDE3DBE03}"/>
    <dataValidation type="list" allowBlank="1" showInputMessage="1" showErrorMessage="1" prompt="R6・7年度における本市の登録がない場合は、R5年度以前に登録があった場合でも「新規」を選択してください_x000a_" sqref="M9:N9" xr:uid="{38EEE52B-2E50-49B6-B676-680AB2935732}">
      <formula1>"■,□"</formula1>
    </dataValidation>
    <dataValidation type="list" allowBlank="1" showInputMessage="1" showErrorMessage="1" prompt="R6・7年度における本市の登録がない場合は、R5年度以前に登録があった場合でも「新規」を選択してください" sqref="Y9:Z9 AI9:AJ9 AS9:AT9 BC9:BD9 BM9:BN9 H9:I9 T9:U9 AD9:AE9 AN9:AO9 AX9:AY9 BH9:BI9" xr:uid="{DAB96EDE-A7B1-4D87-88AC-652080582B19}">
      <formula1>"■,□"</formula1>
    </dataValidation>
    <dataValidation type="list" allowBlank="1" showInputMessage="1" showErrorMessage="1" sqref="E182:F187" xr:uid="{C13B772C-64B0-46F9-BCDD-8C6F2719BA2B}">
      <formula1>"○,◎"</formula1>
    </dataValidation>
    <dataValidation allowBlank="1" showInputMessage="1" showErrorMessage="1" prompt="事業年度の始期を入力してください_x000a_西暦半角で入力(例：2000/1/1)" sqref="X90:AH90 G116:Q117 G175:Q176 A90:K90" xr:uid="{B8AC264A-7754-4C6E-9709-9602D4A78D13}"/>
    <dataValidation allowBlank="1" showInputMessage="1" showErrorMessage="1" prompt="事業年度の終期を入力してください_x000a_西暦半角で入力(例：2000/1/1)" sqref="AJ90:AT90 T116:AD117 T175:AD176 M90:W90" xr:uid="{87B8CAD8-C4F8-43C8-AD9B-31B3FD6C90E4}"/>
    <dataValidation allowBlank="1" showInputMessage="1" showErrorMessage="1" prompt="西暦半角で入力_x000a_(例：2000/1/1)" sqref="U73:AP73" xr:uid="{D15BA6F4-5F02-4264-8D44-F5E950CD7382}"/>
    <dataValidation type="list" allowBlank="1" showInputMessage="1" showErrorMessage="1" sqref="F123:G139 F141:G141 F144:G153" xr:uid="{672C88AE-475F-43BE-AB4F-A21B20B7C296}">
      <formula1>"○"</formula1>
    </dataValidation>
  </dataValidations>
  <printOptions horizontalCentered="1" verticalCentered="1"/>
  <pageMargins left="0.31496062992125984" right="0.31496062992125984" top="0.15748031496062992" bottom="0.15748031496062992" header="0" footer="0"/>
  <pageSetup paperSize="9" fitToHeight="0" orientation="portrait" blackAndWhite="1" r:id="rId1"/>
  <headerFooter alignWithMargins="0"/>
  <rowBreaks count="3" manualBreakCount="3">
    <brk id="68" max="68" man="1"/>
    <brk id="114" max="68" man="1"/>
    <brk id="173" max="6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物品営業種目!$A$2:$A$48</xm:f>
          </x14:formula1>
          <xm:sqref>BE13:BQ17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FA73-EFDB-4B2C-81A2-34FF3C92CBBF}">
  <dimension ref="A1:K6151"/>
  <sheetViews>
    <sheetView workbookViewId="0"/>
  </sheetViews>
  <sheetFormatPr defaultRowHeight="16.5"/>
  <cols>
    <col min="1" max="1" width="41.625" style="433" customWidth="1"/>
    <col min="2" max="2" width="29.75" style="433" customWidth="1"/>
    <col min="3" max="3" width="25" style="433" customWidth="1"/>
    <col min="4" max="4" width="21.5" style="433" customWidth="1"/>
    <col min="5" max="5" width="15" style="433" bestFit="1" customWidth="1"/>
    <col min="6" max="6" width="72" style="433" customWidth="1"/>
    <col min="7" max="7" width="15" style="433" bestFit="1" customWidth="1"/>
    <col min="8" max="8" width="67.125" style="433" customWidth="1"/>
    <col min="9" max="9" width="44.125" style="433" customWidth="1"/>
    <col min="10" max="10" width="31" style="433" customWidth="1"/>
    <col min="11" max="11" width="12.5" style="433" customWidth="1"/>
    <col min="12" max="16384" width="9" style="433"/>
  </cols>
  <sheetData>
    <row r="1" spans="1:11">
      <c r="A1" s="433">
        <v>1</v>
      </c>
      <c r="B1" s="433">
        <v>2</v>
      </c>
      <c r="C1" s="433">
        <v>3</v>
      </c>
      <c r="D1" s="433">
        <v>4</v>
      </c>
      <c r="E1" s="433">
        <v>5</v>
      </c>
      <c r="F1" s="433">
        <v>6</v>
      </c>
      <c r="G1" s="433">
        <v>7</v>
      </c>
      <c r="H1" s="433">
        <v>8</v>
      </c>
      <c r="I1" s="433">
        <v>9</v>
      </c>
      <c r="J1" s="433">
        <v>10</v>
      </c>
      <c r="K1" s="433">
        <v>11</v>
      </c>
    </row>
    <row r="2" spans="1:11">
      <c r="A2" s="433" t="s">
        <v>11883</v>
      </c>
      <c r="B2" s="433" t="s">
        <v>524</v>
      </c>
      <c r="C2" s="433" t="s">
        <v>525</v>
      </c>
      <c r="D2" s="433" t="s">
        <v>526</v>
      </c>
      <c r="E2" s="433" t="s">
        <v>527</v>
      </c>
      <c r="F2" s="433" t="s">
        <v>528</v>
      </c>
      <c r="G2" s="433" t="s">
        <v>529</v>
      </c>
      <c r="H2" s="433" t="s">
        <v>530</v>
      </c>
      <c r="I2" s="433" t="s">
        <v>531</v>
      </c>
      <c r="J2" s="433" t="s">
        <v>532</v>
      </c>
      <c r="K2" s="433" t="s">
        <v>533</v>
      </c>
    </row>
    <row r="3" spans="1:11">
      <c r="A3" s="433" t="s">
        <v>12001</v>
      </c>
      <c r="B3" s="433" t="s">
        <v>535</v>
      </c>
      <c r="C3" s="433" t="s">
        <v>536</v>
      </c>
      <c r="D3" s="433" t="s">
        <v>537</v>
      </c>
      <c r="E3" s="433" t="s">
        <v>534</v>
      </c>
      <c r="F3" s="433" t="s">
        <v>9286</v>
      </c>
      <c r="G3" s="433" t="s">
        <v>538</v>
      </c>
      <c r="H3" s="433" t="s">
        <v>11379</v>
      </c>
    </row>
    <row r="4" spans="1:11">
      <c r="A4" s="433" t="s">
        <v>540</v>
      </c>
      <c r="B4" s="433" t="s">
        <v>541</v>
      </c>
      <c r="C4" s="433" t="s">
        <v>536</v>
      </c>
      <c r="D4" s="433" t="s">
        <v>542</v>
      </c>
      <c r="E4" s="433" t="s">
        <v>539</v>
      </c>
      <c r="F4" s="433" t="s">
        <v>9287</v>
      </c>
      <c r="G4" s="433" t="s">
        <v>538</v>
      </c>
      <c r="H4" s="433" t="s">
        <v>11379</v>
      </c>
    </row>
    <row r="5" spans="1:11">
      <c r="A5" s="433" t="s">
        <v>544</v>
      </c>
      <c r="B5" s="433" t="s">
        <v>545</v>
      </c>
      <c r="C5" s="433" t="s">
        <v>536</v>
      </c>
      <c r="D5" s="433" t="s">
        <v>546</v>
      </c>
      <c r="E5" s="433" t="s">
        <v>543</v>
      </c>
      <c r="F5" s="433" t="s">
        <v>9288</v>
      </c>
      <c r="G5" s="433" t="s">
        <v>538</v>
      </c>
      <c r="H5" s="433" t="s">
        <v>11379</v>
      </c>
    </row>
    <row r="6" spans="1:11">
      <c r="A6" s="433" t="s">
        <v>548</v>
      </c>
      <c r="B6" s="433" t="s">
        <v>549</v>
      </c>
      <c r="C6" s="433" t="s">
        <v>536</v>
      </c>
      <c r="D6" s="433" t="s">
        <v>550</v>
      </c>
      <c r="E6" s="433" t="s">
        <v>547</v>
      </c>
      <c r="F6" s="433" t="s">
        <v>9289</v>
      </c>
      <c r="G6" s="433" t="s">
        <v>538</v>
      </c>
      <c r="H6" s="433" t="s">
        <v>11379</v>
      </c>
    </row>
    <row r="7" spans="1:11">
      <c r="A7" s="433" t="s">
        <v>551</v>
      </c>
      <c r="B7" s="433" t="s">
        <v>552</v>
      </c>
      <c r="C7" s="433" t="s">
        <v>536</v>
      </c>
      <c r="D7" s="433" t="s">
        <v>553</v>
      </c>
      <c r="E7" s="433" t="s">
        <v>547</v>
      </c>
      <c r="F7" s="433" t="s">
        <v>9290</v>
      </c>
      <c r="G7" s="433" t="s">
        <v>538</v>
      </c>
      <c r="H7" s="433" t="s">
        <v>11379</v>
      </c>
    </row>
    <row r="8" spans="1:11">
      <c r="A8" s="433" t="s">
        <v>555</v>
      </c>
      <c r="B8" s="433" t="s">
        <v>556</v>
      </c>
      <c r="C8" s="433" t="s">
        <v>536</v>
      </c>
      <c r="D8" s="433" t="s">
        <v>557</v>
      </c>
      <c r="E8" s="433" t="s">
        <v>554</v>
      </c>
      <c r="F8" s="433" t="s">
        <v>9291</v>
      </c>
      <c r="G8" s="433" t="s">
        <v>538</v>
      </c>
      <c r="H8" s="433" t="s">
        <v>11379</v>
      </c>
    </row>
    <row r="9" spans="1:11">
      <c r="A9" s="433" t="s">
        <v>11886</v>
      </c>
      <c r="B9" s="433" t="s">
        <v>559</v>
      </c>
      <c r="C9" s="433" t="s">
        <v>536</v>
      </c>
      <c r="D9" s="433" t="s">
        <v>563</v>
      </c>
      <c r="E9" s="433" t="s">
        <v>564</v>
      </c>
      <c r="F9" s="433" t="s">
        <v>9292</v>
      </c>
      <c r="G9" s="433" t="s">
        <v>558</v>
      </c>
      <c r="H9" s="433" t="s">
        <v>11380</v>
      </c>
      <c r="I9" s="433" t="s">
        <v>560</v>
      </c>
      <c r="J9" s="433" t="s">
        <v>561</v>
      </c>
      <c r="K9" s="433" t="s">
        <v>562</v>
      </c>
    </row>
    <row r="10" spans="1:11">
      <c r="A10" s="433" t="s">
        <v>566</v>
      </c>
      <c r="B10" s="433" t="s">
        <v>567</v>
      </c>
      <c r="D10" s="433" t="s">
        <v>568</v>
      </c>
      <c r="E10" s="433" t="s">
        <v>565</v>
      </c>
      <c r="F10" s="433" t="s">
        <v>9293</v>
      </c>
      <c r="G10" s="433" t="s">
        <v>538</v>
      </c>
      <c r="H10" s="433" t="s">
        <v>11379</v>
      </c>
    </row>
    <row r="11" spans="1:11">
      <c r="A11" s="433" t="s">
        <v>570</v>
      </c>
      <c r="B11" s="433" t="s">
        <v>571</v>
      </c>
      <c r="C11" s="433" t="s">
        <v>536</v>
      </c>
      <c r="D11" s="433" t="s">
        <v>572</v>
      </c>
      <c r="E11" s="433" t="s">
        <v>569</v>
      </c>
      <c r="F11" s="433" t="s">
        <v>9294</v>
      </c>
      <c r="G11" s="433" t="s">
        <v>538</v>
      </c>
      <c r="H11" s="433" t="s">
        <v>11379</v>
      </c>
    </row>
    <row r="12" spans="1:11">
      <c r="A12" s="433" t="s">
        <v>574</v>
      </c>
      <c r="B12" s="433" t="s">
        <v>575</v>
      </c>
      <c r="C12" s="433" t="s">
        <v>576</v>
      </c>
      <c r="D12" s="433" t="s">
        <v>577</v>
      </c>
      <c r="E12" s="433" t="s">
        <v>573</v>
      </c>
      <c r="F12" s="433" t="s">
        <v>9295</v>
      </c>
      <c r="G12" s="433" t="s">
        <v>538</v>
      </c>
      <c r="H12" s="433" t="s">
        <v>11379</v>
      </c>
    </row>
    <row r="13" spans="1:11">
      <c r="A13" s="433" t="s">
        <v>11887</v>
      </c>
      <c r="B13" s="433" t="s">
        <v>579</v>
      </c>
      <c r="C13" s="433" t="s">
        <v>583</v>
      </c>
      <c r="D13" s="433" t="s">
        <v>584</v>
      </c>
      <c r="E13" s="433" t="s">
        <v>578</v>
      </c>
      <c r="F13" s="433" t="s">
        <v>9296</v>
      </c>
      <c r="G13" s="433" t="s">
        <v>578</v>
      </c>
      <c r="H13" s="433" t="s">
        <v>9296</v>
      </c>
      <c r="I13" s="433" t="s">
        <v>580</v>
      </c>
      <c r="J13" s="433" t="s">
        <v>581</v>
      </c>
      <c r="K13" s="433" t="s">
        <v>582</v>
      </c>
    </row>
    <row r="14" spans="1:11">
      <c r="A14" s="433" t="s">
        <v>586</v>
      </c>
      <c r="B14" s="433" t="s">
        <v>587</v>
      </c>
      <c r="C14" s="433" t="s">
        <v>536</v>
      </c>
      <c r="D14" s="433" t="s">
        <v>588</v>
      </c>
      <c r="E14" s="433" t="s">
        <v>585</v>
      </c>
      <c r="F14" s="433" t="s">
        <v>9297</v>
      </c>
      <c r="G14" s="433" t="s">
        <v>538</v>
      </c>
      <c r="H14" s="433" t="s">
        <v>11379</v>
      </c>
    </row>
    <row r="15" spans="1:11">
      <c r="A15" s="433" t="s">
        <v>590</v>
      </c>
      <c r="B15" s="433" t="s">
        <v>591</v>
      </c>
      <c r="C15" s="433" t="s">
        <v>536</v>
      </c>
      <c r="D15" s="433" t="s">
        <v>592</v>
      </c>
      <c r="E15" s="433" t="s">
        <v>589</v>
      </c>
      <c r="F15" s="433" t="s">
        <v>9298</v>
      </c>
      <c r="G15" s="433" t="s">
        <v>538</v>
      </c>
      <c r="H15" s="433" t="s">
        <v>11379</v>
      </c>
    </row>
    <row r="16" spans="1:11">
      <c r="A16" s="433" t="s">
        <v>594</v>
      </c>
      <c r="B16" s="433" t="s">
        <v>595</v>
      </c>
      <c r="C16" s="433" t="s">
        <v>536</v>
      </c>
      <c r="D16" s="433" t="s">
        <v>596</v>
      </c>
      <c r="E16" s="433" t="s">
        <v>593</v>
      </c>
      <c r="F16" s="433" t="s">
        <v>9299</v>
      </c>
      <c r="G16" s="433" t="s">
        <v>538</v>
      </c>
      <c r="H16" s="433" t="s">
        <v>11379</v>
      </c>
    </row>
    <row r="17" spans="1:8">
      <c r="A17" s="433" t="s">
        <v>598</v>
      </c>
      <c r="B17" s="433" t="s">
        <v>599</v>
      </c>
      <c r="C17" s="433" t="s">
        <v>536</v>
      </c>
      <c r="D17" s="433" t="s">
        <v>600</v>
      </c>
      <c r="E17" s="433" t="s">
        <v>597</v>
      </c>
      <c r="F17" s="433" t="s">
        <v>9300</v>
      </c>
      <c r="G17" s="433" t="s">
        <v>538</v>
      </c>
      <c r="H17" s="433" t="s">
        <v>11379</v>
      </c>
    </row>
    <row r="18" spans="1:8">
      <c r="A18" s="433" t="s">
        <v>602</v>
      </c>
      <c r="B18" s="433" t="s">
        <v>603</v>
      </c>
      <c r="C18" s="433" t="s">
        <v>604</v>
      </c>
      <c r="D18" s="433" t="s">
        <v>605</v>
      </c>
      <c r="E18" s="433" t="s">
        <v>601</v>
      </c>
      <c r="F18" s="433" t="s">
        <v>9301</v>
      </c>
      <c r="G18" s="433" t="s">
        <v>538</v>
      </c>
      <c r="H18" s="433" t="s">
        <v>11379</v>
      </c>
    </row>
    <row r="19" spans="1:8">
      <c r="A19" s="433" t="s">
        <v>607</v>
      </c>
      <c r="B19" s="433" t="s">
        <v>608</v>
      </c>
      <c r="C19" s="433" t="s">
        <v>536</v>
      </c>
      <c r="D19" s="433" t="s">
        <v>609</v>
      </c>
      <c r="E19" s="433" t="s">
        <v>606</v>
      </c>
      <c r="F19" s="433" t="s">
        <v>9302</v>
      </c>
      <c r="G19" s="433" t="s">
        <v>538</v>
      </c>
      <c r="H19" s="433" t="s">
        <v>11379</v>
      </c>
    </row>
    <row r="20" spans="1:8">
      <c r="A20" s="433" t="s">
        <v>611</v>
      </c>
      <c r="B20" s="433" t="s">
        <v>612</v>
      </c>
      <c r="C20" s="433" t="s">
        <v>604</v>
      </c>
      <c r="D20" s="433" t="s">
        <v>613</v>
      </c>
      <c r="E20" s="433" t="s">
        <v>610</v>
      </c>
      <c r="F20" s="433" t="s">
        <v>9303</v>
      </c>
      <c r="G20" s="433" t="s">
        <v>538</v>
      </c>
      <c r="H20" s="433" t="s">
        <v>11379</v>
      </c>
    </row>
    <row r="21" spans="1:8">
      <c r="A21" s="433" t="s">
        <v>615</v>
      </c>
      <c r="B21" s="433" t="s">
        <v>616</v>
      </c>
      <c r="C21" s="433" t="s">
        <v>604</v>
      </c>
      <c r="D21" s="433" t="s">
        <v>617</v>
      </c>
      <c r="E21" s="433" t="s">
        <v>614</v>
      </c>
      <c r="F21" s="433" t="s">
        <v>9304</v>
      </c>
      <c r="G21" s="433" t="s">
        <v>538</v>
      </c>
      <c r="H21" s="433" t="s">
        <v>11379</v>
      </c>
    </row>
    <row r="22" spans="1:8">
      <c r="A22" s="433" t="s">
        <v>619</v>
      </c>
      <c r="B22" s="433" t="s">
        <v>620</v>
      </c>
      <c r="C22" s="433" t="s">
        <v>536</v>
      </c>
      <c r="D22" s="433" t="s">
        <v>621</v>
      </c>
      <c r="E22" s="433" t="s">
        <v>618</v>
      </c>
      <c r="F22" s="433" t="s">
        <v>9305</v>
      </c>
      <c r="G22" s="433" t="s">
        <v>538</v>
      </c>
      <c r="H22" s="433" t="s">
        <v>11379</v>
      </c>
    </row>
    <row r="23" spans="1:8">
      <c r="A23" s="433" t="s">
        <v>622</v>
      </c>
      <c r="B23" s="433" t="s">
        <v>623</v>
      </c>
      <c r="C23" s="433" t="s">
        <v>536</v>
      </c>
      <c r="D23" s="433" t="s">
        <v>624</v>
      </c>
      <c r="E23" s="433" t="s">
        <v>547</v>
      </c>
      <c r="F23" s="433" t="s">
        <v>9306</v>
      </c>
      <c r="G23" s="433" t="s">
        <v>538</v>
      </c>
      <c r="H23" s="433" t="s">
        <v>11379</v>
      </c>
    </row>
    <row r="24" spans="1:8">
      <c r="A24" s="433" t="s">
        <v>626</v>
      </c>
      <c r="B24" s="433" t="s">
        <v>627</v>
      </c>
      <c r="C24" s="433" t="s">
        <v>604</v>
      </c>
      <c r="D24" s="433" t="s">
        <v>628</v>
      </c>
      <c r="E24" s="433" t="s">
        <v>625</v>
      </c>
      <c r="F24" s="433" t="s">
        <v>9307</v>
      </c>
      <c r="G24" s="433" t="s">
        <v>538</v>
      </c>
      <c r="H24" s="433" t="s">
        <v>11379</v>
      </c>
    </row>
    <row r="25" spans="1:8">
      <c r="A25" s="433" t="s">
        <v>630</v>
      </c>
      <c r="B25" s="433" t="s">
        <v>631</v>
      </c>
      <c r="C25" s="433" t="s">
        <v>632</v>
      </c>
      <c r="D25" s="433" t="s">
        <v>633</v>
      </c>
      <c r="E25" s="433" t="s">
        <v>629</v>
      </c>
      <c r="F25" s="433" t="s">
        <v>9308</v>
      </c>
      <c r="G25" s="433" t="s">
        <v>538</v>
      </c>
      <c r="H25" s="433" t="s">
        <v>11379</v>
      </c>
    </row>
    <row r="26" spans="1:8">
      <c r="A26" s="433" t="s">
        <v>635</v>
      </c>
      <c r="B26" s="433" t="s">
        <v>636</v>
      </c>
      <c r="C26" s="433" t="s">
        <v>536</v>
      </c>
      <c r="D26" s="433" t="s">
        <v>637</v>
      </c>
      <c r="E26" s="433" t="s">
        <v>634</v>
      </c>
      <c r="F26" s="433" t="s">
        <v>9309</v>
      </c>
      <c r="G26" s="433" t="s">
        <v>538</v>
      </c>
      <c r="H26" s="433" t="s">
        <v>11379</v>
      </c>
    </row>
    <row r="27" spans="1:8">
      <c r="A27" s="433" t="s">
        <v>639</v>
      </c>
      <c r="B27" s="433" t="s">
        <v>640</v>
      </c>
      <c r="C27" s="433" t="s">
        <v>536</v>
      </c>
      <c r="D27" s="433" t="s">
        <v>641</v>
      </c>
      <c r="E27" s="433" t="s">
        <v>638</v>
      </c>
      <c r="F27" s="433" t="s">
        <v>9310</v>
      </c>
      <c r="G27" s="433" t="s">
        <v>538</v>
      </c>
      <c r="H27" s="433" t="s">
        <v>11379</v>
      </c>
    </row>
    <row r="28" spans="1:8">
      <c r="A28" s="433" t="s">
        <v>643</v>
      </c>
      <c r="B28" s="433" t="s">
        <v>644</v>
      </c>
      <c r="C28" s="433" t="s">
        <v>604</v>
      </c>
      <c r="D28" s="433" t="s">
        <v>645</v>
      </c>
      <c r="E28" s="433" t="s">
        <v>642</v>
      </c>
      <c r="F28" s="433" t="s">
        <v>9311</v>
      </c>
      <c r="G28" s="433" t="s">
        <v>538</v>
      </c>
      <c r="H28" s="433" t="s">
        <v>11379</v>
      </c>
    </row>
    <row r="29" spans="1:8">
      <c r="A29" s="433" t="s">
        <v>647</v>
      </c>
      <c r="B29" s="433" t="s">
        <v>648</v>
      </c>
      <c r="C29" s="433" t="s">
        <v>536</v>
      </c>
      <c r="D29" s="433" t="s">
        <v>649</v>
      </c>
      <c r="E29" s="433" t="s">
        <v>646</v>
      </c>
      <c r="F29" s="433" t="s">
        <v>9312</v>
      </c>
      <c r="G29" s="433" t="s">
        <v>538</v>
      </c>
      <c r="H29" s="433" t="s">
        <v>11379</v>
      </c>
    </row>
    <row r="30" spans="1:8">
      <c r="A30" s="433" t="s">
        <v>651</v>
      </c>
      <c r="B30" s="433" t="s">
        <v>652</v>
      </c>
      <c r="C30" s="433" t="s">
        <v>536</v>
      </c>
      <c r="D30" s="433" t="s">
        <v>653</v>
      </c>
      <c r="E30" s="433" t="s">
        <v>650</v>
      </c>
      <c r="F30" s="433" t="s">
        <v>9313</v>
      </c>
      <c r="G30" s="433" t="s">
        <v>538</v>
      </c>
      <c r="H30" s="433" t="s">
        <v>11379</v>
      </c>
    </row>
    <row r="31" spans="1:8">
      <c r="A31" s="433" t="s">
        <v>654</v>
      </c>
      <c r="B31" s="433" t="s">
        <v>655</v>
      </c>
      <c r="C31" s="433" t="s">
        <v>604</v>
      </c>
      <c r="D31" s="433" t="s">
        <v>656</v>
      </c>
      <c r="E31" s="433" t="s">
        <v>606</v>
      </c>
      <c r="F31" s="433" t="s">
        <v>9314</v>
      </c>
      <c r="G31" s="433" t="s">
        <v>538</v>
      </c>
      <c r="H31" s="433" t="s">
        <v>11379</v>
      </c>
    </row>
    <row r="32" spans="1:8">
      <c r="A32" s="433" t="s">
        <v>658</v>
      </c>
      <c r="B32" s="433" t="s">
        <v>659</v>
      </c>
      <c r="C32" s="433" t="s">
        <v>536</v>
      </c>
      <c r="D32" s="433" t="s">
        <v>660</v>
      </c>
      <c r="E32" s="433" t="s">
        <v>657</v>
      </c>
      <c r="F32" s="433" t="s">
        <v>9315</v>
      </c>
      <c r="G32" s="433" t="s">
        <v>538</v>
      </c>
      <c r="H32" s="433" t="s">
        <v>11379</v>
      </c>
    </row>
    <row r="33" spans="1:11">
      <c r="A33" s="433" t="s">
        <v>662</v>
      </c>
      <c r="B33" s="433" t="s">
        <v>663</v>
      </c>
      <c r="C33" s="433" t="s">
        <v>536</v>
      </c>
      <c r="D33" s="433" t="s">
        <v>664</v>
      </c>
      <c r="E33" s="433" t="s">
        <v>661</v>
      </c>
      <c r="F33" s="433" t="s">
        <v>9316</v>
      </c>
      <c r="G33" s="433" t="s">
        <v>538</v>
      </c>
      <c r="H33" s="433" t="s">
        <v>11379</v>
      </c>
    </row>
    <row r="34" spans="1:11">
      <c r="A34" s="433" t="s">
        <v>667</v>
      </c>
      <c r="B34" s="433" t="s">
        <v>668</v>
      </c>
      <c r="C34" s="433" t="s">
        <v>632</v>
      </c>
      <c r="D34" s="433" t="s">
        <v>669</v>
      </c>
      <c r="E34" s="433" t="s">
        <v>666</v>
      </c>
      <c r="F34" s="433" t="s">
        <v>9317</v>
      </c>
      <c r="G34" s="433" t="s">
        <v>538</v>
      </c>
      <c r="H34" s="433" t="s">
        <v>11379</v>
      </c>
    </row>
    <row r="35" spans="1:11">
      <c r="A35" s="433" t="s">
        <v>671</v>
      </c>
      <c r="B35" s="433" t="s">
        <v>672</v>
      </c>
      <c r="C35" s="433" t="s">
        <v>536</v>
      </c>
      <c r="D35" s="433" t="s">
        <v>673</v>
      </c>
      <c r="E35" s="433" t="s">
        <v>670</v>
      </c>
      <c r="F35" s="433" t="s">
        <v>9318</v>
      </c>
      <c r="G35" s="433" t="s">
        <v>538</v>
      </c>
      <c r="H35" s="433" t="s">
        <v>11379</v>
      </c>
    </row>
    <row r="36" spans="1:11">
      <c r="A36" s="433" t="s">
        <v>675</v>
      </c>
      <c r="B36" s="433" t="s">
        <v>676</v>
      </c>
      <c r="C36" s="433" t="s">
        <v>536</v>
      </c>
      <c r="D36" s="433" t="s">
        <v>677</v>
      </c>
      <c r="E36" s="433" t="s">
        <v>674</v>
      </c>
      <c r="F36" s="433" t="s">
        <v>9319</v>
      </c>
      <c r="G36" s="433" t="s">
        <v>538</v>
      </c>
      <c r="H36" s="433" t="s">
        <v>11379</v>
      </c>
    </row>
    <row r="37" spans="1:11">
      <c r="A37" s="433" t="s">
        <v>679</v>
      </c>
      <c r="B37" s="433" t="s">
        <v>680</v>
      </c>
      <c r="C37" s="433" t="s">
        <v>536</v>
      </c>
      <c r="D37" s="433" t="s">
        <v>681</v>
      </c>
      <c r="E37" s="433" t="s">
        <v>678</v>
      </c>
      <c r="F37" s="433" t="s">
        <v>9320</v>
      </c>
      <c r="G37" s="433" t="s">
        <v>538</v>
      </c>
      <c r="H37" s="433" t="s">
        <v>11379</v>
      </c>
    </row>
    <row r="38" spans="1:11">
      <c r="A38" s="433" t="s">
        <v>682</v>
      </c>
      <c r="B38" s="433" t="s">
        <v>683</v>
      </c>
      <c r="C38" s="433" t="s">
        <v>536</v>
      </c>
      <c r="D38" s="433" t="s">
        <v>684</v>
      </c>
      <c r="E38" s="433" t="s">
        <v>589</v>
      </c>
      <c r="F38" s="433" t="s">
        <v>9321</v>
      </c>
      <c r="G38" s="433" t="s">
        <v>538</v>
      </c>
      <c r="H38" s="433" t="s">
        <v>11379</v>
      </c>
    </row>
    <row r="39" spans="1:11">
      <c r="A39" s="433" t="s">
        <v>686</v>
      </c>
      <c r="B39" s="433" t="s">
        <v>687</v>
      </c>
      <c r="C39" s="433" t="s">
        <v>536</v>
      </c>
      <c r="D39" s="433" t="s">
        <v>688</v>
      </c>
      <c r="E39" s="433" t="s">
        <v>685</v>
      </c>
      <c r="F39" s="433" t="s">
        <v>9322</v>
      </c>
      <c r="G39" s="433" t="s">
        <v>538</v>
      </c>
      <c r="H39" s="433" t="s">
        <v>11379</v>
      </c>
    </row>
    <row r="40" spans="1:11">
      <c r="A40" s="433" t="s">
        <v>690</v>
      </c>
      <c r="B40" s="433" t="s">
        <v>691</v>
      </c>
      <c r="C40" s="433" t="s">
        <v>536</v>
      </c>
      <c r="D40" s="433" t="s">
        <v>692</v>
      </c>
      <c r="E40" s="433" t="s">
        <v>689</v>
      </c>
      <c r="F40" s="433" t="s">
        <v>9323</v>
      </c>
      <c r="G40" s="433" t="s">
        <v>538</v>
      </c>
      <c r="H40" s="433" t="s">
        <v>11379</v>
      </c>
    </row>
    <row r="41" spans="1:11">
      <c r="A41" s="433" t="s">
        <v>694</v>
      </c>
      <c r="B41" s="433" t="s">
        <v>695</v>
      </c>
      <c r="C41" s="433" t="s">
        <v>536</v>
      </c>
      <c r="D41" s="433" t="s">
        <v>696</v>
      </c>
      <c r="E41" s="433" t="s">
        <v>693</v>
      </c>
      <c r="F41" s="433" t="s">
        <v>9324</v>
      </c>
      <c r="G41" s="433" t="s">
        <v>538</v>
      </c>
      <c r="H41" s="433" t="s">
        <v>11379</v>
      </c>
    </row>
    <row r="42" spans="1:11">
      <c r="A42" s="433" t="s">
        <v>698</v>
      </c>
      <c r="B42" s="433" t="s">
        <v>699</v>
      </c>
      <c r="C42" s="433" t="s">
        <v>604</v>
      </c>
      <c r="D42" s="433" t="s">
        <v>700</v>
      </c>
      <c r="E42" s="433" t="s">
        <v>697</v>
      </c>
      <c r="F42" s="433" t="s">
        <v>9325</v>
      </c>
      <c r="G42" s="433" t="s">
        <v>538</v>
      </c>
      <c r="H42" s="433" t="s">
        <v>11379</v>
      </c>
    </row>
    <row r="43" spans="1:11">
      <c r="A43" s="433" t="s">
        <v>702</v>
      </c>
      <c r="B43" s="433" t="s">
        <v>703</v>
      </c>
      <c r="C43" s="433" t="s">
        <v>536</v>
      </c>
      <c r="D43" s="433" t="s">
        <v>704</v>
      </c>
      <c r="E43" s="433" t="s">
        <v>701</v>
      </c>
      <c r="F43" s="433" t="s">
        <v>9326</v>
      </c>
      <c r="G43" s="433" t="s">
        <v>538</v>
      </c>
      <c r="H43" s="433" t="s">
        <v>11379</v>
      </c>
    </row>
    <row r="44" spans="1:11">
      <c r="A44" s="433" t="s">
        <v>705</v>
      </c>
      <c r="B44" s="433" t="s">
        <v>706</v>
      </c>
      <c r="C44" s="433" t="s">
        <v>604</v>
      </c>
      <c r="D44" s="433" t="s">
        <v>707</v>
      </c>
      <c r="E44" s="433" t="s">
        <v>646</v>
      </c>
      <c r="F44" s="433" t="s">
        <v>9327</v>
      </c>
      <c r="G44" s="433" t="s">
        <v>538</v>
      </c>
      <c r="H44" s="433" t="s">
        <v>11379</v>
      </c>
    </row>
    <row r="45" spans="1:11">
      <c r="A45" s="433" t="s">
        <v>709</v>
      </c>
      <c r="B45" s="433" t="s">
        <v>710</v>
      </c>
      <c r="C45" s="433" t="s">
        <v>536</v>
      </c>
      <c r="D45" s="433" t="s">
        <v>711</v>
      </c>
      <c r="E45" s="433" t="s">
        <v>708</v>
      </c>
      <c r="F45" s="433" t="s">
        <v>9328</v>
      </c>
      <c r="G45" s="433" t="s">
        <v>538</v>
      </c>
      <c r="H45" s="433" t="s">
        <v>11379</v>
      </c>
    </row>
    <row r="46" spans="1:11">
      <c r="A46" s="433" t="s">
        <v>713</v>
      </c>
      <c r="B46" s="433" t="s">
        <v>714</v>
      </c>
      <c r="C46" s="433" t="s">
        <v>632</v>
      </c>
      <c r="D46" s="433" t="s">
        <v>715</v>
      </c>
      <c r="E46" s="433" t="s">
        <v>712</v>
      </c>
      <c r="F46" s="433" t="s">
        <v>9329</v>
      </c>
      <c r="G46" s="433" t="s">
        <v>538</v>
      </c>
      <c r="H46" s="433" t="s">
        <v>11379</v>
      </c>
    </row>
    <row r="47" spans="1:11">
      <c r="A47" s="433" t="s">
        <v>717</v>
      </c>
      <c r="B47" s="433" t="s">
        <v>718</v>
      </c>
      <c r="C47" s="433" t="s">
        <v>536</v>
      </c>
      <c r="D47" s="433" t="s">
        <v>719</v>
      </c>
      <c r="E47" s="433" t="s">
        <v>716</v>
      </c>
      <c r="F47" s="433" t="s">
        <v>9330</v>
      </c>
      <c r="G47" s="433" t="s">
        <v>538</v>
      </c>
      <c r="H47" s="433" t="s">
        <v>11379</v>
      </c>
    </row>
    <row r="48" spans="1:11">
      <c r="A48" s="433" t="s">
        <v>11888</v>
      </c>
      <c r="B48" s="433" t="s">
        <v>721</v>
      </c>
      <c r="C48" s="433" t="s">
        <v>536</v>
      </c>
      <c r="D48" s="433" t="s">
        <v>725</v>
      </c>
      <c r="E48" s="433" t="s">
        <v>726</v>
      </c>
      <c r="F48" s="433" t="s">
        <v>9331</v>
      </c>
      <c r="G48" s="433" t="s">
        <v>720</v>
      </c>
      <c r="H48" s="433" t="s">
        <v>11381</v>
      </c>
      <c r="I48" s="433" t="s">
        <v>722</v>
      </c>
      <c r="J48" s="433" t="s">
        <v>723</v>
      </c>
      <c r="K48" s="433" t="s">
        <v>724</v>
      </c>
    </row>
    <row r="49" spans="1:11">
      <c r="A49" s="433" t="s">
        <v>727</v>
      </c>
      <c r="B49" s="433" t="s">
        <v>728</v>
      </c>
      <c r="C49" s="433" t="s">
        <v>536</v>
      </c>
      <c r="D49" s="433" t="s">
        <v>729</v>
      </c>
      <c r="E49" s="433" t="s">
        <v>593</v>
      </c>
      <c r="F49" s="433" t="s">
        <v>9332</v>
      </c>
      <c r="G49" s="433" t="s">
        <v>538</v>
      </c>
      <c r="H49" s="433" t="s">
        <v>11379</v>
      </c>
    </row>
    <row r="50" spans="1:11">
      <c r="A50" s="433" t="s">
        <v>730</v>
      </c>
      <c r="B50" s="433" t="s">
        <v>731</v>
      </c>
      <c r="C50" s="433" t="s">
        <v>536</v>
      </c>
      <c r="D50" s="433" t="s">
        <v>732</v>
      </c>
      <c r="E50" s="433" t="s">
        <v>565</v>
      </c>
      <c r="F50" s="433" t="s">
        <v>9333</v>
      </c>
      <c r="G50" s="433" t="s">
        <v>538</v>
      </c>
      <c r="H50" s="433" t="s">
        <v>11379</v>
      </c>
    </row>
    <row r="51" spans="1:11">
      <c r="A51" s="433" t="s">
        <v>734</v>
      </c>
      <c r="B51" s="433" t="s">
        <v>735</v>
      </c>
      <c r="C51" s="433" t="s">
        <v>536</v>
      </c>
      <c r="D51" s="433" t="s">
        <v>736</v>
      </c>
      <c r="E51" s="433" t="s">
        <v>733</v>
      </c>
      <c r="F51" s="433" t="s">
        <v>9334</v>
      </c>
      <c r="G51" s="433" t="s">
        <v>538</v>
      </c>
      <c r="H51" s="433" t="s">
        <v>11379</v>
      </c>
    </row>
    <row r="52" spans="1:11">
      <c r="A52" s="433" t="s">
        <v>738</v>
      </c>
      <c r="B52" s="433" t="s">
        <v>739</v>
      </c>
      <c r="C52" s="433" t="s">
        <v>740</v>
      </c>
      <c r="D52" s="433" t="s">
        <v>741</v>
      </c>
      <c r="E52" s="433" t="s">
        <v>737</v>
      </c>
      <c r="F52" s="433" t="s">
        <v>9335</v>
      </c>
      <c r="G52" s="433" t="s">
        <v>538</v>
      </c>
      <c r="H52" s="433" t="s">
        <v>11379</v>
      </c>
    </row>
    <row r="53" spans="1:11">
      <c r="A53" s="433" t="s">
        <v>743</v>
      </c>
      <c r="B53" s="433" t="s">
        <v>744</v>
      </c>
      <c r="C53" s="433" t="s">
        <v>740</v>
      </c>
      <c r="D53" s="433" t="s">
        <v>745</v>
      </c>
      <c r="E53" s="433" t="s">
        <v>742</v>
      </c>
      <c r="F53" s="433" t="s">
        <v>9336</v>
      </c>
      <c r="G53" s="433" t="s">
        <v>538</v>
      </c>
      <c r="H53" s="433" t="s">
        <v>11379</v>
      </c>
    </row>
    <row r="54" spans="1:11">
      <c r="A54" s="433" t="s">
        <v>747</v>
      </c>
      <c r="B54" s="433" t="s">
        <v>748</v>
      </c>
      <c r="C54" s="433" t="s">
        <v>536</v>
      </c>
      <c r="D54" s="433" t="s">
        <v>749</v>
      </c>
      <c r="E54" s="433" t="s">
        <v>746</v>
      </c>
      <c r="F54" s="433" t="s">
        <v>9337</v>
      </c>
      <c r="G54" s="433" t="s">
        <v>538</v>
      </c>
      <c r="H54" s="433" t="s">
        <v>11379</v>
      </c>
    </row>
    <row r="55" spans="1:11">
      <c r="A55" s="433" t="s">
        <v>751</v>
      </c>
      <c r="B55" s="433" t="s">
        <v>752</v>
      </c>
      <c r="C55" s="433" t="s">
        <v>536</v>
      </c>
      <c r="D55" s="433" t="s">
        <v>753</v>
      </c>
      <c r="E55" s="433" t="s">
        <v>750</v>
      </c>
      <c r="F55" s="433" t="s">
        <v>9338</v>
      </c>
      <c r="G55" s="433" t="s">
        <v>538</v>
      </c>
      <c r="H55" s="433" t="s">
        <v>11379</v>
      </c>
    </row>
    <row r="56" spans="1:11">
      <c r="A56" s="433" t="s">
        <v>754</v>
      </c>
      <c r="B56" s="433" t="s">
        <v>755</v>
      </c>
      <c r="C56" s="433" t="s">
        <v>536</v>
      </c>
      <c r="D56" s="433" t="s">
        <v>756</v>
      </c>
      <c r="E56" s="433" t="s">
        <v>601</v>
      </c>
      <c r="F56" s="433" t="s">
        <v>9339</v>
      </c>
      <c r="G56" s="433" t="s">
        <v>538</v>
      </c>
      <c r="H56" s="433" t="s">
        <v>11379</v>
      </c>
    </row>
    <row r="57" spans="1:11">
      <c r="A57" s="433" t="s">
        <v>757</v>
      </c>
      <c r="B57" s="433" t="s">
        <v>758</v>
      </c>
      <c r="C57" s="433" t="s">
        <v>536</v>
      </c>
      <c r="D57" s="433" t="s">
        <v>582</v>
      </c>
      <c r="E57" s="433" t="s">
        <v>606</v>
      </c>
      <c r="F57" s="433" t="s">
        <v>9340</v>
      </c>
      <c r="G57" s="433" t="s">
        <v>538</v>
      </c>
      <c r="H57" s="433" t="s">
        <v>11379</v>
      </c>
    </row>
    <row r="58" spans="1:11">
      <c r="A58" s="433" t="s">
        <v>760</v>
      </c>
      <c r="B58" s="433" t="s">
        <v>761</v>
      </c>
      <c r="C58" s="433" t="s">
        <v>536</v>
      </c>
      <c r="D58" s="433" t="s">
        <v>762</v>
      </c>
      <c r="E58" s="433" t="s">
        <v>759</v>
      </c>
      <c r="F58" s="433" t="s">
        <v>9341</v>
      </c>
      <c r="G58" s="433" t="s">
        <v>538</v>
      </c>
      <c r="H58" s="433" t="s">
        <v>11379</v>
      </c>
    </row>
    <row r="59" spans="1:11">
      <c r="A59" s="433" t="s">
        <v>763</v>
      </c>
      <c r="B59" s="433" t="s">
        <v>764</v>
      </c>
      <c r="C59" s="433" t="s">
        <v>576</v>
      </c>
      <c r="D59" s="433" t="s">
        <v>765</v>
      </c>
      <c r="E59" s="433" t="s">
        <v>543</v>
      </c>
      <c r="F59" s="433" t="s">
        <v>9342</v>
      </c>
      <c r="G59" s="433" t="s">
        <v>538</v>
      </c>
      <c r="H59" s="433" t="s">
        <v>11379</v>
      </c>
    </row>
    <row r="60" spans="1:11">
      <c r="A60" s="433" t="s">
        <v>767</v>
      </c>
      <c r="B60" s="433" t="s">
        <v>768</v>
      </c>
      <c r="C60" s="433" t="s">
        <v>536</v>
      </c>
      <c r="D60" s="433" t="s">
        <v>769</v>
      </c>
      <c r="E60" s="433" t="s">
        <v>766</v>
      </c>
      <c r="F60" s="433" t="s">
        <v>9343</v>
      </c>
      <c r="G60" s="433" t="s">
        <v>538</v>
      </c>
      <c r="H60" s="433" t="s">
        <v>11379</v>
      </c>
    </row>
    <row r="61" spans="1:11">
      <c r="A61" s="433" t="s">
        <v>771</v>
      </c>
      <c r="B61" s="433" t="s">
        <v>772</v>
      </c>
      <c r="C61" s="433" t="s">
        <v>536</v>
      </c>
      <c r="D61" s="433" t="s">
        <v>773</v>
      </c>
      <c r="E61" s="433" t="s">
        <v>770</v>
      </c>
      <c r="F61" s="433" t="s">
        <v>9344</v>
      </c>
      <c r="G61" s="433" t="s">
        <v>538</v>
      </c>
      <c r="H61" s="433" t="s">
        <v>11379</v>
      </c>
    </row>
    <row r="62" spans="1:11">
      <c r="A62" s="433" t="s">
        <v>775</v>
      </c>
      <c r="B62" s="433" t="s">
        <v>776</v>
      </c>
      <c r="C62" s="433" t="s">
        <v>604</v>
      </c>
      <c r="D62" s="433" t="s">
        <v>777</v>
      </c>
      <c r="E62" s="433" t="s">
        <v>774</v>
      </c>
      <c r="F62" s="433" t="s">
        <v>9345</v>
      </c>
      <c r="G62" s="433" t="s">
        <v>538</v>
      </c>
      <c r="H62" s="433" t="s">
        <v>11379</v>
      </c>
    </row>
    <row r="63" spans="1:11">
      <c r="A63" s="433" t="s">
        <v>779</v>
      </c>
      <c r="B63" s="433" t="s">
        <v>780</v>
      </c>
      <c r="C63" s="433" t="s">
        <v>604</v>
      </c>
      <c r="D63" s="433" t="s">
        <v>784</v>
      </c>
      <c r="E63" s="433" t="s">
        <v>778</v>
      </c>
      <c r="F63" s="433" t="s">
        <v>9346</v>
      </c>
      <c r="G63" s="433" t="s">
        <v>778</v>
      </c>
      <c r="H63" s="433" t="s">
        <v>9346</v>
      </c>
      <c r="I63" s="433" t="s">
        <v>781</v>
      </c>
      <c r="J63" s="433" t="s">
        <v>782</v>
      </c>
      <c r="K63" s="433" t="s">
        <v>783</v>
      </c>
    </row>
    <row r="64" spans="1:11">
      <c r="A64" s="433" t="s">
        <v>786</v>
      </c>
      <c r="B64" s="433" t="s">
        <v>787</v>
      </c>
      <c r="C64" s="433" t="s">
        <v>536</v>
      </c>
      <c r="D64" s="433" t="s">
        <v>788</v>
      </c>
      <c r="E64" s="433" t="s">
        <v>785</v>
      </c>
      <c r="F64" s="433" t="s">
        <v>9347</v>
      </c>
      <c r="G64" s="433" t="s">
        <v>538</v>
      </c>
      <c r="H64" s="433" t="s">
        <v>11379</v>
      </c>
    </row>
    <row r="65" spans="1:11">
      <c r="A65" s="433" t="s">
        <v>790</v>
      </c>
      <c r="B65" s="433" t="s">
        <v>791</v>
      </c>
      <c r="C65" s="433" t="s">
        <v>536</v>
      </c>
      <c r="D65" s="433" t="s">
        <v>792</v>
      </c>
      <c r="E65" s="433" t="s">
        <v>789</v>
      </c>
      <c r="F65" s="433" t="s">
        <v>9348</v>
      </c>
      <c r="G65" s="433" t="s">
        <v>538</v>
      </c>
      <c r="H65" s="433" t="s">
        <v>11379</v>
      </c>
    </row>
    <row r="66" spans="1:11">
      <c r="A66" s="433" t="s">
        <v>794</v>
      </c>
      <c r="B66" s="433" t="s">
        <v>795</v>
      </c>
      <c r="C66" s="433" t="s">
        <v>536</v>
      </c>
      <c r="D66" s="433" t="s">
        <v>796</v>
      </c>
      <c r="E66" s="433" t="s">
        <v>793</v>
      </c>
      <c r="F66" s="433" t="s">
        <v>9349</v>
      </c>
      <c r="G66" s="433" t="s">
        <v>538</v>
      </c>
      <c r="H66" s="433" t="s">
        <v>11379</v>
      </c>
    </row>
    <row r="67" spans="1:11">
      <c r="A67" s="433" t="s">
        <v>797</v>
      </c>
      <c r="B67" s="433" t="s">
        <v>798</v>
      </c>
      <c r="C67" s="433" t="s">
        <v>536</v>
      </c>
      <c r="D67" s="433" t="s">
        <v>799</v>
      </c>
      <c r="E67" s="433" t="s">
        <v>716</v>
      </c>
      <c r="F67" s="433" t="s">
        <v>9350</v>
      </c>
      <c r="G67" s="433" t="s">
        <v>538</v>
      </c>
      <c r="H67" s="433" t="s">
        <v>11379</v>
      </c>
    </row>
    <row r="68" spans="1:11">
      <c r="A68" s="433" t="s">
        <v>801</v>
      </c>
      <c r="B68" s="433" t="s">
        <v>802</v>
      </c>
      <c r="C68" s="433" t="s">
        <v>536</v>
      </c>
      <c r="D68" s="433" t="s">
        <v>803</v>
      </c>
      <c r="E68" s="433" t="s">
        <v>800</v>
      </c>
      <c r="F68" s="433" t="s">
        <v>9351</v>
      </c>
      <c r="G68" s="433" t="s">
        <v>538</v>
      </c>
      <c r="H68" s="433" t="s">
        <v>11379</v>
      </c>
    </row>
    <row r="69" spans="1:11">
      <c r="A69" s="433" t="s">
        <v>805</v>
      </c>
      <c r="B69" s="433" t="s">
        <v>806</v>
      </c>
      <c r="C69" s="433" t="s">
        <v>536</v>
      </c>
      <c r="D69" s="433" t="s">
        <v>807</v>
      </c>
      <c r="E69" s="433" t="s">
        <v>804</v>
      </c>
      <c r="F69" s="433" t="s">
        <v>9352</v>
      </c>
      <c r="G69" s="433" t="s">
        <v>538</v>
      </c>
      <c r="H69" s="433" t="s">
        <v>11379</v>
      </c>
    </row>
    <row r="70" spans="1:11">
      <c r="A70" s="433" t="s">
        <v>809</v>
      </c>
      <c r="B70" s="433" t="s">
        <v>810</v>
      </c>
      <c r="C70" s="433" t="s">
        <v>536</v>
      </c>
      <c r="D70" s="433" t="s">
        <v>811</v>
      </c>
      <c r="E70" s="433" t="s">
        <v>808</v>
      </c>
      <c r="F70" s="433" t="s">
        <v>9353</v>
      </c>
      <c r="G70" s="433" t="s">
        <v>538</v>
      </c>
      <c r="H70" s="433" t="s">
        <v>11379</v>
      </c>
    </row>
    <row r="71" spans="1:11">
      <c r="A71" s="433" t="s">
        <v>813</v>
      </c>
      <c r="B71" s="433" t="s">
        <v>814</v>
      </c>
      <c r="C71" s="433" t="s">
        <v>536</v>
      </c>
      <c r="D71" s="433" t="s">
        <v>815</v>
      </c>
      <c r="E71" s="433" t="s">
        <v>812</v>
      </c>
      <c r="F71" s="433" t="s">
        <v>9354</v>
      </c>
      <c r="G71" s="433" t="s">
        <v>538</v>
      </c>
      <c r="H71" s="433" t="s">
        <v>11379</v>
      </c>
    </row>
    <row r="72" spans="1:11">
      <c r="A72" s="433" t="s">
        <v>817</v>
      </c>
      <c r="B72" s="433" t="s">
        <v>818</v>
      </c>
      <c r="C72" s="433" t="s">
        <v>536</v>
      </c>
      <c r="D72" s="433" t="s">
        <v>819</v>
      </c>
      <c r="E72" s="433" t="s">
        <v>816</v>
      </c>
      <c r="F72" s="433" t="s">
        <v>9355</v>
      </c>
      <c r="G72" s="433" t="s">
        <v>538</v>
      </c>
      <c r="H72" s="433" t="s">
        <v>11379</v>
      </c>
    </row>
    <row r="73" spans="1:11">
      <c r="A73" s="433" t="s">
        <v>820</v>
      </c>
      <c r="B73" s="433" t="s">
        <v>821</v>
      </c>
      <c r="C73" s="433" t="s">
        <v>536</v>
      </c>
      <c r="D73" s="433" t="s">
        <v>822</v>
      </c>
      <c r="E73" s="433" t="s">
        <v>650</v>
      </c>
      <c r="F73" s="433" t="s">
        <v>9356</v>
      </c>
      <c r="G73" s="433" t="s">
        <v>538</v>
      </c>
      <c r="H73" s="433" t="s">
        <v>11379</v>
      </c>
    </row>
    <row r="74" spans="1:11">
      <c r="A74" s="433" t="s">
        <v>823</v>
      </c>
      <c r="B74" s="433" t="s">
        <v>824</v>
      </c>
      <c r="C74" s="433" t="s">
        <v>632</v>
      </c>
      <c r="D74" s="433" t="s">
        <v>827</v>
      </c>
      <c r="E74" s="433" t="s">
        <v>804</v>
      </c>
      <c r="F74" s="433" t="s">
        <v>9357</v>
      </c>
      <c r="G74" s="433" t="s">
        <v>804</v>
      </c>
      <c r="H74" s="433" t="s">
        <v>9357</v>
      </c>
      <c r="J74" s="433" t="s">
        <v>825</v>
      </c>
      <c r="K74" s="433" t="s">
        <v>826</v>
      </c>
    </row>
    <row r="75" spans="1:11">
      <c r="A75" s="433" t="s">
        <v>828</v>
      </c>
      <c r="B75" s="433" t="s">
        <v>829</v>
      </c>
      <c r="C75" s="433" t="s">
        <v>536</v>
      </c>
      <c r="D75" s="433" t="s">
        <v>830</v>
      </c>
      <c r="E75" s="433" t="s">
        <v>808</v>
      </c>
      <c r="F75" s="433" t="s">
        <v>9358</v>
      </c>
      <c r="G75" s="433" t="s">
        <v>538</v>
      </c>
      <c r="H75" s="433" t="s">
        <v>11379</v>
      </c>
    </row>
    <row r="76" spans="1:11">
      <c r="A76" s="433" t="s">
        <v>832</v>
      </c>
      <c r="B76" s="433" t="s">
        <v>833</v>
      </c>
      <c r="C76" s="433" t="s">
        <v>536</v>
      </c>
      <c r="D76" s="433" t="s">
        <v>834</v>
      </c>
      <c r="E76" s="433" t="s">
        <v>831</v>
      </c>
      <c r="F76" s="433" t="s">
        <v>9359</v>
      </c>
      <c r="G76" s="433" t="s">
        <v>538</v>
      </c>
      <c r="H76" s="433" t="s">
        <v>11379</v>
      </c>
    </row>
    <row r="77" spans="1:11">
      <c r="A77" s="433" t="s">
        <v>836</v>
      </c>
      <c r="B77" s="433" t="s">
        <v>837</v>
      </c>
      <c r="C77" s="433" t="s">
        <v>536</v>
      </c>
      <c r="D77" s="433" t="s">
        <v>11930</v>
      </c>
      <c r="E77" s="433" t="s">
        <v>835</v>
      </c>
      <c r="F77" s="433" t="s">
        <v>9360</v>
      </c>
      <c r="G77" s="433" t="s">
        <v>835</v>
      </c>
      <c r="H77" s="433" t="s">
        <v>9360</v>
      </c>
      <c r="I77" s="433" t="s">
        <v>838</v>
      </c>
      <c r="J77" s="433" t="s">
        <v>561</v>
      </c>
      <c r="K77" s="433" t="s">
        <v>11988</v>
      </c>
    </row>
    <row r="78" spans="1:11">
      <c r="A78" s="433" t="s">
        <v>840</v>
      </c>
      <c r="B78" s="433" t="s">
        <v>841</v>
      </c>
      <c r="C78" s="433" t="s">
        <v>632</v>
      </c>
      <c r="D78" s="433" t="s">
        <v>842</v>
      </c>
      <c r="E78" s="433" t="s">
        <v>839</v>
      </c>
      <c r="F78" s="433" t="s">
        <v>9361</v>
      </c>
      <c r="G78" s="433" t="s">
        <v>538</v>
      </c>
      <c r="H78" s="433" t="s">
        <v>11379</v>
      </c>
    </row>
    <row r="79" spans="1:11">
      <c r="A79" s="433" t="s">
        <v>843</v>
      </c>
      <c r="B79" s="433" t="s">
        <v>844</v>
      </c>
      <c r="C79" s="433" t="s">
        <v>536</v>
      </c>
      <c r="D79" s="433" t="s">
        <v>845</v>
      </c>
      <c r="E79" s="433" t="s">
        <v>638</v>
      </c>
      <c r="F79" s="433" t="s">
        <v>9362</v>
      </c>
      <c r="G79" s="433" t="s">
        <v>538</v>
      </c>
      <c r="H79" s="433" t="s">
        <v>11379</v>
      </c>
    </row>
    <row r="80" spans="1:11">
      <c r="A80" s="433" t="s">
        <v>847</v>
      </c>
      <c r="B80" s="433" t="s">
        <v>848</v>
      </c>
      <c r="C80" s="433" t="s">
        <v>536</v>
      </c>
      <c r="D80" s="433" t="s">
        <v>850</v>
      </c>
      <c r="E80" s="433" t="s">
        <v>846</v>
      </c>
      <c r="F80" s="433" t="s">
        <v>9363</v>
      </c>
      <c r="G80" s="433" t="s">
        <v>846</v>
      </c>
      <c r="H80" s="433" t="s">
        <v>9363</v>
      </c>
      <c r="J80" s="433" t="s">
        <v>536</v>
      </c>
      <c r="K80" s="433" t="s">
        <v>849</v>
      </c>
    </row>
    <row r="81" spans="1:8">
      <c r="A81" s="433" t="s">
        <v>851</v>
      </c>
      <c r="B81" s="433" t="s">
        <v>852</v>
      </c>
      <c r="C81" s="433" t="s">
        <v>604</v>
      </c>
      <c r="D81" s="433" t="s">
        <v>853</v>
      </c>
      <c r="E81" s="433" t="s">
        <v>565</v>
      </c>
      <c r="F81" s="433" t="s">
        <v>9364</v>
      </c>
      <c r="G81" s="433" t="s">
        <v>538</v>
      </c>
      <c r="H81" s="433" t="s">
        <v>11379</v>
      </c>
    </row>
    <row r="82" spans="1:8">
      <c r="A82" s="433" t="s">
        <v>855</v>
      </c>
      <c r="B82" s="433" t="s">
        <v>856</v>
      </c>
      <c r="C82" s="433" t="s">
        <v>536</v>
      </c>
      <c r="D82" s="433" t="s">
        <v>857</v>
      </c>
      <c r="E82" s="433" t="s">
        <v>854</v>
      </c>
      <c r="F82" s="433" t="s">
        <v>9365</v>
      </c>
      <c r="G82" s="433" t="s">
        <v>538</v>
      </c>
      <c r="H82" s="433" t="s">
        <v>11379</v>
      </c>
    </row>
    <row r="83" spans="1:8">
      <c r="A83" s="433" t="s">
        <v>859</v>
      </c>
      <c r="B83" s="433" t="s">
        <v>860</v>
      </c>
      <c r="C83" s="433" t="s">
        <v>536</v>
      </c>
      <c r="D83" s="433" t="s">
        <v>861</v>
      </c>
      <c r="E83" s="433" t="s">
        <v>858</v>
      </c>
      <c r="F83" s="433" t="s">
        <v>9366</v>
      </c>
      <c r="G83" s="433" t="s">
        <v>538</v>
      </c>
      <c r="H83" s="433" t="s">
        <v>11379</v>
      </c>
    </row>
    <row r="84" spans="1:8">
      <c r="A84" s="433" t="s">
        <v>863</v>
      </c>
      <c r="B84" s="433" t="s">
        <v>864</v>
      </c>
      <c r="C84" s="433" t="s">
        <v>536</v>
      </c>
      <c r="D84" s="433" t="s">
        <v>865</v>
      </c>
      <c r="E84" s="433" t="s">
        <v>862</v>
      </c>
      <c r="F84" s="433" t="s">
        <v>9367</v>
      </c>
      <c r="G84" s="433" t="s">
        <v>538</v>
      </c>
      <c r="H84" s="433" t="s">
        <v>11379</v>
      </c>
    </row>
    <row r="85" spans="1:8">
      <c r="A85" s="433" t="s">
        <v>866</v>
      </c>
      <c r="B85" s="433" t="s">
        <v>867</v>
      </c>
      <c r="C85" s="433" t="s">
        <v>536</v>
      </c>
      <c r="D85" s="433" t="s">
        <v>868</v>
      </c>
      <c r="E85" s="433" t="s">
        <v>610</v>
      </c>
      <c r="F85" s="433" t="s">
        <v>9368</v>
      </c>
      <c r="G85" s="433" t="s">
        <v>538</v>
      </c>
      <c r="H85" s="433" t="s">
        <v>11379</v>
      </c>
    </row>
    <row r="86" spans="1:8">
      <c r="A86" s="433" t="s">
        <v>869</v>
      </c>
      <c r="B86" s="433" t="s">
        <v>870</v>
      </c>
      <c r="C86" s="433" t="s">
        <v>536</v>
      </c>
      <c r="D86" s="433" t="s">
        <v>871</v>
      </c>
      <c r="E86" s="433" t="s">
        <v>606</v>
      </c>
      <c r="F86" s="433" t="s">
        <v>9369</v>
      </c>
      <c r="G86" s="433" t="s">
        <v>538</v>
      </c>
      <c r="H86" s="433" t="s">
        <v>11379</v>
      </c>
    </row>
    <row r="87" spans="1:8">
      <c r="A87" s="433" t="s">
        <v>872</v>
      </c>
      <c r="B87" s="433" t="s">
        <v>873</v>
      </c>
      <c r="C87" s="433" t="s">
        <v>536</v>
      </c>
      <c r="D87" s="433" t="s">
        <v>874</v>
      </c>
      <c r="E87" s="433" t="s">
        <v>804</v>
      </c>
      <c r="F87" s="433" t="s">
        <v>9370</v>
      </c>
      <c r="G87" s="433" t="s">
        <v>538</v>
      </c>
      <c r="H87" s="433" t="s">
        <v>11379</v>
      </c>
    </row>
    <row r="88" spans="1:8">
      <c r="A88" s="433" t="s">
        <v>876</v>
      </c>
      <c r="B88" s="433" t="s">
        <v>877</v>
      </c>
      <c r="C88" s="433" t="s">
        <v>536</v>
      </c>
      <c r="D88" s="433" t="s">
        <v>878</v>
      </c>
      <c r="E88" s="433" t="s">
        <v>875</v>
      </c>
      <c r="F88" s="433" t="s">
        <v>9371</v>
      </c>
      <c r="G88" s="433" t="s">
        <v>538</v>
      </c>
      <c r="H88" s="433" t="s">
        <v>11379</v>
      </c>
    </row>
    <row r="89" spans="1:8">
      <c r="A89" s="433" t="s">
        <v>12010</v>
      </c>
      <c r="B89" s="433" t="s">
        <v>879</v>
      </c>
      <c r="C89" s="433" t="s">
        <v>536</v>
      </c>
      <c r="D89" s="433" t="s">
        <v>880</v>
      </c>
      <c r="E89" s="433" t="s">
        <v>593</v>
      </c>
      <c r="F89" s="433" t="s">
        <v>9372</v>
      </c>
      <c r="G89" s="433" t="s">
        <v>538</v>
      </c>
      <c r="H89" s="433" t="s">
        <v>11379</v>
      </c>
    </row>
    <row r="90" spans="1:8">
      <c r="A90" s="433" t="s">
        <v>881</v>
      </c>
      <c r="B90" s="433" t="s">
        <v>882</v>
      </c>
      <c r="C90" s="433" t="s">
        <v>536</v>
      </c>
      <c r="D90" s="433" t="s">
        <v>883</v>
      </c>
      <c r="E90" s="433" t="s">
        <v>766</v>
      </c>
      <c r="F90" s="433" t="s">
        <v>9373</v>
      </c>
      <c r="G90" s="433" t="s">
        <v>538</v>
      </c>
      <c r="H90" s="433" t="s">
        <v>11379</v>
      </c>
    </row>
    <row r="91" spans="1:8">
      <c r="A91" s="433" t="s">
        <v>885</v>
      </c>
      <c r="B91" s="433" t="s">
        <v>886</v>
      </c>
      <c r="C91" s="433" t="s">
        <v>536</v>
      </c>
      <c r="D91" s="433" t="s">
        <v>887</v>
      </c>
      <c r="E91" s="433" t="s">
        <v>884</v>
      </c>
      <c r="F91" s="433" t="s">
        <v>9374</v>
      </c>
      <c r="G91" s="433" t="s">
        <v>538</v>
      </c>
      <c r="H91" s="433" t="s">
        <v>11379</v>
      </c>
    </row>
    <row r="92" spans="1:8">
      <c r="A92" s="433" t="s">
        <v>888</v>
      </c>
      <c r="B92" s="433" t="s">
        <v>889</v>
      </c>
      <c r="D92" s="433" t="s">
        <v>890</v>
      </c>
      <c r="E92" s="433" t="s">
        <v>554</v>
      </c>
      <c r="F92" s="433" t="s">
        <v>9375</v>
      </c>
      <c r="G92" s="433" t="s">
        <v>538</v>
      </c>
      <c r="H92" s="433" t="s">
        <v>11379</v>
      </c>
    </row>
    <row r="93" spans="1:8">
      <c r="A93" s="433" t="s">
        <v>891</v>
      </c>
      <c r="B93" s="433" t="s">
        <v>892</v>
      </c>
      <c r="C93" s="433" t="s">
        <v>536</v>
      </c>
      <c r="D93" s="433" t="s">
        <v>893</v>
      </c>
      <c r="E93" s="433" t="s">
        <v>716</v>
      </c>
      <c r="F93" s="433" t="s">
        <v>9376</v>
      </c>
      <c r="G93" s="433" t="s">
        <v>538</v>
      </c>
      <c r="H93" s="433" t="s">
        <v>11379</v>
      </c>
    </row>
    <row r="94" spans="1:8">
      <c r="A94" s="433" t="s">
        <v>894</v>
      </c>
      <c r="B94" s="433" t="s">
        <v>895</v>
      </c>
      <c r="C94" s="433" t="s">
        <v>536</v>
      </c>
      <c r="D94" s="433" t="s">
        <v>896</v>
      </c>
      <c r="E94" s="433" t="s">
        <v>547</v>
      </c>
      <c r="F94" s="433" t="s">
        <v>9377</v>
      </c>
      <c r="G94" s="433" t="s">
        <v>538</v>
      </c>
      <c r="H94" s="433" t="s">
        <v>11379</v>
      </c>
    </row>
    <row r="95" spans="1:8">
      <c r="A95" s="433" t="s">
        <v>897</v>
      </c>
      <c r="B95" s="433" t="s">
        <v>898</v>
      </c>
      <c r="C95" s="433" t="s">
        <v>899</v>
      </c>
      <c r="D95" s="433" t="s">
        <v>900</v>
      </c>
      <c r="E95" s="433" t="s">
        <v>606</v>
      </c>
      <c r="F95" s="433" t="s">
        <v>9378</v>
      </c>
      <c r="G95" s="433" t="s">
        <v>538</v>
      </c>
      <c r="H95" s="433" t="s">
        <v>11379</v>
      </c>
    </row>
    <row r="96" spans="1:8">
      <c r="A96" s="433" t="s">
        <v>901</v>
      </c>
      <c r="B96" s="433" t="s">
        <v>902</v>
      </c>
      <c r="C96" s="433" t="s">
        <v>536</v>
      </c>
      <c r="D96" s="433" t="s">
        <v>903</v>
      </c>
      <c r="E96" s="433" t="s">
        <v>593</v>
      </c>
      <c r="F96" s="433" t="s">
        <v>9379</v>
      </c>
      <c r="G96" s="433" t="s">
        <v>538</v>
      </c>
      <c r="H96" s="433" t="s">
        <v>11379</v>
      </c>
    </row>
    <row r="97" spans="1:8">
      <c r="A97" s="433" t="s">
        <v>904</v>
      </c>
      <c r="B97" s="433" t="s">
        <v>905</v>
      </c>
      <c r="C97" s="433" t="s">
        <v>536</v>
      </c>
      <c r="D97" s="433" t="s">
        <v>906</v>
      </c>
      <c r="E97" s="433" t="s">
        <v>884</v>
      </c>
      <c r="F97" s="433" t="s">
        <v>9380</v>
      </c>
      <c r="G97" s="433" t="s">
        <v>538</v>
      </c>
      <c r="H97" s="433" t="s">
        <v>11379</v>
      </c>
    </row>
    <row r="98" spans="1:8">
      <c r="A98" s="433" t="s">
        <v>908</v>
      </c>
      <c r="B98" s="433" t="s">
        <v>909</v>
      </c>
      <c r="C98" s="433" t="s">
        <v>536</v>
      </c>
      <c r="D98" s="433" t="s">
        <v>910</v>
      </c>
      <c r="E98" s="433" t="s">
        <v>907</v>
      </c>
      <c r="F98" s="433" t="s">
        <v>9381</v>
      </c>
      <c r="G98" s="433" t="s">
        <v>538</v>
      </c>
      <c r="H98" s="433" t="s">
        <v>11379</v>
      </c>
    </row>
    <row r="99" spans="1:8">
      <c r="A99" s="433" t="s">
        <v>912</v>
      </c>
      <c r="B99" s="433" t="s">
        <v>913</v>
      </c>
      <c r="C99" s="433" t="s">
        <v>604</v>
      </c>
      <c r="D99" s="433" t="s">
        <v>914</v>
      </c>
      <c r="E99" s="433" t="s">
        <v>911</v>
      </c>
      <c r="F99" s="433" t="s">
        <v>9382</v>
      </c>
      <c r="G99" s="433" t="s">
        <v>538</v>
      </c>
      <c r="H99" s="433" t="s">
        <v>11379</v>
      </c>
    </row>
    <row r="100" spans="1:8">
      <c r="A100" s="433" t="s">
        <v>916</v>
      </c>
      <c r="B100" s="433" t="s">
        <v>917</v>
      </c>
      <c r="C100" s="433" t="s">
        <v>536</v>
      </c>
      <c r="D100" s="433" t="s">
        <v>918</v>
      </c>
      <c r="E100" s="433" t="s">
        <v>915</v>
      </c>
      <c r="F100" s="433" t="s">
        <v>9383</v>
      </c>
      <c r="G100" s="433" t="s">
        <v>538</v>
      </c>
      <c r="H100" s="433" t="s">
        <v>11379</v>
      </c>
    </row>
    <row r="101" spans="1:8">
      <c r="A101" s="433" t="s">
        <v>920</v>
      </c>
      <c r="B101" s="433" t="s">
        <v>921</v>
      </c>
      <c r="C101" s="433" t="s">
        <v>536</v>
      </c>
      <c r="D101" s="433" t="s">
        <v>922</v>
      </c>
      <c r="E101" s="433" t="s">
        <v>919</v>
      </c>
      <c r="F101" s="433" t="s">
        <v>9384</v>
      </c>
      <c r="G101" s="433" t="s">
        <v>538</v>
      </c>
      <c r="H101" s="433" t="s">
        <v>11379</v>
      </c>
    </row>
    <row r="102" spans="1:8">
      <c r="A102" s="433" t="s">
        <v>924</v>
      </c>
      <c r="B102" s="433" t="s">
        <v>925</v>
      </c>
      <c r="C102" s="433" t="s">
        <v>536</v>
      </c>
      <c r="D102" s="433" t="s">
        <v>926</v>
      </c>
      <c r="E102" s="433" t="s">
        <v>923</v>
      </c>
      <c r="F102" s="433" t="s">
        <v>9385</v>
      </c>
      <c r="G102" s="433" t="s">
        <v>538</v>
      </c>
      <c r="H102" s="433" t="s">
        <v>11379</v>
      </c>
    </row>
    <row r="103" spans="1:8">
      <c r="A103" s="433" t="s">
        <v>927</v>
      </c>
      <c r="B103" s="433" t="s">
        <v>928</v>
      </c>
      <c r="C103" s="433" t="s">
        <v>899</v>
      </c>
      <c r="D103" s="433" t="s">
        <v>929</v>
      </c>
      <c r="E103" s="433" t="s">
        <v>642</v>
      </c>
      <c r="F103" s="433" t="s">
        <v>9386</v>
      </c>
      <c r="G103" s="433" t="s">
        <v>538</v>
      </c>
      <c r="H103" s="433" t="s">
        <v>11379</v>
      </c>
    </row>
    <row r="104" spans="1:8">
      <c r="A104" s="433" t="s">
        <v>930</v>
      </c>
      <c r="B104" s="433" t="s">
        <v>931</v>
      </c>
      <c r="C104" s="433" t="s">
        <v>536</v>
      </c>
      <c r="D104" s="433" t="s">
        <v>932</v>
      </c>
      <c r="E104" s="433" t="s">
        <v>606</v>
      </c>
      <c r="F104" s="433" t="s">
        <v>9387</v>
      </c>
      <c r="G104" s="433" t="s">
        <v>538</v>
      </c>
      <c r="H104" s="433" t="s">
        <v>11379</v>
      </c>
    </row>
    <row r="105" spans="1:8">
      <c r="A105" s="433" t="s">
        <v>934</v>
      </c>
      <c r="B105" s="433" t="s">
        <v>935</v>
      </c>
      <c r="C105" s="433" t="s">
        <v>536</v>
      </c>
      <c r="D105" s="433" t="s">
        <v>936</v>
      </c>
      <c r="E105" s="433" t="s">
        <v>933</v>
      </c>
      <c r="F105" s="433" t="s">
        <v>9388</v>
      </c>
      <c r="G105" s="433" t="s">
        <v>538</v>
      </c>
      <c r="H105" s="433" t="s">
        <v>11379</v>
      </c>
    </row>
    <row r="106" spans="1:8">
      <c r="A106" s="433" t="s">
        <v>938</v>
      </c>
      <c r="B106" s="433" t="s">
        <v>939</v>
      </c>
      <c r="C106" s="433" t="s">
        <v>604</v>
      </c>
      <c r="D106" s="433" t="s">
        <v>940</v>
      </c>
      <c r="E106" s="433" t="s">
        <v>937</v>
      </c>
      <c r="F106" s="433" t="s">
        <v>9389</v>
      </c>
      <c r="G106" s="433" t="s">
        <v>538</v>
      </c>
      <c r="H106" s="433" t="s">
        <v>11379</v>
      </c>
    </row>
    <row r="107" spans="1:8">
      <c r="A107" s="433" t="s">
        <v>941</v>
      </c>
      <c r="B107" s="433" t="s">
        <v>942</v>
      </c>
      <c r="C107" s="433" t="s">
        <v>536</v>
      </c>
      <c r="D107" s="433" t="s">
        <v>943</v>
      </c>
      <c r="E107" s="433" t="s">
        <v>543</v>
      </c>
      <c r="F107" s="433" t="s">
        <v>9390</v>
      </c>
      <c r="G107" s="433" t="s">
        <v>538</v>
      </c>
      <c r="H107" s="433" t="s">
        <v>11379</v>
      </c>
    </row>
    <row r="108" spans="1:8">
      <c r="A108" s="433" t="s">
        <v>945</v>
      </c>
      <c r="B108" s="433" t="s">
        <v>946</v>
      </c>
      <c r="C108" s="433" t="s">
        <v>536</v>
      </c>
      <c r="D108" s="433" t="s">
        <v>947</v>
      </c>
      <c r="E108" s="433" t="s">
        <v>944</v>
      </c>
      <c r="F108" s="433" t="s">
        <v>9391</v>
      </c>
      <c r="G108" s="433" t="s">
        <v>538</v>
      </c>
      <c r="H108" s="433" t="s">
        <v>11379</v>
      </c>
    </row>
    <row r="109" spans="1:8">
      <c r="A109" s="433" t="s">
        <v>948</v>
      </c>
      <c r="B109" s="433" t="s">
        <v>949</v>
      </c>
      <c r="C109" s="433" t="s">
        <v>536</v>
      </c>
      <c r="D109" s="433" t="s">
        <v>950</v>
      </c>
      <c r="E109" s="433" t="s">
        <v>554</v>
      </c>
      <c r="F109" s="433" t="s">
        <v>9392</v>
      </c>
      <c r="G109" s="433" t="s">
        <v>538</v>
      </c>
      <c r="H109" s="433" t="s">
        <v>11379</v>
      </c>
    </row>
    <row r="110" spans="1:8">
      <c r="A110" s="433" t="s">
        <v>951</v>
      </c>
      <c r="B110" s="433" t="s">
        <v>952</v>
      </c>
      <c r="C110" s="433" t="s">
        <v>536</v>
      </c>
      <c r="D110" s="433" t="s">
        <v>953</v>
      </c>
      <c r="E110" s="433" t="s">
        <v>716</v>
      </c>
      <c r="F110" s="433" t="s">
        <v>9393</v>
      </c>
      <c r="G110" s="433" t="s">
        <v>538</v>
      </c>
      <c r="H110" s="433" t="s">
        <v>11379</v>
      </c>
    </row>
    <row r="111" spans="1:8">
      <c r="A111" s="433" t="s">
        <v>955</v>
      </c>
      <c r="B111" s="433" t="s">
        <v>956</v>
      </c>
      <c r="C111" s="433" t="s">
        <v>536</v>
      </c>
      <c r="D111" s="433" t="s">
        <v>957</v>
      </c>
      <c r="E111" s="433" t="s">
        <v>954</v>
      </c>
      <c r="F111" s="433" t="s">
        <v>9394</v>
      </c>
      <c r="G111" s="433" t="s">
        <v>538</v>
      </c>
      <c r="H111" s="433" t="s">
        <v>11379</v>
      </c>
    </row>
    <row r="112" spans="1:8">
      <c r="A112" s="433" t="s">
        <v>959</v>
      </c>
      <c r="B112" s="433" t="s">
        <v>960</v>
      </c>
      <c r="C112" s="433" t="s">
        <v>536</v>
      </c>
      <c r="D112" s="433" t="s">
        <v>961</v>
      </c>
      <c r="E112" s="433" t="s">
        <v>958</v>
      </c>
      <c r="F112" s="433" t="s">
        <v>9395</v>
      </c>
      <c r="G112" s="433" t="s">
        <v>538</v>
      </c>
      <c r="H112" s="433" t="s">
        <v>11379</v>
      </c>
    </row>
    <row r="113" spans="1:8">
      <c r="A113" s="433" t="s">
        <v>963</v>
      </c>
      <c r="B113" s="433" t="s">
        <v>964</v>
      </c>
      <c r="C113" s="433" t="s">
        <v>536</v>
      </c>
      <c r="D113" s="433" t="s">
        <v>965</v>
      </c>
      <c r="E113" s="433" t="s">
        <v>962</v>
      </c>
      <c r="F113" s="433" t="s">
        <v>9396</v>
      </c>
      <c r="G113" s="433" t="s">
        <v>538</v>
      </c>
      <c r="H113" s="433" t="s">
        <v>11379</v>
      </c>
    </row>
    <row r="114" spans="1:8">
      <c r="A114" s="433" t="s">
        <v>966</v>
      </c>
      <c r="B114" s="433" t="s">
        <v>967</v>
      </c>
      <c r="C114" s="433" t="s">
        <v>536</v>
      </c>
      <c r="D114" s="433" t="s">
        <v>968</v>
      </c>
      <c r="E114" s="433" t="s">
        <v>650</v>
      </c>
      <c r="F114" s="433" t="s">
        <v>9397</v>
      </c>
      <c r="G114" s="433" t="s">
        <v>538</v>
      </c>
      <c r="H114" s="433" t="s">
        <v>11379</v>
      </c>
    </row>
    <row r="115" spans="1:8">
      <c r="A115" s="433" t="s">
        <v>970</v>
      </c>
      <c r="B115" s="433" t="s">
        <v>971</v>
      </c>
      <c r="C115" s="433" t="s">
        <v>536</v>
      </c>
      <c r="D115" s="433" t="s">
        <v>972</v>
      </c>
      <c r="E115" s="433" t="s">
        <v>969</v>
      </c>
      <c r="F115" s="433" t="s">
        <v>9398</v>
      </c>
      <c r="G115" s="433" t="s">
        <v>538</v>
      </c>
      <c r="H115" s="433" t="s">
        <v>11379</v>
      </c>
    </row>
    <row r="116" spans="1:8">
      <c r="A116" s="433" t="s">
        <v>974</v>
      </c>
      <c r="B116" s="433" t="s">
        <v>975</v>
      </c>
      <c r="C116" s="433" t="s">
        <v>536</v>
      </c>
      <c r="D116" s="433" t="s">
        <v>976</v>
      </c>
      <c r="E116" s="433" t="s">
        <v>973</v>
      </c>
      <c r="F116" s="433" t="s">
        <v>9399</v>
      </c>
      <c r="G116" s="433" t="s">
        <v>538</v>
      </c>
      <c r="H116" s="433" t="s">
        <v>11379</v>
      </c>
    </row>
    <row r="117" spans="1:8">
      <c r="A117" s="433" t="s">
        <v>977</v>
      </c>
      <c r="B117" s="433" t="s">
        <v>978</v>
      </c>
      <c r="C117" s="433" t="s">
        <v>536</v>
      </c>
      <c r="D117" s="433" t="s">
        <v>979</v>
      </c>
      <c r="E117" s="433" t="s">
        <v>746</v>
      </c>
      <c r="F117" s="433" t="s">
        <v>9400</v>
      </c>
      <c r="G117" s="433" t="s">
        <v>538</v>
      </c>
      <c r="H117" s="433" t="s">
        <v>11379</v>
      </c>
    </row>
    <row r="118" spans="1:8">
      <c r="A118" s="433" t="s">
        <v>981</v>
      </c>
      <c r="B118" s="433" t="s">
        <v>982</v>
      </c>
      <c r="C118" s="433" t="s">
        <v>536</v>
      </c>
      <c r="D118" s="433" t="s">
        <v>983</v>
      </c>
      <c r="E118" s="433" t="s">
        <v>980</v>
      </c>
      <c r="F118" s="433" t="s">
        <v>9401</v>
      </c>
      <c r="G118" s="433" t="s">
        <v>538</v>
      </c>
      <c r="H118" s="433" t="s">
        <v>11379</v>
      </c>
    </row>
    <row r="119" spans="1:8">
      <c r="A119" s="433" t="s">
        <v>984</v>
      </c>
      <c r="B119" s="433" t="s">
        <v>985</v>
      </c>
      <c r="C119" s="433" t="s">
        <v>536</v>
      </c>
      <c r="D119" s="433" t="s">
        <v>986</v>
      </c>
      <c r="E119" s="433" t="s">
        <v>589</v>
      </c>
      <c r="F119" s="433" t="s">
        <v>9402</v>
      </c>
      <c r="G119" s="433" t="s">
        <v>538</v>
      </c>
      <c r="H119" s="433" t="s">
        <v>11379</v>
      </c>
    </row>
    <row r="120" spans="1:8">
      <c r="A120" s="433" t="s">
        <v>987</v>
      </c>
      <c r="B120" s="433" t="s">
        <v>988</v>
      </c>
      <c r="C120" s="433" t="s">
        <v>536</v>
      </c>
      <c r="D120" s="433" t="s">
        <v>989</v>
      </c>
      <c r="E120" s="433" t="s">
        <v>674</v>
      </c>
      <c r="F120" s="433" t="s">
        <v>9403</v>
      </c>
      <c r="G120" s="433" t="s">
        <v>538</v>
      </c>
      <c r="H120" s="433" t="s">
        <v>11379</v>
      </c>
    </row>
    <row r="121" spans="1:8">
      <c r="A121" s="433" t="s">
        <v>991</v>
      </c>
      <c r="B121" s="433" t="s">
        <v>992</v>
      </c>
      <c r="C121" s="433" t="s">
        <v>604</v>
      </c>
      <c r="D121" s="433" t="s">
        <v>993</v>
      </c>
      <c r="E121" s="433" t="s">
        <v>990</v>
      </c>
      <c r="F121" s="433" t="s">
        <v>9404</v>
      </c>
      <c r="G121" s="433" t="s">
        <v>538</v>
      </c>
      <c r="H121" s="433" t="s">
        <v>11379</v>
      </c>
    </row>
    <row r="122" spans="1:8">
      <c r="A122" s="433" t="s">
        <v>994</v>
      </c>
      <c r="B122" s="433" t="s">
        <v>995</v>
      </c>
      <c r="C122" s="433" t="s">
        <v>536</v>
      </c>
      <c r="D122" s="433" t="s">
        <v>996</v>
      </c>
      <c r="E122" s="433" t="s">
        <v>716</v>
      </c>
      <c r="F122" s="433" t="s">
        <v>9405</v>
      </c>
      <c r="G122" s="433" t="s">
        <v>538</v>
      </c>
      <c r="H122" s="433" t="s">
        <v>11379</v>
      </c>
    </row>
    <row r="123" spans="1:8">
      <c r="A123" s="433" t="s">
        <v>997</v>
      </c>
      <c r="B123" s="433" t="s">
        <v>998</v>
      </c>
      <c r="C123" s="433" t="s">
        <v>604</v>
      </c>
      <c r="D123" s="433" t="s">
        <v>999</v>
      </c>
      <c r="E123" s="433" t="s">
        <v>589</v>
      </c>
      <c r="F123" s="433" t="s">
        <v>9406</v>
      </c>
      <c r="G123" s="433" t="s">
        <v>538</v>
      </c>
      <c r="H123" s="433" t="s">
        <v>11379</v>
      </c>
    </row>
    <row r="124" spans="1:8">
      <c r="A124" s="433" t="s">
        <v>1000</v>
      </c>
      <c r="B124" s="433" t="s">
        <v>1001</v>
      </c>
      <c r="C124" s="433" t="s">
        <v>536</v>
      </c>
      <c r="D124" s="433" t="s">
        <v>1002</v>
      </c>
      <c r="E124" s="433" t="s">
        <v>642</v>
      </c>
      <c r="F124" s="433" t="s">
        <v>9407</v>
      </c>
      <c r="G124" s="433" t="s">
        <v>538</v>
      </c>
      <c r="H124" s="433" t="s">
        <v>11379</v>
      </c>
    </row>
    <row r="125" spans="1:8">
      <c r="A125" s="433" t="s">
        <v>1004</v>
      </c>
      <c r="B125" s="433" t="s">
        <v>1005</v>
      </c>
      <c r="C125" s="433" t="s">
        <v>536</v>
      </c>
      <c r="D125" s="433" t="s">
        <v>1006</v>
      </c>
      <c r="E125" s="433" t="s">
        <v>1003</v>
      </c>
      <c r="F125" s="433" t="s">
        <v>9408</v>
      </c>
      <c r="G125" s="433" t="s">
        <v>538</v>
      </c>
      <c r="H125" s="433" t="s">
        <v>11379</v>
      </c>
    </row>
    <row r="126" spans="1:8">
      <c r="A126" s="433" t="s">
        <v>1007</v>
      </c>
      <c r="B126" s="433" t="s">
        <v>1008</v>
      </c>
      <c r="C126" s="433" t="s">
        <v>604</v>
      </c>
      <c r="D126" s="433" t="s">
        <v>1009</v>
      </c>
      <c r="E126" s="433" t="s">
        <v>742</v>
      </c>
      <c r="F126" s="433" t="s">
        <v>9409</v>
      </c>
      <c r="G126" s="433" t="s">
        <v>538</v>
      </c>
      <c r="H126" s="433" t="s">
        <v>11379</v>
      </c>
    </row>
    <row r="127" spans="1:8">
      <c r="A127" s="433" t="s">
        <v>1011</v>
      </c>
      <c r="B127" s="433" t="s">
        <v>1012</v>
      </c>
      <c r="C127" s="433" t="s">
        <v>536</v>
      </c>
      <c r="D127" s="433" t="s">
        <v>1013</v>
      </c>
      <c r="E127" s="433" t="s">
        <v>1010</v>
      </c>
      <c r="F127" s="433" t="s">
        <v>9410</v>
      </c>
      <c r="G127" s="433" t="s">
        <v>538</v>
      </c>
      <c r="H127" s="433" t="s">
        <v>11379</v>
      </c>
    </row>
    <row r="128" spans="1:8">
      <c r="A128" s="433" t="s">
        <v>1014</v>
      </c>
      <c r="B128" s="433" t="s">
        <v>1015</v>
      </c>
      <c r="C128" s="433" t="s">
        <v>536</v>
      </c>
      <c r="D128" s="433" t="s">
        <v>1016</v>
      </c>
      <c r="E128" s="433" t="s">
        <v>547</v>
      </c>
      <c r="F128" s="433" t="s">
        <v>9411</v>
      </c>
      <c r="G128" s="433" t="s">
        <v>538</v>
      </c>
      <c r="H128" s="433" t="s">
        <v>11379</v>
      </c>
    </row>
    <row r="129" spans="1:8">
      <c r="A129" s="433" t="s">
        <v>1018</v>
      </c>
      <c r="B129" s="433" t="s">
        <v>1019</v>
      </c>
      <c r="C129" s="433" t="s">
        <v>536</v>
      </c>
      <c r="D129" s="433" t="s">
        <v>1020</v>
      </c>
      <c r="E129" s="433" t="s">
        <v>1017</v>
      </c>
      <c r="F129" s="433" t="s">
        <v>9412</v>
      </c>
      <c r="G129" s="433" t="s">
        <v>538</v>
      </c>
      <c r="H129" s="433" t="s">
        <v>11379</v>
      </c>
    </row>
    <row r="130" spans="1:8">
      <c r="A130" s="433" t="s">
        <v>1021</v>
      </c>
      <c r="B130" s="433" t="s">
        <v>1022</v>
      </c>
      <c r="C130" s="433" t="s">
        <v>536</v>
      </c>
      <c r="D130" s="433" t="s">
        <v>1023</v>
      </c>
      <c r="E130" s="433" t="s">
        <v>601</v>
      </c>
      <c r="F130" s="433" t="s">
        <v>9413</v>
      </c>
      <c r="G130" s="433" t="s">
        <v>538</v>
      </c>
      <c r="H130" s="433" t="s">
        <v>11379</v>
      </c>
    </row>
    <row r="131" spans="1:8">
      <c r="A131" s="433" t="s">
        <v>1025</v>
      </c>
      <c r="B131" s="433" t="s">
        <v>1026</v>
      </c>
      <c r="C131" s="433" t="s">
        <v>536</v>
      </c>
      <c r="D131" s="433" t="s">
        <v>1027</v>
      </c>
      <c r="E131" s="433" t="s">
        <v>1024</v>
      </c>
      <c r="F131" s="433" t="s">
        <v>9414</v>
      </c>
      <c r="G131" s="433" t="s">
        <v>538</v>
      </c>
      <c r="H131" s="433" t="s">
        <v>11379</v>
      </c>
    </row>
    <row r="132" spans="1:8">
      <c r="A132" s="433" t="s">
        <v>1028</v>
      </c>
      <c r="B132" s="433" t="s">
        <v>1029</v>
      </c>
      <c r="C132" s="433" t="s">
        <v>536</v>
      </c>
      <c r="D132" s="433" t="s">
        <v>1030</v>
      </c>
      <c r="E132" s="433" t="s">
        <v>625</v>
      </c>
      <c r="F132" s="433" t="s">
        <v>9415</v>
      </c>
      <c r="G132" s="433" t="s">
        <v>538</v>
      </c>
      <c r="H132" s="433" t="s">
        <v>11379</v>
      </c>
    </row>
    <row r="133" spans="1:8">
      <c r="A133" s="433" t="s">
        <v>1031</v>
      </c>
      <c r="B133" s="433" t="s">
        <v>1032</v>
      </c>
      <c r="C133" s="433" t="s">
        <v>536</v>
      </c>
      <c r="D133" s="433" t="s">
        <v>1033</v>
      </c>
      <c r="E133" s="433" t="s">
        <v>638</v>
      </c>
      <c r="F133" s="433" t="s">
        <v>9416</v>
      </c>
      <c r="G133" s="433" t="s">
        <v>538</v>
      </c>
      <c r="H133" s="433" t="s">
        <v>11379</v>
      </c>
    </row>
    <row r="134" spans="1:8">
      <c r="A134" s="433" t="s">
        <v>1035</v>
      </c>
      <c r="B134" s="433" t="s">
        <v>1036</v>
      </c>
      <c r="C134" s="433" t="s">
        <v>536</v>
      </c>
      <c r="D134" s="433" t="s">
        <v>1037</v>
      </c>
      <c r="E134" s="433" t="s">
        <v>1034</v>
      </c>
      <c r="F134" s="433" t="s">
        <v>9417</v>
      </c>
      <c r="G134" s="433" t="s">
        <v>538</v>
      </c>
      <c r="H134" s="433" t="s">
        <v>11379</v>
      </c>
    </row>
    <row r="135" spans="1:8">
      <c r="A135" s="433" t="s">
        <v>1039</v>
      </c>
      <c r="B135" s="433" t="s">
        <v>1040</v>
      </c>
      <c r="C135" s="433" t="s">
        <v>632</v>
      </c>
      <c r="D135" s="433" t="s">
        <v>1041</v>
      </c>
      <c r="E135" s="433" t="s">
        <v>1038</v>
      </c>
      <c r="F135" s="433" t="s">
        <v>9418</v>
      </c>
      <c r="G135" s="433" t="s">
        <v>538</v>
      </c>
      <c r="H135" s="433" t="s">
        <v>11379</v>
      </c>
    </row>
    <row r="136" spans="1:8">
      <c r="A136" s="433" t="s">
        <v>1042</v>
      </c>
      <c r="B136" s="433" t="s">
        <v>1043</v>
      </c>
      <c r="C136" s="433" t="s">
        <v>536</v>
      </c>
      <c r="D136" s="433" t="s">
        <v>1044</v>
      </c>
      <c r="E136" s="433" t="s">
        <v>831</v>
      </c>
      <c r="F136" s="433" t="s">
        <v>9419</v>
      </c>
      <c r="G136" s="433" t="s">
        <v>538</v>
      </c>
      <c r="H136" s="433" t="s">
        <v>11379</v>
      </c>
    </row>
    <row r="137" spans="1:8">
      <c r="A137" s="433" t="s">
        <v>1045</v>
      </c>
      <c r="B137" s="433" t="s">
        <v>1046</v>
      </c>
      <c r="C137" s="433" t="s">
        <v>536</v>
      </c>
      <c r="D137" s="433" t="s">
        <v>1047</v>
      </c>
      <c r="E137" s="433" t="s">
        <v>854</v>
      </c>
      <c r="F137" s="433" t="s">
        <v>9420</v>
      </c>
      <c r="G137" s="433" t="s">
        <v>538</v>
      </c>
      <c r="H137" s="433" t="s">
        <v>11379</v>
      </c>
    </row>
    <row r="138" spans="1:8">
      <c r="A138" s="433" t="s">
        <v>1048</v>
      </c>
      <c r="B138" s="433" t="s">
        <v>1049</v>
      </c>
      <c r="C138" s="433" t="s">
        <v>604</v>
      </c>
      <c r="D138" s="433" t="s">
        <v>1050</v>
      </c>
      <c r="E138" s="433" t="s">
        <v>610</v>
      </c>
      <c r="F138" s="433" t="s">
        <v>9421</v>
      </c>
      <c r="G138" s="433" t="s">
        <v>538</v>
      </c>
      <c r="H138" s="433" t="s">
        <v>11379</v>
      </c>
    </row>
    <row r="139" spans="1:8">
      <c r="A139" s="433" t="s">
        <v>1051</v>
      </c>
      <c r="B139" s="433" t="s">
        <v>1052</v>
      </c>
      <c r="C139" s="433" t="s">
        <v>536</v>
      </c>
      <c r="D139" s="433" t="s">
        <v>1053</v>
      </c>
      <c r="E139" s="433" t="s">
        <v>770</v>
      </c>
      <c r="F139" s="433" t="s">
        <v>9344</v>
      </c>
      <c r="G139" s="433" t="s">
        <v>538</v>
      </c>
      <c r="H139" s="433" t="s">
        <v>11379</v>
      </c>
    </row>
    <row r="140" spans="1:8">
      <c r="A140" s="433" t="s">
        <v>1055</v>
      </c>
      <c r="B140" s="433" t="s">
        <v>1056</v>
      </c>
      <c r="C140" s="433" t="s">
        <v>782</v>
      </c>
      <c r="D140" s="433" t="s">
        <v>1057</v>
      </c>
      <c r="E140" s="433" t="s">
        <v>1054</v>
      </c>
      <c r="F140" s="433" t="s">
        <v>9422</v>
      </c>
      <c r="G140" s="433" t="s">
        <v>538</v>
      </c>
      <c r="H140" s="433" t="s">
        <v>11379</v>
      </c>
    </row>
    <row r="141" spans="1:8">
      <c r="A141" s="433" t="s">
        <v>1059</v>
      </c>
      <c r="B141" s="433" t="s">
        <v>1060</v>
      </c>
      <c r="D141" s="433" t="s">
        <v>1061</v>
      </c>
      <c r="E141" s="433" t="s">
        <v>1058</v>
      </c>
      <c r="F141" s="433" t="s">
        <v>9423</v>
      </c>
      <c r="G141" s="433" t="s">
        <v>538</v>
      </c>
      <c r="H141" s="433" t="s">
        <v>11379</v>
      </c>
    </row>
    <row r="142" spans="1:8">
      <c r="A142" s="433" t="s">
        <v>1062</v>
      </c>
      <c r="B142" s="433" t="s">
        <v>1063</v>
      </c>
      <c r="C142" s="433" t="s">
        <v>536</v>
      </c>
      <c r="D142" s="433" t="s">
        <v>1064</v>
      </c>
      <c r="E142" s="433" t="s">
        <v>593</v>
      </c>
      <c r="F142" s="433" t="s">
        <v>9424</v>
      </c>
      <c r="G142" s="433" t="s">
        <v>538</v>
      </c>
      <c r="H142" s="433" t="s">
        <v>11379</v>
      </c>
    </row>
    <row r="143" spans="1:8">
      <c r="A143" s="433" t="s">
        <v>1066</v>
      </c>
      <c r="B143" s="433" t="s">
        <v>1067</v>
      </c>
      <c r="C143" s="433" t="s">
        <v>604</v>
      </c>
      <c r="D143" s="433" t="s">
        <v>1068</v>
      </c>
      <c r="E143" s="433" t="s">
        <v>1065</v>
      </c>
      <c r="F143" s="433" t="s">
        <v>9425</v>
      </c>
      <c r="G143" s="433" t="s">
        <v>538</v>
      </c>
      <c r="H143" s="433" t="s">
        <v>11379</v>
      </c>
    </row>
    <row r="144" spans="1:8">
      <c r="A144" s="433" t="s">
        <v>1070</v>
      </c>
      <c r="B144" s="433" t="s">
        <v>1071</v>
      </c>
      <c r="C144" s="433" t="s">
        <v>536</v>
      </c>
      <c r="D144" s="433" t="s">
        <v>1072</v>
      </c>
      <c r="E144" s="433" t="s">
        <v>1069</v>
      </c>
      <c r="F144" s="433" t="s">
        <v>9426</v>
      </c>
      <c r="G144" s="433" t="s">
        <v>538</v>
      </c>
      <c r="H144" s="433" t="s">
        <v>11379</v>
      </c>
    </row>
    <row r="145" spans="1:11">
      <c r="A145" s="433" t="s">
        <v>1074</v>
      </c>
      <c r="B145" s="433" t="s">
        <v>1075</v>
      </c>
      <c r="C145" s="433" t="s">
        <v>536</v>
      </c>
      <c r="D145" s="433" t="s">
        <v>1076</v>
      </c>
      <c r="E145" s="433" t="s">
        <v>1073</v>
      </c>
      <c r="F145" s="433" t="s">
        <v>9427</v>
      </c>
      <c r="G145" s="433" t="s">
        <v>538</v>
      </c>
      <c r="H145" s="433" t="s">
        <v>11379</v>
      </c>
    </row>
    <row r="146" spans="1:11">
      <c r="A146" s="433" t="s">
        <v>1077</v>
      </c>
      <c r="B146" s="433" t="s">
        <v>1078</v>
      </c>
      <c r="C146" s="433" t="s">
        <v>536</v>
      </c>
      <c r="D146" s="433" t="s">
        <v>1079</v>
      </c>
      <c r="E146" s="433" t="s">
        <v>716</v>
      </c>
      <c r="F146" s="433" t="s">
        <v>9428</v>
      </c>
      <c r="G146" s="433" t="s">
        <v>538</v>
      </c>
      <c r="H146" s="433" t="s">
        <v>11379</v>
      </c>
    </row>
    <row r="147" spans="1:11">
      <c r="A147" s="433" t="s">
        <v>1081</v>
      </c>
      <c r="B147" s="433" t="s">
        <v>1082</v>
      </c>
      <c r="C147" s="433" t="s">
        <v>536</v>
      </c>
      <c r="D147" s="433" t="s">
        <v>1083</v>
      </c>
      <c r="E147" s="433" t="s">
        <v>1080</v>
      </c>
      <c r="F147" s="433" t="s">
        <v>9429</v>
      </c>
      <c r="G147" s="433" t="s">
        <v>538</v>
      </c>
      <c r="H147" s="433" t="s">
        <v>11379</v>
      </c>
    </row>
    <row r="148" spans="1:11">
      <c r="A148" s="433" t="s">
        <v>1084</v>
      </c>
      <c r="B148" s="433" t="s">
        <v>1085</v>
      </c>
      <c r="C148" s="433" t="s">
        <v>604</v>
      </c>
      <c r="D148" s="433" t="s">
        <v>1086</v>
      </c>
      <c r="E148" s="433" t="s">
        <v>716</v>
      </c>
      <c r="F148" s="433" t="s">
        <v>9430</v>
      </c>
      <c r="G148" s="433" t="s">
        <v>538</v>
      </c>
      <c r="H148" s="433" t="s">
        <v>11379</v>
      </c>
    </row>
    <row r="149" spans="1:11">
      <c r="A149" s="433" t="s">
        <v>1087</v>
      </c>
      <c r="B149" s="433" t="s">
        <v>1088</v>
      </c>
      <c r="C149" s="433" t="s">
        <v>899</v>
      </c>
      <c r="D149" s="433" t="s">
        <v>1089</v>
      </c>
      <c r="E149" s="433" t="s">
        <v>1034</v>
      </c>
      <c r="F149" s="433" t="s">
        <v>9431</v>
      </c>
      <c r="G149" s="433" t="s">
        <v>538</v>
      </c>
      <c r="H149" s="433" t="s">
        <v>11379</v>
      </c>
    </row>
    <row r="150" spans="1:11">
      <c r="A150" s="433" t="s">
        <v>1091</v>
      </c>
      <c r="B150" s="433" t="s">
        <v>1092</v>
      </c>
      <c r="C150" s="433" t="s">
        <v>604</v>
      </c>
      <c r="D150" s="433" t="s">
        <v>1093</v>
      </c>
      <c r="E150" s="433" t="s">
        <v>1090</v>
      </c>
      <c r="F150" s="433" t="s">
        <v>9432</v>
      </c>
      <c r="G150" s="433" t="s">
        <v>538</v>
      </c>
      <c r="H150" s="433" t="s">
        <v>11379</v>
      </c>
    </row>
    <row r="151" spans="1:11">
      <c r="A151" s="433" t="s">
        <v>1095</v>
      </c>
      <c r="B151" s="433" t="s">
        <v>1096</v>
      </c>
      <c r="C151" s="433" t="s">
        <v>604</v>
      </c>
      <c r="D151" s="433" t="s">
        <v>1097</v>
      </c>
      <c r="E151" s="433" t="s">
        <v>1094</v>
      </c>
      <c r="F151" s="433" t="s">
        <v>9433</v>
      </c>
      <c r="G151" s="433" t="s">
        <v>538</v>
      </c>
      <c r="H151" s="433" t="s">
        <v>11379</v>
      </c>
    </row>
    <row r="152" spans="1:11">
      <c r="A152" s="433" t="s">
        <v>1098</v>
      </c>
      <c r="B152" s="433" t="s">
        <v>1099</v>
      </c>
      <c r="C152" s="433" t="s">
        <v>536</v>
      </c>
      <c r="D152" s="433" t="s">
        <v>1100</v>
      </c>
      <c r="E152" s="433" t="s">
        <v>858</v>
      </c>
      <c r="F152" s="433" t="s">
        <v>9434</v>
      </c>
      <c r="G152" s="433" t="s">
        <v>538</v>
      </c>
      <c r="H152" s="433" t="s">
        <v>11379</v>
      </c>
    </row>
    <row r="153" spans="1:11">
      <c r="A153" s="433" t="s">
        <v>1101</v>
      </c>
      <c r="B153" s="433" t="s">
        <v>1102</v>
      </c>
      <c r="C153" s="433" t="s">
        <v>536</v>
      </c>
      <c r="D153" s="433" t="s">
        <v>1103</v>
      </c>
      <c r="E153" s="433" t="s">
        <v>589</v>
      </c>
      <c r="F153" s="433" t="s">
        <v>9435</v>
      </c>
      <c r="G153" s="433" t="s">
        <v>538</v>
      </c>
      <c r="H153" s="433" t="s">
        <v>11379</v>
      </c>
    </row>
    <row r="154" spans="1:11">
      <c r="A154" s="433" t="s">
        <v>1104</v>
      </c>
      <c r="B154" s="433" t="s">
        <v>1105</v>
      </c>
      <c r="C154" s="433" t="s">
        <v>536</v>
      </c>
      <c r="D154" s="433" t="s">
        <v>1106</v>
      </c>
      <c r="E154" s="433" t="s">
        <v>589</v>
      </c>
      <c r="F154" s="433" t="s">
        <v>9436</v>
      </c>
      <c r="G154" s="433" t="s">
        <v>538</v>
      </c>
      <c r="H154" s="433" t="s">
        <v>11379</v>
      </c>
    </row>
    <row r="155" spans="1:11">
      <c r="A155" s="433" t="s">
        <v>1107</v>
      </c>
      <c r="B155" s="433" t="s">
        <v>1108</v>
      </c>
      <c r="C155" s="433" t="s">
        <v>536</v>
      </c>
      <c r="D155" s="433" t="s">
        <v>1109</v>
      </c>
      <c r="E155" s="433" t="s">
        <v>593</v>
      </c>
      <c r="F155" s="433" t="s">
        <v>9437</v>
      </c>
      <c r="G155" s="433" t="s">
        <v>538</v>
      </c>
      <c r="H155" s="433" t="s">
        <v>11379</v>
      </c>
    </row>
    <row r="156" spans="1:11">
      <c r="A156" s="433" t="s">
        <v>1111</v>
      </c>
      <c r="B156" s="433" t="s">
        <v>1112</v>
      </c>
      <c r="C156" s="433" t="s">
        <v>632</v>
      </c>
      <c r="D156" s="433" t="s">
        <v>1116</v>
      </c>
      <c r="E156" s="433" t="s">
        <v>674</v>
      </c>
      <c r="F156" s="433" t="s">
        <v>9438</v>
      </c>
      <c r="G156" s="433" t="s">
        <v>1110</v>
      </c>
      <c r="H156" s="433" t="s">
        <v>11382</v>
      </c>
      <c r="I156" s="433" t="s">
        <v>1113</v>
      </c>
      <c r="J156" s="433" t="s">
        <v>1114</v>
      </c>
      <c r="K156" s="433" t="s">
        <v>1115</v>
      </c>
    </row>
    <row r="157" spans="1:11">
      <c r="A157" s="433" t="s">
        <v>1117</v>
      </c>
      <c r="B157" s="433" t="s">
        <v>1118</v>
      </c>
      <c r="C157" s="433" t="s">
        <v>536</v>
      </c>
      <c r="D157" s="433" t="s">
        <v>1119</v>
      </c>
      <c r="E157" s="433" t="s">
        <v>937</v>
      </c>
      <c r="F157" s="433" t="s">
        <v>9439</v>
      </c>
      <c r="G157" s="433" t="s">
        <v>538</v>
      </c>
      <c r="H157" s="433" t="s">
        <v>11379</v>
      </c>
    </row>
    <row r="158" spans="1:11">
      <c r="A158" s="433" t="s">
        <v>1120</v>
      </c>
      <c r="B158" s="433" t="s">
        <v>1121</v>
      </c>
      <c r="C158" s="433" t="s">
        <v>536</v>
      </c>
      <c r="D158" s="433" t="s">
        <v>1122</v>
      </c>
      <c r="E158" s="433" t="s">
        <v>774</v>
      </c>
      <c r="F158" s="433" t="s">
        <v>9440</v>
      </c>
      <c r="G158" s="433" t="s">
        <v>538</v>
      </c>
      <c r="H158" s="433" t="s">
        <v>11379</v>
      </c>
    </row>
    <row r="159" spans="1:11">
      <c r="A159" s="433" t="s">
        <v>1123</v>
      </c>
      <c r="B159" s="433" t="s">
        <v>1124</v>
      </c>
      <c r="C159" s="433" t="s">
        <v>536</v>
      </c>
      <c r="D159" s="433" t="s">
        <v>1125</v>
      </c>
      <c r="E159" s="433" t="s">
        <v>697</v>
      </c>
      <c r="F159" s="433" t="s">
        <v>9441</v>
      </c>
      <c r="G159" s="433" t="s">
        <v>538</v>
      </c>
      <c r="H159" s="433" t="s">
        <v>11379</v>
      </c>
    </row>
    <row r="160" spans="1:11">
      <c r="A160" s="433" t="s">
        <v>1126</v>
      </c>
      <c r="B160" s="433" t="s">
        <v>1127</v>
      </c>
      <c r="C160" s="433" t="s">
        <v>536</v>
      </c>
      <c r="D160" s="433" t="s">
        <v>1128</v>
      </c>
      <c r="E160" s="433" t="s">
        <v>534</v>
      </c>
      <c r="F160" s="433" t="s">
        <v>9442</v>
      </c>
      <c r="G160" s="433" t="s">
        <v>538</v>
      </c>
      <c r="H160" s="433" t="s">
        <v>11379</v>
      </c>
    </row>
    <row r="161" spans="1:8">
      <c r="A161" s="433" t="s">
        <v>1130</v>
      </c>
      <c r="B161" s="433" t="s">
        <v>1131</v>
      </c>
      <c r="C161" s="433" t="s">
        <v>536</v>
      </c>
      <c r="D161" s="433" t="s">
        <v>1132</v>
      </c>
      <c r="E161" s="433" t="s">
        <v>1129</v>
      </c>
      <c r="F161" s="433" t="s">
        <v>9443</v>
      </c>
      <c r="G161" s="433" t="s">
        <v>538</v>
      </c>
      <c r="H161" s="433" t="s">
        <v>11379</v>
      </c>
    </row>
    <row r="162" spans="1:8">
      <c r="A162" s="433" t="s">
        <v>1133</v>
      </c>
      <c r="B162" s="433" t="s">
        <v>1134</v>
      </c>
      <c r="C162" s="433" t="s">
        <v>604</v>
      </c>
      <c r="D162" s="433" t="s">
        <v>1135</v>
      </c>
      <c r="E162" s="433" t="s">
        <v>839</v>
      </c>
      <c r="F162" s="433" t="s">
        <v>9444</v>
      </c>
      <c r="G162" s="433" t="s">
        <v>538</v>
      </c>
      <c r="H162" s="433" t="s">
        <v>11379</v>
      </c>
    </row>
    <row r="163" spans="1:8">
      <c r="A163" s="433" t="s">
        <v>1136</v>
      </c>
      <c r="B163" s="433" t="s">
        <v>1137</v>
      </c>
      <c r="C163" s="433" t="s">
        <v>536</v>
      </c>
      <c r="D163" s="433" t="s">
        <v>1138</v>
      </c>
      <c r="E163" s="433" t="s">
        <v>674</v>
      </c>
      <c r="F163" s="433" t="s">
        <v>9445</v>
      </c>
      <c r="G163" s="433" t="s">
        <v>538</v>
      </c>
      <c r="H163" s="433" t="s">
        <v>11379</v>
      </c>
    </row>
    <row r="164" spans="1:8">
      <c r="A164" s="433" t="s">
        <v>1139</v>
      </c>
      <c r="B164" s="433" t="s">
        <v>1140</v>
      </c>
      <c r="C164" s="433" t="s">
        <v>536</v>
      </c>
      <c r="D164" s="433" t="s">
        <v>1141</v>
      </c>
      <c r="E164" s="433" t="s">
        <v>689</v>
      </c>
      <c r="F164" s="433" t="s">
        <v>9446</v>
      </c>
      <c r="G164" s="433" t="s">
        <v>538</v>
      </c>
      <c r="H164" s="433" t="s">
        <v>11379</v>
      </c>
    </row>
    <row r="165" spans="1:8">
      <c r="A165" s="433" t="s">
        <v>1143</v>
      </c>
      <c r="B165" s="433" t="s">
        <v>1144</v>
      </c>
      <c r="C165" s="433" t="s">
        <v>536</v>
      </c>
      <c r="D165" s="433" t="s">
        <v>1145</v>
      </c>
      <c r="E165" s="433" t="s">
        <v>1142</v>
      </c>
      <c r="F165" s="433" t="s">
        <v>9447</v>
      </c>
      <c r="G165" s="433" t="s">
        <v>538</v>
      </c>
      <c r="H165" s="433" t="s">
        <v>11379</v>
      </c>
    </row>
    <row r="166" spans="1:8">
      <c r="A166" s="433" t="s">
        <v>1146</v>
      </c>
      <c r="B166" s="433" t="s">
        <v>1147</v>
      </c>
      <c r="C166" s="433" t="s">
        <v>536</v>
      </c>
      <c r="D166" s="433" t="s">
        <v>1148</v>
      </c>
      <c r="E166" s="433" t="s">
        <v>650</v>
      </c>
      <c r="F166" s="433" t="s">
        <v>9448</v>
      </c>
      <c r="G166" s="433" t="s">
        <v>538</v>
      </c>
      <c r="H166" s="433" t="s">
        <v>11379</v>
      </c>
    </row>
    <row r="167" spans="1:8">
      <c r="A167" s="433" t="s">
        <v>1149</v>
      </c>
      <c r="B167" s="433" t="s">
        <v>1150</v>
      </c>
      <c r="C167" s="433" t="s">
        <v>604</v>
      </c>
      <c r="D167" s="433" t="s">
        <v>1151</v>
      </c>
      <c r="E167" s="433" t="s">
        <v>990</v>
      </c>
      <c r="F167" s="433" t="s">
        <v>9449</v>
      </c>
      <c r="G167" s="433" t="s">
        <v>538</v>
      </c>
      <c r="H167" s="433" t="s">
        <v>11379</v>
      </c>
    </row>
    <row r="168" spans="1:8">
      <c r="A168" s="433" t="s">
        <v>1153</v>
      </c>
      <c r="B168" s="433" t="s">
        <v>1154</v>
      </c>
      <c r="C168" s="433" t="s">
        <v>536</v>
      </c>
      <c r="D168" s="433" t="s">
        <v>1155</v>
      </c>
      <c r="E168" s="433" t="s">
        <v>1152</v>
      </c>
      <c r="F168" s="433" t="s">
        <v>9450</v>
      </c>
      <c r="G168" s="433" t="s">
        <v>538</v>
      </c>
      <c r="H168" s="433" t="s">
        <v>11379</v>
      </c>
    </row>
    <row r="169" spans="1:8">
      <c r="A169" s="433" t="s">
        <v>1156</v>
      </c>
      <c r="B169" s="433" t="s">
        <v>1157</v>
      </c>
      <c r="C169" s="433" t="s">
        <v>604</v>
      </c>
      <c r="D169" s="433" t="s">
        <v>1158</v>
      </c>
      <c r="E169" s="433" t="s">
        <v>846</v>
      </c>
      <c r="F169" s="433" t="s">
        <v>9451</v>
      </c>
      <c r="G169" s="433" t="s">
        <v>538</v>
      </c>
      <c r="H169" s="433" t="s">
        <v>11379</v>
      </c>
    </row>
    <row r="170" spans="1:8">
      <c r="A170" s="433" t="s">
        <v>1159</v>
      </c>
      <c r="B170" s="433" t="s">
        <v>1160</v>
      </c>
      <c r="C170" s="433" t="s">
        <v>536</v>
      </c>
      <c r="D170" s="433" t="s">
        <v>1161</v>
      </c>
      <c r="E170" s="433" t="s">
        <v>1110</v>
      </c>
      <c r="F170" s="433" t="s">
        <v>9452</v>
      </c>
      <c r="G170" s="433" t="s">
        <v>538</v>
      </c>
      <c r="H170" s="433" t="s">
        <v>11379</v>
      </c>
    </row>
    <row r="171" spans="1:8">
      <c r="A171" s="433" t="s">
        <v>1162</v>
      </c>
      <c r="B171" s="433" t="s">
        <v>1163</v>
      </c>
      <c r="C171" s="433" t="s">
        <v>536</v>
      </c>
      <c r="D171" s="433" t="s">
        <v>880</v>
      </c>
      <c r="E171" s="433" t="s">
        <v>593</v>
      </c>
      <c r="F171" s="433" t="s">
        <v>9453</v>
      </c>
      <c r="G171" s="433" t="s">
        <v>538</v>
      </c>
      <c r="H171" s="433" t="s">
        <v>11379</v>
      </c>
    </row>
    <row r="172" spans="1:8">
      <c r="A172" s="433" t="s">
        <v>1165</v>
      </c>
      <c r="B172" s="433" t="s">
        <v>1166</v>
      </c>
      <c r="C172" s="433" t="s">
        <v>536</v>
      </c>
      <c r="D172" s="433" t="s">
        <v>1167</v>
      </c>
      <c r="E172" s="433" t="s">
        <v>1164</v>
      </c>
      <c r="F172" s="433" t="s">
        <v>9454</v>
      </c>
      <c r="G172" s="433" t="s">
        <v>538</v>
      </c>
      <c r="H172" s="433" t="s">
        <v>11379</v>
      </c>
    </row>
    <row r="173" spans="1:8">
      <c r="A173" s="433" t="s">
        <v>1169</v>
      </c>
      <c r="B173" s="433" t="s">
        <v>1170</v>
      </c>
      <c r="C173" s="433" t="s">
        <v>536</v>
      </c>
      <c r="D173" s="433" t="s">
        <v>1171</v>
      </c>
      <c r="E173" s="433" t="s">
        <v>1168</v>
      </c>
      <c r="F173" s="433" t="s">
        <v>9455</v>
      </c>
      <c r="G173" s="433" t="s">
        <v>538</v>
      </c>
      <c r="H173" s="433" t="s">
        <v>11379</v>
      </c>
    </row>
    <row r="174" spans="1:8">
      <c r="A174" s="433" t="s">
        <v>1173</v>
      </c>
      <c r="B174" s="433" t="s">
        <v>1174</v>
      </c>
      <c r="D174" s="433" t="s">
        <v>1175</v>
      </c>
      <c r="E174" s="433" t="s">
        <v>1172</v>
      </c>
      <c r="F174" s="433" t="s">
        <v>9456</v>
      </c>
      <c r="G174" s="433" t="s">
        <v>538</v>
      </c>
      <c r="H174" s="433" t="s">
        <v>11379</v>
      </c>
    </row>
    <row r="175" spans="1:8">
      <c r="A175" s="433" t="s">
        <v>1176</v>
      </c>
      <c r="B175" s="433" t="s">
        <v>1177</v>
      </c>
      <c r="C175" s="433" t="s">
        <v>536</v>
      </c>
      <c r="D175" s="433" t="s">
        <v>1178</v>
      </c>
      <c r="E175" s="433" t="s">
        <v>547</v>
      </c>
      <c r="F175" s="433" t="s">
        <v>9457</v>
      </c>
      <c r="G175" s="433" t="s">
        <v>538</v>
      </c>
      <c r="H175" s="433" t="s">
        <v>11379</v>
      </c>
    </row>
    <row r="176" spans="1:8">
      <c r="A176" s="433" t="s">
        <v>1179</v>
      </c>
      <c r="B176" s="433" t="s">
        <v>1180</v>
      </c>
      <c r="C176" s="433" t="s">
        <v>536</v>
      </c>
      <c r="D176" s="433" t="s">
        <v>1181</v>
      </c>
      <c r="E176" s="433" t="s">
        <v>804</v>
      </c>
      <c r="F176" s="433" t="s">
        <v>9458</v>
      </c>
      <c r="G176" s="433" t="s">
        <v>538</v>
      </c>
      <c r="H176" s="433" t="s">
        <v>11379</v>
      </c>
    </row>
    <row r="177" spans="1:8">
      <c r="A177" s="433" t="s">
        <v>1182</v>
      </c>
      <c r="B177" s="433" t="s">
        <v>1183</v>
      </c>
      <c r="C177" s="433" t="s">
        <v>536</v>
      </c>
      <c r="D177" s="433" t="s">
        <v>1184</v>
      </c>
      <c r="E177" s="433" t="s">
        <v>674</v>
      </c>
      <c r="F177" s="433" t="s">
        <v>9459</v>
      </c>
      <c r="G177" s="433" t="s">
        <v>538</v>
      </c>
      <c r="H177" s="433" t="s">
        <v>11379</v>
      </c>
    </row>
    <row r="178" spans="1:8">
      <c r="A178" s="433" t="s">
        <v>1186</v>
      </c>
      <c r="B178" s="433" t="s">
        <v>1187</v>
      </c>
      <c r="C178" s="433" t="s">
        <v>536</v>
      </c>
      <c r="D178" s="433" t="s">
        <v>1188</v>
      </c>
      <c r="E178" s="433" t="s">
        <v>1185</v>
      </c>
      <c r="F178" s="433" t="s">
        <v>9460</v>
      </c>
      <c r="G178" s="433" t="s">
        <v>538</v>
      </c>
      <c r="H178" s="433" t="s">
        <v>11379</v>
      </c>
    </row>
    <row r="179" spans="1:8">
      <c r="A179" s="433" t="s">
        <v>1189</v>
      </c>
      <c r="B179" s="433" t="s">
        <v>1190</v>
      </c>
      <c r="C179" s="433" t="s">
        <v>536</v>
      </c>
      <c r="D179" s="433" t="s">
        <v>1191</v>
      </c>
      <c r="E179" s="433" t="s">
        <v>593</v>
      </c>
      <c r="F179" s="433" t="s">
        <v>9461</v>
      </c>
      <c r="G179" s="433" t="s">
        <v>538</v>
      </c>
      <c r="H179" s="433" t="s">
        <v>11379</v>
      </c>
    </row>
    <row r="180" spans="1:8">
      <c r="A180" s="433" t="s">
        <v>1192</v>
      </c>
      <c r="B180" s="433" t="s">
        <v>1193</v>
      </c>
      <c r="C180" s="433" t="s">
        <v>536</v>
      </c>
      <c r="D180" s="433" t="s">
        <v>1194</v>
      </c>
      <c r="E180" s="433" t="s">
        <v>812</v>
      </c>
      <c r="F180" s="433" t="s">
        <v>9462</v>
      </c>
      <c r="G180" s="433" t="s">
        <v>538</v>
      </c>
      <c r="H180" s="433" t="s">
        <v>11379</v>
      </c>
    </row>
    <row r="181" spans="1:8">
      <c r="A181" s="433" t="s">
        <v>1196</v>
      </c>
      <c r="B181" s="433" t="s">
        <v>1197</v>
      </c>
      <c r="C181" s="433" t="s">
        <v>604</v>
      </c>
      <c r="D181" s="433" t="s">
        <v>1198</v>
      </c>
      <c r="E181" s="433" t="s">
        <v>1195</v>
      </c>
      <c r="F181" s="433" t="s">
        <v>9463</v>
      </c>
      <c r="G181" s="433" t="s">
        <v>538</v>
      </c>
      <c r="H181" s="433" t="s">
        <v>11379</v>
      </c>
    </row>
    <row r="182" spans="1:8">
      <c r="A182" s="433" t="s">
        <v>1199</v>
      </c>
      <c r="B182" s="433" t="s">
        <v>1200</v>
      </c>
      <c r="C182" s="433" t="s">
        <v>536</v>
      </c>
      <c r="D182" s="433" t="s">
        <v>1201</v>
      </c>
      <c r="E182" s="433" t="s">
        <v>720</v>
      </c>
      <c r="F182" s="433" t="s">
        <v>9464</v>
      </c>
      <c r="G182" s="433" t="s">
        <v>538</v>
      </c>
      <c r="H182" s="433" t="s">
        <v>11379</v>
      </c>
    </row>
    <row r="183" spans="1:8">
      <c r="A183" s="433" t="s">
        <v>1203</v>
      </c>
      <c r="B183" s="433" t="s">
        <v>1204</v>
      </c>
      <c r="C183" s="433" t="s">
        <v>536</v>
      </c>
      <c r="D183" s="433" t="s">
        <v>1205</v>
      </c>
      <c r="E183" s="433" t="s">
        <v>1202</v>
      </c>
      <c r="F183" s="433" t="s">
        <v>9465</v>
      </c>
      <c r="G183" s="433" t="s">
        <v>538</v>
      </c>
      <c r="H183" s="433" t="s">
        <v>11379</v>
      </c>
    </row>
    <row r="184" spans="1:8">
      <c r="A184" s="433" t="s">
        <v>1207</v>
      </c>
      <c r="B184" s="433" t="s">
        <v>1208</v>
      </c>
      <c r="C184" s="433" t="s">
        <v>536</v>
      </c>
      <c r="D184" s="433" t="s">
        <v>1209</v>
      </c>
      <c r="E184" s="433" t="s">
        <v>1206</v>
      </c>
      <c r="F184" s="433" t="s">
        <v>9466</v>
      </c>
      <c r="G184" s="433" t="s">
        <v>538</v>
      </c>
      <c r="H184" s="433" t="s">
        <v>11379</v>
      </c>
    </row>
    <row r="185" spans="1:8">
      <c r="A185" s="433" t="s">
        <v>1210</v>
      </c>
      <c r="B185" s="433" t="s">
        <v>1211</v>
      </c>
      <c r="C185" s="433" t="s">
        <v>536</v>
      </c>
      <c r="D185" s="433" t="s">
        <v>1212</v>
      </c>
      <c r="E185" s="433" t="s">
        <v>911</v>
      </c>
      <c r="F185" s="433" t="s">
        <v>9467</v>
      </c>
      <c r="G185" s="433" t="s">
        <v>538</v>
      </c>
      <c r="H185" s="433" t="s">
        <v>11379</v>
      </c>
    </row>
    <row r="186" spans="1:8">
      <c r="A186" s="433" t="s">
        <v>1213</v>
      </c>
      <c r="B186" s="433" t="s">
        <v>1214</v>
      </c>
      <c r="C186" s="433" t="s">
        <v>536</v>
      </c>
      <c r="D186" s="433" t="s">
        <v>1215</v>
      </c>
      <c r="E186" s="433" t="s">
        <v>547</v>
      </c>
      <c r="F186" s="433" t="s">
        <v>9468</v>
      </c>
      <c r="G186" s="433" t="s">
        <v>538</v>
      </c>
      <c r="H186" s="433" t="s">
        <v>11379</v>
      </c>
    </row>
    <row r="187" spans="1:8">
      <c r="A187" s="433" t="s">
        <v>1216</v>
      </c>
      <c r="B187" s="433" t="s">
        <v>1217</v>
      </c>
      <c r="C187" s="433" t="s">
        <v>536</v>
      </c>
      <c r="D187" s="433" t="s">
        <v>1218</v>
      </c>
      <c r="E187" s="433" t="s">
        <v>1185</v>
      </c>
      <c r="F187" s="433" t="s">
        <v>9469</v>
      </c>
      <c r="G187" s="433" t="s">
        <v>538</v>
      </c>
      <c r="H187" s="433" t="s">
        <v>11379</v>
      </c>
    </row>
    <row r="188" spans="1:8">
      <c r="A188" s="433" t="s">
        <v>1219</v>
      </c>
      <c r="B188" s="433" t="s">
        <v>1220</v>
      </c>
      <c r="C188" s="433" t="s">
        <v>536</v>
      </c>
      <c r="D188" s="433" t="s">
        <v>1221</v>
      </c>
      <c r="E188" s="433" t="s">
        <v>854</v>
      </c>
      <c r="F188" s="433" t="s">
        <v>9470</v>
      </c>
      <c r="G188" s="433" t="s">
        <v>538</v>
      </c>
      <c r="H188" s="433" t="s">
        <v>11379</v>
      </c>
    </row>
    <row r="189" spans="1:8">
      <c r="A189" s="433" t="s">
        <v>1222</v>
      </c>
      <c r="B189" s="433" t="s">
        <v>1223</v>
      </c>
      <c r="D189" s="433" t="s">
        <v>1224</v>
      </c>
      <c r="E189" s="433" t="s">
        <v>685</v>
      </c>
      <c r="F189" s="433" t="s">
        <v>9471</v>
      </c>
      <c r="G189" s="433" t="s">
        <v>538</v>
      </c>
      <c r="H189" s="433" t="s">
        <v>11379</v>
      </c>
    </row>
    <row r="190" spans="1:8">
      <c r="A190" s="433" t="s">
        <v>1225</v>
      </c>
      <c r="B190" s="433" t="s">
        <v>1226</v>
      </c>
      <c r="C190" s="433" t="s">
        <v>536</v>
      </c>
      <c r="D190" s="433" t="s">
        <v>1227</v>
      </c>
      <c r="E190" s="433" t="s">
        <v>558</v>
      </c>
      <c r="F190" s="433" t="s">
        <v>9472</v>
      </c>
      <c r="G190" s="433" t="s">
        <v>538</v>
      </c>
      <c r="H190" s="433" t="s">
        <v>11379</v>
      </c>
    </row>
    <row r="191" spans="1:8">
      <c r="A191" s="433" t="s">
        <v>1229</v>
      </c>
      <c r="B191" s="433" t="s">
        <v>1230</v>
      </c>
      <c r="C191" s="433" t="s">
        <v>604</v>
      </c>
      <c r="D191" s="433" t="s">
        <v>1231</v>
      </c>
      <c r="E191" s="433" t="s">
        <v>1228</v>
      </c>
      <c r="F191" s="433" t="s">
        <v>9473</v>
      </c>
      <c r="G191" s="433" t="s">
        <v>538</v>
      </c>
      <c r="H191" s="433" t="s">
        <v>11379</v>
      </c>
    </row>
    <row r="192" spans="1:8">
      <c r="A192" s="433" t="s">
        <v>1233</v>
      </c>
      <c r="B192" s="433" t="s">
        <v>1234</v>
      </c>
      <c r="C192" s="433" t="s">
        <v>536</v>
      </c>
      <c r="D192" s="433" t="s">
        <v>1235</v>
      </c>
      <c r="E192" s="433" t="s">
        <v>1232</v>
      </c>
      <c r="F192" s="433" t="s">
        <v>9474</v>
      </c>
      <c r="G192" s="433" t="s">
        <v>538</v>
      </c>
      <c r="H192" s="433" t="s">
        <v>11379</v>
      </c>
    </row>
    <row r="193" spans="1:8">
      <c r="A193" s="433" t="s">
        <v>1237</v>
      </c>
      <c r="B193" s="433" t="s">
        <v>1238</v>
      </c>
      <c r="C193" s="433" t="s">
        <v>604</v>
      </c>
      <c r="D193" s="433" t="s">
        <v>1239</v>
      </c>
      <c r="E193" s="433" t="s">
        <v>1236</v>
      </c>
      <c r="F193" s="433" t="s">
        <v>9475</v>
      </c>
      <c r="G193" s="433" t="s">
        <v>538</v>
      </c>
      <c r="H193" s="433" t="s">
        <v>11379</v>
      </c>
    </row>
    <row r="194" spans="1:8">
      <c r="A194" s="433" t="s">
        <v>1240</v>
      </c>
      <c r="B194" s="433" t="s">
        <v>1241</v>
      </c>
      <c r="C194" s="433" t="s">
        <v>536</v>
      </c>
      <c r="D194" s="433" t="s">
        <v>1242</v>
      </c>
      <c r="E194" s="433" t="s">
        <v>610</v>
      </c>
      <c r="F194" s="433" t="s">
        <v>9476</v>
      </c>
      <c r="G194" s="433" t="s">
        <v>538</v>
      </c>
      <c r="H194" s="433" t="s">
        <v>11379</v>
      </c>
    </row>
    <row r="195" spans="1:8">
      <c r="A195" s="433" t="s">
        <v>1244</v>
      </c>
      <c r="B195" s="433" t="s">
        <v>1245</v>
      </c>
      <c r="C195" s="433" t="s">
        <v>536</v>
      </c>
      <c r="D195" s="433" t="s">
        <v>1246</v>
      </c>
      <c r="E195" s="433" t="s">
        <v>1243</v>
      </c>
      <c r="F195" s="433" t="s">
        <v>9477</v>
      </c>
      <c r="G195" s="433" t="s">
        <v>538</v>
      </c>
      <c r="H195" s="433" t="s">
        <v>11379</v>
      </c>
    </row>
    <row r="196" spans="1:8">
      <c r="A196" s="433" t="s">
        <v>1248</v>
      </c>
      <c r="B196" s="433" t="s">
        <v>1249</v>
      </c>
      <c r="C196" s="433" t="s">
        <v>536</v>
      </c>
      <c r="D196" s="433" t="s">
        <v>1250</v>
      </c>
      <c r="E196" s="433" t="s">
        <v>1247</v>
      </c>
      <c r="F196" s="433" t="s">
        <v>9478</v>
      </c>
      <c r="G196" s="433" t="s">
        <v>538</v>
      </c>
      <c r="H196" s="433" t="s">
        <v>11379</v>
      </c>
    </row>
    <row r="197" spans="1:8">
      <c r="A197" s="433" t="s">
        <v>1251</v>
      </c>
      <c r="B197" s="433" t="s">
        <v>1252</v>
      </c>
      <c r="C197" s="433" t="s">
        <v>604</v>
      </c>
      <c r="D197" s="433" t="s">
        <v>1253</v>
      </c>
      <c r="E197" s="433" t="s">
        <v>831</v>
      </c>
      <c r="F197" s="433" t="s">
        <v>9479</v>
      </c>
      <c r="G197" s="433" t="s">
        <v>538</v>
      </c>
      <c r="H197" s="433" t="s">
        <v>11379</v>
      </c>
    </row>
    <row r="198" spans="1:8">
      <c r="A198" s="433" t="s">
        <v>1255</v>
      </c>
      <c r="B198" s="433" t="s">
        <v>1256</v>
      </c>
      <c r="C198" s="433" t="s">
        <v>536</v>
      </c>
      <c r="D198" s="433" t="s">
        <v>1257</v>
      </c>
      <c r="E198" s="433" t="s">
        <v>1254</v>
      </c>
      <c r="F198" s="433" t="s">
        <v>9480</v>
      </c>
      <c r="G198" s="433" t="s">
        <v>538</v>
      </c>
      <c r="H198" s="433" t="s">
        <v>11379</v>
      </c>
    </row>
    <row r="199" spans="1:8">
      <c r="A199" s="433" t="s">
        <v>1258</v>
      </c>
      <c r="B199" s="433" t="s">
        <v>1259</v>
      </c>
      <c r="C199" s="433" t="s">
        <v>536</v>
      </c>
      <c r="D199" s="433" t="s">
        <v>1260</v>
      </c>
      <c r="E199" s="433" t="s">
        <v>589</v>
      </c>
      <c r="F199" s="433" t="s">
        <v>9481</v>
      </c>
      <c r="G199" s="433" t="s">
        <v>538</v>
      </c>
      <c r="H199" s="433" t="s">
        <v>11379</v>
      </c>
    </row>
    <row r="200" spans="1:8">
      <c r="A200" s="433" t="s">
        <v>1261</v>
      </c>
      <c r="B200" s="433" t="s">
        <v>1262</v>
      </c>
      <c r="D200" s="433" t="s">
        <v>1263</v>
      </c>
      <c r="E200" s="433" t="s">
        <v>1017</v>
      </c>
      <c r="F200" s="433" t="s">
        <v>9482</v>
      </c>
      <c r="G200" s="433" t="s">
        <v>538</v>
      </c>
      <c r="H200" s="433" t="s">
        <v>11379</v>
      </c>
    </row>
    <row r="201" spans="1:8">
      <c r="A201" s="433" t="s">
        <v>1264</v>
      </c>
      <c r="B201" s="433" t="s">
        <v>1265</v>
      </c>
      <c r="C201" s="433" t="s">
        <v>536</v>
      </c>
      <c r="D201" s="433" t="s">
        <v>1266</v>
      </c>
      <c r="E201" s="433" t="s">
        <v>650</v>
      </c>
      <c r="F201" s="433" t="s">
        <v>9483</v>
      </c>
      <c r="G201" s="433" t="s">
        <v>538</v>
      </c>
      <c r="H201" s="433" t="s">
        <v>11379</v>
      </c>
    </row>
    <row r="202" spans="1:8">
      <c r="A202" s="433" t="s">
        <v>1267</v>
      </c>
      <c r="B202" s="433" t="s">
        <v>1268</v>
      </c>
      <c r="C202" s="433" t="s">
        <v>536</v>
      </c>
      <c r="D202" s="433" t="s">
        <v>1269</v>
      </c>
      <c r="E202" s="433" t="s">
        <v>990</v>
      </c>
      <c r="F202" s="433" t="s">
        <v>9484</v>
      </c>
      <c r="G202" s="433" t="s">
        <v>538</v>
      </c>
      <c r="H202" s="433" t="s">
        <v>11379</v>
      </c>
    </row>
    <row r="203" spans="1:8">
      <c r="A203" s="433" t="s">
        <v>1270</v>
      </c>
      <c r="B203" s="433" t="s">
        <v>1271</v>
      </c>
      <c r="C203" s="433" t="s">
        <v>1272</v>
      </c>
      <c r="D203" s="433" t="s">
        <v>1273</v>
      </c>
      <c r="E203" s="433" t="s">
        <v>1094</v>
      </c>
      <c r="F203" s="433" t="s">
        <v>9485</v>
      </c>
      <c r="G203" s="433" t="s">
        <v>538</v>
      </c>
      <c r="H203" s="433" t="s">
        <v>11379</v>
      </c>
    </row>
    <row r="204" spans="1:8">
      <c r="A204" s="433" t="s">
        <v>1274</v>
      </c>
      <c r="B204" s="433" t="s">
        <v>1275</v>
      </c>
      <c r="C204" s="433" t="s">
        <v>632</v>
      </c>
      <c r="D204" s="433" t="s">
        <v>1276</v>
      </c>
      <c r="E204" s="433" t="s">
        <v>839</v>
      </c>
      <c r="F204" s="433" t="s">
        <v>9486</v>
      </c>
      <c r="G204" s="433" t="s">
        <v>538</v>
      </c>
      <c r="H204" s="433" t="s">
        <v>11379</v>
      </c>
    </row>
    <row r="205" spans="1:8">
      <c r="A205" s="433" t="s">
        <v>1277</v>
      </c>
      <c r="B205" s="433" t="s">
        <v>1278</v>
      </c>
      <c r="C205" s="433" t="s">
        <v>536</v>
      </c>
      <c r="D205" s="433" t="s">
        <v>1279</v>
      </c>
      <c r="E205" s="433" t="s">
        <v>701</v>
      </c>
      <c r="F205" s="433" t="s">
        <v>9487</v>
      </c>
      <c r="G205" s="433" t="s">
        <v>538</v>
      </c>
      <c r="H205" s="433" t="s">
        <v>11379</v>
      </c>
    </row>
    <row r="206" spans="1:8">
      <c r="A206" s="433" t="s">
        <v>1280</v>
      </c>
      <c r="B206" s="433" t="s">
        <v>1281</v>
      </c>
      <c r="C206" s="433" t="s">
        <v>536</v>
      </c>
      <c r="D206" s="433" t="s">
        <v>1282</v>
      </c>
      <c r="E206" s="433" t="s">
        <v>933</v>
      </c>
      <c r="F206" s="433" t="s">
        <v>9488</v>
      </c>
      <c r="G206" s="433" t="s">
        <v>538</v>
      </c>
      <c r="H206" s="433" t="s">
        <v>11379</v>
      </c>
    </row>
    <row r="207" spans="1:8">
      <c r="A207" s="433" t="s">
        <v>1284</v>
      </c>
      <c r="B207" s="433" t="s">
        <v>1285</v>
      </c>
      <c r="C207" s="433" t="s">
        <v>536</v>
      </c>
      <c r="D207" s="433" t="s">
        <v>1286</v>
      </c>
      <c r="E207" s="433" t="s">
        <v>1283</v>
      </c>
      <c r="F207" s="433" t="s">
        <v>9489</v>
      </c>
      <c r="G207" s="433" t="s">
        <v>538</v>
      </c>
      <c r="H207" s="433" t="s">
        <v>11379</v>
      </c>
    </row>
    <row r="208" spans="1:8">
      <c r="A208" s="433" t="s">
        <v>1287</v>
      </c>
      <c r="B208" s="433" t="s">
        <v>1288</v>
      </c>
      <c r="C208" s="433" t="s">
        <v>536</v>
      </c>
      <c r="D208" s="433" t="s">
        <v>1289</v>
      </c>
      <c r="E208" s="433" t="s">
        <v>1034</v>
      </c>
      <c r="F208" s="433" t="s">
        <v>9490</v>
      </c>
      <c r="G208" s="433" t="s">
        <v>538</v>
      </c>
      <c r="H208" s="433" t="s">
        <v>11379</v>
      </c>
    </row>
    <row r="209" spans="1:11">
      <c r="A209" s="433" t="s">
        <v>1290</v>
      </c>
      <c r="B209" s="433" t="s">
        <v>1291</v>
      </c>
      <c r="C209" s="433" t="s">
        <v>536</v>
      </c>
      <c r="D209" s="433" t="s">
        <v>1292</v>
      </c>
      <c r="E209" s="433" t="s">
        <v>1010</v>
      </c>
      <c r="F209" s="433" t="s">
        <v>9491</v>
      </c>
      <c r="G209" s="433" t="s">
        <v>538</v>
      </c>
      <c r="H209" s="433" t="s">
        <v>11379</v>
      </c>
    </row>
    <row r="210" spans="1:11">
      <c r="A210" s="433" t="s">
        <v>1293</v>
      </c>
      <c r="B210" s="433" t="s">
        <v>1294</v>
      </c>
      <c r="C210" s="433" t="s">
        <v>536</v>
      </c>
      <c r="D210" s="433" t="s">
        <v>1295</v>
      </c>
      <c r="E210" s="433" t="s">
        <v>954</v>
      </c>
      <c r="F210" s="433" t="s">
        <v>9492</v>
      </c>
      <c r="G210" s="433" t="s">
        <v>538</v>
      </c>
      <c r="H210" s="433" t="s">
        <v>11379</v>
      </c>
    </row>
    <row r="211" spans="1:11">
      <c r="A211" s="433" t="s">
        <v>1297</v>
      </c>
      <c r="B211" s="433" t="s">
        <v>1298</v>
      </c>
      <c r="C211" s="433" t="s">
        <v>536</v>
      </c>
      <c r="D211" s="433" t="s">
        <v>1299</v>
      </c>
      <c r="E211" s="433" t="s">
        <v>1296</v>
      </c>
      <c r="F211" s="433" t="s">
        <v>9493</v>
      </c>
      <c r="G211" s="433" t="s">
        <v>538</v>
      </c>
      <c r="H211" s="433" t="s">
        <v>11379</v>
      </c>
    </row>
    <row r="212" spans="1:11">
      <c r="A212" s="433" t="s">
        <v>1301</v>
      </c>
      <c r="B212" s="433" t="s">
        <v>1302</v>
      </c>
      <c r="C212" s="433" t="s">
        <v>536</v>
      </c>
      <c r="D212" s="433" t="s">
        <v>1303</v>
      </c>
      <c r="E212" s="433" t="s">
        <v>1300</v>
      </c>
      <c r="F212" s="433" t="s">
        <v>9494</v>
      </c>
      <c r="G212" s="433" t="s">
        <v>538</v>
      </c>
      <c r="H212" s="433" t="s">
        <v>11379</v>
      </c>
    </row>
    <row r="213" spans="1:11">
      <c r="A213" s="433" t="s">
        <v>1304</v>
      </c>
      <c r="B213" s="433" t="s">
        <v>1305</v>
      </c>
      <c r="C213" s="433" t="s">
        <v>536</v>
      </c>
      <c r="D213" s="433" t="s">
        <v>1306</v>
      </c>
      <c r="E213" s="433" t="s">
        <v>770</v>
      </c>
      <c r="F213" s="433" t="s">
        <v>9495</v>
      </c>
      <c r="G213" s="433" t="s">
        <v>538</v>
      </c>
      <c r="H213" s="433" t="s">
        <v>11379</v>
      </c>
    </row>
    <row r="214" spans="1:11">
      <c r="A214" s="433" t="s">
        <v>1307</v>
      </c>
      <c r="B214" s="433" t="s">
        <v>1308</v>
      </c>
      <c r="C214" s="433" t="s">
        <v>536</v>
      </c>
      <c r="D214" s="433" t="s">
        <v>11931</v>
      </c>
      <c r="E214" s="433" t="s">
        <v>1024</v>
      </c>
      <c r="F214" s="433" t="s">
        <v>9496</v>
      </c>
      <c r="G214" s="433" t="s">
        <v>538</v>
      </c>
      <c r="H214" s="433" t="s">
        <v>11379</v>
      </c>
    </row>
    <row r="215" spans="1:11">
      <c r="A215" s="433" t="s">
        <v>1310</v>
      </c>
      <c r="B215" s="433" t="s">
        <v>1311</v>
      </c>
      <c r="C215" s="433" t="s">
        <v>604</v>
      </c>
      <c r="D215" s="433" t="s">
        <v>1312</v>
      </c>
      <c r="E215" s="433" t="s">
        <v>1309</v>
      </c>
      <c r="F215" s="433" t="s">
        <v>9497</v>
      </c>
      <c r="G215" s="433" t="s">
        <v>538</v>
      </c>
      <c r="H215" s="433" t="s">
        <v>11379</v>
      </c>
    </row>
    <row r="216" spans="1:11">
      <c r="A216" s="433" t="s">
        <v>1314</v>
      </c>
      <c r="B216" s="433" t="s">
        <v>1315</v>
      </c>
      <c r="C216" s="433" t="s">
        <v>536</v>
      </c>
      <c r="D216" s="433" t="s">
        <v>1316</v>
      </c>
      <c r="E216" s="433" t="s">
        <v>1313</v>
      </c>
      <c r="F216" s="433" t="s">
        <v>9498</v>
      </c>
      <c r="G216" s="433" t="s">
        <v>538</v>
      </c>
      <c r="H216" s="433" t="s">
        <v>11379</v>
      </c>
    </row>
    <row r="217" spans="1:11">
      <c r="A217" s="433" t="s">
        <v>1317</v>
      </c>
      <c r="B217" s="433" t="s">
        <v>1318</v>
      </c>
      <c r="C217" s="433" t="s">
        <v>536</v>
      </c>
      <c r="D217" s="433" t="s">
        <v>1319</v>
      </c>
      <c r="E217" s="433" t="s">
        <v>911</v>
      </c>
      <c r="F217" s="433" t="s">
        <v>9499</v>
      </c>
      <c r="G217" s="433" t="s">
        <v>538</v>
      </c>
      <c r="H217" s="433" t="s">
        <v>11379</v>
      </c>
    </row>
    <row r="218" spans="1:11">
      <c r="A218" s="433" t="s">
        <v>1320</v>
      </c>
      <c r="B218" s="433" t="s">
        <v>1321</v>
      </c>
      <c r="C218" s="433" t="s">
        <v>604</v>
      </c>
      <c r="D218" s="433" t="s">
        <v>1322</v>
      </c>
      <c r="E218" s="433" t="s">
        <v>990</v>
      </c>
      <c r="F218" s="433" t="s">
        <v>9500</v>
      </c>
      <c r="G218" s="433" t="s">
        <v>538</v>
      </c>
      <c r="H218" s="433" t="s">
        <v>11379</v>
      </c>
    </row>
    <row r="219" spans="1:11">
      <c r="A219" s="433" t="s">
        <v>1323</v>
      </c>
      <c r="B219" s="433" t="s">
        <v>1324</v>
      </c>
      <c r="C219" s="433" t="s">
        <v>604</v>
      </c>
      <c r="D219" s="433" t="s">
        <v>1327</v>
      </c>
      <c r="E219" s="433" t="s">
        <v>804</v>
      </c>
      <c r="F219" s="433" t="s">
        <v>9357</v>
      </c>
      <c r="G219" s="433" t="s">
        <v>804</v>
      </c>
      <c r="H219" s="433" t="s">
        <v>9357</v>
      </c>
      <c r="J219" s="433" t="s">
        <v>1325</v>
      </c>
      <c r="K219" s="433" t="s">
        <v>1326</v>
      </c>
    </row>
    <row r="220" spans="1:11">
      <c r="A220" s="433" t="s">
        <v>1328</v>
      </c>
      <c r="B220" s="433" t="s">
        <v>1329</v>
      </c>
      <c r="C220" s="433" t="s">
        <v>536</v>
      </c>
      <c r="D220" s="433" t="s">
        <v>1330</v>
      </c>
      <c r="E220" s="433" t="s">
        <v>678</v>
      </c>
      <c r="F220" s="433" t="s">
        <v>9501</v>
      </c>
      <c r="G220" s="433" t="s">
        <v>538</v>
      </c>
      <c r="H220" s="433" t="s">
        <v>11379</v>
      </c>
    </row>
    <row r="221" spans="1:11">
      <c r="A221" s="433" t="s">
        <v>1331</v>
      </c>
      <c r="B221" s="433" t="s">
        <v>1332</v>
      </c>
      <c r="C221" s="433" t="s">
        <v>536</v>
      </c>
      <c r="D221" s="433" t="s">
        <v>1333</v>
      </c>
      <c r="E221" s="433" t="s">
        <v>716</v>
      </c>
      <c r="F221" s="433" t="s">
        <v>9502</v>
      </c>
      <c r="G221" s="433" t="s">
        <v>538</v>
      </c>
      <c r="H221" s="433" t="s">
        <v>11379</v>
      </c>
    </row>
    <row r="222" spans="1:11">
      <c r="A222" s="433" t="s">
        <v>1334</v>
      </c>
      <c r="B222" s="433" t="s">
        <v>1335</v>
      </c>
      <c r="C222" s="433" t="s">
        <v>536</v>
      </c>
      <c r="D222" s="433" t="s">
        <v>1336</v>
      </c>
      <c r="E222" s="433" t="s">
        <v>554</v>
      </c>
      <c r="F222" s="433" t="s">
        <v>9503</v>
      </c>
      <c r="G222" s="433" t="s">
        <v>538</v>
      </c>
      <c r="H222" s="433" t="s">
        <v>11379</v>
      </c>
    </row>
    <row r="223" spans="1:11">
      <c r="A223" s="433" t="s">
        <v>1338</v>
      </c>
      <c r="B223" s="433" t="s">
        <v>1339</v>
      </c>
      <c r="C223" s="433" t="s">
        <v>604</v>
      </c>
      <c r="D223" s="433" t="s">
        <v>1340</v>
      </c>
      <c r="E223" s="433" t="s">
        <v>1337</v>
      </c>
      <c r="F223" s="433" t="s">
        <v>9504</v>
      </c>
      <c r="G223" s="433" t="s">
        <v>538</v>
      </c>
      <c r="H223" s="433" t="s">
        <v>11379</v>
      </c>
    </row>
    <row r="224" spans="1:11">
      <c r="A224" s="433" t="s">
        <v>1342</v>
      </c>
      <c r="B224" s="433" t="s">
        <v>1343</v>
      </c>
      <c r="C224" s="433" t="s">
        <v>536</v>
      </c>
      <c r="D224" s="433" t="s">
        <v>1344</v>
      </c>
      <c r="E224" s="433" t="s">
        <v>1341</v>
      </c>
      <c r="F224" s="433" t="s">
        <v>9505</v>
      </c>
      <c r="G224" s="433" t="s">
        <v>538</v>
      </c>
      <c r="H224" s="433" t="s">
        <v>11379</v>
      </c>
    </row>
    <row r="225" spans="1:8">
      <c r="A225" s="433" t="s">
        <v>1345</v>
      </c>
      <c r="B225" s="433" t="s">
        <v>1346</v>
      </c>
      <c r="C225" s="433" t="s">
        <v>536</v>
      </c>
      <c r="D225" s="433" t="s">
        <v>1347</v>
      </c>
      <c r="E225" s="433" t="s">
        <v>1073</v>
      </c>
      <c r="F225" s="433" t="s">
        <v>9506</v>
      </c>
      <c r="G225" s="433" t="s">
        <v>538</v>
      </c>
      <c r="H225" s="433" t="s">
        <v>11379</v>
      </c>
    </row>
    <row r="226" spans="1:8">
      <c r="A226" s="433" t="s">
        <v>1348</v>
      </c>
      <c r="B226" s="433" t="s">
        <v>1349</v>
      </c>
      <c r="C226" s="433" t="s">
        <v>632</v>
      </c>
      <c r="D226" s="433" t="s">
        <v>1350</v>
      </c>
      <c r="E226" s="433" t="s">
        <v>831</v>
      </c>
      <c r="F226" s="433" t="s">
        <v>9507</v>
      </c>
      <c r="G226" s="433" t="s">
        <v>538</v>
      </c>
      <c r="H226" s="433" t="s">
        <v>11379</v>
      </c>
    </row>
    <row r="227" spans="1:8">
      <c r="A227" s="433" t="s">
        <v>1351</v>
      </c>
      <c r="B227" s="433" t="s">
        <v>1352</v>
      </c>
      <c r="C227" s="433" t="s">
        <v>604</v>
      </c>
      <c r="D227" s="433" t="s">
        <v>1353</v>
      </c>
      <c r="E227" s="433" t="s">
        <v>606</v>
      </c>
      <c r="F227" s="433" t="s">
        <v>9508</v>
      </c>
      <c r="G227" s="433" t="s">
        <v>538</v>
      </c>
      <c r="H227" s="433" t="s">
        <v>11379</v>
      </c>
    </row>
    <row r="228" spans="1:8">
      <c r="A228" s="433" t="s">
        <v>1355</v>
      </c>
      <c r="B228" s="433" t="s">
        <v>1356</v>
      </c>
      <c r="C228" s="433" t="s">
        <v>604</v>
      </c>
      <c r="D228" s="433" t="s">
        <v>1357</v>
      </c>
      <c r="E228" s="433" t="s">
        <v>1354</v>
      </c>
      <c r="F228" s="433" t="s">
        <v>9509</v>
      </c>
      <c r="G228" s="433" t="s">
        <v>538</v>
      </c>
      <c r="H228" s="433" t="s">
        <v>11379</v>
      </c>
    </row>
    <row r="229" spans="1:8">
      <c r="A229" s="433" t="s">
        <v>1358</v>
      </c>
      <c r="B229" s="433" t="s">
        <v>1359</v>
      </c>
      <c r="C229" s="433" t="s">
        <v>536</v>
      </c>
      <c r="D229" s="433" t="s">
        <v>1360</v>
      </c>
      <c r="E229" s="433" t="s">
        <v>701</v>
      </c>
      <c r="F229" s="433" t="s">
        <v>9510</v>
      </c>
      <c r="G229" s="433" t="s">
        <v>538</v>
      </c>
      <c r="H229" s="433" t="s">
        <v>11379</v>
      </c>
    </row>
    <row r="230" spans="1:8">
      <c r="A230" s="433" t="s">
        <v>1362</v>
      </c>
      <c r="B230" s="433" t="s">
        <v>1363</v>
      </c>
      <c r="C230" s="433" t="s">
        <v>604</v>
      </c>
      <c r="D230" s="433" t="s">
        <v>1364</v>
      </c>
      <c r="E230" s="433" t="s">
        <v>1361</v>
      </c>
      <c r="F230" s="433" t="s">
        <v>9511</v>
      </c>
      <c r="G230" s="433" t="s">
        <v>538</v>
      </c>
      <c r="H230" s="433" t="s">
        <v>11379</v>
      </c>
    </row>
    <row r="231" spans="1:8">
      <c r="A231" s="433" t="s">
        <v>1365</v>
      </c>
      <c r="B231" s="433" t="s">
        <v>1366</v>
      </c>
      <c r="C231" s="433" t="s">
        <v>604</v>
      </c>
      <c r="D231" s="433" t="s">
        <v>1367</v>
      </c>
      <c r="E231" s="433" t="s">
        <v>858</v>
      </c>
      <c r="F231" s="433" t="s">
        <v>9512</v>
      </c>
      <c r="G231" s="433" t="s">
        <v>538</v>
      </c>
      <c r="H231" s="433" t="s">
        <v>11379</v>
      </c>
    </row>
    <row r="232" spans="1:8">
      <c r="A232" s="433" t="s">
        <v>1368</v>
      </c>
      <c r="B232" s="433" t="s">
        <v>1369</v>
      </c>
      <c r="C232" s="433" t="s">
        <v>536</v>
      </c>
      <c r="D232" s="433" t="s">
        <v>1370</v>
      </c>
      <c r="E232" s="433" t="s">
        <v>858</v>
      </c>
      <c r="F232" s="433" t="s">
        <v>9513</v>
      </c>
      <c r="G232" s="433" t="s">
        <v>538</v>
      </c>
      <c r="H232" s="433" t="s">
        <v>11379</v>
      </c>
    </row>
    <row r="233" spans="1:8">
      <c r="A233" s="433" t="s">
        <v>1371</v>
      </c>
      <c r="B233" s="433" t="s">
        <v>1372</v>
      </c>
      <c r="C233" s="433" t="s">
        <v>536</v>
      </c>
      <c r="D233" s="433" t="s">
        <v>1373</v>
      </c>
      <c r="E233" s="433" t="s">
        <v>593</v>
      </c>
      <c r="F233" s="433" t="s">
        <v>9514</v>
      </c>
      <c r="G233" s="433" t="s">
        <v>538</v>
      </c>
      <c r="H233" s="433" t="s">
        <v>11379</v>
      </c>
    </row>
    <row r="234" spans="1:8">
      <c r="A234" s="433" t="s">
        <v>1375</v>
      </c>
      <c r="B234" s="433" t="s">
        <v>1376</v>
      </c>
      <c r="C234" s="433" t="s">
        <v>604</v>
      </c>
      <c r="D234" s="433" t="s">
        <v>1377</v>
      </c>
      <c r="E234" s="433" t="s">
        <v>1374</v>
      </c>
      <c r="F234" s="433" t="s">
        <v>9515</v>
      </c>
      <c r="G234" s="433" t="s">
        <v>538</v>
      </c>
      <c r="H234" s="433" t="s">
        <v>11379</v>
      </c>
    </row>
    <row r="235" spans="1:8">
      <c r="A235" s="433" t="s">
        <v>1379</v>
      </c>
      <c r="B235" s="433" t="s">
        <v>1380</v>
      </c>
      <c r="C235" s="433" t="s">
        <v>604</v>
      </c>
      <c r="D235" s="433" t="s">
        <v>1381</v>
      </c>
      <c r="E235" s="433" t="s">
        <v>1378</v>
      </c>
      <c r="F235" s="433" t="s">
        <v>9516</v>
      </c>
      <c r="G235" s="433" t="s">
        <v>538</v>
      </c>
      <c r="H235" s="433" t="s">
        <v>11379</v>
      </c>
    </row>
    <row r="236" spans="1:8">
      <c r="A236" s="433" t="s">
        <v>1382</v>
      </c>
      <c r="B236" s="433" t="s">
        <v>1383</v>
      </c>
      <c r="C236" s="433" t="s">
        <v>632</v>
      </c>
      <c r="D236" s="433" t="s">
        <v>1384</v>
      </c>
      <c r="E236" s="433" t="s">
        <v>854</v>
      </c>
      <c r="F236" s="433" t="s">
        <v>9517</v>
      </c>
      <c r="G236" s="433" t="s">
        <v>538</v>
      </c>
      <c r="H236" s="433" t="s">
        <v>11379</v>
      </c>
    </row>
    <row r="237" spans="1:8">
      <c r="A237" s="433" t="s">
        <v>1385</v>
      </c>
      <c r="B237" s="433" t="s">
        <v>1386</v>
      </c>
      <c r="C237" s="433" t="s">
        <v>536</v>
      </c>
      <c r="D237" s="433" t="s">
        <v>1387</v>
      </c>
      <c r="E237" s="433" t="s">
        <v>774</v>
      </c>
      <c r="F237" s="433" t="s">
        <v>9518</v>
      </c>
      <c r="G237" s="433" t="s">
        <v>538</v>
      </c>
      <c r="H237" s="433" t="s">
        <v>11379</v>
      </c>
    </row>
    <row r="238" spans="1:8">
      <c r="A238" s="433" t="s">
        <v>1388</v>
      </c>
      <c r="B238" s="433" t="s">
        <v>1389</v>
      </c>
      <c r="C238" s="433" t="s">
        <v>536</v>
      </c>
      <c r="D238" s="433" t="s">
        <v>1390</v>
      </c>
      <c r="E238" s="433" t="s">
        <v>733</v>
      </c>
      <c r="F238" s="433" t="s">
        <v>9519</v>
      </c>
      <c r="G238" s="433" t="s">
        <v>538</v>
      </c>
      <c r="H238" s="433" t="s">
        <v>11379</v>
      </c>
    </row>
    <row r="239" spans="1:8">
      <c r="A239" s="433" t="s">
        <v>1391</v>
      </c>
      <c r="B239" s="433" t="s">
        <v>1392</v>
      </c>
      <c r="C239" s="433" t="s">
        <v>604</v>
      </c>
      <c r="D239" s="433" t="s">
        <v>1393</v>
      </c>
      <c r="E239" s="433" t="s">
        <v>1110</v>
      </c>
      <c r="F239" s="433" t="s">
        <v>9452</v>
      </c>
      <c r="G239" s="433" t="s">
        <v>538</v>
      </c>
      <c r="H239" s="433" t="s">
        <v>11379</v>
      </c>
    </row>
    <row r="240" spans="1:8">
      <c r="A240" s="433" t="s">
        <v>1394</v>
      </c>
      <c r="B240" s="433" t="s">
        <v>1395</v>
      </c>
      <c r="C240" s="433" t="s">
        <v>536</v>
      </c>
      <c r="D240" s="433" t="s">
        <v>1161</v>
      </c>
      <c r="E240" s="433" t="s">
        <v>1110</v>
      </c>
      <c r="F240" s="433" t="s">
        <v>9452</v>
      </c>
      <c r="G240" s="433" t="s">
        <v>538</v>
      </c>
      <c r="H240" s="433" t="s">
        <v>11379</v>
      </c>
    </row>
    <row r="241" spans="1:11">
      <c r="A241" s="433" t="s">
        <v>1397</v>
      </c>
      <c r="B241" s="433" t="s">
        <v>1398</v>
      </c>
      <c r="C241" s="433" t="s">
        <v>536</v>
      </c>
      <c r="D241" s="433" t="s">
        <v>1399</v>
      </c>
      <c r="E241" s="433" t="s">
        <v>1396</v>
      </c>
      <c r="F241" s="433" t="s">
        <v>9520</v>
      </c>
      <c r="G241" s="433" t="s">
        <v>538</v>
      </c>
      <c r="H241" s="433" t="s">
        <v>11379</v>
      </c>
    </row>
    <row r="242" spans="1:11">
      <c r="A242" s="433" t="s">
        <v>1400</v>
      </c>
      <c r="B242" s="433" t="s">
        <v>1401</v>
      </c>
      <c r="C242" s="433" t="s">
        <v>536</v>
      </c>
      <c r="D242" s="433" t="s">
        <v>1402</v>
      </c>
      <c r="E242" s="433" t="s">
        <v>650</v>
      </c>
      <c r="F242" s="433" t="s">
        <v>9521</v>
      </c>
      <c r="G242" s="433" t="s">
        <v>538</v>
      </c>
      <c r="H242" s="433" t="s">
        <v>11379</v>
      </c>
    </row>
    <row r="243" spans="1:11">
      <c r="A243" s="433" t="s">
        <v>1403</v>
      </c>
      <c r="B243" s="433" t="s">
        <v>1404</v>
      </c>
      <c r="D243" s="433" t="s">
        <v>1405</v>
      </c>
      <c r="E243" s="433" t="s">
        <v>554</v>
      </c>
      <c r="F243" s="433" t="s">
        <v>9522</v>
      </c>
      <c r="G243" s="433" t="s">
        <v>538</v>
      </c>
      <c r="H243" s="433" t="s">
        <v>11379</v>
      </c>
    </row>
    <row r="244" spans="1:11">
      <c r="A244" s="433" t="s">
        <v>1407</v>
      </c>
      <c r="B244" s="433" t="s">
        <v>1408</v>
      </c>
      <c r="C244" s="433" t="s">
        <v>536</v>
      </c>
      <c r="D244" s="433" t="s">
        <v>1409</v>
      </c>
      <c r="E244" s="433" t="s">
        <v>1406</v>
      </c>
      <c r="F244" s="433" t="s">
        <v>9523</v>
      </c>
      <c r="G244" s="433" t="s">
        <v>538</v>
      </c>
      <c r="H244" s="433" t="s">
        <v>11379</v>
      </c>
    </row>
    <row r="245" spans="1:11">
      <c r="A245" s="433" t="s">
        <v>1411</v>
      </c>
      <c r="B245" s="433" t="s">
        <v>1412</v>
      </c>
      <c r="C245" s="433" t="s">
        <v>536</v>
      </c>
      <c r="D245" s="433" t="s">
        <v>1413</v>
      </c>
      <c r="E245" s="433" t="s">
        <v>1410</v>
      </c>
      <c r="F245" s="433" t="s">
        <v>9524</v>
      </c>
      <c r="G245" s="433" t="s">
        <v>538</v>
      </c>
      <c r="H245" s="433" t="s">
        <v>11379</v>
      </c>
    </row>
    <row r="246" spans="1:11">
      <c r="A246" s="433" t="s">
        <v>1415</v>
      </c>
      <c r="B246" s="433" t="s">
        <v>1416</v>
      </c>
      <c r="C246" s="433" t="s">
        <v>536</v>
      </c>
      <c r="D246" s="433" t="s">
        <v>1417</v>
      </c>
      <c r="E246" s="433" t="s">
        <v>1414</v>
      </c>
      <c r="F246" s="433" t="s">
        <v>9525</v>
      </c>
      <c r="G246" s="433" t="s">
        <v>538</v>
      </c>
      <c r="H246" s="433" t="s">
        <v>11379</v>
      </c>
    </row>
    <row r="247" spans="1:11">
      <c r="A247" s="433" t="s">
        <v>1419</v>
      </c>
      <c r="B247" s="433" t="s">
        <v>1420</v>
      </c>
      <c r="C247" s="433" t="s">
        <v>536</v>
      </c>
      <c r="D247" s="433" t="s">
        <v>1421</v>
      </c>
      <c r="E247" s="433" t="s">
        <v>1418</v>
      </c>
      <c r="F247" s="433" t="s">
        <v>9526</v>
      </c>
      <c r="G247" s="433" t="s">
        <v>538</v>
      </c>
      <c r="H247" s="433" t="s">
        <v>11379</v>
      </c>
    </row>
    <row r="248" spans="1:11">
      <c r="A248" s="433" t="s">
        <v>1422</v>
      </c>
      <c r="B248" s="433" t="s">
        <v>1423</v>
      </c>
      <c r="C248" s="433" t="s">
        <v>899</v>
      </c>
      <c r="D248" s="433" t="s">
        <v>1424</v>
      </c>
      <c r="E248" s="433" t="s">
        <v>1236</v>
      </c>
      <c r="F248" s="433" t="s">
        <v>9527</v>
      </c>
      <c r="G248" s="433" t="s">
        <v>538</v>
      </c>
      <c r="H248" s="433" t="s">
        <v>11379</v>
      </c>
    </row>
    <row r="249" spans="1:11">
      <c r="A249" s="433" t="s">
        <v>1425</v>
      </c>
      <c r="B249" s="433" t="s">
        <v>1426</v>
      </c>
      <c r="C249" s="433" t="s">
        <v>536</v>
      </c>
      <c r="D249" s="433" t="s">
        <v>1427</v>
      </c>
      <c r="E249" s="433" t="s">
        <v>962</v>
      </c>
      <c r="F249" s="433" t="s">
        <v>9528</v>
      </c>
      <c r="G249" s="433" t="s">
        <v>538</v>
      </c>
      <c r="H249" s="433" t="s">
        <v>11379</v>
      </c>
    </row>
    <row r="250" spans="1:11">
      <c r="A250" s="433" t="s">
        <v>1428</v>
      </c>
      <c r="B250" s="433" t="s">
        <v>1429</v>
      </c>
      <c r="C250" s="433" t="s">
        <v>536</v>
      </c>
      <c r="D250" s="433" t="s">
        <v>1430</v>
      </c>
      <c r="E250" s="433" t="s">
        <v>969</v>
      </c>
      <c r="F250" s="433" t="s">
        <v>9529</v>
      </c>
      <c r="G250" s="433" t="s">
        <v>538</v>
      </c>
      <c r="H250" s="433" t="s">
        <v>11379</v>
      </c>
    </row>
    <row r="251" spans="1:11">
      <c r="A251" s="433" t="s">
        <v>1431</v>
      </c>
      <c r="B251" s="433" t="s">
        <v>1432</v>
      </c>
      <c r="C251" s="433" t="s">
        <v>536</v>
      </c>
      <c r="D251" s="433" t="s">
        <v>1433</v>
      </c>
      <c r="E251" s="433" t="s">
        <v>1247</v>
      </c>
      <c r="F251" s="433" t="s">
        <v>9530</v>
      </c>
      <c r="G251" s="433" t="s">
        <v>538</v>
      </c>
      <c r="H251" s="433" t="s">
        <v>11379</v>
      </c>
    </row>
    <row r="252" spans="1:11">
      <c r="A252" s="433" t="s">
        <v>1434</v>
      </c>
      <c r="B252" s="433" t="s">
        <v>1435</v>
      </c>
      <c r="C252" s="433" t="s">
        <v>604</v>
      </c>
      <c r="D252" s="433" t="s">
        <v>1436</v>
      </c>
      <c r="E252" s="433" t="s">
        <v>716</v>
      </c>
      <c r="F252" s="433" t="s">
        <v>9531</v>
      </c>
      <c r="G252" s="433" t="s">
        <v>538</v>
      </c>
      <c r="H252" s="433" t="s">
        <v>11379</v>
      </c>
    </row>
    <row r="253" spans="1:11">
      <c r="A253" s="433" t="s">
        <v>1438</v>
      </c>
      <c r="B253" s="433" t="s">
        <v>1439</v>
      </c>
      <c r="C253" s="433" t="s">
        <v>632</v>
      </c>
      <c r="D253" s="433" t="s">
        <v>1440</v>
      </c>
      <c r="E253" s="433" t="s">
        <v>1437</v>
      </c>
      <c r="F253" s="433" t="s">
        <v>9532</v>
      </c>
      <c r="G253" s="433" t="s">
        <v>1437</v>
      </c>
      <c r="H253" s="433" t="s">
        <v>9532</v>
      </c>
      <c r="I253" s="433" t="s">
        <v>838</v>
      </c>
      <c r="J253" s="433" t="s">
        <v>2118</v>
      </c>
      <c r="K253" s="433" t="s">
        <v>11989</v>
      </c>
    </row>
    <row r="254" spans="1:11">
      <c r="A254" s="433" t="s">
        <v>1441</v>
      </c>
      <c r="B254" s="433" t="s">
        <v>1442</v>
      </c>
      <c r="C254" s="433" t="s">
        <v>536</v>
      </c>
      <c r="D254" s="433" t="s">
        <v>1443</v>
      </c>
      <c r="E254" s="433" t="s">
        <v>606</v>
      </c>
      <c r="F254" s="433" t="s">
        <v>9533</v>
      </c>
      <c r="G254" s="433" t="s">
        <v>538</v>
      </c>
      <c r="H254" s="433" t="s">
        <v>11379</v>
      </c>
    </row>
    <row r="255" spans="1:11">
      <c r="A255" s="433" t="s">
        <v>1444</v>
      </c>
      <c r="B255" s="433" t="s">
        <v>1445</v>
      </c>
      <c r="C255" s="433" t="s">
        <v>536</v>
      </c>
      <c r="D255" s="433" t="s">
        <v>1446</v>
      </c>
      <c r="E255" s="433" t="s">
        <v>1017</v>
      </c>
      <c r="F255" s="433" t="s">
        <v>9534</v>
      </c>
      <c r="G255" s="433" t="s">
        <v>538</v>
      </c>
      <c r="H255" s="433" t="s">
        <v>11379</v>
      </c>
    </row>
    <row r="256" spans="1:11">
      <c r="A256" s="433" t="s">
        <v>1447</v>
      </c>
      <c r="B256" s="433" t="s">
        <v>1448</v>
      </c>
      <c r="C256" s="433" t="s">
        <v>536</v>
      </c>
      <c r="D256" s="433" t="s">
        <v>1449</v>
      </c>
      <c r="E256" s="433" t="s">
        <v>774</v>
      </c>
      <c r="F256" s="433" t="s">
        <v>9535</v>
      </c>
      <c r="G256" s="433" t="s">
        <v>538</v>
      </c>
      <c r="H256" s="433" t="s">
        <v>11379</v>
      </c>
    </row>
    <row r="257" spans="1:11">
      <c r="A257" s="433" t="s">
        <v>1451</v>
      </c>
      <c r="B257" s="433" t="s">
        <v>1452</v>
      </c>
      <c r="C257" s="433" t="s">
        <v>604</v>
      </c>
      <c r="D257" s="433" t="s">
        <v>1453</v>
      </c>
      <c r="E257" s="433" t="s">
        <v>1450</v>
      </c>
      <c r="F257" s="433" t="s">
        <v>9536</v>
      </c>
      <c r="G257" s="433" t="s">
        <v>538</v>
      </c>
      <c r="H257" s="433" t="s">
        <v>11379</v>
      </c>
    </row>
    <row r="258" spans="1:11">
      <c r="A258" s="433" t="s">
        <v>1455</v>
      </c>
      <c r="B258" s="433" t="s">
        <v>1456</v>
      </c>
      <c r="C258" s="433" t="s">
        <v>604</v>
      </c>
      <c r="D258" s="433" t="s">
        <v>1457</v>
      </c>
      <c r="E258" s="433" t="s">
        <v>1454</v>
      </c>
      <c r="F258" s="433" t="s">
        <v>9537</v>
      </c>
      <c r="G258" s="433" t="s">
        <v>538</v>
      </c>
      <c r="H258" s="433" t="s">
        <v>11379</v>
      </c>
    </row>
    <row r="259" spans="1:11">
      <c r="A259" s="433" t="s">
        <v>1458</v>
      </c>
      <c r="B259" s="433" t="s">
        <v>1459</v>
      </c>
      <c r="C259" s="433" t="s">
        <v>536</v>
      </c>
      <c r="D259" s="433" t="s">
        <v>1460</v>
      </c>
      <c r="E259" s="433" t="s">
        <v>1129</v>
      </c>
      <c r="F259" s="433" t="s">
        <v>9538</v>
      </c>
      <c r="G259" s="433" t="s">
        <v>538</v>
      </c>
      <c r="H259" s="433" t="s">
        <v>11379</v>
      </c>
    </row>
    <row r="260" spans="1:11">
      <c r="A260" s="433" t="s">
        <v>1461</v>
      </c>
      <c r="B260" s="433" t="s">
        <v>1462</v>
      </c>
      <c r="C260" s="433" t="s">
        <v>536</v>
      </c>
      <c r="D260" s="433" t="s">
        <v>1463</v>
      </c>
      <c r="E260" s="433" t="s">
        <v>1185</v>
      </c>
      <c r="F260" s="433" t="s">
        <v>9539</v>
      </c>
      <c r="G260" s="433" t="s">
        <v>538</v>
      </c>
      <c r="H260" s="433" t="s">
        <v>11379</v>
      </c>
    </row>
    <row r="261" spans="1:11">
      <c r="A261" s="433" t="s">
        <v>1464</v>
      </c>
      <c r="B261" s="433" t="s">
        <v>1465</v>
      </c>
      <c r="C261" s="433" t="s">
        <v>536</v>
      </c>
      <c r="D261" s="433" t="s">
        <v>1466</v>
      </c>
      <c r="E261" s="433" t="s">
        <v>601</v>
      </c>
      <c r="F261" s="433" t="s">
        <v>9540</v>
      </c>
      <c r="G261" s="433" t="s">
        <v>538</v>
      </c>
      <c r="H261" s="433" t="s">
        <v>11379</v>
      </c>
    </row>
    <row r="262" spans="1:11">
      <c r="A262" s="433" t="s">
        <v>1468</v>
      </c>
      <c r="B262" s="433" t="s">
        <v>1469</v>
      </c>
      <c r="C262" s="433" t="s">
        <v>604</v>
      </c>
      <c r="D262" s="433" t="s">
        <v>1470</v>
      </c>
      <c r="E262" s="433" t="s">
        <v>1467</v>
      </c>
      <c r="F262" s="433" t="s">
        <v>9541</v>
      </c>
      <c r="G262" s="433" t="s">
        <v>538</v>
      </c>
      <c r="H262" s="433" t="s">
        <v>11379</v>
      </c>
    </row>
    <row r="263" spans="1:11">
      <c r="A263" s="433" t="s">
        <v>1471</v>
      </c>
      <c r="B263" s="433" t="s">
        <v>1472</v>
      </c>
      <c r="C263" s="433" t="s">
        <v>536</v>
      </c>
      <c r="D263" s="433" t="s">
        <v>1473</v>
      </c>
      <c r="E263" s="433" t="s">
        <v>759</v>
      </c>
      <c r="F263" s="433" t="s">
        <v>9542</v>
      </c>
      <c r="G263" s="433" t="s">
        <v>538</v>
      </c>
      <c r="H263" s="433" t="s">
        <v>11379</v>
      </c>
    </row>
    <row r="264" spans="1:11">
      <c r="A264" s="433" t="s">
        <v>1474</v>
      </c>
      <c r="B264" s="433" t="s">
        <v>1475</v>
      </c>
      <c r="C264" s="433" t="s">
        <v>536</v>
      </c>
      <c r="D264" s="433" t="s">
        <v>1476</v>
      </c>
      <c r="E264" s="433" t="s">
        <v>1129</v>
      </c>
      <c r="F264" s="433" t="s">
        <v>9543</v>
      </c>
      <c r="G264" s="433" t="s">
        <v>538</v>
      </c>
      <c r="H264" s="433" t="s">
        <v>11379</v>
      </c>
    </row>
    <row r="265" spans="1:11">
      <c r="A265" s="433" t="s">
        <v>1478</v>
      </c>
      <c r="B265" s="433" t="s">
        <v>1479</v>
      </c>
      <c r="C265" s="433" t="s">
        <v>604</v>
      </c>
      <c r="D265" s="433" t="s">
        <v>1480</v>
      </c>
      <c r="E265" s="433" t="s">
        <v>1477</v>
      </c>
      <c r="F265" s="433" t="s">
        <v>9544</v>
      </c>
      <c r="G265" s="433" t="s">
        <v>538</v>
      </c>
      <c r="H265" s="433" t="s">
        <v>11379</v>
      </c>
    </row>
    <row r="266" spans="1:11">
      <c r="A266" s="433" t="s">
        <v>1482</v>
      </c>
      <c r="B266" s="433" t="s">
        <v>1483</v>
      </c>
      <c r="C266" s="433" t="s">
        <v>536</v>
      </c>
      <c r="D266" s="433" t="s">
        <v>1485</v>
      </c>
      <c r="E266" s="433" t="s">
        <v>1481</v>
      </c>
      <c r="F266" s="433" t="s">
        <v>9545</v>
      </c>
      <c r="G266" s="433" t="s">
        <v>1481</v>
      </c>
      <c r="H266" s="433" t="s">
        <v>9545</v>
      </c>
      <c r="I266" s="433" t="s">
        <v>838</v>
      </c>
      <c r="J266" s="433" t="s">
        <v>561</v>
      </c>
      <c r="K266" s="433" t="s">
        <v>1484</v>
      </c>
    </row>
    <row r="267" spans="1:11">
      <c r="A267" s="433" t="s">
        <v>1487</v>
      </c>
      <c r="B267" s="433" t="s">
        <v>1488</v>
      </c>
      <c r="C267" s="433" t="s">
        <v>536</v>
      </c>
      <c r="D267" s="433" t="s">
        <v>1489</v>
      </c>
      <c r="E267" s="433" t="s">
        <v>1486</v>
      </c>
      <c r="F267" s="433" t="s">
        <v>9546</v>
      </c>
      <c r="G267" s="433" t="s">
        <v>538</v>
      </c>
      <c r="H267" s="433" t="s">
        <v>11379</v>
      </c>
    </row>
    <row r="268" spans="1:11">
      <c r="A268" s="433" t="s">
        <v>1490</v>
      </c>
      <c r="B268" s="433" t="s">
        <v>1491</v>
      </c>
      <c r="C268" s="433" t="s">
        <v>536</v>
      </c>
      <c r="D268" s="433" t="s">
        <v>1492</v>
      </c>
      <c r="E268" s="433" t="s">
        <v>642</v>
      </c>
      <c r="F268" s="433" t="s">
        <v>9547</v>
      </c>
      <c r="G268" s="433" t="s">
        <v>538</v>
      </c>
      <c r="H268" s="433" t="s">
        <v>11379</v>
      </c>
    </row>
    <row r="269" spans="1:11">
      <c r="A269" s="433" t="s">
        <v>1494</v>
      </c>
      <c r="B269" s="433" t="s">
        <v>1495</v>
      </c>
      <c r="C269" s="433" t="s">
        <v>1272</v>
      </c>
      <c r="D269" s="433" t="s">
        <v>1496</v>
      </c>
      <c r="E269" s="433" t="s">
        <v>1493</v>
      </c>
      <c r="F269" s="433" t="s">
        <v>9548</v>
      </c>
      <c r="G269" s="433" t="s">
        <v>538</v>
      </c>
      <c r="H269" s="433" t="s">
        <v>11379</v>
      </c>
    </row>
    <row r="270" spans="1:11">
      <c r="A270" s="433" t="s">
        <v>1497</v>
      </c>
      <c r="B270" s="433" t="s">
        <v>1498</v>
      </c>
      <c r="C270" s="433" t="s">
        <v>604</v>
      </c>
      <c r="D270" s="433" t="s">
        <v>1499</v>
      </c>
      <c r="E270" s="433" t="s">
        <v>716</v>
      </c>
      <c r="F270" s="433" t="s">
        <v>9549</v>
      </c>
      <c r="G270" s="433" t="s">
        <v>538</v>
      </c>
      <c r="H270" s="433" t="s">
        <v>11379</v>
      </c>
    </row>
    <row r="271" spans="1:11">
      <c r="A271" s="433" t="s">
        <v>1501</v>
      </c>
      <c r="B271" s="433" t="s">
        <v>1502</v>
      </c>
      <c r="C271" s="433" t="s">
        <v>536</v>
      </c>
      <c r="D271" s="433" t="s">
        <v>1505</v>
      </c>
      <c r="E271" s="433" t="s">
        <v>1500</v>
      </c>
      <c r="F271" s="433" t="s">
        <v>9550</v>
      </c>
      <c r="G271" s="433" t="s">
        <v>1500</v>
      </c>
      <c r="H271" s="433" t="s">
        <v>9550</v>
      </c>
      <c r="J271" s="433" t="s">
        <v>1503</v>
      </c>
      <c r="K271" s="433" t="s">
        <v>1504</v>
      </c>
    </row>
    <row r="272" spans="1:11">
      <c r="A272" s="433" t="s">
        <v>1507</v>
      </c>
      <c r="B272" s="433" t="s">
        <v>1508</v>
      </c>
      <c r="C272" s="433" t="s">
        <v>604</v>
      </c>
      <c r="D272" s="433" t="s">
        <v>1509</v>
      </c>
      <c r="E272" s="433" t="s">
        <v>1506</v>
      </c>
      <c r="F272" s="433" t="s">
        <v>9551</v>
      </c>
      <c r="G272" s="433" t="s">
        <v>538</v>
      </c>
      <c r="H272" s="433" t="s">
        <v>11379</v>
      </c>
    </row>
    <row r="273" spans="1:11">
      <c r="A273" s="433" t="s">
        <v>1510</v>
      </c>
      <c r="B273" s="433" t="s">
        <v>1511</v>
      </c>
      <c r="C273" s="433" t="s">
        <v>536</v>
      </c>
      <c r="D273" s="433" t="s">
        <v>1512</v>
      </c>
      <c r="E273" s="433" t="s">
        <v>593</v>
      </c>
      <c r="F273" s="433" t="s">
        <v>9552</v>
      </c>
      <c r="G273" s="433" t="s">
        <v>538</v>
      </c>
      <c r="H273" s="433" t="s">
        <v>11379</v>
      </c>
    </row>
    <row r="274" spans="1:11">
      <c r="A274" s="433" t="s">
        <v>1513</v>
      </c>
      <c r="B274" s="433" t="s">
        <v>1514</v>
      </c>
      <c r="C274" s="433" t="s">
        <v>604</v>
      </c>
      <c r="D274" s="433" t="s">
        <v>1515</v>
      </c>
      <c r="E274" s="433" t="s">
        <v>1243</v>
      </c>
      <c r="F274" s="433" t="s">
        <v>9553</v>
      </c>
      <c r="G274" s="433" t="s">
        <v>538</v>
      </c>
      <c r="H274" s="433" t="s">
        <v>11379</v>
      </c>
    </row>
    <row r="275" spans="1:11">
      <c r="A275" s="433" t="s">
        <v>1517</v>
      </c>
      <c r="B275" s="433" t="s">
        <v>1518</v>
      </c>
      <c r="C275" s="433" t="s">
        <v>536</v>
      </c>
      <c r="D275" s="433" t="s">
        <v>1519</v>
      </c>
      <c r="E275" s="433" t="s">
        <v>1516</v>
      </c>
      <c r="F275" s="433" t="s">
        <v>9554</v>
      </c>
      <c r="G275" s="433" t="s">
        <v>538</v>
      </c>
      <c r="H275" s="433" t="s">
        <v>11379</v>
      </c>
    </row>
    <row r="276" spans="1:11">
      <c r="A276" s="433" t="s">
        <v>1520</v>
      </c>
      <c r="B276" s="433" t="s">
        <v>1521</v>
      </c>
      <c r="C276" s="433" t="s">
        <v>536</v>
      </c>
      <c r="D276" s="433" t="s">
        <v>1522</v>
      </c>
      <c r="E276" s="433" t="s">
        <v>1038</v>
      </c>
      <c r="F276" s="433" t="s">
        <v>9555</v>
      </c>
      <c r="G276" s="433" t="s">
        <v>538</v>
      </c>
      <c r="H276" s="433" t="s">
        <v>11379</v>
      </c>
    </row>
    <row r="277" spans="1:11">
      <c r="A277" s="433" t="s">
        <v>1523</v>
      </c>
      <c r="B277" s="433" t="s">
        <v>1524</v>
      </c>
      <c r="C277" s="433" t="s">
        <v>536</v>
      </c>
      <c r="D277" s="433" t="s">
        <v>1525</v>
      </c>
      <c r="E277" s="433" t="s">
        <v>565</v>
      </c>
      <c r="F277" s="433" t="s">
        <v>9556</v>
      </c>
      <c r="G277" s="433" t="s">
        <v>538</v>
      </c>
      <c r="H277" s="433" t="s">
        <v>11379</v>
      </c>
    </row>
    <row r="278" spans="1:11">
      <c r="A278" s="433" t="s">
        <v>1527</v>
      </c>
      <c r="B278" s="433" t="s">
        <v>1528</v>
      </c>
      <c r="C278" s="433" t="s">
        <v>536</v>
      </c>
      <c r="D278" s="433" t="s">
        <v>1529</v>
      </c>
      <c r="E278" s="433" t="s">
        <v>1526</v>
      </c>
      <c r="F278" s="433" t="s">
        <v>9557</v>
      </c>
      <c r="G278" s="433" t="s">
        <v>538</v>
      </c>
      <c r="H278" s="433" t="s">
        <v>11379</v>
      </c>
    </row>
    <row r="279" spans="1:11">
      <c r="A279" s="433" t="s">
        <v>1530</v>
      </c>
      <c r="B279" s="433" t="s">
        <v>1531</v>
      </c>
      <c r="C279" s="433" t="s">
        <v>536</v>
      </c>
      <c r="D279" s="433" t="s">
        <v>1532</v>
      </c>
      <c r="E279" s="433" t="s">
        <v>1129</v>
      </c>
      <c r="F279" s="433" t="s">
        <v>9558</v>
      </c>
      <c r="G279" s="433" t="s">
        <v>538</v>
      </c>
      <c r="H279" s="433" t="s">
        <v>11379</v>
      </c>
    </row>
    <row r="280" spans="1:11">
      <c r="A280" s="433" t="s">
        <v>1533</v>
      </c>
      <c r="B280" s="433" t="s">
        <v>1534</v>
      </c>
      <c r="C280" s="433" t="s">
        <v>782</v>
      </c>
      <c r="D280" s="433" t="s">
        <v>1535</v>
      </c>
      <c r="E280" s="433" t="s">
        <v>678</v>
      </c>
      <c r="F280" s="433" t="s">
        <v>9559</v>
      </c>
      <c r="G280" s="433" t="s">
        <v>538</v>
      </c>
      <c r="H280" s="433" t="s">
        <v>11379</v>
      </c>
    </row>
    <row r="281" spans="1:11">
      <c r="A281" s="433" t="s">
        <v>1536</v>
      </c>
      <c r="B281" s="433" t="s">
        <v>1537</v>
      </c>
      <c r="C281" s="433" t="s">
        <v>536</v>
      </c>
      <c r="D281" s="433" t="s">
        <v>1538</v>
      </c>
      <c r="E281" s="433" t="s">
        <v>766</v>
      </c>
      <c r="F281" s="433" t="s">
        <v>9560</v>
      </c>
      <c r="G281" s="433" t="s">
        <v>538</v>
      </c>
      <c r="H281" s="433" t="s">
        <v>11379</v>
      </c>
    </row>
    <row r="282" spans="1:11">
      <c r="A282" s="433" t="s">
        <v>1539</v>
      </c>
      <c r="B282" s="433" t="s">
        <v>1540</v>
      </c>
      <c r="C282" s="433" t="s">
        <v>536</v>
      </c>
      <c r="D282" s="433" t="s">
        <v>1541</v>
      </c>
      <c r="E282" s="433" t="s">
        <v>1185</v>
      </c>
      <c r="F282" s="433" t="s">
        <v>9561</v>
      </c>
      <c r="G282" s="433" t="s">
        <v>538</v>
      </c>
      <c r="H282" s="433" t="s">
        <v>11379</v>
      </c>
    </row>
    <row r="283" spans="1:11">
      <c r="A283" s="433" t="s">
        <v>1543</v>
      </c>
      <c r="B283" s="433" t="s">
        <v>1544</v>
      </c>
      <c r="C283" s="433" t="s">
        <v>536</v>
      </c>
      <c r="D283" s="433" t="s">
        <v>1545</v>
      </c>
      <c r="E283" s="433" t="s">
        <v>1542</v>
      </c>
      <c r="F283" s="433" t="s">
        <v>9562</v>
      </c>
      <c r="G283" s="433" t="s">
        <v>538</v>
      </c>
      <c r="H283" s="433" t="s">
        <v>11379</v>
      </c>
    </row>
    <row r="284" spans="1:11">
      <c r="A284" s="433" t="s">
        <v>1547</v>
      </c>
      <c r="B284" s="433" t="s">
        <v>1548</v>
      </c>
      <c r="C284" s="433" t="s">
        <v>536</v>
      </c>
      <c r="D284" s="433" t="s">
        <v>1549</v>
      </c>
      <c r="E284" s="433" t="s">
        <v>1546</v>
      </c>
      <c r="F284" s="433" t="s">
        <v>9563</v>
      </c>
      <c r="G284" s="433" t="s">
        <v>538</v>
      </c>
      <c r="H284" s="433" t="s">
        <v>11379</v>
      </c>
    </row>
    <row r="285" spans="1:11">
      <c r="A285" s="433" t="s">
        <v>1551</v>
      </c>
      <c r="B285" s="433" t="s">
        <v>1552</v>
      </c>
      <c r="C285" s="433" t="s">
        <v>536</v>
      </c>
      <c r="D285" s="433" t="s">
        <v>1555</v>
      </c>
      <c r="E285" s="433" t="s">
        <v>1550</v>
      </c>
      <c r="F285" s="433" t="s">
        <v>9564</v>
      </c>
      <c r="G285" s="433" t="s">
        <v>1550</v>
      </c>
      <c r="H285" s="433" t="s">
        <v>11383</v>
      </c>
      <c r="I285" s="433" t="s">
        <v>1553</v>
      </c>
      <c r="J285" s="433" t="s">
        <v>723</v>
      </c>
      <c r="K285" s="433" t="s">
        <v>1554</v>
      </c>
    </row>
    <row r="286" spans="1:11">
      <c r="A286" s="433" t="s">
        <v>1557</v>
      </c>
      <c r="B286" s="433" t="s">
        <v>1558</v>
      </c>
      <c r="C286" s="433" t="s">
        <v>536</v>
      </c>
      <c r="D286" s="433" t="s">
        <v>1559</v>
      </c>
      <c r="E286" s="433" t="s">
        <v>1556</v>
      </c>
      <c r="F286" s="433" t="s">
        <v>9565</v>
      </c>
      <c r="G286" s="433" t="s">
        <v>538</v>
      </c>
      <c r="H286" s="433" t="s">
        <v>11379</v>
      </c>
    </row>
    <row r="287" spans="1:11">
      <c r="A287" s="433" t="s">
        <v>1560</v>
      </c>
      <c r="B287" s="433" t="s">
        <v>1561</v>
      </c>
      <c r="C287" s="433" t="s">
        <v>604</v>
      </c>
      <c r="D287" s="433" t="s">
        <v>1562</v>
      </c>
      <c r="E287" s="433" t="s">
        <v>733</v>
      </c>
      <c r="F287" s="433" t="s">
        <v>9566</v>
      </c>
      <c r="G287" s="433" t="s">
        <v>538</v>
      </c>
      <c r="H287" s="433" t="s">
        <v>11379</v>
      </c>
    </row>
    <row r="288" spans="1:11">
      <c r="A288" s="433" t="s">
        <v>1564</v>
      </c>
      <c r="B288" s="433" t="s">
        <v>1565</v>
      </c>
      <c r="C288" s="433" t="s">
        <v>536</v>
      </c>
      <c r="D288" s="433" t="s">
        <v>1566</v>
      </c>
      <c r="E288" s="433" t="s">
        <v>1563</v>
      </c>
      <c r="F288" s="433" t="s">
        <v>9567</v>
      </c>
      <c r="G288" s="433" t="s">
        <v>538</v>
      </c>
      <c r="H288" s="433" t="s">
        <v>11379</v>
      </c>
    </row>
    <row r="289" spans="1:11">
      <c r="A289" s="433" t="s">
        <v>1567</v>
      </c>
      <c r="B289" s="433" t="s">
        <v>1568</v>
      </c>
      <c r="C289" s="433" t="s">
        <v>536</v>
      </c>
      <c r="D289" s="433" t="s">
        <v>1569</v>
      </c>
      <c r="E289" s="433" t="s">
        <v>1563</v>
      </c>
      <c r="F289" s="433" t="s">
        <v>9567</v>
      </c>
      <c r="G289" s="433" t="s">
        <v>538</v>
      </c>
      <c r="H289" s="433" t="s">
        <v>11379</v>
      </c>
    </row>
    <row r="290" spans="1:11">
      <c r="A290" s="433" t="s">
        <v>1571</v>
      </c>
      <c r="B290" s="433" t="s">
        <v>1572</v>
      </c>
      <c r="C290" s="433" t="s">
        <v>536</v>
      </c>
      <c r="D290" s="433" t="s">
        <v>1573</v>
      </c>
      <c r="E290" s="433" t="s">
        <v>1570</v>
      </c>
      <c r="F290" s="433" t="s">
        <v>9568</v>
      </c>
      <c r="G290" s="433" t="s">
        <v>538</v>
      </c>
      <c r="H290" s="433" t="s">
        <v>11379</v>
      </c>
    </row>
    <row r="291" spans="1:11">
      <c r="A291" s="433" t="s">
        <v>1575</v>
      </c>
      <c r="B291" s="433" t="s">
        <v>1576</v>
      </c>
      <c r="C291" s="433" t="s">
        <v>604</v>
      </c>
      <c r="D291" s="433" t="s">
        <v>1577</v>
      </c>
      <c r="E291" s="433" t="s">
        <v>1574</v>
      </c>
      <c r="F291" s="433" t="s">
        <v>9569</v>
      </c>
      <c r="G291" s="433" t="s">
        <v>538</v>
      </c>
      <c r="H291" s="433" t="s">
        <v>11379</v>
      </c>
    </row>
    <row r="292" spans="1:11">
      <c r="A292" s="433" t="s">
        <v>1578</v>
      </c>
      <c r="B292" s="433" t="s">
        <v>1579</v>
      </c>
      <c r="C292" s="433" t="s">
        <v>536</v>
      </c>
      <c r="D292" s="433" t="s">
        <v>1580</v>
      </c>
      <c r="E292" s="433" t="s">
        <v>716</v>
      </c>
      <c r="F292" s="433" t="s">
        <v>9570</v>
      </c>
      <c r="G292" s="433" t="s">
        <v>538</v>
      </c>
      <c r="H292" s="433" t="s">
        <v>11379</v>
      </c>
    </row>
    <row r="293" spans="1:11">
      <c r="A293" s="433" t="s">
        <v>1581</v>
      </c>
      <c r="B293" s="433" t="s">
        <v>1582</v>
      </c>
      <c r="C293" s="433" t="s">
        <v>604</v>
      </c>
      <c r="D293" s="433" t="s">
        <v>1583</v>
      </c>
      <c r="E293" s="433" t="s">
        <v>990</v>
      </c>
      <c r="F293" s="433" t="s">
        <v>9571</v>
      </c>
      <c r="G293" s="433" t="s">
        <v>538</v>
      </c>
      <c r="H293" s="433" t="s">
        <v>11379</v>
      </c>
    </row>
    <row r="294" spans="1:11">
      <c r="A294" s="433" t="s">
        <v>1584</v>
      </c>
      <c r="B294" s="433" t="s">
        <v>1585</v>
      </c>
      <c r="C294" s="433" t="s">
        <v>1588</v>
      </c>
      <c r="D294" s="433" t="s">
        <v>1589</v>
      </c>
      <c r="E294" s="433" t="s">
        <v>1590</v>
      </c>
      <c r="F294" s="433" t="s">
        <v>9572</v>
      </c>
      <c r="G294" s="433" t="s">
        <v>589</v>
      </c>
      <c r="H294" s="433" t="s">
        <v>11384</v>
      </c>
      <c r="I294" s="433" t="s">
        <v>1586</v>
      </c>
      <c r="J294" s="433" t="s">
        <v>723</v>
      </c>
      <c r="K294" s="433" t="s">
        <v>1587</v>
      </c>
    </row>
    <row r="295" spans="1:11">
      <c r="A295" s="433" t="s">
        <v>1592</v>
      </c>
      <c r="B295" s="433" t="s">
        <v>1593</v>
      </c>
      <c r="C295" s="433" t="s">
        <v>604</v>
      </c>
      <c r="D295" s="433" t="s">
        <v>1596</v>
      </c>
      <c r="E295" s="433" t="s">
        <v>1597</v>
      </c>
      <c r="F295" s="433" t="s">
        <v>9573</v>
      </c>
      <c r="G295" s="433" t="s">
        <v>1591</v>
      </c>
      <c r="H295" s="433" t="s">
        <v>11385</v>
      </c>
      <c r="I295" s="433" t="s">
        <v>1594</v>
      </c>
      <c r="J295" s="433" t="s">
        <v>561</v>
      </c>
      <c r="K295" s="433" t="s">
        <v>1595</v>
      </c>
    </row>
    <row r="296" spans="1:11">
      <c r="A296" s="433" t="s">
        <v>1598</v>
      </c>
      <c r="B296" s="433" t="s">
        <v>1599</v>
      </c>
      <c r="C296" s="433" t="s">
        <v>604</v>
      </c>
      <c r="D296" s="433" t="s">
        <v>1601</v>
      </c>
      <c r="E296" s="433" t="s">
        <v>1602</v>
      </c>
      <c r="F296" s="433" t="s">
        <v>9574</v>
      </c>
      <c r="G296" s="433" t="s">
        <v>962</v>
      </c>
      <c r="H296" s="433" t="s">
        <v>11386</v>
      </c>
      <c r="I296" s="433" t="s">
        <v>1586</v>
      </c>
      <c r="J296" s="433" t="s">
        <v>723</v>
      </c>
      <c r="K296" s="433" t="s">
        <v>1600</v>
      </c>
    </row>
    <row r="297" spans="1:11">
      <c r="A297" s="433" t="s">
        <v>1604</v>
      </c>
      <c r="B297" s="433" t="s">
        <v>1605</v>
      </c>
      <c r="C297" s="433" t="s">
        <v>536</v>
      </c>
      <c r="D297" s="433" t="s">
        <v>1607</v>
      </c>
      <c r="E297" s="433" t="s">
        <v>1608</v>
      </c>
      <c r="F297" s="433" t="s">
        <v>9575</v>
      </c>
      <c r="G297" s="433" t="s">
        <v>1603</v>
      </c>
      <c r="H297" s="433" t="s">
        <v>11387</v>
      </c>
      <c r="I297" s="433" t="s">
        <v>560</v>
      </c>
      <c r="J297" s="433" t="s">
        <v>561</v>
      </c>
      <c r="K297" s="433" t="s">
        <v>1606</v>
      </c>
    </row>
    <row r="298" spans="1:11">
      <c r="A298" s="433" t="s">
        <v>1610</v>
      </c>
      <c r="B298" s="433" t="s">
        <v>1611</v>
      </c>
      <c r="C298" s="433" t="s">
        <v>536</v>
      </c>
      <c r="D298" s="433" t="s">
        <v>1613</v>
      </c>
      <c r="E298" s="433" t="s">
        <v>1614</v>
      </c>
      <c r="F298" s="433" t="s">
        <v>9576</v>
      </c>
      <c r="G298" s="433" t="s">
        <v>1609</v>
      </c>
      <c r="H298" s="433" t="s">
        <v>11388</v>
      </c>
      <c r="I298" s="433" t="s">
        <v>1586</v>
      </c>
      <c r="J298" s="433" t="s">
        <v>723</v>
      </c>
      <c r="K298" s="433" t="s">
        <v>1612</v>
      </c>
    </row>
    <row r="299" spans="1:11">
      <c r="A299" s="433" t="s">
        <v>1616</v>
      </c>
      <c r="B299" s="433" t="s">
        <v>1617</v>
      </c>
      <c r="C299" s="433" t="s">
        <v>536</v>
      </c>
      <c r="D299" s="433" t="s">
        <v>1618</v>
      </c>
      <c r="E299" s="433" t="s">
        <v>1615</v>
      </c>
      <c r="F299" s="433" t="s">
        <v>9577</v>
      </c>
      <c r="G299" s="433" t="s">
        <v>538</v>
      </c>
      <c r="H299" s="433" t="s">
        <v>11379</v>
      </c>
    </row>
    <row r="300" spans="1:11">
      <c r="A300" s="433" t="s">
        <v>1619</v>
      </c>
      <c r="B300" s="433" t="s">
        <v>1620</v>
      </c>
      <c r="C300" s="433" t="s">
        <v>604</v>
      </c>
      <c r="D300" s="433" t="s">
        <v>11932</v>
      </c>
      <c r="E300" s="433" t="s">
        <v>1622</v>
      </c>
      <c r="F300" s="433" t="s">
        <v>9578</v>
      </c>
      <c r="G300" s="433" t="s">
        <v>962</v>
      </c>
      <c r="H300" s="433" t="s">
        <v>11389</v>
      </c>
      <c r="I300" s="433" t="s">
        <v>560</v>
      </c>
      <c r="J300" s="433" t="s">
        <v>561</v>
      </c>
      <c r="K300" s="433" t="s">
        <v>1621</v>
      </c>
    </row>
    <row r="301" spans="1:11">
      <c r="A301" s="433" t="s">
        <v>1624</v>
      </c>
      <c r="B301" s="433" t="s">
        <v>1625</v>
      </c>
      <c r="C301" s="433" t="s">
        <v>536</v>
      </c>
      <c r="D301" s="433" t="s">
        <v>1627</v>
      </c>
      <c r="E301" s="433" t="s">
        <v>1628</v>
      </c>
      <c r="F301" s="433" t="s">
        <v>9579</v>
      </c>
      <c r="G301" s="433" t="s">
        <v>1623</v>
      </c>
      <c r="H301" s="433" t="s">
        <v>11390</v>
      </c>
      <c r="I301" s="433" t="s">
        <v>838</v>
      </c>
      <c r="J301" s="433" t="s">
        <v>561</v>
      </c>
      <c r="K301" s="433" t="s">
        <v>1626</v>
      </c>
    </row>
    <row r="302" spans="1:11">
      <c r="A302" s="433" t="s">
        <v>1630</v>
      </c>
      <c r="B302" s="433" t="s">
        <v>1631</v>
      </c>
      <c r="C302" s="433" t="s">
        <v>1635</v>
      </c>
      <c r="D302" s="433" t="s">
        <v>1636</v>
      </c>
      <c r="E302" s="433" t="s">
        <v>1637</v>
      </c>
      <c r="F302" s="433" t="s">
        <v>9580</v>
      </c>
      <c r="G302" s="433" t="s">
        <v>1629</v>
      </c>
      <c r="H302" s="433" t="s">
        <v>11391</v>
      </c>
      <c r="I302" s="433" t="s">
        <v>1632</v>
      </c>
      <c r="J302" s="433" t="s">
        <v>1633</v>
      </c>
      <c r="K302" s="433" t="s">
        <v>1634</v>
      </c>
    </row>
    <row r="303" spans="1:11">
      <c r="A303" s="433" t="s">
        <v>1638</v>
      </c>
      <c r="B303" s="433" t="s">
        <v>1639</v>
      </c>
      <c r="C303" s="433" t="s">
        <v>536</v>
      </c>
      <c r="D303" s="433" t="s">
        <v>1642</v>
      </c>
      <c r="E303" s="433" t="s">
        <v>1643</v>
      </c>
      <c r="F303" s="433" t="s">
        <v>9581</v>
      </c>
      <c r="G303" s="433" t="s">
        <v>839</v>
      </c>
      <c r="H303" s="433" t="s">
        <v>11392</v>
      </c>
      <c r="I303" s="433" t="s">
        <v>1640</v>
      </c>
      <c r="J303" s="433" t="s">
        <v>1633</v>
      </c>
      <c r="K303" s="433" t="s">
        <v>1641</v>
      </c>
    </row>
    <row r="304" spans="1:11">
      <c r="A304" s="433" t="s">
        <v>1645</v>
      </c>
      <c r="B304" s="433" t="s">
        <v>1646</v>
      </c>
      <c r="C304" s="433" t="s">
        <v>536</v>
      </c>
      <c r="D304" s="433" t="s">
        <v>1648</v>
      </c>
      <c r="E304" s="433" t="s">
        <v>1649</v>
      </c>
      <c r="F304" s="433" t="s">
        <v>9582</v>
      </c>
      <c r="G304" s="433" t="s">
        <v>1644</v>
      </c>
      <c r="H304" s="433" t="s">
        <v>9838</v>
      </c>
      <c r="I304" s="433" t="s">
        <v>560</v>
      </c>
      <c r="J304" s="433" t="s">
        <v>561</v>
      </c>
      <c r="K304" s="433" t="s">
        <v>1647</v>
      </c>
    </row>
    <row r="305" spans="1:11">
      <c r="A305" s="433" t="s">
        <v>1650</v>
      </c>
      <c r="B305" s="433" t="s">
        <v>1651</v>
      </c>
      <c r="C305" s="433" t="s">
        <v>536</v>
      </c>
      <c r="D305" s="433" t="s">
        <v>1655</v>
      </c>
      <c r="E305" s="433" t="s">
        <v>1656</v>
      </c>
      <c r="F305" s="433" t="s">
        <v>9583</v>
      </c>
      <c r="G305" s="433" t="s">
        <v>606</v>
      </c>
      <c r="H305" s="433" t="s">
        <v>11393</v>
      </c>
      <c r="I305" s="433" t="s">
        <v>1652</v>
      </c>
      <c r="J305" s="433" t="s">
        <v>1653</v>
      </c>
      <c r="K305" s="433" t="s">
        <v>1654</v>
      </c>
    </row>
    <row r="306" spans="1:11">
      <c r="A306" s="433" t="s">
        <v>1657</v>
      </c>
      <c r="B306" s="433" t="s">
        <v>1658</v>
      </c>
      <c r="C306" s="433" t="s">
        <v>536</v>
      </c>
      <c r="D306" s="433" t="s">
        <v>1659</v>
      </c>
      <c r="E306" s="433" t="s">
        <v>911</v>
      </c>
      <c r="F306" s="433" t="s">
        <v>9584</v>
      </c>
      <c r="G306" s="433" t="s">
        <v>538</v>
      </c>
      <c r="H306" s="433" t="s">
        <v>11379</v>
      </c>
    </row>
    <row r="307" spans="1:11">
      <c r="A307" s="433" t="s">
        <v>1660</v>
      </c>
      <c r="B307" s="433" t="s">
        <v>1661</v>
      </c>
      <c r="C307" s="433" t="s">
        <v>536</v>
      </c>
      <c r="D307" s="433" t="s">
        <v>1663</v>
      </c>
      <c r="E307" s="433" t="s">
        <v>1664</v>
      </c>
      <c r="F307" s="433" t="s">
        <v>9585</v>
      </c>
      <c r="G307" s="433" t="s">
        <v>969</v>
      </c>
      <c r="H307" s="433" t="s">
        <v>11394</v>
      </c>
      <c r="I307" s="433" t="s">
        <v>1586</v>
      </c>
      <c r="J307" s="433" t="s">
        <v>723</v>
      </c>
      <c r="K307" s="433" t="s">
        <v>1662</v>
      </c>
    </row>
    <row r="308" spans="1:11">
      <c r="A308" s="433" t="s">
        <v>1665</v>
      </c>
      <c r="B308" s="433" t="s">
        <v>1666</v>
      </c>
      <c r="C308" s="433" t="s">
        <v>536</v>
      </c>
      <c r="D308" s="433" t="s">
        <v>1670</v>
      </c>
      <c r="E308" s="433" t="s">
        <v>1671</v>
      </c>
      <c r="F308" s="433" t="s">
        <v>9586</v>
      </c>
      <c r="G308" s="433" t="s">
        <v>1644</v>
      </c>
      <c r="H308" s="433" t="s">
        <v>11395</v>
      </c>
      <c r="I308" s="433" t="s">
        <v>1667</v>
      </c>
      <c r="J308" s="433" t="s">
        <v>1668</v>
      </c>
      <c r="K308" s="433" t="s">
        <v>1669</v>
      </c>
    </row>
    <row r="309" spans="1:11">
      <c r="A309" s="433" t="s">
        <v>1672</v>
      </c>
      <c r="B309" s="433" t="s">
        <v>1673</v>
      </c>
      <c r="C309" s="433" t="s">
        <v>604</v>
      </c>
      <c r="D309" s="433" t="s">
        <v>1675</v>
      </c>
      <c r="E309" s="433" t="s">
        <v>1676</v>
      </c>
      <c r="F309" s="433" t="s">
        <v>9587</v>
      </c>
      <c r="G309" s="433" t="s">
        <v>766</v>
      </c>
      <c r="H309" s="433" t="s">
        <v>11396</v>
      </c>
      <c r="I309" s="433" t="s">
        <v>1586</v>
      </c>
      <c r="J309" s="433" t="s">
        <v>723</v>
      </c>
      <c r="K309" s="433" t="s">
        <v>1674</v>
      </c>
    </row>
    <row r="310" spans="1:11">
      <c r="A310" s="433" t="s">
        <v>1678</v>
      </c>
      <c r="B310" s="433" t="s">
        <v>1679</v>
      </c>
      <c r="C310" s="433" t="s">
        <v>536</v>
      </c>
      <c r="D310" s="433" t="s">
        <v>1680</v>
      </c>
      <c r="E310" s="433" t="s">
        <v>1677</v>
      </c>
      <c r="F310" s="433" t="s">
        <v>9588</v>
      </c>
      <c r="G310" s="433" t="s">
        <v>538</v>
      </c>
      <c r="H310" s="433" t="s">
        <v>11379</v>
      </c>
    </row>
    <row r="311" spans="1:11">
      <c r="A311" s="433" t="s">
        <v>1681</v>
      </c>
      <c r="B311" s="433" t="s">
        <v>1682</v>
      </c>
      <c r="C311" s="433" t="s">
        <v>604</v>
      </c>
      <c r="D311" s="433" t="s">
        <v>1686</v>
      </c>
      <c r="E311" s="433" t="s">
        <v>1687</v>
      </c>
      <c r="F311" s="433" t="s">
        <v>9589</v>
      </c>
      <c r="G311" s="433" t="s">
        <v>1550</v>
      </c>
      <c r="H311" s="433" t="s">
        <v>11397</v>
      </c>
      <c r="I311" s="433" t="s">
        <v>1683</v>
      </c>
      <c r="J311" s="433" t="s">
        <v>1684</v>
      </c>
      <c r="K311" s="433" t="s">
        <v>1685</v>
      </c>
    </row>
    <row r="312" spans="1:11">
      <c r="A312" s="433" t="s">
        <v>1689</v>
      </c>
      <c r="B312" s="433" t="s">
        <v>1690</v>
      </c>
      <c r="C312" s="433" t="s">
        <v>536</v>
      </c>
      <c r="D312" s="433" t="s">
        <v>1691</v>
      </c>
      <c r="E312" s="433" t="s">
        <v>1688</v>
      </c>
      <c r="F312" s="433" t="s">
        <v>9590</v>
      </c>
      <c r="G312" s="433" t="s">
        <v>538</v>
      </c>
      <c r="H312" s="433" t="s">
        <v>11379</v>
      </c>
    </row>
    <row r="313" spans="1:11">
      <c r="A313" s="433" t="s">
        <v>1692</v>
      </c>
      <c r="B313" s="433" t="s">
        <v>1693</v>
      </c>
      <c r="C313" s="433" t="s">
        <v>536</v>
      </c>
      <c r="D313" s="433" t="s">
        <v>1694</v>
      </c>
      <c r="E313" s="433" t="s">
        <v>1546</v>
      </c>
      <c r="F313" s="433" t="s">
        <v>9591</v>
      </c>
      <c r="G313" s="433" t="s">
        <v>538</v>
      </c>
      <c r="H313" s="433" t="s">
        <v>11379</v>
      </c>
    </row>
    <row r="314" spans="1:11">
      <c r="A314" s="433" t="s">
        <v>1696</v>
      </c>
      <c r="B314" s="433" t="s">
        <v>1697</v>
      </c>
      <c r="C314" s="433" t="s">
        <v>536</v>
      </c>
      <c r="D314" s="433" t="s">
        <v>1698</v>
      </c>
      <c r="E314" s="433" t="s">
        <v>1695</v>
      </c>
      <c r="F314" s="433" t="s">
        <v>9592</v>
      </c>
      <c r="G314" s="433" t="s">
        <v>538</v>
      </c>
      <c r="H314" s="433" t="s">
        <v>11379</v>
      </c>
    </row>
    <row r="315" spans="1:11">
      <c r="A315" s="433" t="s">
        <v>1700</v>
      </c>
      <c r="B315" s="433" t="s">
        <v>1701</v>
      </c>
      <c r="C315" s="433" t="s">
        <v>604</v>
      </c>
      <c r="D315" s="433" t="s">
        <v>1704</v>
      </c>
      <c r="E315" s="433" t="s">
        <v>1608</v>
      </c>
      <c r="F315" s="433" t="s">
        <v>9593</v>
      </c>
      <c r="G315" s="433" t="s">
        <v>1699</v>
      </c>
      <c r="H315" s="433" t="s">
        <v>11398</v>
      </c>
      <c r="I315" s="433" t="s">
        <v>1702</v>
      </c>
      <c r="J315" s="433" t="s">
        <v>723</v>
      </c>
      <c r="K315" s="433" t="s">
        <v>1703</v>
      </c>
    </row>
    <row r="316" spans="1:11">
      <c r="A316" s="433" t="s">
        <v>1705</v>
      </c>
      <c r="B316" s="433" t="s">
        <v>1706</v>
      </c>
      <c r="C316" s="433" t="s">
        <v>604</v>
      </c>
      <c r="D316" s="433" t="s">
        <v>1709</v>
      </c>
      <c r="E316" s="433" t="s">
        <v>1710</v>
      </c>
      <c r="F316" s="433" t="s">
        <v>9594</v>
      </c>
      <c r="G316" s="433" t="s">
        <v>564</v>
      </c>
      <c r="H316" s="433" t="s">
        <v>11399</v>
      </c>
      <c r="I316" s="433" t="s">
        <v>1707</v>
      </c>
      <c r="J316" s="433" t="s">
        <v>1633</v>
      </c>
      <c r="K316" s="433" t="s">
        <v>1708</v>
      </c>
    </row>
    <row r="317" spans="1:11">
      <c r="A317" s="433" t="s">
        <v>1712</v>
      </c>
      <c r="B317" s="433" t="s">
        <v>1713</v>
      </c>
      <c r="C317" s="433" t="s">
        <v>536</v>
      </c>
      <c r="D317" s="433" t="s">
        <v>1714</v>
      </c>
      <c r="E317" s="433" t="s">
        <v>1711</v>
      </c>
      <c r="F317" s="433" t="s">
        <v>9595</v>
      </c>
      <c r="G317" s="433" t="s">
        <v>538</v>
      </c>
      <c r="H317" s="433" t="s">
        <v>11379</v>
      </c>
    </row>
    <row r="318" spans="1:11">
      <c r="A318" s="433" t="s">
        <v>1715</v>
      </c>
      <c r="B318" s="433" t="s">
        <v>1716</v>
      </c>
      <c r="C318" s="433" t="s">
        <v>604</v>
      </c>
      <c r="D318" s="433" t="s">
        <v>1719</v>
      </c>
      <c r="E318" s="433" t="s">
        <v>1720</v>
      </c>
      <c r="F318" s="433" t="s">
        <v>9596</v>
      </c>
      <c r="G318" s="433" t="s">
        <v>962</v>
      </c>
      <c r="H318" s="433" t="s">
        <v>11400</v>
      </c>
      <c r="I318" s="433" t="s">
        <v>1717</v>
      </c>
      <c r="J318" s="433" t="s">
        <v>723</v>
      </c>
      <c r="K318" s="433" t="s">
        <v>1718</v>
      </c>
    </row>
    <row r="319" spans="1:11">
      <c r="A319" s="433" t="s">
        <v>1721</v>
      </c>
      <c r="B319" s="433" t="s">
        <v>1722</v>
      </c>
      <c r="C319" s="433" t="s">
        <v>604</v>
      </c>
      <c r="D319" s="433" t="s">
        <v>1724</v>
      </c>
      <c r="E319" s="433" t="s">
        <v>1725</v>
      </c>
      <c r="F319" s="433" t="s">
        <v>9597</v>
      </c>
      <c r="G319" s="433" t="s">
        <v>962</v>
      </c>
      <c r="H319" s="433" t="s">
        <v>11401</v>
      </c>
      <c r="I319" s="433" t="s">
        <v>1586</v>
      </c>
      <c r="J319" s="433" t="s">
        <v>723</v>
      </c>
      <c r="K319" s="433" t="s">
        <v>1723</v>
      </c>
    </row>
    <row r="320" spans="1:11">
      <c r="A320" s="433" t="s">
        <v>1727</v>
      </c>
      <c r="B320" s="433" t="s">
        <v>1728</v>
      </c>
      <c r="C320" s="433" t="s">
        <v>536</v>
      </c>
      <c r="D320" s="433" t="s">
        <v>1729</v>
      </c>
      <c r="E320" s="433" t="s">
        <v>1726</v>
      </c>
      <c r="F320" s="433" t="s">
        <v>9598</v>
      </c>
      <c r="G320" s="433" t="s">
        <v>538</v>
      </c>
      <c r="H320" s="433" t="s">
        <v>11379</v>
      </c>
    </row>
    <row r="321" spans="1:11">
      <c r="A321" s="433" t="s">
        <v>1731</v>
      </c>
      <c r="B321" s="433" t="s">
        <v>1732</v>
      </c>
      <c r="C321" s="433" t="s">
        <v>536</v>
      </c>
      <c r="D321" s="433" t="s">
        <v>1735</v>
      </c>
      <c r="E321" s="433" t="s">
        <v>1736</v>
      </c>
      <c r="F321" s="433" t="s">
        <v>9599</v>
      </c>
      <c r="G321" s="433" t="s">
        <v>1730</v>
      </c>
      <c r="H321" s="433" t="s">
        <v>11402</v>
      </c>
      <c r="I321" s="433" t="s">
        <v>1733</v>
      </c>
      <c r="J321" s="433" t="s">
        <v>561</v>
      </c>
      <c r="K321" s="433" t="s">
        <v>1734</v>
      </c>
    </row>
    <row r="322" spans="1:11">
      <c r="A322" s="433" t="s">
        <v>1738</v>
      </c>
      <c r="B322" s="433" t="s">
        <v>1739</v>
      </c>
      <c r="C322" s="433" t="s">
        <v>536</v>
      </c>
      <c r="D322" s="433" t="s">
        <v>1740</v>
      </c>
      <c r="E322" s="433" t="s">
        <v>1737</v>
      </c>
      <c r="F322" s="433" t="s">
        <v>9600</v>
      </c>
      <c r="G322" s="433" t="s">
        <v>538</v>
      </c>
      <c r="H322" s="433" t="s">
        <v>11379</v>
      </c>
    </row>
    <row r="323" spans="1:11">
      <c r="A323" s="433" t="s">
        <v>1742</v>
      </c>
      <c r="B323" s="433" t="s">
        <v>1743</v>
      </c>
      <c r="C323" s="433" t="s">
        <v>536</v>
      </c>
      <c r="D323" s="433" t="s">
        <v>1746</v>
      </c>
      <c r="E323" s="433" t="s">
        <v>1747</v>
      </c>
      <c r="F323" s="433" t="s">
        <v>9601</v>
      </c>
      <c r="G323" s="433" t="s">
        <v>1741</v>
      </c>
      <c r="H323" s="433" t="s">
        <v>9968</v>
      </c>
      <c r="I323" s="433" t="s">
        <v>1744</v>
      </c>
      <c r="J323" s="433" t="s">
        <v>561</v>
      </c>
      <c r="K323" s="433" t="s">
        <v>1745</v>
      </c>
    </row>
    <row r="324" spans="1:11">
      <c r="A324" s="433" t="s">
        <v>1749</v>
      </c>
      <c r="B324" s="433" t="s">
        <v>1750</v>
      </c>
      <c r="C324" s="433" t="s">
        <v>536</v>
      </c>
      <c r="D324" s="433" t="s">
        <v>1751</v>
      </c>
      <c r="E324" s="433" t="s">
        <v>1748</v>
      </c>
      <c r="F324" s="433" t="s">
        <v>9602</v>
      </c>
      <c r="G324" s="433" t="s">
        <v>538</v>
      </c>
      <c r="H324" s="433" t="s">
        <v>11379</v>
      </c>
    </row>
    <row r="325" spans="1:11">
      <c r="A325" s="433" t="s">
        <v>1752</v>
      </c>
      <c r="B325" s="433" t="s">
        <v>1753</v>
      </c>
      <c r="C325" s="433" t="s">
        <v>536</v>
      </c>
      <c r="D325" s="433" t="s">
        <v>1756</v>
      </c>
      <c r="E325" s="433" t="s">
        <v>1757</v>
      </c>
      <c r="F325" s="433" t="s">
        <v>9603</v>
      </c>
      <c r="G325" s="433" t="s">
        <v>1410</v>
      </c>
      <c r="H325" s="433" t="s">
        <v>11403</v>
      </c>
      <c r="I325" s="433" t="s">
        <v>1754</v>
      </c>
      <c r="J325" s="433" t="s">
        <v>723</v>
      </c>
      <c r="K325" s="433" t="s">
        <v>1755</v>
      </c>
    </row>
    <row r="326" spans="1:11">
      <c r="A326" s="433" t="s">
        <v>1758</v>
      </c>
      <c r="B326" s="433" t="s">
        <v>1759</v>
      </c>
      <c r="C326" s="433" t="s">
        <v>604</v>
      </c>
      <c r="D326" s="433" t="s">
        <v>1761</v>
      </c>
      <c r="E326" s="433" t="s">
        <v>1762</v>
      </c>
      <c r="F326" s="433" t="s">
        <v>9604</v>
      </c>
      <c r="G326" s="433" t="s">
        <v>716</v>
      </c>
      <c r="H326" s="433" t="s">
        <v>11404</v>
      </c>
      <c r="I326" s="433" t="s">
        <v>838</v>
      </c>
      <c r="J326" s="433" t="s">
        <v>561</v>
      </c>
      <c r="K326" s="433" t="s">
        <v>1760</v>
      </c>
    </row>
    <row r="327" spans="1:11">
      <c r="A327" s="433" t="s">
        <v>1764</v>
      </c>
      <c r="B327" s="433" t="s">
        <v>1765</v>
      </c>
      <c r="C327" s="433" t="s">
        <v>536</v>
      </c>
      <c r="D327" s="433" t="s">
        <v>1766</v>
      </c>
      <c r="E327" s="433" t="s">
        <v>1763</v>
      </c>
      <c r="F327" s="433" t="s">
        <v>9605</v>
      </c>
      <c r="G327" s="433" t="s">
        <v>538</v>
      </c>
      <c r="H327" s="433" t="s">
        <v>11379</v>
      </c>
    </row>
    <row r="328" spans="1:11">
      <c r="A328" s="433" t="s">
        <v>1768</v>
      </c>
      <c r="B328" s="433" t="s">
        <v>1769</v>
      </c>
      <c r="C328" s="433" t="s">
        <v>536</v>
      </c>
      <c r="D328" s="433" t="s">
        <v>1770</v>
      </c>
      <c r="E328" s="433" t="s">
        <v>1767</v>
      </c>
      <c r="F328" s="433" t="s">
        <v>9606</v>
      </c>
      <c r="G328" s="433" t="s">
        <v>538</v>
      </c>
      <c r="H328" s="433" t="s">
        <v>11379</v>
      </c>
    </row>
    <row r="329" spans="1:11">
      <c r="A329" s="433" t="s">
        <v>1771</v>
      </c>
      <c r="B329" s="433" t="s">
        <v>1772</v>
      </c>
      <c r="C329" s="433" t="s">
        <v>536</v>
      </c>
      <c r="D329" s="433" t="s">
        <v>1773</v>
      </c>
      <c r="E329" s="433" t="s">
        <v>650</v>
      </c>
      <c r="F329" s="433" t="s">
        <v>9607</v>
      </c>
      <c r="G329" s="433" t="s">
        <v>538</v>
      </c>
      <c r="H329" s="433" t="s">
        <v>11379</v>
      </c>
    </row>
    <row r="330" spans="1:11">
      <c r="A330" s="433" t="s">
        <v>1775</v>
      </c>
      <c r="B330" s="433" t="s">
        <v>1776</v>
      </c>
      <c r="C330" s="433" t="s">
        <v>604</v>
      </c>
      <c r="D330" s="433" t="s">
        <v>1777</v>
      </c>
      <c r="E330" s="433" t="s">
        <v>1774</v>
      </c>
      <c r="F330" s="433" t="s">
        <v>9608</v>
      </c>
      <c r="G330" s="433" t="s">
        <v>538</v>
      </c>
      <c r="H330" s="433" t="s">
        <v>11379</v>
      </c>
    </row>
    <row r="331" spans="1:11">
      <c r="A331" s="433" t="s">
        <v>1779</v>
      </c>
      <c r="B331" s="433" t="s">
        <v>1780</v>
      </c>
      <c r="C331" s="433" t="s">
        <v>604</v>
      </c>
      <c r="D331" s="433" t="s">
        <v>1781</v>
      </c>
      <c r="E331" s="433" t="s">
        <v>1778</v>
      </c>
      <c r="F331" s="433" t="s">
        <v>9609</v>
      </c>
      <c r="G331" s="433" t="s">
        <v>538</v>
      </c>
      <c r="H331" s="433" t="s">
        <v>11379</v>
      </c>
    </row>
    <row r="332" spans="1:11">
      <c r="A332" s="433" t="s">
        <v>1782</v>
      </c>
      <c r="B332" s="433" t="s">
        <v>1783</v>
      </c>
      <c r="C332" s="433" t="s">
        <v>536</v>
      </c>
      <c r="D332" s="433" t="s">
        <v>1785</v>
      </c>
      <c r="E332" s="433" t="s">
        <v>1786</v>
      </c>
      <c r="F332" s="433" t="s">
        <v>9610</v>
      </c>
      <c r="G332" s="433" t="s">
        <v>962</v>
      </c>
      <c r="H332" s="433" t="s">
        <v>11405</v>
      </c>
      <c r="I332" s="433" t="s">
        <v>560</v>
      </c>
      <c r="J332" s="433" t="s">
        <v>561</v>
      </c>
      <c r="K332" s="433" t="s">
        <v>1784</v>
      </c>
    </row>
    <row r="333" spans="1:11">
      <c r="A333" s="433" t="s">
        <v>1787</v>
      </c>
      <c r="B333" s="433" t="s">
        <v>1788</v>
      </c>
      <c r="C333" s="433" t="s">
        <v>604</v>
      </c>
      <c r="D333" s="433" t="s">
        <v>1791</v>
      </c>
      <c r="E333" s="433" t="s">
        <v>1792</v>
      </c>
      <c r="F333" s="433" t="s">
        <v>9611</v>
      </c>
      <c r="G333" s="433" t="s">
        <v>606</v>
      </c>
      <c r="H333" s="433" t="s">
        <v>11406</v>
      </c>
      <c r="I333" s="433" t="s">
        <v>1789</v>
      </c>
      <c r="J333" s="433" t="s">
        <v>723</v>
      </c>
      <c r="K333" s="433" t="s">
        <v>1790</v>
      </c>
    </row>
    <row r="334" spans="1:11">
      <c r="A334" s="433" t="s">
        <v>1794</v>
      </c>
      <c r="B334" s="433" t="s">
        <v>1795</v>
      </c>
      <c r="C334" s="433" t="s">
        <v>604</v>
      </c>
      <c r="D334" s="433" t="s">
        <v>1796</v>
      </c>
      <c r="E334" s="433" t="s">
        <v>1793</v>
      </c>
      <c r="F334" s="433" t="s">
        <v>9612</v>
      </c>
      <c r="G334" s="433" t="s">
        <v>538</v>
      </c>
      <c r="H334" s="433" t="s">
        <v>11379</v>
      </c>
    </row>
    <row r="335" spans="1:11">
      <c r="A335" s="433" t="s">
        <v>1797</v>
      </c>
      <c r="B335" s="433" t="s">
        <v>1798</v>
      </c>
      <c r="C335" s="433" t="s">
        <v>604</v>
      </c>
      <c r="D335" s="433" t="s">
        <v>1800</v>
      </c>
      <c r="E335" s="433" t="s">
        <v>1801</v>
      </c>
      <c r="F335" s="433" t="s">
        <v>9613</v>
      </c>
      <c r="G335" s="433" t="s">
        <v>1570</v>
      </c>
      <c r="H335" s="433" t="s">
        <v>9568</v>
      </c>
      <c r="I335" s="433" t="s">
        <v>838</v>
      </c>
      <c r="J335" s="433" t="s">
        <v>561</v>
      </c>
      <c r="K335" s="433" t="s">
        <v>1799</v>
      </c>
    </row>
    <row r="336" spans="1:11">
      <c r="A336" s="433" t="s">
        <v>1802</v>
      </c>
      <c r="B336" s="433" t="s">
        <v>1803</v>
      </c>
      <c r="C336" s="433" t="s">
        <v>632</v>
      </c>
      <c r="D336" s="433" t="s">
        <v>1804</v>
      </c>
      <c r="E336" s="433" t="s">
        <v>1454</v>
      </c>
      <c r="F336" s="433" t="s">
        <v>9614</v>
      </c>
      <c r="G336" s="433" t="s">
        <v>538</v>
      </c>
      <c r="H336" s="433" t="s">
        <v>11379</v>
      </c>
    </row>
    <row r="337" spans="1:11">
      <c r="A337" s="433" t="s">
        <v>1806</v>
      </c>
      <c r="B337" s="433" t="s">
        <v>1807</v>
      </c>
      <c r="C337" s="433" t="s">
        <v>604</v>
      </c>
      <c r="D337" s="433" t="s">
        <v>968</v>
      </c>
      <c r="E337" s="433" t="s">
        <v>1805</v>
      </c>
      <c r="F337" s="433" t="s">
        <v>9615</v>
      </c>
      <c r="G337" s="433" t="s">
        <v>538</v>
      </c>
      <c r="H337" s="433" t="s">
        <v>11379</v>
      </c>
    </row>
    <row r="338" spans="1:11">
      <c r="A338" s="433" t="s">
        <v>1808</v>
      </c>
      <c r="B338" s="433" t="s">
        <v>1809</v>
      </c>
      <c r="C338" s="433" t="s">
        <v>604</v>
      </c>
      <c r="D338" s="433" t="s">
        <v>1811</v>
      </c>
      <c r="E338" s="433" t="s">
        <v>1812</v>
      </c>
      <c r="F338" s="433" t="s">
        <v>9616</v>
      </c>
      <c r="G338" s="433" t="s">
        <v>1038</v>
      </c>
      <c r="H338" s="433" t="s">
        <v>11407</v>
      </c>
      <c r="I338" s="433" t="s">
        <v>1586</v>
      </c>
      <c r="J338" s="433" t="s">
        <v>723</v>
      </c>
      <c r="K338" s="433" t="s">
        <v>1810</v>
      </c>
    </row>
    <row r="339" spans="1:11">
      <c r="A339" s="433" t="s">
        <v>1814</v>
      </c>
      <c r="B339" s="433" t="s">
        <v>1815</v>
      </c>
      <c r="C339" s="433" t="s">
        <v>536</v>
      </c>
      <c r="D339" s="433" t="s">
        <v>1818</v>
      </c>
      <c r="E339" s="433" t="s">
        <v>1819</v>
      </c>
      <c r="F339" s="433" t="s">
        <v>9617</v>
      </c>
      <c r="G339" s="433" t="s">
        <v>1813</v>
      </c>
      <c r="H339" s="433" t="s">
        <v>11408</v>
      </c>
      <c r="I339" s="433" t="s">
        <v>1816</v>
      </c>
      <c r="J339" s="433" t="s">
        <v>1633</v>
      </c>
      <c r="K339" s="433" t="s">
        <v>1817</v>
      </c>
    </row>
    <row r="340" spans="1:11">
      <c r="A340" s="433" t="s">
        <v>1821</v>
      </c>
      <c r="B340" s="433" t="s">
        <v>1822</v>
      </c>
      <c r="C340" s="433" t="s">
        <v>536</v>
      </c>
      <c r="D340" s="433" t="s">
        <v>1825</v>
      </c>
      <c r="E340" s="433" t="s">
        <v>1826</v>
      </c>
      <c r="F340" s="433" t="s">
        <v>9618</v>
      </c>
      <c r="G340" s="433" t="s">
        <v>1820</v>
      </c>
      <c r="H340" s="433" t="s">
        <v>11409</v>
      </c>
      <c r="I340" s="433" t="s">
        <v>1823</v>
      </c>
      <c r="J340" s="433" t="s">
        <v>561</v>
      </c>
      <c r="K340" s="433" t="s">
        <v>1824</v>
      </c>
    </row>
    <row r="341" spans="1:11">
      <c r="A341" s="433" t="s">
        <v>1827</v>
      </c>
      <c r="B341" s="433" t="s">
        <v>1828</v>
      </c>
      <c r="C341" s="433" t="s">
        <v>604</v>
      </c>
      <c r="D341" s="433" t="s">
        <v>1831</v>
      </c>
      <c r="E341" s="433" t="s">
        <v>1688</v>
      </c>
      <c r="F341" s="433" t="s">
        <v>9619</v>
      </c>
      <c r="G341" s="433" t="s">
        <v>720</v>
      </c>
      <c r="H341" s="433" t="s">
        <v>11410</v>
      </c>
      <c r="I341" s="433" t="s">
        <v>838</v>
      </c>
      <c r="J341" s="433" t="s">
        <v>1829</v>
      </c>
      <c r="K341" s="433" t="s">
        <v>1830</v>
      </c>
    </row>
    <row r="342" spans="1:11">
      <c r="A342" s="433" t="s">
        <v>1833</v>
      </c>
      <c r="B342" s="433" t="s">
        <v>1834</v>
      </c>
      <c r="C342" s="433" t="s">
        <v>536</v>
      </c>
      <c r="D342" s="433" t="s">
        <v>1835</v>
      </c>
      <c r="E342" s="433" t="s">
        <v>1832</v>
      </c>
      <c r="F342" s="433" t="s">
        <v>9620</v>
      </c>
      <c r="G342" s="433" t="s">
        <v>538</v>
      </c>
      <c r="H342" s="433" t="s">
        <v>11379</v>
      </c>
    </row>
    <row r="343" spans="1:11">
      <c r="A343" s="433" t="s">
        <v>1836</v>
      </c>
      <c r="B343" s="433" t="s">
        <v>1837</v>
      </c>
      <c r="C343" s="433" t="s">
        <v>536</v>
      </c>
      <c r="D343" s="433" t="s">
        <v>1839</v>
      </c>
      <c r="E343" s="433" t="s">
        <v>1840</v>
      </c>
      <c r="F343" s="433" t="s">
        <v>9621</v>
      </c>
      <c r="G343" s="433" t="s">
        <v>539</v>
      </c>
      <c r="H343" s="433" t="s">
        <v>11411</v>
      </c>
      <c r="I343" s="433" t="s">
        <v>1586</v>
      </c>
      <c r="J343" s="433" t="s">
        <v>723</v>
      </c>
      <c r="K343" s="433" t="s">
        <v>1838</v>
      </c>
    </row>
    <row r="344" spans="1:11">
      <c r="A344" s="433" t="s">
        <v>1841</v>
      </c>
      <c r="B344" s="433" t="s">
        <v>1842</v>
      </c>
      <c r="C344" s="433" t="s">
        <v>536</v>
      </c>
      <c r="D344" s="433" t="s">
        <v>1844</v>
      </c>
      <c r="E344" s="433" t="s">
        <v>1845</v>
      </c>
      <c r="F344" s="433" t="s">
        <v>9622</v>
      </c>
      <c r="G344" s="433" t="s">
        <v>578</v>
      </c>
      <c r="H344" s="433" t="s">
        <v>11412</v>
      </c>
      <c r="I344" s="433" t="s">
        <v>1702</v>
      </c>
      <c r="J344" s="433" t="s">
        <v>723</v>
      </c>
      <c r="K344" s="433" t="s">
        <v>1843</v>
      </c>
    </row>
    <row r="345" spans="1:11">
      <c r="A345" s="433" t="s">
        <v>1847</v>
      </c>
      <c r="B345" s="433" t="s">
        <v>1848</v>
      </c>
      <c r="C345" s="433" t="s">
        <v>536</v>
      </c>
      <c r="D345" s="433" t="s">
        <v>1850</v>
      </c>
      <c r="E345" s="433" t="s">
        <v>1851</v>
      </c>
      <c r="F345" s="433" t="s">
        <v>9623</v>
      </c>
      <c r="G345" s="433" t="s">
        <v>1846</v>
      </c>
      <c r="H345" s="433" t="s">
        <v>11413</v>
      </c>
      <c r="I345" s="433" t="s">
        <v>1586</v>
      </c>
      <c r="J345" s="433" t="s">
        <v>723</v>
      </c>
      <c r="K345" s="433" t="s">
        <v>1849</v>
      </c>
    </row>
    <row r="346" spans="1:11">
      <c r="A346" s="433" t="s">
        <v>1852</v>
      </c>
      <c r="B346" s="433" t="s">
        <v>1853</v>
      </c>
      <c r="C346" s="433" t="s">
        <v>604</v>
      </c>
      <c r="D346" s="433" t="s">
        <v>1855</v>
      </c>
      <c r="E346" s="433" t="s">
        <v>1856</v>
      </c>
      <c r="F346" s="433" t="s">
        <v>9624</v>
      </c>
      <c r="G346" s="433" t="s">
        <v>750</v>
      </c>
      <c r="H346" s="433" t="s">
        <v>11414</v>
      </c>
      <c r="I346" s="433" t="s">
        <v>1702</v>
      </c>
      <c r="J346" s="433" t="s">
        <v>723</v>
      </c>
      <c r="K346" s="433" t="s">
        <v>1854</v>
      </c>
    </row>
    <row r="347" spans="1:11">
      <c r="A347" s="433" t="s">
        <v>1857</v>
      </c>
      <c r="B347" s="433" t="s">
        <v>1858</v>
      </c>
      <c r="C347" s="433" t="s">
        <v>604</v>
      </c>
      <c r="D347" s="433" t="s">
        <v>1860</v>
      </c>
      <c r="E347" s="433" t="s">
        <v>1861</v>
      </c>
      <c r="F347" s="433" t="s">
        <v>9625</v>
      </c>
      <c r="G347" s="433" t="s">
        <v>962</v>
      </c>
      <c r="H347" s="433" t="s">
        <v>11415</v>
      </c>
      <c r="I347" s="433" t="s">
        <v>838</v>
      </c>
      <c r="J347" s="433" t="s">
        <v>561</v>
      </c>
      <c r="K347" s="433" t="s">
        <v>1859</v>
      </c>
    </row>
    <row r="348" spans="1:11">
      <c r="A348" s="433" t="s">
        <v>1863</v>
      </c>
      <c r="B348" s="433" t="s">
        <v>1864</v>
      </c>
      <c r="C348" s="433" t="s">
        <v>604</v>
      </c>
      <c r="D348" s="433" t="s">
        <v>1865</v>
      </c>
      <c r="E348" s="433" t="s">
        <v>1862</v>
      </c>
      <c r="F348" s="433" t="s">
        <v>9626</v>
      </c>
      <c r="G348" s="433" t="s">
        <v>538</v>
      </c>
      <c r="H348" s="433" t="s">
        <v>11379</v>
      </c>
    </row>
    <row r="349" spans="1:11">
      <c r="A349" s="433" t="s">
        <v>1867</v>
      </c>
      <c r="B349" s="433" t="s">
        <v>1868</v>
      </c>
      <c r="C349" s="433" t="s">
        <v>536</v>
      </c>
      <c r="D349" s="433" t="s">
        <v>1871</v>
      </c>
      <c r="E349" s="433" t="s">
        <v>1872</v>
      </c>
      <c r="F349" s="433" t="s">
        <v>9627</v>
      </c>
      <c r="G349" s="433" t="s">
        <v>1866</v>
      </c>
      <c r="H349" s="433" t="s">
        <v>11416</v>
      </c>
      <c r="I349" s="433" t="s">
        <v>1869</v>
      </c>
      <c r="J349" s="433" t="s">
        <v>561</v>
      </c>
      <c r="K349" s="433" t="s">
        <v>1870</v>
      </c>
    </row>
    <row r="350" spans="1:11">
      <c r="A350" s="433" t="s">
        <v>1874</v>
      </c>
      <c r="B350" s="433" t="s">
        <v>1875</v>
      </c>
      <c r="C350" s="433" t="s">
        <v>536</v>
      </c>
      <c r="D350" s="433" t="s">
        <v>1878</v>
      </c>
      <c r="E350" s="433" t="s">
        <v>1879</v>
      </c>
      <c r="F350" s="433" t="s">
        <v>9628</v>
      </c>
      <c r="G350" s="433" t="s">
        <v>1873</v>
      </c>
      <c r="H350" s="433" t="s">
        <v>11417</v>
      </c>
      <c r="I350" s="433" t="s">
        <v>1876</v>
      </c>
      <c r="J350" s="433" t="s">
        <v>723</v>
      </c>
      <c r="K350" s="433" t="s">
        <v>1877</v>
      </c>
    </row>
    <row r="351" spans="1:11">
      <c r="A351" s="433" t="s">
        <v>1881</v>
      </c>
      <c r="B351" s="433" t="s">
        <v>1882</v>
      </c>
      <c r="C351" s="433" t="s">
        <v>536</v>
      </c>
      <c r="D351" s="433" t="s">
        <v>1885</v>
      </c>
      <c r="E351" s="433" t="s">
        <v>1886</v>
      </c>
      <c r="F351" s="433" t="s">
        <v>9629</v>
      </c>
      <c r="G351" s="433" t="s">
        <v>1880</v>
      </c>
      <c r="H351" s="433" t="s">
        <v>11418</v>
      </c>
      <c r="I351" s="433" t="s">
        <v>1883</v>
      </c>
      <c r="J351" s="433" t="s">
        <v>561</v>
      </c>
      <c r="K351" s="433" t="s">
        <v>1884</v>
      </c>
    </row>
    <row r="352" spans="1:11">
      <c r="A352" s="433" t="s">
        <v>1888</v>
      </c>
      <c r="B352" s="433" t="s">
        <v>1889</v>
      </c>
      <c r="C352" s="433" t="s">
        <v>536</v>
      </c>
      <c r="D352" s="433" t="s">
        <v>1890</v>
      </c>
      <c r="E352" s="433" t="s">
        <v>1887</v>
      </c>
      <c r="F352" s="433" t="s">
        <v>9630</v>
      </c>
      <c r="G352" s="433" t="s">
        <v>538</v>
      </c>
      <c r="H352" s="433" t="s">
        <v>11379</v>
      </c>
    </row>
    <row r="353" spans="1:11">
      <c r="A353" s="433" t="s">
        <v>1891</v>
      </c>
      <c r="B353" s="433" t="s">
        <v>1892</v>
      </c>
      <c r="C353" s="433" t="s">
        <v>536</v>
      </c>
      <c r="D353" s="433" t="s">
        <v>1894</v>
      </c>
      <c r="E353" s="433" t="s">
        <v>1895</v>
      </c>
      <c r="F353" s="433" t="s">
        <v>9631</v>
      </c>
      <c r="G353" s="433" t="s">
        <v>854</v>
      </c>
      <c r="H353" s="433" t="s">
        <v>11419</v>
      </c>
      <c r="I353" s="433" t="s">
        <v>1586</v>
      </c>
      <c r="J353" s="433" t="s">
        <v>723</v>
      </c>
      <c r="K353" s="433" t="s">
        <v>1893</v>
      </c>
    </row>
    <row r="354" spans="1:11">
      <c r="A354" s="433" t="s">
        <v>1897</v>
      </c>
      <c r="B354" s="433" t="s">
        <v>1898</v>
      </c>
      <c r="C354" s="433" t="s">
        <v>536</v>
      </c>
      <c r="D354" s="433" t="s">
        <v>1900</v>
      </c>
      <c r="E354" s="433" t="s">
        <v>1901</v>
      </c>
      <c r="F354" s="433" t="s">
        <v>9632</v>
      </c>
      <c r="G354" s="433" t="s">
        <v>1896</v>
      </c>
      <c r="H354" s="433" t="s">
        <v>11420</v>
      </c>
      <c r="I354" s="433" t="s">
        <v>1869</v>
      </c>
      <c r="J354" s="433" t="s">
        <v>561</v>
      </c>
      <c r="K354" s="433" t="s">
        <v>1899</v>
      </c>
    </row>
    <row r="355" spans="1:11">
      <c r="A355" s="433" t="s">
        <v>1902</v>
      </c>
      <c r="B355" s="433" t="s">
        <v>1903</v>
      </c>
      <c r="C355" s="433" t="s">
        <v>604</v>
      </c>
      <c r="D355" s="433" t="s">
        <v>1906</v>
      </c>
      <c r="E355" s="433" t="s">
        <v>1907</v>
      </c>
      <c r="F355" s="433" t="s">
        <v>9633</v>
      </c>
      <c r="G355" s="433" t="s">
        <v>750</v>
      </c>
      <c r="H355" s="433" t="s">
        <v>11421</v>
      </c>
      <c r="I355" s="433" t="s">
        <v>1904</v>
      </c>
      <c r="J355" s="433" t="s">
        <v>723</v>
      </c>
      <c r="K355" s="433" t="s">
        <v>1905</v>
      </c>
    </row>
    <row r="356" spans="1:11">
      <c r="A356" s="433" t="s">
        <v>1909</v>
      </c>
      <c r="B356" s="433" t="s">
        <v>1910</v>
      </c>
      <c r="C356" s="433" t="s">
        <v>604</v>
      </c>
      <c r="D356" s="433" t="s">
        <v>1912</v>
      </c>
      <c r="E356" s="433" t="s">
        <v>1913</v>
      </c>
      <c r="F356" s="433" t="s">
        <v>9634</v>
      </c>
      <c r="G356" s="433" t="s">
        <v>1908</v>
      </c>
      <c r="H356" s="433" t="s">
        <v>11422</v>
      </c>
      <c r="I356" s="433" t="s">
        <v>1869</v>
      </c>
      <c r="J356" s="433" t="s">
        <v>561</v>
      </c>
      <c r="K356" s="433" t="s">
        <v>1911</v>
      </c>
    </row>
    <row r="357" spans="1:11">
      <c r="A357" s="433" t="s">
        <v>1915</v>
      </c>
      <c r="B357" s="433" t="s">
        <v>1916</v>
      </c>
      <c r="C357" s="433" t="s">
        <v>536</v>
      </c>
      <c r="D357" s="433" t="s">
        <v>1917</v>
      </c>
      <c r="E357" s="433" t="s">
        <v>1914</v>
      </c>
      <c r="F357" s="433" t="s">
        <v>9635</v>
      </c>
      <c r="G357" s="433" t="s">
        <v>538</v>
      </c>
      <c r="H357" s="433" t="s">
        <v>11379</v>
      </c>
    </row>
    <row r="358" spans="1:11">
      <c r="A358" s="433" t="s">
        <v>1919</v>
      </c>
      <c r="B358" s="433" t="s">
        <v>1920</v>
      </c>
      <c r="C358" s="433" t="s">
        <v>536</v>
      </c>
      <c r="D358" s="433" t="s">
        <v>1921</v>
      </c>
      <c r="E358" s="433" t="s">
        <v>1918</v>
      </c>
      <c r="F358" s="433" t="s">
        <v>9636</v>
      </c>
      <c r="G358" s="433" t="s">
        <v>538</v>
      </c>
      <c r="H358" s="433" t="s">
        <v>11379</v>
      </c>
    </row>
    <row r="359" spans="1:11">
      <c r="A359" s="433" t="s">
        <v>1922</v>
      </c>
      <c r="B359" s="433" t="s">
        <v>1923</v>
      </c>
      <c r="C359" s="433" t="s">
        <v>536</v>
      </c>
      <c r="D359" s="433" t="s">
        <v>1925</v>
      </c>
      <c r="E359" s="433" t="s">
        <v>1926</v>
      </c>
      <c r="F359" s="433" t="s">
        <v>9637</v>
      </c>
      <c r="G359" s="433" t="s">
        <v>911</v>
      </c>
      <c r="H359" s="433" t="s">
        <v>11423</v>
      </c>
      <c r="I359" s="433" t="s">
        <v>838</v>
      </c>
      <c r="J359" s="433" t="s">
        <v>561</v>
      </c>
      <c r="K359" s="433" t="s">
        <v>1924</v>
      </c>
    </row>
    <row r="360" spans="1:11">
      <c r="A360" s="433" t="s">
        <v>1928</v>
      </c>
      <c r="B360" s="433" t="s">
        <v>1929</v>
      </c>
      <c r="C360" s="433" t="s">
        <v>604</v>
      </c>
      <c r="D360" s="433" t="s">
        <v>1932</v>
      </c>
      <c r="E360" s="433" t="s">
        <v>1933</v>
      </c>
      <c r="F360" s="433" t="s">
        <v>9638</v>
      </c>
      <c r="G360" s="433" t="s">
        <v>1927</v>
      </c>
      <c r="H360" s="433" t="s">
        <v>11424</v>
      </c>
      <c r="I360" s="433" t="s">
        <v>1930</v>
      </c>
      <c r="J360" s="433" t="s">
        <v>723</v>
      </c>
      <c r="K360" s="433" t="s">
        <v>1931</v>
      </c>
    </row>
    <row r="361" spans="1:11">
      <c r="A361" s="433" t="s">
        <v>1935</v>
      </c>
      <c r="B361" s="433" t="s">
        <v>1936</v>
      </c>
      <c r="C361" s="433" t="s">
        <v>604</v>
      </c>
      <c r="D361" s="433" t="s">
        <v>1939</v>
      </c>
      <c r="E361" s="433" t="s">
        <v>1940</v>
      </c>
      <c r="F361" s="433" t="s">
        <v>9639</v>
      </c>
      <c r="G361" s="433" t="s">
        <v>1934</v>
      </c>
      <c r="H361" s="433" t="s">
        <v>11425</v>
      </c>
      <c r="I361" s="433" t="s">
        <v>838</v>
      </c>
      <c r="J361" s="433" t="s">
        <v>1937</v>
      </c>
      <c r="K361" s="433" t="s">
        <v>1938</v>
      </c>
    </row>
    <row r="362" spans="1:11">
      <c r="A362" s="433" t="s">
        <v>1942</v>
      </c>
      <c r="B362" s="433" t="s">
        <v>1943</v>
      </c>
      <c r="C362" s="433" t="s">
        <v>1945</v>
      </c>
      <c r="D362" s="433" t="s">
        <v>1946</v>
      </c>
      <c r="E362" s="433" t="s">
        <v>1947</v>
      </c>
      <c r="F362" s="433" t="s">
        <v>9640</v>
      </c>
      <c r="G362" s="433" t="s">
        <v>1941</v>
      </c>
      <c r="H362" s="433" t="s">
        <v>11426</v>
      </c>
      <c r="I362" s="433" t="s">
        <v>560</v>
      </c>
      <c r="J362" s="433" t="s">
        <v>561</v>
      </c>
      <c r="K362" s="433" t="s">
        <v>1944</v>
      </c>
    </row>
    <row r="363" spans="1:11">
      <c r="A363" s="433" t="s">
        <v>1949</v>
      </c>
      <c r="B363" s="433" t="s">
        <v>1950</v>
      </c>
      <c r="C363" s="433" t="s">
        <v>536</v>
      </c>
      <c r="D363" s="433" t="s">
        <v>1952</v>
      </c>
      <c r="E363" s="433" t="s">
        <v>1953</v>
      </c>
      <c r="F363" s="433" t="s">
        <v>9641</v>
      </c>
      <c r="G363" s="433" t="s">
        <v>1948</v>
      </c>
      <c r="H363" s="433" t="s">
        <v>11427</v>
      </c>
      <c r="I363" s="433" t="s">
        <v>838</v>
      </c>
      <c r="J363" s="433" t="s">
        <v>561</v>
      </c>
      <c r="K363" s="433" t="s">
        <v>1951</v>
      </c>
    </row>
    <row r="364" spans="1:11">
      <c r="A364" s="433" t="s">
        <v>1955</v>
      </c>
      <c r="B364" s="433" t="s">
        <v>1956</v>
      </c>
      <c r="C364" s="433" t="s">
        <v>604</v>
      </c>
      <c r="D364" s="433" t="s">
        <v>1959</v>
      </c>
      <c r="E364" s="433" t="s">
        <v>1960</v>
      </c>
      <c r="F364" s="433" t="s">
        <v>9642</v>
      </c>
      <c r="G364" s="433" t="s">
        <v>1954</v>
      </c>
      <c r="H364" s="433" t="s">
        <v>11428</v>
      </c>
      <c r="I364" s="433" t="s">
        <v>1957</v>
      </c>
      <c r="J364" s="433" t="s">
        <v>561</v>
      </c>
      <c r="K364" s="433" t="s">
        <v>1958</v>
      </c>
    </row>
    <row r="365" spans="1:11">
      <c r="A365" s="433" t="s">
        <v>1961</v>
      </c>
      <c r="B365" s="433" t="s">
        <v>1962</v>
      </c>
      <c r="C365" s="433" t="s">
        <v>1964</v>
      </c>
      <c r="D365" s="433" t="s">
        <v>1965</v>
      </c>
      <c r="E365" s="433" t="s">
        <v>1966</v>
      </c>
      <c r="F365" s="433" t="s">
        <v>9643</v>
      </c>
      <c r="G365" s="433" t="s">
        <v>962</v>
      </c>
      <c r="H365" s="433" t="s">
        <v>11429</v>
      </c>
      <c r="I365" s="433" t="s">
        <v>1640</v>
      </c>
      <c r="J365" s="433" t="s">
        <v>1633</v>
      </c>
      <c r="K365" s="433" t="s">
        <v>1963</v>
      </c>
    </row>
    <row r="366" spans="1:11">
      <c r="A366" s="433" t="s">
        <v>1968</v>
      </c>
      <c r="B366" s="433" t="s">
        <v>1969</v>
      </c>
      <c r="C366" s="433" t="s">
        <v>604</v>
      </c>
      <c r="D366" s="433" t="s">
        <v>1971</v>
      </c>
      <c r="E366" s="433" t="s">
        <v>1972</v>
      </c>
      <c r="F366" s="433" t="s">
        <v>9644</v>
      </c>
      <c r="G366" s="433" t="s">
        <v>1967</v>
      </c>
      <c r="H366" s="433" t="s">
        <v>11430</v>
      </c>
      <c r="I366" s="433" t="s">
        <v>560</v>
      </c>
      <c r="J366" s="433" t="s">
        <v>561</v>
      </c>
      <c r="K366" s="433" t="s">
        <v>1970</v>
      </c>
    </row>
    <row r="367" spans="1:11">
      <c r="A367" s="433" t="s">
        <v>1974</v>
      </c>
      <c r="B367" s="433" t="s">
        <v>1975</v>
      </c>
      <c r="C367" s="433" t="s">
        <v>604</v>
      </c>
      <c r="D367" s="433" t="s">
        <v>1979</v>
      </c>
      <c r="E367" s="433" t="s">
        <v>1980</v>
      </c>
      <c r="F367" s="433" t="s">
        <v>9645</v>
      </c>
      <c r="G367" s="433" t="s">
        <v>1973</v>
      </c>
      <c r="H367" s="433" t="s">
        <v>11431</v>
      </c>
      <c r="I367" s="433" t="s">
        <v>1976</v>
      </c>
      <c r="J367" s="433" t="s">
        <v>1977</v>
      </c>
      <c r="K367" s="433" t="s">
        <v>1978</v>
      </c>
    </row>
    <row r="368" spans="1:11">
      <c r="A368" s="433" t="s">
        <v>1982</v>
      </c>
      <c r="B368" s="433" t="s">
        <v>1983</v>
      </c>
      <c r="C368" s="433" t="s">
        <v>1986</v>
      </c>
      <c r="D368" s="433" t="s">
        <v>1987</v>
      </c>
      <c r="E368" s="433" t="s">
        <v>1988</v>
      </c>
      <c r="F368" s="433" t="s">
        <v>9646</v>
      </c>
      <c r="G368" s="433" t="s">
        <v>1981</v>
      </c>
      <c r="H368" s="433" t="s">
        <v>11432</v>
      </c>
      <c r="I368" s="433" t="s">
        <v>1984</v>
      </c>
      <c r="J368" s="433" t="s">
        <v>1633</v>
      </c>
      <c r="K368" s="433" t="s">
        <v>1985</v>
      </c>
    </row>
    <row r="369" spans="1:11">
      <c r="A369" s="433" t="s">
        <v>1989</v>
      </c>
      <c r="B369" s="433" t="s">
        <v>1990</v>
      </c>
      <c r="C369" s="433" t="s">
        <v>604</v>
      </c>
      <c r="D369" s="433" t="s">
        <v>1992</v>
      </c>
      <c r="E369" s="433" t="s">
        <v>1993</v>
      </c>
      <c r="F369" s="433" t="s">
        <v>9647</v>
      </c>
      <c r="G369" s="433" t="s">
        <v>589</v>
      </c>
      <c r="H369" s="433" t="s">
        <v>11433</v>
      </c>
      <c r="I369" s="433" t="s">
        <v>1640</v>
      </c>
      <c r="J369" s="433" t="s">
        <v>1633</v>
      </c>
      <c r="K369" s="433" t="s">
        <v>1991</v>
      </c>
    </row>
    <row r="370" spans="1:11">
      <c r="A370" s="433" t="s">
        <v>1995</v>
      </c>
      <c r="B370" s="433" t="s">
        <v>1996</v>
      </c>
      <c r="C370" s="433" t="s">
        <v>1997</v>
      </c>
      <c r="D370" s="433" t="s">
        <v>1998</v>
      </c>
      <c r="E370" s="433" t="s">
        <v>1994</v>
      </c>
      <c r="F370" s="433" t="s">
        <v>9648</v>
      </c>
      <c r="G370" s="433" t="s">
        <v>538</v>
      </c>
      <c r="H370" s="433" t="s">
        <v>11379</v>
      </c>
    </row>
    <row r="371" spans="1:11">
      <c r="A371" s="433" t="s">
        <v>1999</v>
      </c>
      <c r="B371" s="433" t="s">
        <v>2000</v>
      </c>
      <c r="C371" s="433" t="s">
        <v>604</v>
      </c>
      <c r="D371" s="433" t="s">
        <v>2001</v>
      </c>
      <c r="E371" s="433" t="s">
        <v>1856</v>
      </c>
      <c r="F371" s="433" t="s">
        <v>9649</v>
      </c>
      <c r="G371" s="433" t="s">
        <v>538</v>
      </c>
      <c r="H371" s="433" t="s">
        <v>11379</v>
      </c>
    </row>
    <row r="372" spans="1:11">
      <c r="A372" s="433" t="s">
        <v>2003</v>
      </c>
      <c r="B372" s="433" t="s">
        <v>2004</v>
      </c>
      <c r="C372" s="433" t="s">
        <v>536</v>
      </c>
      <c r="D372" s="433" t="s">
        <v>2005</v>
      </c>
      <c r="E372" s="433" t="s">
        <v>2002</v>
      </c>
      <c r="F372" s="433" t="s">
        <v>9650</v>
      </c>
      <c r="G372" s="433" t="s">
        <v>538</v>
      </c>
      <c r="H372" s="433" t="s">
        <v>11379</v>
      </c>
    </row>
    <row r="373" spans="1:11">
      <c r="A373" s="433" t="s">
        <v>2007</v>
      </c>
      <c r="B373" s="433" t="s">
        <v>2008</v>
      </c>
      <c r="C373" s="433" t="s">
        <v>536</v>
      </c>
      <c r="D373" s="433" t="s">
        <v>2011</v>
      </c>
      <c r="E373" s="433" t="s">
        <v>2012</v>
      </c>
      <c r="F373" s="433" t="s">
        <v>9651</v>
      </c>
      <c r="G373" s="433" t="s">
        <v>2006</v>
      </c>
      <c r="H373" s="433" t="s">
        <v>11434</v>
      </c>
      <c r="I373" s="433" t="s">
        <v>2009</v>
      </c>
      <c r="J373" s="433" t="s">
        <v>561</v>
      </c>
      <c r="K373" s="433" t="s">
        <v>2010</v>
      </c>
    </row>
    <row r="374" spans="1:11">
      <c r="A374" s="433" t="s">
        <v>2013</v>
      </c>
      <c r="B374" s="433" t="s">
        <v>2014</v>
      </c>
      <c r="C374" s="433" t="s">
        <v>2016</v>
      </c>
      <c r="D374" s="433" t="s">
        <v>2017</v>
      </c>
      <c r="E374" s="433" t="s">
        <v>2018</v>
      </c>
      <c r="F374" s="433" t="s">
        <v>9652</v>
      </c>
      <c r="G374" s="433" t="s">
        <v>962</v>
      </c>
      <c r="H374" s="433" t="s">
        <v>11400</v>
      </c>
      <c r="I374" s="433" t="s">
        <v>838</v>
      </c>
      <c r="J374" s="433" t="s">
        <v>561</v>
      </c>
      <c r="K374" s="433" t="s">
        <v>2015</v>
      </c>
    </row>
    <row r="375" spans="1:11">
      <c r="A375" s="433" t="s">
        <v>2020</v>
      </c>
      <c r="B375" s="433" t="s">
        <v>2021</v>
      </c>
      <c r="C375" s="433" t="s">
        <v>632</v>
      </c>
      <c r="D375" s="433" t="s">
        <v>2024</v>
      </c>
      <c r="E375" s="433" t="s">
        <v>2025</v>
      </c>
      <c r="F375" s="433" t="s">
        <v>9653</v>
      </c>
      <c r="G375" s="433" t="s">
        <v>2019</v>
      </c>
      <c r="H375" s="433" t="s">
        <v>11435</v>
      </c>
      <c r="I375" s="433" t="s">
        <v>2022</v>
      </c>
      <c r="J375" s="433" t="s">
        <v>1633</v>
      </c>
      <c r="K375" s="433" t="s">
        <v>2023</v>
      </c>
    </row>
    <row r="376" spans="1:11">
      <c r="A376" s="433" t="s">
        <v>2026</v>
      </c>
      <c r="B376" s="433" t="s">
        <v>2027</v>
      </c>
      <c r="C376" s="433" t="s">
        <v>536</v>
      </c>
      <c r="D376" s="433" t="s">
        <v>2029</v>
      </c>
      <c r="E376" s="433" t="s">
        <v>2030</v>
      </c>
      <c r="F376" s="433" t="s">
        <v>9654</v>
      </c>
      <c r="G376" s="433" t="s">
        <v>569</v>
      </c>
      <c r="H376" s="433" t="s">
        <v>9294</v>
      </c>
      <c r="I376" s="433" t="s">
        <v>838</v>
      </c>
      <c r="J376" s="433" t="s">
        <v>561</v>
      </c>
      <c r="K376" s="433" t="s">
        <v>2028</v>
      </c>
    </row>
    <row r="377" spans="1:11">
      <c r="A377" s="433" t="s">
        <v>2031</v>
      </c>
      <c r="B377" s="433" t="s">
        <v>2032</v>
      </c>
      <c r="C377" s="433" t="s">
        <v>536</v>
      </c>
      <c r="D377" s="433" t="s">
        <v>2034</v>
      </c>
      <c r="E377" s="433" t="s">
        <v>2035</v>
      </c>
      <c r="F377" s="433" t="s">
        <v>9655</v>
      </c>
      <c r="G377" s="433" t="s">
        <v>564</v>
      </c>
      <c r="H377" s="433" t="s">
        <v>11436</v>
      </c>
      <c r="I377" s="433" t="s">
        <v>1930</v>
      </c>
      <c r="J377" s="433" t="s">
        <v>723</v>
      </c>
      <c r="K377" s="433" t="s">
        <v>2033</v>
      </c>
    </row>
    <row r="378" spans="1:11">
      <c r="A378" s="433" t="s">
        <v>2037</v>
      </c>
      <c r="B378" s="433" t="s">
        <v>2038</v>
      </c>
      <c r="C378" s="433" t="s">
        <v>536</v>
      </c>
      <c r="D378" s="433" t="s">
        <v>2041</v>
      </c>
      <c r="E378" s="433" t="s">
        <v>2042</v>
      </c>
      <c r="F378" s="433" t="s">
        <v>9656</v>
      </c>
      <c r="G378" s="433" t="s">
        <v>2036</v>
      </c>
      <c r="H378" s="433" t="s">
        <v>11437</v>
      </c>
      <c r="I378" s="433" t="s">
        <v>2039</v>
      </c>
      <c r="J378" s="433" t="s">
        <v>561</v>
      </c>
      <c r="K378" s="433" t="s">
        <v>2040</v>
      </c>
    </row>
    <row r="379" spans="1:11">
      <c r="A379" s="433" t="s">
        <v>2044</v>
      </c>
      <c r="B379" s="433" t="s">
        <v>2045</v>
      </c>
      <c r="C379" s="433" t="s">
        <v>536</v>
      </c>
      <c r="D379" s="433" t="s">
        <v>2046</v>
      </c>
      <c r="E379" s="433" t="s">
        <v>2043</v>
      </c>
      <c r="F379" s="433" t="s">
        <v>9657</v>
      </c>
      <c r="G379" s="433" t="s">
        <v>538</v>
      </c>
      <c r="H379" s="433" t="s">
        <v>11379</v>
      </c>
    </row>
    <row r="380" spans="1:11">
      <c r="A380" s="433" t="s">
        <v>2048</v>
      </c>
      <c r="B380" s="433" t="s">
        <v>2049</v>
      </c>
      <c r="C380" s="433" t="s">
        <v>536</v>
      </c>
      <c r="D380" s="433" t="s">
        <v>2050</v>
      </c>
      <c r="E380" s="433" t="s">
        <v>2047</v>
      </c>
      <c r="F380" s="433" t="s">
        <v>9658</v>
      </c>
      <c r="G380" s="433" t="s">
        <v>538</v>
      </c>
      <c r="H380" s="433" t="s">
        <v>11379</v>
      </c>
    </row>
    <row r="381" spans="1:11">
      <c r="A381" s="433" t="s">
        <v>2052</v>
      </c>
      <c r="B381" s="433" t="s">
        <v>2053</v>
      </c>
      <c r="C381" s="433" t="s">
        <v>536</v>
      </c>
      <c r="D381" s="433" t="s">
        <v>2054</v>
      </c>
      <c r="E381" s="433" t="s">
        <v>2051</v>
      </c>
      <c r="F381" s="433" t="s">
        <v>9659</v>
      </c>
      <c r="G381" s="433" t="s">
        <v>538</v>
      </c>
      <c r="H381" s="433" t="s">
        <v>11379</v>
      </c>
    </row>
    <row r="382" spans="1:11">
      <c r="A382" s="433" t="s">
        <v>2056</v>
      </c>
      <c r="B382" s="433" t="s">
        <v>2057</v>
      </c>
      <c r="C382" s="433" t="s">
        <v>536</v>
      </c>
      <c r="D382" s="433" t="s">
        <v>2058</v>
      </c>
      <c r="E382" s="433" t="s">
        <v>2055</v>
      </c>
      <c r="F382" s="433" t="s">
        <v>9660</v>
      </c>
      <c r="G382" s="433" t="s">
        <v>538</v>
      </c>
      <c r="H382" s="433" t="s">
        <v>11379</v>
      </c>
    </row>
    <row r="383" spans="1:11">
      <c r="A383" s="433" t="s">
        <v>2060</v>
      </c>
      <c r="B383" s="433" t="s">
        <v>2061</v>
      </c>
      <c r="C383" s="433" t="s">
        <v>536</v>
      </c>
      <c r="D383" s="433" t="s">
        <v>2062</v>
      </c>
      <c r="E383" s="433" t="s">
        <v>2059</v>
      </c>
      <c r="F383" s="433" t="s">
        <v>9661</v>
      </c>
      <c r="G383" s="433" t="s">
        <v>538</v>
      </c>
      <c r="H383" s="433" t="s">
        <v>11379</v>
      </c>
    </row>
    <row r="384" spans="1:11">
      <c r="A384" s="433" t="s">
        <v>2064</v>
      </c>
      <c r="B384" s="433" t="s">
        <v>2065</v>
      </c>
      <c r="C384" s="433" t="s">
        <v>536</v>
      </c>
      <c r="D384" s="433" t="s">
        <v>2066</v>
      </c>
      <c r="E384" s="433" t="s">
        <v>2063</v>
      </c>
      <c r="F384" s="433" t="s">
        <v>9662</v>
      </c>
      <c r="G384" s="433" t="s">
        <v>538</v>
      </c>
      <c r="H384" s="433" t="s">
        <v>11379</v>
      </c>
    </row>
    <row r="385" spans="1:11">
      <c r="A385" s="433" t="s">
        <v>2068</v>
      </c>
      <c r="B385" s="433" t="s">
        <v>2069</v>
      </c>
      <c r="C385" s="433" t="s">
        <v>536</v>
      </c>
      <c r="D385" s="433" t="s">
        <v>2071</v>
      </c>
      <c r="E385" s="433" t="s">
        <v>2072</v>
      </c>
      <c r="F385" s="433" t="s">
        <v>9663</v>
      </c>
      <c r="G385" s="433" t="s">
        <v>2067</v>
      </c>
      <c r="H385" s="433" t="s">
        <v>11438</v>
      </c>
      <c r="I385" s="433" t="s">
        <v>1586</v>
      </c>
      <c r="J385" s="433" t="s">
        <v>723</v>
      </c>
      <c r="K385" s="433" t="s">
        <v>2070</v>
      </c>
    </row>
    <row r="386" spans="1:11">
      <c r="A386" s="433" t="s">
        <v>2074</v>
      </c>
      <c r="B386" s="433" t="s">
        <v>2075</v>
      </c>
      <c r="C386" s="433" t="s">
        <v>536</v>
      </c>
      <c r="D386" s="433" t="s">
        <v>2077</v>
      </c>
      <c r="E386" s="433" t="s">
        <v>2078</v>
      </c>
      <c r="F386" s="433" t="s">
        <v>9664</v>
      </c>
      <c r="G386" s="433" t="s">
        <v>2073</v>
      </c>
      <c r="H386" s="433" t="s">
        <v>9664</v>
      </c>
      <c r="I386" s="433" t="s">
        <v>838</v>
      </c>
      <c r="J386" s="433" t="s">
        <v>561</v>
      </c>
      <c r="K386" s="433" t="s">
        <v>2076</v>
      </c>
    </row>
    <row r="387" spans="1:11">
      <c r="A387" s="433" t="s">
        <v>2080</v>
      </c>
      <c r="B387" s="433" t="s">
        <v>2081</v>
      </c>
      <c r="C387" s="433" t="s">
        <v>536</v>
      </c>
      <c r="D387" s="433" t="s">
        <v>2083</v>
      </c>
      <c r="E387" s="433" t="s">
        <v>2084</v>
      </c>
      <c r="F387" s="433" t="s">
        <v>9665</v>
      </c>
      <c r="G387" s="433" t="s">
        <v>2079</v>
      </c>
      <c r="H387" s="433" t="s">
        <v>11439</v>
      </c>
      <c r="I387" s="433" t="s">
        <v>2039</v>
      </c>
      <c r="J387" s="433" t="s">
        <v>561</v>
      </c>
      <c r="K387" s="433" t="s">
        <v>2082</v>
      </c>
    </row>
    <row r="388" spans="1:11">
      <c r="A388" s="433" t="s">
        <v>2085</v>
      </c>
      <c r="B388" s="433" t="s">
        <v>2086</v>
      </c>
      <c r="C388" s="433" t="s">
        <v>536</v>
      </c>
      <c r="D388" s="433" t="s">
        <v>2088</v>
      </c>
      <c r="E388" s="433" t="s">
        <v>2089</v>
      </c>
      <c r="F388" s="433" t="s">
        <v>9666</v>
      </c>
      <c r="G388" s="433" t="s">
        <v>1038</v>
      </c>
      <c r="H388" s="433" t="s">
        <v>11440</v>
      </c>
      <c r="I388" s="433" t="s">
        <v>838</v>
      </c>
      <c r="J388" s="433" t="s">
        <v>561</v>
      </c>
      <c r="K388" s="433" t="s">
        <v>2087</v>
      </c>
    </row>
    <row r="389" spans="1:11">
      <c r="A389" s="433" t="s">
        <v>2091</v>
      </c>
      <c r="B389" s="433" t="s">
        <v>2092</v>
      </c>
      <c r="C389" s="433" t="s">
        <v>536</v>
      </c>
      <c r="D389" s="433" t="s">
        <v>2094</v>
      </c>
      <c r="E389" s="433" t="s">
        <v>2095</v>
      </c>
      <c r="F389" s="433" t="s">
        <v>9667</v>
      </c>
      <c r="G389" s="433" t="s">
        <v>2090</v>
      </c>
      <c r="H389" s="433" t="s">
        <v>11441</v>
      </c>
      <c r="I389" s="433" t="s">
        <v>1930</v>
      </c>
      <c r="J389" s="433" t="s">
        <v>723</v>
      </c>
      <c r="K389" s="433" t="s">
        <v>2093</v>
      </c>
    </row>
    <row r="390" spans="1:11">
      <c r="A390" s="433" t="s">
        <v>2096</v>
      </c>
      <c r="B390" s="433" t="s">
        <v>2097</v>
      </c>
      <c r="C390" s="433" t="s">
        <v>604</v>
      </c>
      <c r="D390" s="433" t="s">
        <v>2100</v>
      </c>
      <c r="E390" s="433" t="s">
        <v>2063</v>
      </c>
      <c r="F390" s="433" t="s">
        <v>9668</v>
      </c>
      <c r="G390" s="433" t="s">
        <v>716</v>
      </c>
      <c r="H390" s="433" t="s">
        <v>11442</v>
      </c>
      <c r="I390" s="433" t="s">
        <v>838</v>
      </c>
      <c r="J390" s="433" t="s">
        <v>2098</v>
      </c>
      <c r="K390" s="433" t="s">
        <v>2099</v>
      </c>
    </row>
    <row r="391" spans="1:11">
      <c r="A391" s="433" t="s">
        <v>2101</v>
      </c>
      <c r="B391" s="433" t="s">
        <v>2102</v>
      </c>
      <c r="C391" s="433" t="s">
        <v>2104</v>
      </c>
      <c r="D391" s="433" t="s">
        <v>2105</v>
      </c>
      <c r="E391" s="433" t="s">
        <v>2106</v>
      </c>
      <c r="F391" s="433" t="s">
        <v>9669</v>
      </c>
      <c r="G391" s="433" t="s">
        <v>962</v>
      </c>
      <c r="H391" s="433" t="s">
        <v>11443</v>
      </c>
      <c r="I391" s="433" t="s">
        <v>1640</v>
      </c>
      <c r="J391" s="433" t="s">
        <v>1633</v>
      </c>
      <c r="K391" s="433" t="s">
        <v>2103</v>
      </c>
    </row>
    <row r="392" spans="1:11">
      <c r="A392" s="433" t="s">
        <v>2107</v>
      </c>
      <c r="B392" s="433" t="s">
        <v>2108</v>
      </c>
      <c r="C392" s="433" t="s">
        <v>536</v>
      </c>
      <c r="D392" s="433" t="s">
        <v>2110</v>
      </c>
      <c r="E392" s="433" t="s">
        <v>2111</v>
      </c>
      <c r="F392" s="433" t="s">
        <v>9670</v>
      </c>
      <c r="G392" s="433" t="s">
        <v>1247</v>
      </c>
      <c r="H392" s="433" t="s">
        <v>11444</v>
      </c>
      <c r="I392" s="433" t="s">
        <v>560</v>
      </c>
      <c r="J392" s="433" t="s">
        <v>561</v>
      </c>
      <c r="K392" s="433" t="s">
        <v>2109</v>
      </c>
    </row>
    <row r="393" spans="1:11">
      <c r="A393" s="433" t="s">
        <v>2113</v>
      </c>
      <c r="B393" s="433" t="s">
        <v>2114</v>
      </c>
      <c r="C393" s="433" t="s">
        <v>536</v>
      </c>
      <c r="D393" s="433" t="s">
        <v>2115</v>
      </c>
      <c r="E393" s="433" t="s">
        <v>2112</v>
      </c>
      <c r="F393" s="433" t="s">
        <v>9671</v>
      </c>
      <c r="G393" s="433" t="s">
        <v>538</v>
      </c>
      <c r="H393" s="433" t="s">
        <v>11379</v>
      </c>
    </row>
    <row r="394" spans="1:11">
      <c r="A394" s="433" t="s">
        <v>2116</v>
      </c>
      <c r="B394" s="433" t="s">
        <v>2117</v>
      </c>
      <c r="C394" s="433" t="s">
        <v>536</v>
      </c>
      <c r="D394" s="433" t="s">
        <v>2120</v>
      </c>
      <c r="E394" s="433" t="s">
        <v>2121</v>
      </c>
      <c r="F394" s="433" t="s">
        <v>9672</v>
      </c>
      <c r="G394" s="433" t="s">
        <v>2079</v>
      </c>
      <c r="H394" s="433" t="s">
        <v>11445</v>
      </c>
      <c r="I394" s="433" t="s">
        <v>1869</v>
      </c>
      <c r="J394" s="433" t="s">
        <v>2118</v>
      </c>
      <c r="K394" s="433" t="s">
        <v>2119</v>
      </c>
    </row>
    <row r="395" spans="1:11">
      <c r="A395" s="433" t="s">
        <v>2123</v>
      </c>
      <c r="B395" s="433" t="s">
        <v>2124</v>
      </c>
      <c r="C395" s="433" t="s">
        <v>604</v>
      </c>
      <c r="D395" s="433" t="s">
        <v>2127</v>
      </c>
      <c r="E395" s="433" t="s">
        <v>2128</v>
      </c>
      <c r="F395" s="433" t="s">
        <v>9673</v>
      </c>
      <c r="G395" s="433" t="s">
        <v>2122</v>
      </c>
      <c r="H395" s="433" t="s">
        <v>11446</v>
      </c>
      <c r="I395" s="433" t="s">
        <v>2125</v>
      </c>
      <c r="J395" s="433" t="s">
        <v>561</v>
      </c>
      <c r="K395" s="433" t="s">
        <v>2126</v>
      </c>
    </row>
    <row r="396" spans="1:11">
      <c r="A396" s="433" t="s">
        <v>2129</v>
      </c>
      <c r="B396" s="433" t="s">
        <v>2130</v>
      </c>
      <c r="C396" s="433" t="s">
        <v>2132</v>
      </c>
      <c r="D396" s="433" t="s">
        <v>2133</v>
      </c>
      <c r="E396" s="433" t="s">
        <v>2134</v>
      </c>
      <c r="F396" s="433" t="s">
        <v>9674</v>
      </c>
      <c r="G396" s="433" t="s">
        <v>962</v>
      </c>
      <c r="H396" s="433" t="s">
        <v>11447</v>
      </c>
      <c r="I396" s="433" t="s">
        <v>560</v>
      </c>
      <c r="J396" s="433" t="s">
        <v>561</v>
      </c>
      <c r="K396" s="433" t="s">
        <v>2131</v>
      </c>
    </row>
    <row r="397" spans="1:11">
      <c r="A397" s="433" t="s">
        <v>2135</v>
      </c>
      <c r="B397" s="433" t="s">
        <v>2136</v>
      </c>
      <c r="C397" s="433" t="s">
        <v>604</v>
      </c>
      <c r="D397" s="433" t="s">
        <v>2137</v>
      </c>
      <c r="E397" s="433" t="s">
        <v>634</v>
      </c>
      <c r="F397" s="433" t="s">
        <v>9675</v>
      </c>
      <c r="G397" s="433" t="s">
        <v>538</v>
      </c>
      <c r="H397" s="433" t="s">
        <v>11379</v>
      </c>
    </row>
    <row r="398" spans="1:11">
      <c r="A398" s="433" t="s">
        <v>2139</v>
      </c>
      <c r="B398" s="433" t="s">
        <v>2140</v>
      </c>
      <c r="C398" s="433" t="s">
        <v>536</v>
      </c>
      <c r="D398" s="433" t="s">
        <v>2141</v>
      </c>
      <c r="E398" s="433" t="s">
        <v>2138</v>
      </c>
      <c r="F398" s="433" t="s">
        <v>9676</v>
      </c>
      <c r="G398" s="433" t="s">
        <v>538</v>
      </c>
      <c r="H398" s="433" t="s">
        <v>11379</v>
      </c>
    </row>
    <row r="399" spans="1:11">
      <c r="A399" s="433" t="s">
        <v>2142</v>
      </c>
      <c r="B399" s="433" t="s">
        <v>2143</v>
      </c>
      <c r="C399" s="433" t="s">
        <v>1635</v>
      </c>
      <c r="D399" s="433" t="s">
        <v>2146</v>
      </c>
      <c r="E399" s="433" t="s">
        <v>2147</v>
      </c>
      <c r="F399" s="433" t="s">
        <v>9677</v>
      </c>
      <c r="G399" s="433" t="s">
        <v>1699</v>
      </c>
      <c r="H399" s="433" t="s">
        <v>11448</v>
      </c>
      <c r="I399" s="433" t="s">
        <v>2144</v>
      </c>
      <c r="J399" s="433" t="s">
        <v>561</v>
      </c>
      <c r="K399" s="433" t="s">
        <v>2145</v>
      </c>
    </row>
    <row r="400" spans="1:11">
      <c r="A400" s="433" t="s">
        <v>2149</v>
      </c>
      <c r="B400" s="433" t="s">
        <v>2150</v>
      </c>
      <c r="C400" s="433" t="s">
        <v>536</v>
      </c>
      <c r="D400" s="433" t="s">
        <v>2151</v>
      </c>
      <c r="E400" s="433" t="s">
        <v>2148</v>
      </c>
      <c r="F400" s="433" t="s">
        <v>9678</v>
      </c>
      <c r="G400" s="433" t="s">
        <v>538</v>
      </c>
      <c r="H400" s="433" t="s">
        <v>11379</v>
      </c>
    </row>
    <row r="401" spans="1:11">
      <c r="A401" s="433" t="s">
        <v>2153</v>
      </c>
      <c r="B401" s="433" t="s">
        <v>2154</v>
      </c>
      <c r="C401" s="433" t="s">
        <v>536</v>
      </c>
      <c r="D401" s="433" t="s">
        <v>2156</v>
      </c>
      <c r="E401" s="433" t="s">
        <v>2157</v>
      </c>
      <c r="F401" s="433" t="s">
        <v>9679</v>
      </c>
      <c r="G401" s="433" t="s">
        <v>2152</v>
      </c>
      <c r="H401" s="433" t="s">
        <v>11449</v>
      </c>
      <c r="I401" s="433" t="s">
        <v>560</v>
      </c>
      <c r="J401" s="433" t="s">
        <v>561</v>
      </c>
      <c r="K401" s="433" t="s">
        <v>2155</v>
      </c>
    </row>
    <row r="402" spans="1:11">
      <c r="A402" s="433" t="s">
        <v>2159</v>
      </c>
      <c r="B402" s="433" t="s">
        <v>2160</v>
      </c>
      <c r="C402" s="433" t="s">
        <v>536</v>
      </c>
      <c r="D402" s="433" t="s">
        <v>2161</v>
      </c>
      <c r="E402" s="433" t="s">
        <v>2158</v>
      </c>
      <c r="F402" s="433" t="s">
        <v>9680</v>
      </c>
      <c r="G402" s="433" t="s">
        <v>538</v>
      </c>
      <c r="H402" s="433" t="s">
        <v>11379</v>
      </c>
    </row>
    <row r="403" spans="1:11">
      <c r="A403" s="433" t="s">
        <v>2162</v>
      </c>
      <c r="B403" s="433" t="s">
        <v>2163</v>
      </c>
      <c r="C403" s="433" t="s">
        <v>604</v>
      </c>
      <c r="D403" s="433" t="s">
        <v>2165</v>
      </c>
      <c r="E403" s="433" t="s">
        <v>2166</v>
      </c>
      <c r="F403" s="433" t="s">
        <v>9681</v>
      </c>
      <c r="G403" s="433" t="s">
        <v>554</v>
      </c>
      <c r="H403" s="433" t="s">
        <v>11450</v>
      </c>
      <c r="I403" s="433" t="s">
        <v>838</v>
      </c>
      <c r="J403" s="433" t="s">
        <v>561</v>
      </c>
      <c r="K403" s="433" t="s">
        <v>2164</v>
      </c>
    </row>
    <row r="404" spans="1:11">
      <c r="A404" s="433" t="s">
        <v>2168</v>
      </c>
      <c r="B404" s="433" t="s">
        <v>2169</v>
      </c>
      <c r="C404" s="433" t="s">
        <v>536</v>
      </c>
      <c r="D404" s="433" t="s">
        <v>2172</v>
      </c>
      <c r="E404" s="433" t="s">
        <v>2173</v>
      </c>
      <c r="F404" s="433" t="s">
        <v>9682</v>
      </c>
      <c r="G404" s="433" t="s">
        <v>2167</v>
      </c>
      <c r="H404" s="433" t="s">
        <v>11451</v>
      </c>
      <c r="I404" s="433" t="s">
        <v>1869</v>
      </c>
      <c r="J404" s="433" t="s">
        <v>2170</v>
      </c>
      <c r="K404" s="433" t="s">
        <v>2171</v>
      </c>
    </row>
    <row r="405" spans="1:11">
      <c r="A405" s="433" t="s">
        <v>2174</v>
      </c>
      <c r="B405" s="433" t="s">
        <v>2175</v>
      </c>
      <c r="C405" s="433" t="s">
        <v>604</v>
      </c>
      <c r="D405" s="433" t="s">
        <v>2178</v>
      </c>
      <c r="E405" s="433" t="s">
        <v>2179</v>
      </c>
      <c r="F405" s="433" t="s">
        <v>9683</v>
      </c>
      <c r="G405" s="433" t="s">
        <v>578</v>
      </c>
      <c r="H405" s="433" t="s">
        <v>11412</v>
      </c>
      <c r="I405" s="433" t="s">
        <v>1586</v>
      </c>
      <c r="J405" s="433" t="s">
        <v>2176</v>
      </c>
      <c r="K405" s="433" t="s">
        <v>2177</v>
      </c>
    </row>
    <row r="406" spans="1:11">
      <c r="A406" s="433" t="s">
        <v>2181</v>
      </c>
      <c r="B406" s="433" t="s">
        <v>2182</v>
      </c>
      <c r="C406" s="433" t="s">
        <v>536</v>
      </c>
      <c r="D406" s="433" t="s">
        <v>2183</v>
      </c>
      <c r="E406" s="433" t="s">
        <v>2180</v>
      </c>
      <c r="F406" s="433" t="s">
        <v>9684</v>
      </c>
      <c r="G406" s="433" t="s">
        <v>538</v>
      </c>
      <c r="H406" s="433" t="s">
        <v>11379</v>
      </c>
    </row>
    <row r="407" spans="1:11">
      <c r="A407" s="433" t="s">
        <v>2185</v>
      </c>
      <c r="B407" s="433" t="s">
        <v>2186</v>
      </c>
      <c r="C407" s="433" t="s">
        <v>536</v>
      </c>
      <c r="D407" s="433" t="s">
        <v>2187</v>
      </c>
      <c r="E407" s="433" t="s">
        <v>2184</v>
      </c>
      <c r="F407" s="433" t="s">
        <v>9685</v>
      </c>
      <c r="G407" s="433" t="s">
        <v>538</v>
      </c>
      <c r="H407" s="433" t="s">
        <v>11379</v>
      </c>
    </row>
    <row r="408" spans="1:11">
      <c r="A408" s="433" t="s">
        <v>2188</v>
      </c>
      <c r="B408" s="433" t="s">
        <v>2189</v>
      </c>
      <c r="C408" s="433" t="s">
        <v>536</v>
      </c>
      <c r="D408" s="433" t="s">
        <v>2190</v>
      </c>
      <c r="E408" s="433" t="s">
        <v>1090</v>
      </c>
      <c r="F408" s="433" t="s">
        <v>9686</v>
      </c>
      <c r="G408" s="433" t="s">
        <v>538</v>
      </c>
      <c r="H408" s="433" t="s">
        <v>11379</v>
      </c>
    </row>
    <row r="409" spans="1:11">
      <c r="A409" s="433" t="s">
        <v>2191</v>
      </c>
      <c r="B409" s="433" t="s">
        <v>2192</v>
      </c>
      <c r="C409" s="433" t="s">
        <v>604</v>
      </c>
      <c r="D409" s="433" t="s">
        <v>2193</v>
      </c>
      <c r="E409" s="433" t="s">
        <v>1110</v>
      </c>
      <c r="F409" s="433" t="s">
        <v>9687</v>
      </c>
      <c r="G409" s="433" t="s">
        <v>538</v>
      </c>
      <c r="H409" s="433" t="s">
        <v>11379</v>
      </c>
    </row>
    <row r="410" spans="1:11">
      <c r="A410" s="433" t="s">
        <v>2194</v>
      </c>
      <c r="B410" s="433" t="s">
        <v>2195</v>
      </c>
      <c r="C410" s="433" t="s">
        <v>536</v>
      </c>
      <c r="D410" s="433" t="s">
        <v>621</v>
      </c>
      <c r="E410" s="433" t="s">
        <v>804</v>
      </c>
      <c r="F410" s="433" t="s">
        <v>9688</v>
      </c>
      <c r="G410" s="433" t="s">
        <v>538</v>
      </c>
      <c r="H410" s="433" t="s">
        <v>11379</v>
      </c>
    </row>
    <row r="411" spans="1:11">
      <c r="A411" s="433" t="s">
        <v>2196</v>
      </c>
      <c r="B411" s="433" t="s">
        <v>2197</v>
      </c>
      <c r="C411" s="433" t="s">
        <v>536</v>
      </c>
      <c r="D411" s="433" t="s">
        <v>2198</v>
      </c>
      <c r="E411" s="433" t="s">
        <v>716</v>
      </c>
      <c r="F411" s="433" t="s">
        <v>9689</v>
      </c>
      <c r="G411" s="433" t="s">
        <v>538</v>
      </c>
      <c r="H411" s="433" t="s">
        <v>11379</v>
      </c>
    </row>
    <row r="412" spans="1:11">
      <c r="A412" s="433" t="s">
        <v>2199</v>
      </c>
      <c r="B412" s="433" t="s">
        <v>2200</v>
      </c>
      <c r="C412" s="433" t="s">
        <v>604</v>
      </c>
      <c r="D412" s="433" t="s">
        <v>2201</v>
      </c>
      <c r="E412" s="433" t="s">
        <v>774</v>
      </c>
      <c r="F412" s="433" t="s">
        <v>9690</v>
      </c>
      <c r="G412" s="433" t="s">
        <v>538</v>
      </c>
      <c r="H412" s="433" t="s">
        <v>11379</v>
      </c>
    </row>
    <row r="413" spans="1:11">
      <c r="A413" s="433" t="s">
        <v>2202</v>
      </c>
      <c r="B413" s="433" t="s">
        <v>2203</v>
      </c>
      <c r="C413" s="433" t="s">
        <v>536</v>
      </c>
      <c r="D413" s="433" t="s">
        <v>2204</v>
      </c>
      <c r="E413" s="433" t="s">
        <v>1247</v>
      </c>
      <c r="F413" s="433" t="s">
        <v>9691</v>
      </c>
      <c r="G413" s="433" t="s">
        <v>538</v>
      </c>
      <c r="H413" s="433" t="s">
        <v>11379</v>
      </c>
    </row>
    <row r="414" spans="1:11">
      <c r="A414" s="433" t="s">
        <v>2205</v>
      </c>
      <c r="B414" s="433" t="s">
        <v>2206</v>
      </c>
      <c r="C414" s="433" t="s">
        <v>604</v>
      </c>
      <c r="D414" s="433" t="s">
        <v>2207</v>
      </c>
      <c r="E414" s="433" t="s">
        <v>606</v>
      </c>
      <c r="F414" s="433" t="s">
        <v>9692</v>
      </c>
      <c r="G414" s="433" t="s">
        <v>538</v>
      </c>
      <c r="H414" s="433" t="s">
        <v>11379</v>
      </c>
    </row>
    <row r="415" spans="1:11">
      <c r="A415" s="433" t="s">
        <v>2209</v>
      </c>
      <c r="B415" s="433" t="s">
        <v>2210</v>
      </c>
      <c r="C415" s="433" t="s">
        <v>536</v>
      </c>
      <c r="D415" s="433" t="s">
        <v>2211</v>
      </c>
      <c r="E415" s="433" t="s">
        <v>2208</v>
      </c>
      <c r="F415" s="433" t="s">
        <v>9693</v>
      </c>
      <c r="G415" s="433" t="s">
        <v>538</v>
      </c>
      <c r="H415" s="433" t="s">
        <v>11379</v>
      </c>
    </row>
    <row r="416" spans="1:11">
      <c r="A416" s="433" t="s">
        <v>2212</v>
      </c>
      <c r="B416" s="433" t="s">
        <v>2213</v>
      </c>
      <c r="C416" s="433" t="s">
        <v>536</v>
      </c>
      <c r="D416" s="433" t="s">
        <v>2214</v>
      </c>
      <c r="E416" s="433" t="s">
        <v>733</v>
      </c>
      <c r="F416" s="433" t="s">
        <v>9694</v>
      </c>
      <c r="G416" s="433" t="s">
        <v>538</v>
      </c>
      <c r="H416" s="433" t="s">
        <v>11379</v>
      </c>
    </row>
    <row r="417" spans="1:11">
      <c r="A417" s="433" t="s">
        <v>2215</v>
      </c>
      <c r="B417" s="433" t="s">
        <v>2216</v>
      </c>
      <c r="C417" s="433" t="s">
        <v>536</v>
      </c>
      <c r="D417" s="433" t="s">
        <v>2217</v>
      </c>
      <c r="E417" s="433" t="s">
        <v>1614</v>
      </c>
      <c r="F417" s="433" t="s">
        <v>9695</v>
      </c>
      <c r="G417" s="433" t="s">
        <v>538</v>
      </c>
      <c r="H417" s="433" t="s">
        <v>11379</v>
      </c>
    </row>
    <row r="418" spans="1:11">
      <c r="A418" s="433" t="s">
        <v>2219</v>
      </c>
      <c r="B418" s="433" t="s">
        <v>2220</v>
      </c>
      <c r="C418" s="433" t="s">
        <v>536</v>
      </c>
      <c r="D418" s="433" t="s">
        <v>2221</v>
      </c>
      <c r="E418" s="433" t="s">
        <v>2218</v>
      </c>
      <c r="F418" s="433" t="s">
        <v>9696</v>
      </c>
      <c r="G418" s="433" t="s">
        <v>538</v>
      </c>
      <c r="H418" s="433" t="s">
        <v>11379</v>
      </c>
    </row>
    <row r="419" spans="1:11">
      <c r="A419" s="433" t="s">
        <v>2223</v>
      </c>
      <c r="B419" s="433" t="s">
        <v>2224</v>
      </c>
      <c r="C419" s="433" t="s">
        <v>536</v>
      </c>
      <c r="D419" s="433" t="s">
        <v>2226</v>
      </c>
      <c r="E419" s="433" t="s">
        <v>2227</v>
      </c>
      <c r="F419" s="433" t="s">
        <v>9697</v>
      </c>
      <c r="G419" s="433" t="s">
        <v>2222</v>
      </c>
      <c r="H419" s="433" t="s">
        <v>11452</v>
      </c>
      <c r="I419" s="433" t="s">
        <v>2009</v>
      </c>
      <c r="J419" s="433" t="s">
        <v>561</v>
      </c>
      <c r="K419" s="433" t="s">
        <v>2225</v>
      </c>
    </row>
    <row r="420" spans="1:11">
      <c r="A420" s="433" t="s">
        <v>2228</v>
      </c>
      <c r="B420" s="433" t="s">
        <v>2229</v>
      </c>
      <c r="C420" s="433" t="s">
        <v>536</v>
      </c>
      <c r="D420" s="433" t="s">
        <v>2230</v>
      </c>
      <c r="E420" s="433" t="s">
        <v>1024</v>
      </c>
      <c r="F420" s="433" t="s">
        <v>9698</v>
      </c>
      <c r="G420" s="433" t="s">
        <v>538</v>
      </c>
      <c r="H420" s="433" t="s">
        <v>11379</v>
      </c>
    </row>
    <row r="421" spans="1:11">
      <c r="A421" s="433" t="s">
        <v>2231</v>
      </c>
      <c r="B421" s="433" t="s">
        <v>2232</v>
      </c>
      <c r="C421" s="433" t="s">
        <v>536</v>
      </c>
      <c r="D421" s="433" t="s">
        <v>2233</v>
      </c>
      <c r="E421" s="433" t="s">
        <v>689</v>
      </c>
      <c r="F421" s="433" t="s">
        <v>9699</v>
      </c>
      <c r="G421" s="433" t="s">
        <v>538</v>
      </c>
      <c r="H421" s="433" t="s">
        <v>11379</v>
      </c>
    </row>
    <row r="422" spans="1:11">
      <c r="A422" s="433" t="s">
        <v>2235</v>
      </c>
      <c r="B422" s="433" t="s">
        <v>2236</v>
      </c>
      <c r="C422" s="433" t="s">
        <v>536</v>
      </c>
      <c r="D422" s="433" t="s">
        <v>2237</v>
      </c>
      <c r="E422" s="433" t="s">
        <v>2234</v>
      </c>
      <c r="F422" s="433" t="s">
        <v>9700</v>
      </c>
      <c r="G422" s="433" t="s">
        <v>538</v>
      </c>
      <c r="H422" s="433" t="s">
        <v>11379</v>
      </c>
    </row>
    <row r="423" spans="1:11">
      <c r="A423" s="433" t="s">
        <v>2239</v>
      </c>
      <c r="B423" s="433" t="s">
        <v>2240</v>
      </c>
      <c r="C423" s="433" t="s">
        <v>536</v>
      </c>
      <c r="D423" s="433" t="s">
        <v>2241</v>
      </c>
      <c r="E423" s="433" t="s">
        <v>2238</v>
      </c>
      <c r="F423" s="433" t="s">
        <v>9701</v>
      </c>
      <c r="G423" s="433" t="s">
        <v>538</v>
      </c>
      <c r="H423" s="433" t="s">
        <v>11379</v>
      </c>
    </row>
    <row r="424" spans="1:11">
      <c r="A424" s="433" t="s">
        <v>2243</v>
      </c>
      <c r="B424" s="433" t="s">
        <v>2244</v>
      </c>
      <c r="C424" s="433" t="s">
        <v>536</v>
      </c>
      <c r="D424" s="433" t="s">
        <v>2245</v>
      </c>
      <c r="E424" s="433" t="s">
        <v>2242</v>
      </c>
      <c r="F424" s="433" t="s">
        <v>9702</v>
      </c>
      <c r="G424" s="433" t="s">
        <v>538</v>
      </c>
      <c r="H424" s="433" t="s">
        <v>11379</v>
      </c>
    </row>
    <row r="425" spans="1:11">
      <c r="A425" s="433" t="s">
        <v>2247</v>
      </c>
      <c r="B425" s="433" t="s">
        <v>2248</v>
      </c>
      <c r="C425" s="433" t="s">
        <v>536</v>
      </c>
      <c r="D425" s="433" t="s">
        <v>2249</v>
      </c>
      <c r="E425" s="433" t="s">
        <v>2246</v>
      </c>
      <c r="F425" s="433" t="s">
        <v>9703</v>
      </c>
      <c r="G425" s="433" t="s">
        <v>538</v>
      </c>
      <c r="H425" s="433" t="s">
        <v>11379</v>
      </c>
    </row>
    <row r="426" spans="1:11">
      <c r="A426" s="433" t="s">
        <v>2250</v>
      </c>
      <c r="B426" s="433" t="s">
        <v>2251</v>
      </c>
      <c r="C426" s="433" t="s">
        <v>536</v>
      </c>
      <c r="D426" s="433" t="s">
        <v>11933</v>
      </c>
      <c r="E426" s="433" t="s">
        <v>1378</v>
      </c>
      <c r="F426" s="433" t="s">
        <v>9704</v>
      </c>
      <c r="G426" s="433" t="s">
        <v>538</v>
      </c>
      <c r="H426" s="433" t="s">
        <v>11379</v>
      </c>
    </row>
    <row r="427" spans="1:11">
      <c r="A427" s="433" t="s">
        <v>2252</v>
      </c>
      <c r="B427" s="433" t="s">
        <v>2253</v>
      </c>
      <c r="C427" s="433" t="s">
        <v>536</v>
      </c>
      <c r="D427" s="433" t="s">
        <v>2254</v>
      </c>
      <c r="E427" s="433" t="s">
        <v>1073</v>
      </c>
      <c r="F427" s="433" t="s">
        <v>9705</v>
      </c>
      <c r="G427" s="433" t="s">
        <v>538</v>
      </c>
      <c r="H427" s="433" t="s">
        <v>11379</v>
      </c>
    </row>
    <row r="428" spans="1:11">
      <c r="A428" s="433" t="s">
        <v>2255</v>
      </c>
      <c r="B428" s="433" t="s">
        <v>2256</v>
      </c>
      <c r="C428" s="433" t="s">
        <v>536</v>
      </c>
      <c r="D428" s="433" t="s">
        <v>2258</v>
      </c>
      <c r="E428" s="433" t="s">
        <v>2259</v>
      </c>
      <c r="F428" s="433" t="s">
        <v>9706</v>
      </c>
      <c r="G428" s="433" t="s">
        <v>1038</v>
      </c>
      <c r="H428" s="433" t="s">
        <v>11132</v>
      </c>
      <c r="I428" s="433" t="s">
        <v>560</v>
      </c>
      <c r="J428" s="433" t="s">
        <v>561</v>
      </c>
      <c r="K428" s="433" t="s">
        <v>2257</v>
      </c>
    </row>
    <row r="429" spans="1:11">
      <c r="A429" s="433" t="s">
        <v>2261</v>
      </c>
      <c r="B429" s="433" t="s">
        <v>2262</v>
      </c>
      <c r="C429" s="433" t="s">
        <v>536</v>
      </c>
      <c r="D429" s="433" t="s">
        <v>2264</v>
      </c>
      <c r="E429" s="433" t="s">
        <v>2265</v>
      </c>
      <c r="F429" s="433" t="s">
        <v>9707</v>
      </c>
      <c r="G429" s="433" t="s">
        <v>2260</v>
      </c>
      <c r="H429" s="433" t="s">
        <v>11453</v>
      </c>
      <c r="I429" s="433" t="s">
        <v>1586</v>
      </c>
      <c r="J429" s="433" t="s">
        <v>723</v>
      </c>
      <c r="K429" s="433" t="s">
        <v>2263</v>
      </c>
    </row>
    <row r="430" spans="1:11">
      <c r="A430" s="433" t="s">
        <v>2266</v>
      </c>
      <c r="B430" s="433" t="s">
        <v>2267</v>
      </c>
      <c r="C430" s="433" t="s">
        <v>604</v>
      </c>
      <c r="D430" s="433" t="s">
        <v>2268</v>
      </c>
      <c r="E430" s="433" t="s">
        <v>634</v>
      </c>
      <c r="F430" s="433" t="s">
        <v>9708</v>
      </c>
      <c r="G430" s="433" t="s">
        <v>538</v>
      </c>
      <c r="H430" s="433" t="s">
        <v>11379</v>
      </c>
    </row>
    <row r="431" spans="1:11">
      <c r="A431" s="433" t="s">
        <v>2269</v>
      </c>
      <c r="B431" s="433" t="s">
        <v>2270</v>
      </c>
      <c r="C431" s="433" t="s">
        <v>536</v>
      </c>
      <c r="D431" s="433" t="s">
        <v>2272</v>
      </c>
      <c r="E431" s="433" t="s">
        <v>2273</v>
      </c>
      <c r="F431" s="433" t="s">
        <v>9709</v>
      </c>
      <c r="G431" s="433" t="s">
        <v>1550</v>
      </c>
      <c r="H431" s="433" t="s">
        <v>11454</v>
      </c>
      <c r="I431" s="433" t="s">
        <v>1667</v>
      </c>
      <c r="J431" s="433" t="s">
        <v>1668</v>
      </c>
      <c r="K431" s="433" t="s">
        <v>2271</v>
      </c>
    </row>
    <row r="432" spans="1:11">
      <c r="A432" s="433" t="s">
        <v>2274</v>
      </c>
      <c r="B432" s="433" t="s">
        <v>2275</v>
      </c>
      <c r="C432" s="433" t="s">
        <v>536</v>
      </c>
      <c r="D432" s="433" t="s">
        <v>2278</v>
      </c>
      <c r="E432" s="433" t="s">
        <v>2279</v>
      </c>
      <c r="F432" s="433" t="s">
        <v>9710</v>
      </c>
      <c r="G432" s="433" t="s">
        <v>1550</v>
      </c>
      <c r="H432" s="433" t="s">
        <v>11455</v>
      </c>
      <c r="I432" s="433" t="s">
        <v>2276</v>
      </c>
      <c r="J432" s="433" t="s">
        <v>1633</v>
      </c>
      <c r="K432" s="433" t="s">
        <v>2277</v>
      </c>
    </row>
    <row r="433" spans="1:11">
      <c r="A433" s="433" t="s">
        <v>2280</v>
      </c>
      <c r="B433" s="433" t="s">
        <v>2281</v>
      </c>
      <c r="C433" s="433" t="s">
        <v>2283</v>
      </c>
      <c r="D433" s="433" t="s">
        <v>2284</v>
      </c>
      <c r="E433" s="433" t="s">
        <v>2285</v>
      </c>
      <c r="F433" s="433" t="s">
        <v>9711</v>
      </c>
      <c r="G433" s="433" t="s">
        <v>962</v>
      </c>
      <c r="H433" s="433" t="s">
        <v>9952</v>
      </c>
      <c r="I433" s="433" t="s">
        <v>1586</v>
      </c>
      <c r="J433" s="433" t="s">
        <v>723</v>
      </c>
      <c r="K433" s="433" t="s">
        <v>2282</v>
      </c>
    </row>
    <row r="434" spans="1:11">
      <c r="A434" s="433" t="s">
        <v>2287</v>
      </c>
      <c r="B434" s="433" t="s">
        <v>2288</v>
      </c>
      <c r="C434" s="433" t="s">
        <v>604</v>
      </c>
      <c r="D434" s="433" t="s">
        <v>2289</v>
      </c>
      <c r="E434" s="433" t="s">
        <v>2286</v>
      </c>
      <c r="F434" s="433" t="s">
        <v>9712</v>
      </c>
      <c r="G434" s="433" t="s">
        <v>538</v>
      </c>
      <c r="H434" s="433" t="s">
        <v>11379</v>
      </c>
    </row>
    <row r="435" spans="1:11">
      <c r="A435" s="433" t="s">
        <v>2291</v>
      </c>
      <c r="B435" s="433" t="s">
        <v>2292</v>
      </c>
      <c r="C435" s="433" t="s">
        <v>536</v>
      </c>
      <c r="D435" s="433" t="s">
        <v>2293</v>
      </c>
      <c r="E435" s="433" t="s">
        <v>2290</v>
      </c>
      <c r="F435" s="433" t="s">
        <v>9713</v>
      </c>
      <c r="G435" s="433" t="s">
        <v>538</v>
      </c>
      <c r="H435" s="433" t="s">
        <v>11379</v>
      </c>
    </row>
    <row r="436" spans="1:11">
      <c r="A436" s="433" t="s">
        <v>2294</v>
      </c>
      <c r="B436" s="433" t="s">
        <v>2295</v>
      </c>
      <c r="C436" s="433" t="s">
        <v>536</v>
      </c>
      <c r="D436" s="433" t="s">
        <v>2296</v>
      </c>
      <c r="E436" s="433" t="s">
        <v>650</v>
      </c>
      <c r="F436" s="433" t="s">
        <v>9714</v>
      </c>
      <c r="G436" s="433" t="s">
        <v>538</v>
      </c>
      <c r="H436" s="433" t="s">
        <v>11379</v>
      </c>
    </row>
    <row r="437" spans="1:11">
      <c r="A437" s="433" t="s">
        <v>2298</v>
      </c>
      <c r="B437" s="433" t="s">
        <v>2299</v>
      </c>
      <c r="C437" s="433" t="s">
        <v>536</v>
      </c>
      <c r="D437" s="433" t="s">
        <v>2300</v>
      </c>
      <c r="E437" s="433" t="s">
        <v>2297</v>
      </c>
      <c r="F437" s="433" t="s">
        <v>9715</v>
      </c>
      <c r="G437" s="433" t="s">
        <v>538</v>
      </c>
      <c r="H437" s="433" t="s">
        <v>11379</v>
      </c>
    </row>
    <row r="438" spans="1:11">
      <c r="A438" s="433" t="s">
        <v>2302</v>
      </c>
      <c r="B438" s="433" t="s">
        <v>2303</v>
      </c>
      <c r="C438" s="433" t="s">
        <v>576</v>
      </c>
      <c r="D438" s="433" t="s">
        <v>2307</v>
      </c>
      <c r="E438" s="433" t="s">
        <v>2301</v>
      </c>
      <c r="F438" s="433" t="s">
        <v>9716</v>
      </c>
      <c r="G438" s="433" t="s">
        <v>2301</v>
      </c>
      <c r="H438" s="433" t="s">
        <v>9716</v>
      </c>
      <c r="I438" s="433" t="s">
        <v>2304</v>
      </c>
      <c r="J438" s="433" t="s">
        <v>2305</v>
      </c>
      <c r="K438" s="433" t="s">
        <v>2306</v>
      </c>
    </row>
    <row r="439" spans="1:11">
      <c r="A439" s="433" t="s">
        <v>2309</v>
      </c>
      <c r="B439" s="433" t="s">
        <v>2310</v>
      </c>
      <c r="C439" s="433" t="s">
        <v>576</v>
      </c>
      <c r="D439" s="433" t="s">
        <v>2311</v>
      </c>
      <c r="E439" s="433" t="s">
        <v>2308</v>
      </c>
      <c r="F439" s="433" t="s">
        <v>9717</v>
      </c>
      <c r="G439" s="433" t="s">
        <v>538</v>
      </c>
      <c r="H439" s="433" t="s">
        <v>11379</v>
      </c>
    </row>
    <row r="440" spans="1:11">
      <c r="A440" s="433" t="s">
        <v>2312</v>
      </c>
      <c r="B440" s="433" t="s">
        <v>2313</v>
      </c>
      <c r="C440" s="433" t="s">
        <v>536</v>
      </c>
      <c r="D440" s="433" t="s">
        <v>2315</v>
      </c>
      <c r="E440" s="433" t="s">
        <v>2316</v>
      </c>
      <c r="F440" s="433" t="s">
        <v>9718</v>
      </c>
      <c r="G440" s="433" t="s">
        <v>606</v>
      </c>
      <c r="H440" s="433" t="s">
        <v>11406</v>
      </c>
      <c r="I440" s="433" t="s">
        <v>1789</v>
      </c>
      <c r="J440" s="433" t="s">
        <v>723</v>
      </c>
      <c r="K440" s="433" t="s">
        <v>2314</v>
      </c>
    </row>
    <row r="441" spans="1:11">
      <c r="A441" s="433" t="s">
        <v>2317</v>
      </c>
      <c r="B441" s="433" t="s">
        <v>2318</v>
      </c>
      <c r="C441" s="433" t="s">
        <v>604</v>
      </c>
      <c r="D441" s="433" t="s">
        <v>2319</v>
      </c>
      <c r="E441" s="433" t="s">
        <v>534</v>
      </c>
      <c r="F441" s="433" t="s">
        <v>9719</v>
      </c>
      <c r="G441" s="433" t="s">
        <v>538</v>
      </c>
      <c r="H441" s="433" t="s">
        <v>11379</v>
      </c>
    </row>
    <row r="442" spans="1:11">
      <c r="A442" s="433" t="s">
        <v>2320</v>
      </c>
      <c r="B442" s="433" t="s">
        <v>2321</v>
      </c>
      <c r="C442" s="433" t="s">
        <v>604</v>
      </c>
      <c r="D442" s="433" t="s">
        <v>2322</v>
      </c>
      <c r="E442" s="433" t="s">
        <v>746</v>
      </c>
      <c r="F442" s="433" t="s">
        <v>9720</v>
      </c>
      <c r="G442" s="433" t="s">
        <v>538</v>
      </c>
      <c r="H442" s="433" t="s">
        <v>11379</v>
      </c>
    </row>
    <row r="443" spans="1:11">
      <c r="A443" s="433" t="s">
        <v>2324</v>
      </c>
      <c r="B443" s="433" t="s">
        <v>2325</v>
      </c>
      <c r="C443" s="433" t="s">
        <v>536</v>
      </c>
      <c r="D443" s="433" t="s">
        <v>2326</v>
      </c>
      <c r="E443" s="433" t="s">
        <v>2323</v>
      </c>
      <c r="F443" s="433" t="s">
        <v>9721</v>
      </c>
      <c r="G443" s="433" t="s">
        <v>538</v>
      </c>
      <c r="H443" s="433" t="s">
        <v>11379</v>
      </c>
    </row>
    <row r="444" spans="1:11">
      <c r="A444" s="433" t="s">
        <v>2328</v>
      </c>
      <c r="B444" s="433" t="s">
        <v>2329</v>
      </c>
      <c r="C444" s="433" t="s">
        <v>536</v>
      </c>
      <c r="D444" s="433" t="s">
        <v>2330</v>
      </c>
      <c r="E444" s="433" t="s">
        <v>2327</v>
      </c>
      <c r="F444" s="433" t="s">
        <v>9722</v>
      </c>
      <c r="G444" s="433" t="s">
        <v>538</v>
      </c>
      <c r="H444" s="433" t="s">
        <v>11379</v>
      </c>
    </row>
    <row r="445" spans="1:11">
      <c r="A445" s="433" t="s">
        <v>2331</v>
      </c>
      <c r="B445" s="433" t="s">
        <v>2332</v>
      </c>
      <c r="C445" s="433" t="s">
        <v>536</v>
      </c>
      <c r="D445" s="433" t="s">
        <v>2333</v>
      </c>
      <c r="E445" s="433" t="s">
        <v>634</v>
      </c>
      <c r="F445" s="433" t="s">
        <v>9723</v>
      </c>
      <c r="G445" s="433" t="s">
        <v>538</v>
      </c>
      <c r="H445" s="433" t="s">
        <v>11379</v>
      </c>
    </row>
    <row r="446" spans="1:11">
      <c r="A446" s="433" t="s">
        <v>2334</v>
      </c>
      <c r="B446" s="433" t="s">
        <v>2335</v>
      </c>
      <c r="C446" s="433" t="s">
        <v>632</v>
      </c>
      <c r="D446" s="433" t="s">
        <v>2336</v>
      </c>
      <c r="E446" s="433" t="s">
        <v>642</v>
      </c>
      <c r="F446" s="433" t="s">
        <v>9724</v>
      </c>
      <c r="G446" s="433" t="s">
        <v>538</v>
      </c>
      <c r="H446" s="433" t="s">
        <v>11379</v>
      </c>
    </row>
    <row r="447" spans="1:11">
      <c r="A447" s="433" t="s">
        <v>2338</v>
      </c>
      <c r="B447" s="433" t="s">
        <v>2339</v>
      </c>
      <c r="C447" s="433" t="s">
        <v>632</v>
      </c>
      <c r="D447" s="433" t="s">
        <v>2340</v>
      </c>
      <c r="E447" s="433" t="s">
        <v>2337</v>
      </c>
      <c r="F447" s="433" t="s">
        <v>9725</v>
      </c>
      <c r="G447" s="433" t="s">
        <v>538</v>
      </c>
      <c r="H447" s="433" t="s">
        <v>11379</v>
      </c>
    </row>
    <row r="448" spans="1:11">
      <c r="A448" s="433" t="s">
        <v>2342</v>
      </c>
      <c r="B448" s="433" t="s">
        <v>2343</v>
      </c>
      <c r="C448" s="433" t="s">
        <v>536</v>
      </c>
      <c r="D448" s="433" t="s">
        <v>2344</v>
      </c>
      <c r="E448" s="433" t="s">
        <v>2341</v>
      </c>
      <c r="F448" s="433" t="s">
        <v>9726</v>
      </c>
      <c r="G448" s="433" t="s">
        <v>538</v>
      </c>
      <c r="H448" s="433" t="s">
        <v>11379</v>
      </c>
    </row>
    <row r="449" spans="1:11">
      <c r="A449" s="433" t="s">
        <v>2345</v>
      </c>
      <c r="B449" s="433" t="s">
        <v>2346</v>
      </c>
      <c r="C449" s="433" t="s">
        <v>536</v>
      </c>
      <c r="D449" s="433" t="s">
        <v>2347</v>
      </c>
      <c r="E449" s="433" t="s">
        <v>1374</v>
      </c>
      <c r="F449" s="433" t="s">
        <v>9515</v>
      </c>
      <c r="G449" s="433" t="s">
        <v>538</v>
      </c>
      <c r="H449" s="433" t="s">
        <v>11379</v>
      </c>
    </row>
    <row r="450" spans="1:11">
      <c r="A450" s="433" t="s">
        <v>2349</v>
      </c>
      <c r="B450" s="433" t="s">
        <v>2350</v>
      </c>
      <c r="C450" s="433" t="s">
        <v>536</v>
      </c>
      <c r="D450" s="433" t="s">
        <v>2351</v>
      </c>
      <c r="E450" s="433" t="s">
        <v>2348</v>
      </c>
      <c r="F450" s="433" t="s">
        <v>9727</v>
      </c>
      <c r="G450" s="433" t="s">
        <v>538</v>
      </c>
      <c r="H450" s="433" t="s">
        <v>11379</v>
      </c>
    </row>
    <row r="451" spans="1:11">
      <c r="A451" s="433" t="s">
        <v>2353</v>
      </c>
      <c r="B451" s="433" t="s">
        <v>2354</v>
      </c>
      <c r="C451" s="433" t="s">
        <v>536</v>
      </c>
      <c r="D451" s="433" t="s">
        <v>2355</v>
      </c>
      <c r="E451" s="433" t="s">
        <v>2352</v>
      </c>
      <c r="F451" s="433" t="s">
        <v>9728</v>
      </c>
      <c r="G451" s="433" t="s">
        <v>538</v>
      </c>
      <c r="H451" s="433" t="s">
        <v>11379</v>
      </c>
    </row>
    <row r="452" spans="1:11">
      <c r="A452" s="433" t="s">
        <v>2357</v>
      </c>
      <c r="B452" s="433" t="s">
        <v>2358</v>
      </c>
      <c r="C452" s="433" t="s">
        <v>604</v>
      </c>
      <c r="D452" s="433" t="s">
        <v>2360</v>
      </c>
      <c r="E452" s="433" t="s">
        <v>2035</v>
      </c>
      <c r="F452" s="433" t="s">
        <v>9729</v>
      </c>
      <c r="G452" s="433" t="s">
        <v>2356</v>
      </c>
      <c r="H452" s="433" t="s">
        <v>11456</v>
      </c>
      <c r="I452" s="433" t="s">
        <v>2039</v>
      </c>
      <c r="J452" s="433" t="s">
        <v>561</v>
      </c>
      <c r="K452" s="433" t="s">
        <v>2359</v>
      </c>
    </row>
    <row r="453" spans="1:11">
      <c r="A453" s="433" t="s">
        <v>2361</v>
      </c>
      <c r="B453" s="433" t="s">
        <v>2362</v>
      </c>
      <c r="C453" s="433" t="s">
        <v>536</v>
      </c>
      <c r="D453" s="433" t="s">
        <v>2363</v>
      </c>
      <c r="E453" s="433" t="s">
        <v>1073</v>
      </c>
      <c r="F453" s="433" t="s">
        <v>9730</v>
      </c>
      <c r="G453" s="433" t="s">
        <v>538</v>
      </c>
      <c r="H453" s="433" t="s">
        <v>11379</v>
      </c>
    </row>
    <row r="454" spans="1:11">
      <c r="A454" s="433" t="s">
        <v>2364</v>
      </c>
      <c r="B454" s="433" t="s">
        <v>2365</v>
      </c>
      <c r="C454" s="433" t="s">
        <v>604</v>
      </c>
      <c r="D454" s="433" t="s">
        <v>2367</v>
      </c>
      <c r="E454" s="433" t="s">
        <v>1918</v>
      </c>
      <c r="F454" s="433" t="s">
        <v>9731</v>
      </c>
      <c r="G454" s="433" t="s">
        <v>2019</v>
      </c>
      <c r="H454" s="433" t="s">
        <v>11985</v>
      </c>
      <c r="I454" s="433" t="s">
        <v>1869</v>
      </c>
      <c r="J454" s="433" t="s">
        <v>561</v>
      </c>
      <c r="K454" s="433" t="s">
        <v>2366</v>
      </c>
    </row>
    <row r="455" spans="1:11">
      <c r="A455" s="433" t="s">
        <v>2368</v>
      </c>
      <c r="B455" s="433" t="s">
        <v>2369</v>
      </c>
      <c r="C455" s="433" t="s">
        <v>604</v>
      </c>
      <c r="D455" s="433" t="s">
        <v>2370</v>
      </c>
      <c r="E455" s="433" t="s">
        <v>578</v>
      </c>
      <c r="F455" s="433" t="s">
        <v>9732</v>
      </c>
      <c r="G455" s="433" t="s">
        <v>538</v>
      </c>
      <c r="H455" s="433" t="s">
        <v>11379</v>
      </c>
    </row>
    <row r="456" spans="1:11">
      <c r="A456" s="433" t="s">
        <v>2372</v>
      </c>
      <c r="B456" s="433" t="s">
        <v>2373</v>
      </c>
      <c r="C456" s="433" t="s">
        <v>536</v>
      </c>
      <c r="D456" s="433" t="s">
        <v>2374</v>
      </c>
      <c r="E456" s="433" t="s">
        <v>2371</v>
      </c>
      <c r="F456" s="433" t="s">
        <v>9733</v>
      </c>
      <c r="G456" s="433" t="s">
        <v>538</v>
      </c>
      <c r="H456" s="433" t="s">
        <v>11379</v>
      </c>
    </row>
    <row r="457" spans="1:11">
      <c r="A457" s="433" t="s">
        <v>2376</v>
      </c>
      <c r="B457" s="433" t="s">
        <v>2377</v>
      </c>
      <c r="C457" s="433" t="s">
        <v>536</v>
      </c>
      <c r="D457" s="433" t="s">
        <v>2378</v>
      </c>
      <c r="E457" s="433" t="s">
        <v>2375</v>
      </c>
      <c r="F457" s="433" t="s">
        <v>9734</v>
      </c>
      <c r="G457" s="433" t="s">
        <v>538</v>
      </c>
      <c r="H457" s="433" t="s">
        <v>11379</v>
      </c>
    </row>
    <row r="458" spans="1:11">
      <c r="A458" s="433" t="s">
        <v>2380</v>
      </c>
      <c r="B458" s="433" t="s">
        <v>2381</v>
      </c>
      <c r="C458" s="433" t="s">
        <v>536</v>
      </c>
      <c r="D458" s="433" t="s">
        <v>2382</v>
      </c>
      <c r="E458" s="433" t="s">
        <v>2379</v>
      </c>
      <c r="F458" s="433" t="s">
        <v>9735</v>
      </c>
      <c r="G458" s="433" t="s">
        <v>538</v>
      </c>
      <c r="H458" s="433" t="s">
        <v>11379</v>
      </c>
    </row>
    <row r="459" spans="1:11">
      <c r="A459" s="433" t="s">
        <v>2383</v>
      </c>
      <c r="B459" s="433" t="s">
        <v>2384</v>
      </c>
      <c r="C459" s="433" t="s">
        <v>536</v>
      </c>
      <c r="D459" s="433" t="s">
        <v>2386</v>
      </c>
      <c r="E459" s="433" t="s">
        <v>2387</v>
      </c>
      <c r="F459" s="433" t="s">
        <v>9736</v>
      </c>
      <c r="G459" s="433" t="s">
        <v>2352</v>
      </c>
      <c r="H459" s="433" t="s">
        <v>11457</v>
      </c>
      <c r="I459" s="433" t="s">
        <v>2009</v>
      </c>
      <c r="J459" s="433" t="s">
        <v>561</v>
      </c>
      <c r="K459" s="433" t="s">
        <v>2385</v>
      </c>
    </row>
    <row r="460" spans="1:11">
      <c r="A460" s="433" t="s">
        <v>2389</v>
      </c>
      <c r="B460" s="433" t="s">
        <v>2390</v>
      </c>
      <c r="C460" s="433" t="s">
        <v>536</v>
      </c>
      <c r="D460" s="433" t="s">
        <v>2391</v>
      </c>
      <c r="E460" s="433" t="s">
        <v>2388</v>
      </c>
      <c r="F460" s="433" t="s">
        <v>9737</v>
      </c>
      <c r="G460" s="433" t="s">
        <v>538</v>
      </c>
      <c r="H460" s="433" t="s">
        <v>11379</v>
      </c>
    </row>
    <row r="461" spans="1:11">
      <c r="A461" s="433" t="s">
        <v>2393</v>
      </c>
      <c r="B461" s="433" t="s">
        <v>2394</v>
      </c>
      <c r="C461" s="433" t="s">
        <v>536</v>
      </c>
      <c r="D461" s="433" t="s">
        <v>2395</v>
      </c>
      <c r="E461" s="433" t="s">
        <v>2392</v>
      </c>
      <c r="F461" s="433" t="s">
        <v>9738</v>
      </c>
      <c r="G461" s="433" t="s">
        <v>538</v>
      </c>
      <c r="H461" s="433" t="s">
        <v>11379</v>
      </c>
    </row>
    <row r="462" spans="1:11">
      <c r="A462" s="433" t="s">
        <v>2397</v>
      </c>
      <c r="B462" s="433" t="s">
        <v>2398</v>
      </c>
      <c r="C462" s="433" t="s">
        <v>536</v>
      </c>
      <c r="D462" s="433" t="s">
        <v>2399</v>
      </c>
      <c r="E462" s="433" t="s">
        <v>2396</v>
      </c>
      <c r="F462" s="433" t="s">
        <v>9739</v>
      </c>
      <c r="G462" s="433" t="s">
        <v>538</v>
      </c>
      <c r="H462" s="433" t="s">
        <v>11379</v>
      </c>
    </row>
    <row r="463" spans="1:11">
      <c r="A463" s="433" t="s">
        <v>2401</v>
      </c>
      <c r="B463" s="433" t="s">
        <v>2402</v>
      </c>
      <c r="C463" s="433" t="s">
        <v>536</v>
      </c>
      <c r="D463" s="433" t="s">
        <v>2405</v>
      </c>
      <c r="E463" s="433" t="s">
        <v>2400</v>
      </c>
      <c r="F463" s="433" t="s">
        <v>9740</v>
      </c>
      <c r="G463" s="433" t="s">
        <v>2400</v>
      </c>
      <c r="H463" s="433" t="s">
        <v>9740</v>
      </c>
      <c r="I463" s="433" t="s">
        <v>2403</v>
      </c>
      <c r="J463" s="433" t="s">
        <v>561</v>
      </c>
      <c r="K463" s="433" t="s">
        <v>2404</v>
      </c>
    </row>
    <row r="464" spans="1:11">
      <c r="A464" s="433" t="s">
        <v>2406</v>
      </c>
      <c r="B464" s="433" t="s">
        <v>2407</v>
      </c>
      <c r="C464" s="433" t="s">
        <v>536</v>
      </c>
      <c r="D464" s="433" t="s">
        <v>2408</v>
      </c>
      <c r="E464" s="433" t="s">
        <v>1073</v>
      </c>
      <c r="F464" s="433" t="s">
        <v>9741</v>
      </c>
      <c r="G464" s="433" t="s">
        <v>538</v>
      </c>
      <c r="H464" s="433" t="s">
        <v>11379</v>
      </c>
    </row>
    <row r="465" spans="1:11">
      <c r="A465" s="433" t="s">
        <v>2410</v>
      </c>
      <c r="B465" s="433" t="s">
        <v>2411</v>
      </c>
      <c r="C465" s="433" t="s">
        <v>536</v>
      </c>
      <c r="D465" s="433" t="s">
        <v>2412</v>
      </c>
      <c r="E465" s="433" t="s">
        <v>2409</v>
      </c>
      <c r="F465" s="433" t="s">
        <v>9742</v>
      </c>
      <c r="G465" s="433" t="s">
        <v>538</v>
      </c>
      <c r="H465" s="433" t="s">
        <v>11379</v>
      </c>
    </row>
    <row r="466" spans="1:11">
      <c r="A466" s="433" t="s">
        <v>2413</v>
      </c>
      <c r="B466" s="433" t="s">
        <v>2414</v>
      </c>
      <c r="C466" s="433" t="s">
        <v>536</v>
      </c>
      <c r="D466" s="433" t="s">
        <v>2417</v>
      </c>
      <c r="E466" s="433" t="s">
        <v>2418</v>
      </c>
      <c r="F466" s="433" t="s">
        <v>9743</v>
      </c>
      <c r="G466" s="433" t="s">
        <v>564</v>
      </c>
      <c r="H466" s="433" t="s">
        <v>11458</v>
      </c>
      <c r="I466" s="433" t="s">
        <v>2415</v>
      </c>
      <c r="J466" s="433" t="s">
        <v>561</v>
      </c>
      <c r="K466" s="433" t="s">
        <v>2416</v>
      </c>
    </row>
    <row r="467" spans="1:11">
      <c r="A467" s="433" t="s">
        <v>2420</v>
      </c>
      <c r="B467" s="433" t="s">
        <v>2421</v>
      </c>
      <c r="C467" s="433" t="s">
        <v>536</v>
      </c>
      <c r="D467" s="433" t="s">
        <v>2422</v>
      </c>
      <c r="E467" s="433" t="s">
        <v>2419</v>
      </c>
      <c r="F467" s="433" t="s">
        <v>9744</v>
      </c>
      <c r="G467" s="433" t="s">
        <v>538</v>
      </c>
      <c r="H467" s="433" t="s">
        <v>11379</v>
      </c>
    </row>
    <row r="468" spans="1:11">
      <c r="A468" s="433" t="s">
        <v>2423</v>
      </c>
      <c r="B468" s="433" t="s">
        <v>2424</v>
      </c>
      <c r="C468" s="433" t="s">
        <v>536</v>
      </c>
      <c r="D468" s="433" t="s">
        <v>2425</v>
      </c>
      <c r="E468" s="433" t="s">
        <v>1247</v>
      </c>
      <c r="F468" s="433" t="s">
        <v>9745</v>
      </c>
      <c r="G468" s="433" t="s">
        <v>538</v>
      </c>
      <c r="H468" s="433" t="s">
        <v>11379</v>
      </c>
    </row>
    <row r="469" spans="1:11">
      <c r="A469" s="433" t="s">
        <v>2427</v>
      </c>
      <c r="B469" s="433" t="s">
        <v>2428</v>
      </c>
      <c r="C469" s="433" t="s">
        <v>604</v>
      </c>
      <c r="D469" s="433" t="s">
        <v>2429</v>
      </c>
      <c r="E469" s="433" t="s">
        <v>2426</v>
      </c>
      <c r="F469" s="433" t="s">
        <v>9746</v>
      </c>
      <c r="G469" s="433" t="s">
        <v>538</v>
      </c>
      <c r="H469" s="433" t="s">
        <v>11379</v>
      </c>
    </row>
    <row r="470" spans="1:11">
      <c r="A470" s="433" t="s">
        <v>2431</v>
      </c>
      <c r="B470" s="433" t="s">
        <v>2432</v>
      </c>
      <c r="C470" s="433" t="s">
        <v>536</v>
      </c>
      <c r="D470" s="433" t="s">
        <v>2433</v>
      </c>
      <c r="E470" s="433" t="s">
        <v>2430</v>
      </c>
      <c r="F470" s="433" t="s">
        <v>9747</v>
      </c>
      <c r="G470" s="433" t="s">
        <v>538</v>
      </c>
      <c r="H470" s="433" t="s">
        <v>11379</v>
      </c>
    </row>
    <row r="471" spans="1:11">
      <c r="A471" s="433" t="s">
        <v>2435</v>
      </c>
      <c r="B471" s="433" t="s">
        <v>2436</v>
      </c>
      <c r="C471" s="433" t="s">
        <v>536</v>
      </c>
      <c r="D471" s="433" t="s">
        <v>2439</v>
      </c>
      <c r="E471" s="433" t="s">
        <v>2440</v>
      </c>
      <c r="F471" s="433" t="s">
        <v>9748</v>
      </c>
      <c r="G471" s="433" t="s">
        <v>2434</v>
      </c>
      <c r="H471" s="433" t="s">
        <v>11459</v>
      </c>
      <c r="I471" s="433" t="s">
        <v>2437</v>
      </c>
      <c r="J471" s="433" t="s">
        <v>723</v>
      </c>
      <c r="K471" s="433" t="s">
        <v>2438</v>
      </c>
    </row>
    <row r="472" spans="1:11">
      <c r="A472" s="433" t="s">
        <v>2442</v>
      </c>
      <c r="B472" s="433" t="s">
        <v>2443</v>
      </c>
      <c r="C472" s="433" t="s">
        <v>536</v>
      </c>
      <c r="D472" s="433" t="s">
        <v>2445</v>
      </c>
      <c r="E472" s="433" t="s">
        <v>2446</v>
      </c>
      <c r="F472" s="433" t="s">
        <v>9749</v>
      </c>
      <c r="G472" s="433" t="s">
        <v>2441</v>
      </c>
      <c r="H472" s="433" t="s">
        <v>11460</v>
      </c>
      <c r="I472" s="433" t="s">
        <v>1586</v>
      </c>
      <c r="J472" s="433" t="s">
        <v>723</v>
      </c>
      <c r="K472" s="433" t="s">
        <v>2444</v>
      </c>
    </row>
    <row r="473" spans="1:11">
      <c r="A473" s="433" t="s">
        <v>2447</v>
      </c>
      <c r="B473" s="433" t="s">
        <v>2448</v>
      </c>
      <c r="C473" s="433" t="s">
        <v>536</v>
      </c>
      <c r="D473" s="433" t="s">
        <v>2449</v>
      </c>
      <c r="E473" s="433" t="s">
        <v>2073</v>
      </c>
      <c r="F473" s="433" t="s">
        <v>9750</v>
      </c>
      <c r="G473" s="433" t="s">
        <v>538</v>
      </c>
      <c r="H473" s="433" t="s">
        <v>11379</v>
      </c>
    </row>
    <row r="474" spans="1:11">
      <c r="A474" s="433" t="s">
        <v>2450</v>
      </c>
      <c r="B474" s="433" t="s">
        <v>2451</v>
      </c>
      <c r="C474" s="433" t="s">
        <v>536</v>
      </c>
      <c r="D474" s="433" t="s">
        <v>2453</v>
      </c>
      <c r="E474" s="433" t="s">
        <v>2454</v>
      </c>
      <c r="F474" s="433" t="s">
        <v>9751</v>
      </c>
      <c r="G474" s="433" t="s">
        <v>1341</v>
      </c>
      <c r="H474" s="433" t="s">
        <v>11461</v>
      </c>
      <c r="I474" s="433" t="s">
        <v>1586</v>
      </c>
      <c r="J474" s="433" t="s">
        <v>723</v>
      </c>
      <c r="K474" s="433" t="s">
        <v>2452</v>
      </c>
    </row>
    <row r="475" spans="1:11">
      <c r="A475" s="433" t="s">
        <v>2455</v>
      </c>
      <c r="B475" s="433" t="s">
        <v>2456</v>
      </c>
      <c r="C475" s="433" t="s">
        <v>536</v>
      </c>
      <c r="D475" s="433" t="s">
        <v>2457</v>
      </c>
      <c r="E475" s="433" t="s">
        <v>2337</v>
      </c>
      <c r="F475" s="433" t="s">
        <v>9752</v>
      </c>
      <c r="G475" s="433" t="s">
        <v>538</v>
      </c>
      <c r="H475" s="433" t="s">
        <v>11379</v>
      </c>
    </row>
    <row r="476" spans="1:11">
      <c r="A476" s="433" t="s">
        <v>2458</v>
      </c>
      <c r="B476" s="433" t="s">
        <v>2459</v>
      </c>
      <c r="C476" s="433" t="s">
        <v>2463</v>
      </c>
      <c r="D476" s="433" t="s">
        <v>2464</v>
      </c>
      <c r="E476" s="433" t="s">
        <v>2465</v>
      </c>
      <c r="F476" s="433" t="s">
        <v>9753</v>
      </c>
      <c r="G476" s="433" t="s">
        <v>854</v>
      </c>
      <c r="H476" s="433" t="s">
        <v>11462</v>
      </c>
      <c r="I476" s="433" t="s">
        <v>2460</v>
      </c>
      <c r="J476" s="433" t="s">
        <v>2461</v>
      </c>
      <c r="K476" s="433" t="s">
        <v>2462</v>
      </c>
    </row>
    <row r="477" spans="1:11">
      <c r="A477" s="433" t="s">
        <v>2466</v>
      </c>
      <c r="B477" s="433" t="s">
        <v>2467</v>
      </c>
      <c r="C477" s="433" t="s">
        <v>536</v>
      </c>
      <c r="D477" s="433" t="s">
        <v>2468</v>
      </c>
      <c r="E477" s="433" t="s">
        <v>558</v>
      </c>
      <c r="F477" s="433" t="s">
        <v>9754</v>
      </c>
      <c r="G477" s="433" t="s">
        <v>538</v>
      </c>
      <c r="H477" s="433" t="s">
        <v>11379</v>
      </c>
    </row>
    <row r="478" spans="1:11">
      <c r="A478" s="433" t="s">
        <v>2470</v>
      </c>
      <c r="B478" s="433" t="s">
        <v>2471</v>
      </c>
      <c r="C478" s="433" t="s">
        <v>536</v>
      </c>
      <c r="D478" s="433" t="s">
        <v>2474</v>
      </c>
      <c r="E478" s="433" t="s">
        <v>2475</v>
      </c>
      <c r="F478" s="433" t="s">
        <v>9755</v>
      </c>
      <c r="G478" s="433" t="s">
        <v>2469</v>
      </c>
      <c r="H478" s="433" t="s">
        <v>11463</v>
      </c>
      <c r="I478" s="433" t="s">
        <v>2472</v>
      </c>
      <c r="J478" s="433" t="s">
        <v>561</v>
      </c>
      <c r="K478" s="433" t="s">
        <v>2473</v>
      </c>
    </row>
    <row r="479" spans="1:11">
      <c r="A479" s="433" t="s">
        <v>2476</v>
      </c>
      <c r="B479" s="433" t="s">
        <v>2477</v>
      </c>
      <c r="C479" s="433" t="s">
        <v>536</v>
      </c>
      <c r="D479" s="433" t="s">
        <v>2478</v>
      </c>
      <c r="E479" s="433" t="s">
        <v>1202</v>
      </c>
      <c r="F479" s="433" t="s">
        <v>9756</v>
      </c>
      <c r="G479" s="433" t="s">
        <v>538</v>
      </c>
      <c r="H479" s="433" t="s">
        <v>11379</v>
      </c>
    </row>
    <row r="480" spans="1:11">
      <c r="A480" s="433" t="s">
        <v>2479</v>
      </c>
      <c r="B480" s="433" t="s">
        <v>2480</v>
      </c>
      <c r="C480" s="433" t="s">
        <v>604</v>
      </c>
      <c r="D480" s="433" t="s">
        <v>2481</v>
      </c>
      <c r="E480" s="433" t="s">
        <v>750</v>
      </c>
      <c r="F480" s="433" t="s">
        <v>9757</v>
      </c>
      <c r="G480" s="433" t="s">
        <v>538</v>
      </c>
      <c r="H480" s="433" t="s">
        <v>11379</v>
      </c>
    </row>
    <row r="481" spans="1:11">
      <c r="A481" s="433" t="s">
        <v>2482</v>
      </c>
      <c r="B481" s="433" t="s">
        <v>2483</v>
      </c>
      <c r="C481" s="433" t="s">
        <v>604</v>
      </c>
      <c r="D481" s="433" t="s">
        <v>2484</v>
      </c>
      <c r="E481" s="433" t="s">
        <v>638</v>
      </c>
      <c r="F481" s="433" t="s">
        <v>9758</v>
      </c>
      <c r="G481" s="433" t="s">
        <v>538</v>
      </c>
      <c r="H481" s="433" t="s">
        <v>11379</v>
      </c>
    </row>
    <row r="482" spans="1:11">
      <c r="A482" s="433" t="s">
        <v>2485</v>
      </c>
      <c r="B482" s="433" t="s">
        <v>2486</v>
      </c>
      <c r="C482" s="433" t="s">
        <v>604</v>
      </c>
      <c r="D482" s="433" t="s">
        <v>2489</v>
      </c>
      <c r="E482" s="433" t="s">
        <v>2490</v>
      </c>
      <c r="F482" s="433" t="s">
        <v>9759</v>
      </c>
      <c r="G482" s="433" t="s">
        <v>606</v>
      </c>
      <c r="H482" s="433" t="s">
        <v>11464</v>
      </c>
      <c r="I482" s="433" t="s">
        <v>2487</v>
      </c>
      <c r="J482" s="433" t="s">
        <v>723</v>
      </c>
      <c r="K482" s="433" t="s">
        <v>2488</v>
      </c>
    </row>
    <row r="483" spans="1:11">
      <c r="A483" s="433" t="s">
        <v>2491</v>
      </c>
      <c r="B483" s="433" t="s">
        <v>2492</v>
      </c>
      <c r="C483" s="433" t="s">
        <v>536</v>
      </c>
      <c r="D483" s="433" t="s">
        <v>2493</v>
      </c>
      <c r="E483" s="433" t="s">
        <v>593</v>
      </c>
      <c r="F483" s="433" t="s">
        <v>9760</v>
      </c>
      <c r="G483" s="433" t="s">
        <v>538</v>
      </c>
      <c r="H483" s="433" t="s">
        <v>11379</v>
      </c>
    </row>
    <row r="484" spans="1:11">
      <c r="A484" s="433" t="s">
        <v>2494</v>
      </c>
      <c r="B484" s="433" t="s">
        <v>2495</v>
      </c>
      <c r="C484" s="433" t="s">
        <v>536</v>
      </c>
      <c r="D484" s="433" t="s">
        <v>2496</v>
      </c>
      <c r="E484" s="433" t="s">
        <v>665</v>
      </c>
      <c r="F484" s="433" t="s">
        <v>9761</v>
      </c>
      <c r="G484" s="433" t="s">
        <v>538</v>
      </c>
      <c r="H484" s="433" t="s">
        <v>11379</v>
      </c>
    </row>
    <row r="485" spans="1:11">
      <c r="A485" s="433" t="s">
        <v>2497</v>
      </c>
      <c r="B485" s="433" t="s">
        <v>2498</v>
      </c>
      <c r="C485" s="433" t="s">
        <v>604</v>
      </c>
      <c r="D485" s="433" t="s">
        <v>2499</v>
      </c>
      <c r="E485" s="433" t="s">
        <v>1243</v>
      </c>
      <c r="F485" s="433" t="s">
        <v>9762</v>
      </c>
      <c r="G485" s="433" t="s">
        <v>538</v>
      </c>
      <c r="H485" s="433" t="s">
        <v>11379</v>
      </c>
    </row>
    <row r="486" spans="1:11">
      <c r="A486" s="433" t="s">
        <v>2501</v>
      </c>
      <c r="B486" s="433" t="s">
        <v>2502</v>
      </c>
      <c r="D486" s="433" t="s">
        <v>2503</v>
      </c>
      <c r="E486" s="433" t="s">
        <v>2500</v>
      </c>
      <c r="F486" s="433" t="s">
        <v>9763</v>
      </c>
      <c r="G486" s="433" t="s">
        <v>538</v>
      </c>
      <c r="H486" s="433" t="s">
        <v>11379</v>
      </c>
    </row>
    <row r="487" spans="1:11">
      <c r="A487" s="433" t="s">
        <v>2505</v>
      </c>
      <c r="B487" s="433" t="s">
        <v>2506</v>
      </c>
      <c r="C487" s="433" t="s">
        <v>536</v>
      </c>
      <c r="D487" s="433" t="s">
        <v>2507</v>
      </c>
      <c r="E487" s="433" t="s">
        <v>2504</v>
      </c>
      <c r="F487" s="433" t="s">
        <v>9764</v>
      </c>
      <c r="G487" s="433" t="s">
        <v>538</v>
      </c>
      <c r="H487" s="433" t="s">
        <v>11379</v>
      </c>
    </row>
    <row r="488" spans="1:11">
      <c r="A488" s="433" t="s">
        <v>2509</v>
      </c>
      <c r="B488" s="433" t="s">
        <v>2510</v>
      </c>
      <c r="C488" s="433" t="s">
        <v>536</v>
      </c>
      <c r="D488" s="433" t="s">
        <v>2513</v>
      </c>
      <c r="E488" s="433" t="s">
        <v>1933</v>
      </c>
      <c r="F488" s="433" t="s">
        <v>9765</v>
      </c>
      <c r="G488" s="433" t="s">
        <v>2508</v>
      </c>
      <c r="H488" s="433" t="s">
        <v>11465</v>
      </c>
      <c r="I488" s="433" t="s">
        <v>2511</v>
      </c>
      <c r="J488" s="433" t="s">
        <v>561</v>
      </c>
      <c r="K488" s="433" t="s">
        <v>2512</v>
      </c>
    </row>
    <row r="489" spans="1:11">
      <c r="A489" s="433" t="s">
        <v>2514</v>
      </c>
      <c r="B489" s="433" t="s">
        <v>2515</v>
      </c>
      <c r="C489" s="433" t="s">
        <v>536</v>
      </c>
      <c r="D489" s="433" t="s">
        <v>2516</v>
      </c>
      <c r="E489" s="433" t="s">
        <v>1609</v>
      </c>
      <c r="F489" s="433" t="s">
        <v>9766</v>
      </c>
      <c r="G489" s="433" t="s">
        <v>538</v>
      </c>
      <c r="H489" s="433" t="s">
        <v>11379</v>
      </c>
    </row>
    <row r="490" spans="1:11">
      <c r="A490" s="433" t="s">
        <v>2517</v>
      </c>
      <c r="B490" s="433" t="s">
        <v>2518</v>
      </c>
      <c r="C490" s="433" t="s">
        <v>536</v>
      </c>
      <c r="D490" s="433" t="s">
        <v>2519</v>
      </c>
      <c r="E490" s="433" t="s">
        <v>759</v>
      </c>
      <c r="F490" s="433" t="s">
        <v>9767</v>
      </c>
      <c r="G490" s="433" t="s">
        <v>538</v>
      </c>
      <c r="H490" s="433" t="s">
        <v>11379</v>
      </c>
    </row>
    <row r="491" spans="1:11">
      <c r="A491" s="433" t="s">
        <v>2521</v>
      </c>
      <c r="B491" s="433" t="s">
        <v>2522</v>
      </c>
      <c r="C491" s="433" t="s">
        <v>536</v>
      </c>
      <c r="D491" s="433" t="s">
        <v>2523</v>
      </c>
      <c r="E491" s="433" t="s">
        <v>2520</v>
      </c>
      <c r="F491" s="433" t="s">
        <v>9768</v>
      </c>
      <c r="G491" s="433" t="s">
        <v>538</v>
      </c>
      <c r="H491" s="433" t="s">
        <v>11379</v>
      </c>
    </row>
    <row r="492" spans="1:11">
      <c r="A492" s="433" t="s">
        <v>2525</v>
      </c>
      <c r="B492" s="433" t="s">
        <v>2526</v>
      </c>
      <c r="C492" s="433" t="s">
        <v>536</v>
      </c>
      <c r="D492" s="433" t="s">
        <v>2527</v>
      </c>
      <c r="E492" s="433" t="s">
        <v>2524</v>
      </c>
      <c r="F492" s="433" t="s">
        <v>9769</v>
      </c>
      <c r="G492" s="433" t="s">
        <v>538</v>
      </c>
      <c r="H492" s="433" t="s">
        <v>11379</v>
      </c>
    </row>
    <row r="493" spans="1:11">
      <c r="A493" s="433" t="s">
        <v>2528</v>
      </c>
      <c r="B493" s="433" t="s">
        <v>2529</v>
      </c>
      <c r="C493" s="433" t="s">
        <v>899</v>
      </c>
      <c r="D493" s="433" t="s">
        <v>2530</v>
      </c>
      <c r="E493" s="433" t="s">
        <v>606</v>
      </c>
      <c r="F493" s="433" t="s">
        <v>9770</v>
      </c>
      <c r="G493" s="433" t="s">
        <v>538</v>
      </c>
      <c r="H493" s="433" t="s">
        <v>11379</v>
      </c>
    </row>
    <row r="494" spans="1:11">
      <c r="A494" s="433" t="s">
        <v>2532</v>
      </c>
      <c r="B494" s="433" t="s">
        <v>2533</v>
      </c>
      <c r="C494" s="433" t="s">
        <v>604</v>
      </c>
      <c r="D494" s="433" t="s">
        <v>2536</v>
      </c>
      <c r="E494" s="433" t="s">
        <v>2537</v>
      </c>
      <c r="F494" s="433" t="s">
        <v>9771</v>
      </c>
      <c r="G494" s="433" t="s">
        <v>2531</v>
      </c>
      <c r="H494" s="433" t="s">
        <v>11466</v>
      </c>
      <c r="I494" s="433" t="s">
        <v>2534</v>
      </c>
      <c r="J494" s="433" t="s">
        <v>561</v>
      </c>
      <c r="K494" s="433" t="s">
        <v>2535</v>
      </c>
    </row>
    <row r="495" spans="1:11">
      <c r="A495" s="433" t="s">
        <v>2538</v>
      </c>
      <c r="B495" s="433" t="s">
        <v>2539</v>
      </c>
      <c r="C495" s="433" t="s">
        <v>536</v>
      </c>
      <c r="D495" s="433" t="s">
        <v>2540</v>
      </c>
      <c r="E495" s="433" t="s">
        <v>593</v>
      </c>
      <c r="F495" s="433" t="s">
        <v>9772</v>
      </c>
      <c r="G495" s="433" t="s">
        <v>538</v>
      </c>
      <c r="H495" s="433" t="s">
        <v>11379</v>
      </c>
    </row>
    <row r="496" spans="1:11">
      <c r="A496" s="433" t="s">
        <v>2541</v>
      </c>
      <c r="B496" s="433" t="s">
        <v>2542</v>
      </c>
      <c r="C496" s="433" t="s">
        <v>604</v>
      </c>
      <c r="D496" s="433" t="s">
        <v>2546</v>
      </c>
      <c r="E496" s="433" t="s">
        <v>2547</v>
      </c>
      <c r="F496" s="433" t="s">
        <v>9773</v>
      </c>
      <c r="G496" s="433" t="s">
        <v>1967</v>
      </c>
      <c r="H496" s="433" t="s">
        <v>11430</v>
      </c>
      <c r="I496" s="433" t="s">
        <v>2543</v>
      </c>
      <c r="J496" s="433" t="s">
        <v>2544</v>
      </c>
      <c r="K496" s="433" t="s">
        <v>2545</v>
      </c>
    </row>
    <row r="497" spans="1:11">
      <c r="A497" s="433" t="s">
        <v>2549</v>
      </c>
      <c r="B497" s="433" t="s">
        <v>2550</v>
      </c>
      <c r="C497" s="433" t="s">
        <v>536</v>
      </c>
      <c r="D497" s="433" t="s">
        <v>2552</v>
      </c>
      <c r="E497" s="433" t="s">
        <v>2553</v>
      </c>
      <c r="F497" s="433" t="s">
        <v>9774</v>
      </c>
      <c r="G497" s="433" t="s">
        <v>2548</v>
      </c>
      <c r="H497" s="433" t="s">
        <v>11467</v>
      </c>
      <c r="I497" s="433" t="s">
        <v>1586</v>
      </c>
      <c r="J497" s="433" t="s">
        <v>723</v>
      </c>
      <c r="K497" s="433" t="s">
        <v>2551</v>
      </c>
    </row>
    <row r="498" spans="1:11">
      <c r="A498" s="433" t="s">
        <v>2554</v>
      </c>
      <c r="B498" s="433" t="s">
        <v>2555</v>
      </c>
      <c r="C498" s="433" t="s">
        <v>604</v>
      </c>
      <c r="D498" s="433" t="s">
        <v>677</v>
      </c>
      <c r="E498" s="433" t="s">
        <v>674</v>
      </c>
      <c r="F498" s="433" t="s">
        <v>9775</v>
      </c>
      <c r="G498" s="433" t="s">
        <v>538</v>
      </c>
      <c r="H498" s="433" t="s">
        <v>11379</v>
      </c>
    </row>
    <row r="499" spans="1:11">
      <c r="A499" s="433" t="s">
        <v>2557</v>
      </c>
      <c r="B499" s="433" t="s">
        <v>2558</v>
      </c>
      <c r="C499" s="433" t="s">
        <v>604</v>
      </c>
      <c r="D499" s="433" t="s">
        <v>2562</v>
      </c>
      <c r="E499" s="433" t="s">
        <v>2563</v>
      </c>
      <c r="F499" s="433" t="s">
        <v>9776</v>
      </c>
      <c r="G499" s="433" t="s">
        <v>2556</v>
      </c>
      <c r="H499" s="433" t="s">
        <v>11468</v>
      </c>
      <c r="I499" s="433" t="s">
        <v>2559</v>
      </c>
      <c r="J499" s="433" t="s">
        <v>2560</v>
      </c>
      <c r="K499" s="433" t="s">
        <v>2561</v>
      </c>
    </row>
    <row r="500" spans="1:11">
      <c r="A500" s="433" t="s">
        <v>2565</v>
      </c>
      <c r="B500" s="433" t="s">
        <v>2566</v>
      </c>
      <c r="C500" s="433" t="s">
        <v>536</v>
      </c>
      <c r="D500" s="433" t="s">
        <v>2567</v>
      </c>
      <c r="E500" s="433" t="s">
        <v>2564</v>
      </c>
      <c r="F500" s="433" t="s">
        <v>9777</v>
      </c>
      <c r="G500" s="433" t="s">
        <v>538</v>
      </c>
      <c r="H500" s="433" t="s">
        <v>11379</v>
      </c>
    </row>
    <row r="501" spans="1:11">
      <c r="A501" s="433" t="s">
        <v>2568</v>
      </c>
      <c r="B501" s="433" t="s">
        <v>2569</v>
      </c>
      <c r="C501" s="433" t="s">
        <v>536</v>
      </c>
      <c r="D501" s="433" t="s">
        <v>2571</v>
      </c>
      <c r="E501" s="433" t="s">
        <v>2572</v>
      </c>
      <c r="F501" s="433" t="s">
        <v>9778</v>
      </c>
      <c r="G501" s="433" t="s">
        <v>1623</v>
      </c>
      <c r="H501" s="433" t="s">
        <v>11469</v>
      </c>
      <c r="I501" s="433" t="s">
        <v>838</v>
      </c>
      <c r="J501" s="433" t="s">
        <v>561</v>
      </c>
      <c r="K501" s="433" t="s">
        <v>2570</v>
      </c>
    </row>
    <row r="502" spans="1:11">
      <c r="A502" s="433" t="s">
        <v>2574</v>
      </c>
      <c r="B502" s="433" t="s">
        <v>2575</v>
      </c>
      <c r="C502" s="433" t="s">
        <v>536</v>
      </c>
      <c r="D502" s="433" t="s">
        <v>2576</v>
      </c>
      <c r="E502" s="433" t="s">
        <v>2573</v>
      </c>
      <c r="F502" s="433" t="s">
        <v>9779</v>
      </c>
      <c r="G502" s="433" t="s">
        <v>538</v>
      </c>
      <c r="H502" s="433" t="s">
        <v>11379</v>
      </c>
    </row>
    <row r="503" spans="1:11">
      <c r="A503" s="433" t="s">
        <v>2577</v>
      </c>
      <c r="B503" s="433" t="s">
        <v>2578</v>
      </c>
      <c r="C503" s="433" t="s">
        <v>536</v>
      </c>
      <c r="D503" s="433" t="s">
        <v>2580</v>
      </c>
      <c r="E503" s="433" t="s">
        <v>2581</v>
      </c>
      <c r="F503" s="433" t="s">
        <v>9780</v>
      </c>
      <c r="G503" s="433" t="s">
        <v>1410</v>
      </c>
      <c r="H503" s="433" t="s">
        <v>11470</v>
      </c>
      <c r="I503" s="433" t="s">
        <v>1586</v>
      </c>
      <c r="J503" s="433" t="s">
        <v>723</v>
      </c>
      <c r="K503" s="433" t="s">
        <v>2579</v>
      </c>
    </row>
    <row r="504" spans="1:11">
      <c r="A504" s="433" t="s">
        <v>2583</v>
      </c>
      <c r="B504" s="433" t="s">
        <v>2584</v>
      </c>
      <c r="C504" s="433" t="s">
        <v>536</v>
      </c>
      <c r="D504" s="433" t="s">
        <v>2585</v>
      </c>
      <c r="E504" s="433" t="s">
        <v>2582</v>
      </c>
      <c r="F504" s="433" t="s">
        <v>9781</v>
      </c>
      <c r="G504" s="433" t="s">
        <v>538</v>
      </c>
      <c r="H504" s="433" t="s">
        <v>11379</v>
      </c>
    </row>
    <row r="505" spans="1:11">
      <c r="A505" s="433" t="s">
        <v>2586</v>
      </c>
      <c r="B505" s="433" t="s">
        <v>2587</v>
      </c>
      <c r="C505" s="433" t="s">
        <v>536</v>
      </c>
      <c r="D505" s="433" t="s">
        <v>2588</v>
      </c>
      <c r="E505" s="433" t="s">
        <v>593</v>
      </c>
      <c r="F505" s="433" t="s">
        <v>9782</v>
      </c>
      <c r="G505" s="433" t="s">
        <v>538</v>
      </c>
      <c r="H505" s="433" t="s">
        <v>11379</v>
      </c>
    </row>
    <row r="506" spans="1:11">
      <c r="A506" s="433" t="s">
        <v>2589</v>
      </c>
      <c r="B506" s="433" t="s">
        <v>2590</v>
      </c>
      <c r="C506" s="433" t="s">
        <v>632</v>
      </c>
      <c r="D506" s="433" t="s">
        <v>2591</v>
      </c>
      <c r="E506" s="433" t="s">
        <v>543</v>
      </c>
      <c r="F506" s="433" t="s">
        <v>9783</v>
      </c>
      <c r="G506" s="433" t="s">
        <v>538</v>
      </c>
      <c r="H506" s="433" t="s">
        <v>11379</v>
      </c>
    </row>
    <row r="507" spans="1:11">
      <c r="A507" s="433" t="s">
        <v>2592</v>
      </c>
      <c r="B507" s="433" t="s">
        <v>2593</v>
      </c>
      <c r="C507" s="433" t="s">
        <v>536</v>
      </c>
      <c r="D507" s="433" t="s">
        <v>2595</v>
      </c>
      <c r="E507" s="433" t="s">
        <v>2596</v>
      </c>
      <c r="F507" s="433" t="s">
        <v>9784</v>
      </c>
      <c r="G507" s="433" t="s">
        <v>1410</v>
      </c>
      <c r="H507" s="433" t="s">
        <v>11471</v>
      </c>
      <c r="I507" s="433" t="s">
        <v>838</v>
      </c>
      <c r="J507" s="433" t="s">
        <v>561</v>
      </c>
      <c r="K507" s="433" t="s">
        <v>2594</v>
      </c>
    </row>
    <row r="508" spans="1:11">
      <c r="A508" s="433" t="s">
        <v>2598</v>
      </c>
      <c r="B508" s="433" t="s">
        <v>2599</v>
      </c>
      <c r="C508" s="433" t="s">
        <v>536</v>
      </c>
      <c r="D508" s="433" t="s">
        <v>2601</v>
      </c>
      <c r="E508" s="433" t="s">
        <v>2602</v>
      </c>
      <c r="F508" s="433" t="s">
        <v>9785</v>
      </c>
      <c r="G508" s="433" t="s">
        <v>2597</v>
      </c>
      <c r="H508" s="433" t="s">
        <v>11472</v>
      </c>
      <c r="I508" s="433" t="s">
        <v>1930</v>
      </c>
      <c r="J508" s="433" t="s">
        <v>723</v>
      </c>
      <c r="K508" s="433" t="s">
        <v>2600</v>
      </c>
    </row>
    <row r="509" spans="1:11">
      <c r="A509" s="433" t="s">
        <v>2603</v>
      </c>
      <c r="B509" s="433" t="s">
        <v>2604</v>
      </c>
      <c r="C509" s="433" t="s">
        <v>536</v>
      </c>
      <c r="D509" s="433" t="s">
        <v>2605</v>
      </c>
      <c r="E509" s="433" t="s">
        <v>697</v>
      </c>
      <c r="F509" s="433" t="s">
        <v>9786</v>
      </c>
      <c r="G509" s="433" t="s">
        <v>538</v>
      </c>
      <c r="H509" s="433" t="s">
        <v>11379</v>
      </c>
    </row>
    <row r="510" spans="1:11">
      <c r="A510" s="433" t="s">
        <v>11905</v>
      </c>
      <c r="B510" s="433" t="s">
        <v>2607</v>
      </c>
      <c r="C510" s="433" t="s">
        <v>536</v>
      </c>
      <c r="D510" s="433" t="s">
        <v>2608</v>
      </c>
      <c r="E510" s="433" t="s">
        <v>2606</v>
      </c>
      <c r="F510" s="433" t="s">
        <v>9787</v>
      </c>
      <c r="G510" s="433" t="s">
        <v>538</v>
      </c>
      <c r="H510" s="433" t="s">
        <v>11379</v>
      </c>
    </row>
    <row r="511" spans="1:11">
      <c r="A511" s="433" t="s">
        <v>2609</v>
      </c>
      <c r="B511" s="433" t="s">
        <v>2610</v>
      </c>
      <c r="C511" s="433" t="s">
        <v>536</v>
      </c>
      <c r="D511" s="433" t="s">
        <v>2611</v>
      </c>
      <c r="E511" s="433" t="s">
        <v>689</v>
      </c>
      <c r="F511" s="433" t="s">
        <v>9788</v>
      </c>
      <c r="G511" s="433" t="s">
        <v>538</v>
      </c>
      <c r="H511" s="433" t="s">
        <v>11379</v>
      </c>
    </row>
    <row r="512" spans="1:11">
      <c r="A512" s="433" t="s">
        <v>2613</v>
      </c>
      <c r="B512" s="433" t="s">
        <v>2614</v>
      </c>
      <c r="C512" s="433" t="s">
        <v>604</v>
      </c>
      <c r="D512" s="433" t="s">
        <v>2615</v>
      </c>
      <c r="E512" s="433" t="s">
        <v>2612</v>
      </c>
      <c r="F512" s="433" t="s">
        <v>9789</v>
      </c>
      <c r="G512" s="433" t="s">
        <v>538</v>
      </c>
      <c r="H512" s="433" t="s">
        <v>11379</v>
      </c>
    </row>
    <row r="513" spans="1:11">
      <c r="A513" s="433" t="s">
        <v>2617</v>
      </c>
      <c r="B513" s="433" t="s">
        <v>2618</v>
      </c>
      <c r="C513" s="433" t="s">
        <v>604</v>
      </c>
      <c r="D513" s="433" t="s">
        <v>2621</v>
      </c>
      <c r="E513" s="433" t="s">
        <v>2622</v>
      </c>
      <c r="F513" s="433" t="s">
        <v>9790</v>
      </c>
      <c r="G513" s="433" t="s">
        <v>2616</v>
      </c>
      <c r="H513" s="433" t="s">
        <v>11473</v>
      </c>
      <c r="I513" s="433" t="s">
        <v>2619</v>
      </c>
      <c r="J513" s="433" t="s">
        <v>1653</v>
      </c>
      <c r="K513" s="433" t="s">
        <v>2620</v>
      </c>
    </row>
    <row r="514" spans="1:11">
      <c r="A514" s="433" t="s">
        <v>2624</v>
      </c>
      <c r="B514" s="433" t="s">
        <v>2625</v>
      </c>
      <c r="C514" s="433" t="s">
        <v>536</v>
      </c>
      <c r="D514" s="433" t="s">
        <v>2626</v>
      </c>
      <c r="E514" s="433" t="s">
        <v>2623</v>
      </c>
      <c r="F514" s="433" t="s">
        <v>9791</v>
      </c>
      <c r="G514" s="433" t="s">
        <v>538</v>
      </c>
      <c r="H514" s="433" t="s">
        <v>11379</v>
      </c>
    </row>
    <row r="515" spans="1:11">
      <c r="A515" s="433" t="s">
        <v>2627</v>
      </c>
      <c r="B515" s="433" t="s">
        <v>2628</v>
      </c>
      <c r="C515" s="433" t="s">
        <v>536</v>
      </c>
      <c r="D515" s="433" t="s">
        <v>2629</v>
      </c>
      <c r="E515" s="433" t="s">
        <v>911</v>
      </c>
      <c r="F515" s="433" t="s">
        <v>9792</v>
      </c>
      <c r="G515" s="433" t="s">
        <v>538</v>
      </c>
      <c r="H515" s="433" t="s">
        <v>11379</v>
      </c>
    </row>
    <row r="516" spans="1:11">
      <c r="A516" s="433" t="s">
        <v>2630</v>
      </c>
      <c r="B516" s="433" t="s">
        <v>2631</v>
      </c>
      <c r="C516" s="433" t="s">
        <v>536</v>
      </c>
      <c r="D516" s="433" t="s">
        <v>2633</v>
      </c>
      <c r="E516" s="433" t="s">
        <v>2634</v>
      </c>
      <c r="F516" s="433" t="s">
        <v>9793</v>
      </c>
      <c r="G516" s="433" t="s">
        <v>1010</v>
      </c>
      <c r="H516" s="433" t="s">
        <v>11474</v>
      </c>
      <c r="I516" s="433" t="s">
        <v>1586</v>
      </c>
      <c r="J516" s="433" t="s">
        <v>723</v>
      </c>
      <c r="K516" s="433" t="s">
        <v>2632</v>
      </c>
    </row>
    <row r="517" spans="1:11">
      <c r="A517" s="433" t="s">
        <v>2636</v>
      </c>
      <c r="B517" s="433" t="s">
        <v>2637</v>
      </c>
      <c r="C517" s="433" t="s">
        <v>536</v>
      </c>
      <c r="D517" s="433" t="s">
        <v>2638</v>
      </c>
      <c r="E517" s="433" t="s">
        <v>2635</v>
      </c>
      <c r="F517" s="433" t="s">
        <v>9794</v>
      </c>
      <c r="G517" s="433" t="s">
        <v>538</v>
      </c>
      <c r="H517" s="433" t="s">
        <v>11379</v>
      </c>
    </row>
    <row r="518" spans="1:11">
      <c r="A518" s="433" t="s">
        <v>2639</v>
      </c>
      <c r="B518" s="433" t="s">
        <v>2640</v>
      </c>
      <c r="D518" s="433" t="s">
        <v>2641</v>
      </c>
      <c r="E518" s="433" t="s">
        <v>565</v>
      </c>
      <c r="F518" s="433" t="s">
        <v>9795</v>
      </c>
      <c r="G518" s="433" t="s">
        <v>538</v>
      </c>
      <c r="H518" s="433" t="s">
        <v>11379</v>
      </c>
    </row>
    <row r="519" spans="1:11">
      <c r="A519" s="433" t="s">
        <v>2643</v>
      </c>
      <c r="B519" s="433" t="s">
        <v>2644</v>
      </c>
      <c r="C519" s="433" t="s">
        <v>536</v>
      </c>
      <c r="D519" s="433" t="s">
        <v>2645</v>
      </c>
      <c r="E519" s="433" t="s">
        <v>2642</v>
      </c>
      <c r="F519" s="433" t="s">
        <v>9796</v>
      </c>
      <c r="G519" s="433" t="s">
        <v>538</v>
      </c>
      <c r="H519" s="433" t="s">
        <v>11379</v>
      </c>
    </row>
    <row r="520" spans="1:11">
      <c r="A520" s="433" t="s">
        <v>2646</v>
      </c>
      <c r="B520" s="433" t="s">
        <v>2647</v>
      </c>
      <c r="C520" s="433" t="s">
        <v>604</v>
      </c>
      <c r="D520" s="433" t="s">
        <v>2648</v>
      </c>
      <c r="E520" s="433" t="s">
        <v>759</v>
      </c>
      <c r="F520" s="433" t="s">
        <v>9797</v>
      </c>
      <c r="G520" s="433" t="s">
        <v>538</v>
      </c>
      <c r="H520" s="433" t="s">
        <v>11379</v>
      </c>
    </row>
    <row r="521" spans="1:11">
      <c r="A521" s="433" t="s">
        <v>2649</v>
      </c>
      <c r="B521" s="433" t="s">
        <v>2650</v>
      </c>
      <c r="C521" s="433" t="s">
        <v>536</v>
      </c>
      <c r="D521" s="433" t="s">
        <v>2651</v>
      </c>
      <c r="E521" s="433" t="s">
        <v>1073</v>
      </c>
      <c r="F521" s="433" t="s">
        <v>9798</v>
      </c>
      <c r="G521" s="433" t="s">
        <v>538</v>
      </c>
      <c r="H521" s="433" t="s">
        <v>11379</v>
      </c>
    </row>
    <row r="522" spans="1:11">
      <c r="A522" s="433" t="s">
        <v>2652</v>
      </c>
      <c r="B522" s="433" t="s">
        <v>2653</v>
      </c>
      <c r="C522" s="433" t="s">
        <v>604</v>
      </c>
      <c r="D522" s="433" t="s">
        <v>2654</v>
      </c>
      <c r="E522" s="433" t="s">
        <v>2246</v>
      </c>
      <c r="F522" s="433" t="s">
        <v>9799</v>
      </c>
      <c r="G522" s="433" t="s">
        <v>538</v>
      </c>
      <c r="H522" s="433" t="s">
        <v>11379</v>
      </c>
    </row>
    <row r="523" spans="1:11">
      <c r="A523" s="433" t="s">
        <v>2656</v>
      </c>
      <c r="B523" s="433" t="s">
        <v>2657</v>
      </c>
      <c r="C523" s="433" t="s">
        <v>536</v>
      </c>
      <c r="D523" s="433" t="s">
        <v>2658</v>
      </c>
      <c r="E523" s="433" t="s">
        <v>2655</v>
      </c>
      <c r="F523" s="433" t="s">
        <v>9800</v>
      </c>
      <c r="G523" s="433" t="s">
        <v>538</v>
      </c>
      <c r="H523" s="433" t="s">
        <v>11379</v>
      </c>
    </row>
    <row r="524" spans="1:11">
      <c r="A524" s="433" t="s">
        <v>2659</v>
      </c>
      <c r="B524" s="433" t="s">
        <v>2660</v>
      </c>
      <c r="C524" s="433" t="s">
        <v>536</v>
      </c>
      <c r="D524" s="433" t="s">
        <v>2662</v>
      </c>
      <c r="E524" s="433" t="s">
        <v>774</v>
      </c>
      <c r="F524" s="433" t="s">
        <v>9801</v>
      </c>
      <c r="G524" s="433" t="s">
        <v>774</v>
      </c>
      <c r="H524" s="433" t="s">
        <v>9801</v>
      </c>
      <c r="I524" s="433" t="s">
        <v>1586</v>
      </c>
      <c r="J524" s="433" t="s">
        <v>723</v>
      </c>
      <c r="K524" s="433" t="s">
        <v>2661</v>
      </c>
    </row>
    <row r="525" spans="1:11">
      <c r="A525" s="433" t="s">
        <v>2663</v>
      </c>
      <c r="B525" s="433" t="s">
        <v>2664</v>
      </c>
      <c r="C525" s="433" t="s">
        <v>536</v>
      </c>
      <c r="D525" s="433" t="s">
        <v>2667</v>
      </c>
      <c r="E525" s="433" t="s">
        <v>2668</v>
      </c>
      <c r="F525" s="433" t="s">
        <v>9802</v>
      </c>
      <c r="G525" s="433" t="s">
        <v>962</v>
      </c>
      <c r="H525" s="433" t="s">
        <v>11475</v>
      </c>
      <c r="I525" s="433" t="s">
        <v>2665</v>
      </c>
      <c r="J525" s="433" t="s">
        <v>723</v>
      </c>
      <c r="K525" s="433" t="s">
        <v>2666</v>
      </c>
    </row>
    <row r="526" spans="1:11">
      <c r="A526" s="433" t="s">
        <v>2669</v>
      </c>
      <c r="B526" s="433" t="s">
        <v>2670</v>
      </c>
      <c r="C526" s="433" t="s">
        <v>536</v>
      </c>
      <c r="D526" s="433" t="s">
        <v>2671</v>
      </c>
      <c r="E526" s="433" t="s">
        <v>2180</v>
      </c>
      <c r="F526" s="433" t="s">
        <v>9803</v>
      </c>
      <c r="G526" s="433" t="s">
        <v>538</v>
      </c>
      <c r="H526" s="433" t="s">
        <v>11379</v>
      </c>
    </row>
    <row r="527" spans="1:11">
      <c r="A527" s="433" t="s">
        <v>2673</v>
      </c>
      <c r="B527" s="433" t="s">
        <v>2674</v>
      </c>
      <c r="C527" s="433" t="s">
        <v>536</v>
      </c>
      <c r="D527" s="433" t="s">
        <v>2675</v>
      </c>
      <c r="E527" s="433" t="s">
        <v>2672</v>
      </c>
      <c r="F527" s="433" t="s">
        <v>9804</v>
      </c>
      <c r="G527" s="433" t="s">
        <v>538</v>
      </c>
      <c r="H527" s="433" t="s">
        <v>11379</v>
      </c>
    </row>
    <row r="528" spans="1:11">
      <c r="A528" s="433" t="s">
        <v>2677</v>
      </c>
      <c r="B528" s="433" t="s">
        <v>2678</v>
      </c>
      <c r="C528" s="433" t="s">
        <v>604</v>
      </c>
      <c r="D528" s="433" t="s">
        <v>2679</v>
      </c>
      <c r="E528" s="433" t="s">
        <v>2676</v>
      </c>
      <c r="F528" s="433" t="s">
        <v>9805</v>
      </c>
      <c r="G528" s="433" t="s">
        <v>538</v>
      </c>
      <c r="H528" s="433" t="s">
        <v>11379</v>
      </c>
    </row>
    <row r="529" spans="1:11">
      <c r="A529" s="433" t="s">
        <v>2681</v>
      </c>
      <c r="B529" s="433" t="s">
        <v>2682</v>
      </c>
      <c r="C529" s="433" t="s">
        <v>536</v>
      </c>
      <c r="D529" s="433" t="s">
        <v>2683</v>
      </c>
      <c r="E529" s="433" t="s">
        <v>2680</v>
      </c>
      <c r="F529" s="433" t="s">
        <v>9806</v>
      </c>
      <c r="G529" s="433" t="s">
        <v>538</v>
      </c>
      <c r="H529" s="433" t="s">
        <v>11379</v>
      </c>
    </row>
    <row r="530" spans="1:11">
      <c r="A530" s="433" t="s">
        <v>2685</v>
      </c>
      <c r="B530" s="433" t="s">
        <v>2686</v>
      </c>
      <c r="C530" s="433" t="s">
        <v>536</v>
      </c>
      <c r="D530" s="433" t="s">
        <v>2687</v>
      </c>
      <c r="E530" s="433" t="s">
        <v>2684</v>
      </c>
      <c r="F530" s="433" t="s">
        <v>9807</v>
      </c>
      <c r="G530" s="433" t="s">
        <v>538</v>
      </c>
      <c r="H530" s="433" t="s">
        <v>11379</v>
      </c>
    </row>
    <row r="531" spans="1:11">
      <c r="A531" s="433" t="s">
        <v>2688</v>
      </c>
      <c r="B531" s="433" t="s">
        <v>2689</v>
      </c>
      <c r="C531" s="433" t="s">
        <v>604</v>
      </c>
      <c r="D531" s="433" t="s">
        <v>2690</v>
      </c>
      <c r="E531" s="433" t="s">
        <v>547</v>
      </c>
      <c r="F531" s="433" t="s">
        <v>9808</v>
      </c>
      <c r="G531" s="433" t="s">
        <v>538</v>
      </c>
      <c r="H531" s="433" t="s">
        <v>11379</v>
      </c>
    </row>
    <row r="532" spans="1:11">
      <c r="A532" s="433" t="s">
        <v>2691</v>
      </c>
      <c r="B532" s="433" t="s">
        <v>2692</v>
      </c>
      <c r="C532" s="433" t="s">
        <v>536</v>
      </c>
      <c r="D532" s="433" t="s">
        <v>2693</v>
      </c>
      <c r="E532" s="433" t="s">
        <v>689</v>
      </c>
      <c r="F532" s="433" t="s">
        <v>9809</v>
      </c>
      <c r="G532" s="433" t="s">
        <v>538</v>
      </c>
      <c r="H532" s="433" t="s">
        <v>11379</v>
      </c>
    </row>
    <row r="533" spans="1:11">
      <c r="A533" s="433" t="s">
        <v>2694</v>
      </c>
      <c r="B533" s="433" t="s">
        <v>2695</v>
      </c>
      <c r="C533" s="433" t="s">
        <v>536</v>
      </c>
      <c r="D533" s="433" t="s">
        <v>1257</v>
      </c>
      <c r="E533" s="433" t="s">
        <v>593</v>
      </c>
      <c r="F533" s="433" t="s">
        <v>9810</v>
      </c>
      <c r="G533" s="433" t="s">
        <v>538</v>
      </c>
      <c r="H533" s="433" t="s">
        <v>11379</v>
      </c>
    </row>
    <row r="534" spans="1:11">
      <c r="A534" s="433" t="s">
        <v>2697</v>
      </c>
      <c r="B534" s="433" t="s">
        <v>2698</v>
      </c>
      <c r="C534" s="433" t="s">
        <v>604</v>
      </c>
      <c r="D534" s="433" t="s">
        <v>2702</v>
      </c>
      <c r="E534" s="433" t="s">
        <v>2696</v>
      </c>
      <c r="F534" s="433" t="s">
        <v>9811</v>
      </c>
      <c r="G534" s="433" t="s">
        <v>2696</v>
      </c>
      <c r="H534" s="433" t="s">
        <v>9811</v>
      </c>
      <c r="I534" s="433" t="s">
        <v>2699</v>
      </c>
      <c r="J534" s="433" t="s">
        <v>2700</v>
      </c>
      <c r="K534" s="433" t="s">
        <v>2701</v>
      </c>
    </row>
    <row r="535" spans="1:11">
      <c r="A535" s="433" t="s">
        <v>2703</v>
      </c>
      <c r="B535" s="433" t="s">
        <v>2704</v>
      </c>
      <c r="C535" s="433" t="s">
        <v>536</v>
      </c>
      <c r="D535" s="433" t="s">
        <v>2705</v>
      </c>
      <c r="E535" s="433" t="s">
        <v>701</v>
      </c>
      <c r="F535" s="433" t="s">
        <v>9812</v>
      </c>
      <c r="G535" s="433" t="s">
        <v>538</v>
      </c>
      <c r="H535" s="433" t="s">
        <v>11379</v>
      </c>
    </row>
    <row r="536" spans="1:11">
      <c r="A536" s="433" t="s">
        <v>2707</v>
      </c>
      <c r="B536" s="433" t="s">
        <v>2708</v>
      </c>
      <c r="C536" s="433" t="s">
        <v>536</v>
      </c>
      <c r="D536" s="433" t="s">
        <v>2709</v>
      </c>
      <c r="E536" s="433" t="s">
        <v>2706</v>
      </c>
      <c r="F536" s="433" t="s">
        <v>9813</v>
      </c>
      <c r="G536" s="433" t="s">
        <v>538</v>
      </c>
      <c r="H536" s="433" t="s">
        <v>11379</v>
      </c>
    </row>
    <row r="537" spans="1:11">
      <c r="A537" s="433" t="s">
        <v>2711</v>
      </c>
      <c r="B537" s="433" t="s">
        <v>2712</v>
      </c>
      <c r="C537" s="433" t="s">
        <v>536</v>
      </c>
      <c r="D537" s="433" t="s">
        <v>2713</v>
      </c>
      <c r="E537" s="433" t="s">
        <v>2710</v>
      </c>
      <c r="F537" s="433" t="s">
        <v>9814</v>
      </c>
      <c r="G537" s="433" t="s">
        <v>538</v>
      </c>
      <c r="H537" s="433" t="s">
        <v>11379</v>
      </c>
    </row>
    <row r="538" spans="1:11">
      <c r="A538" s="433" t="s">
        <v>2715</v>
      </c>
      <c r="B538" s="433" t="s">
        <v>2716</v>
      </c>
      <c r="C538" s="433" t="s">
        <v>536</v>
      </c>
      <c r="D538" s="433" t="s">
        <v>2717</v>
      </c>
      <c r="E538" s="433" t="s">
        <v>2714</v>
      </c>
      <c r="F538" s="433" t="s">
        <v>9815</v>
      </c>
      <c r="G538" s="433" t="s">
        <v>538</v>
      </c>
      <c r="H538" s="433" t="s">
        <v>11379</v>
      </c>
    </row>
    <row r="539" spans="1:11">
      <c r="A539" s="433" t="s">
        <v>2718</v>
      </c>
      <c r="B539" s="433" t="s">
        <v>2719</v>
      </c>
      <c r="C539" s="433" t="s">
        <v>536</v>
      </c>
      <c r="D539" s="433" t="s">
        <v>2721</v>
      </c>
      <c r="E539" s="433" t="s">
        <v>2722</v>
      </c>
      <c r="F539" s="433" t="s">
        <v>9816</v>
      </c>
      <c r="G539" s="433" t="s">
        <v>1792</v>
      </c>
      <c r="H539" s="433" t="s">
        <v>11476</v>
      </c>
      <c r="I539" s="433" t="s">
        <v>1930</v>
      </c>
      <c r="J539" s="433" t="s">
        <v>723</v>
      </c>
      <c r="K539" s="433" t="s">
        <v>2720</v>
      </c>
    </row>
    <row r="540" spans="1:11">
      <c r="A540" s="433" t="s">
        <v>2724</v>
      </c>
      <c r="B540" s="433" t="s">
        <v>2725</v>
      </c>
      <c r="C540" s="433" t="s">
        <v>536</v>
      </c>
      <c r="D540" s="433" t="s">
        <v>2728</v>
      </c>
      <c r="E540" s="433" t="s">
        <v>2729</v>
      </c>
      <c r="F540" s="433" t="s">
        <v>9817</v>
      </c>
      <c r="G540" s="433" t="s">
        <v>2723</v>
      </c>
      <c r="H540" s="433" t="s">
        <v>11477</v>
      </c>
      <c r="I540" s="433" t="s">
        <v>2726</v>
      </c>
      <c r="J540" s="433" t="s">
        <v>723</v>
      </c>
      <c r="K540" s="433" t="s">
        <v>2727</v>
      </c>
    </row>
    <row r="541" spans="1:11">
      <c r="A541" s="433" t="s">
        <v>2730</v>
      </c>
      <c r="B541" s="433" t="s">
        <v>2731</v>
      </c>
      <c r="C541" s="433" t="s">
        <v>536</v>
      </c>
      <c r="D541" s="433" t="s">
        <v>2733</v>
      </c>
      <c r="E541" s="433" t="s">
        <v>2734</v>
      </c>
      <c r="F541" s="433" t="s">
        <v>9818</v>
      </c>
      <c r="G541" s="433" t="s">
        <v>854</v>
      </c>
      <c r="H541" s="433" t="s">
        <v>11478</v>
      </c>
      <c r="I541" s="433" t="s">
        <v>1586</v>
      </c>
      <c r="J541" s="433" t="s">
        <v>723</v>
      </c>
      <c r="K541" s="433" t="s">
        <v>2732</v>
      </c>
    </row>
    <row r="542" spans="1:11">
      <c r="A542" s="433" t="s">
        <v>2736</v>
      </c>
      <c r="B542" s="433" t="s">
        <v>2737</v>
      </c>
      <c r="C542" s="433" t="s">
        <v>536</v>
      </c>
      <c r="D542" s="433" t="s">
        <v>2741</v>
      </c>
      <c r="E542" s="433" t="s">
        <v>2742</v>
      </c>
      <c r="F542" s="433" t="s">
        <v>9819</v>
      </c>
      <c r="G542" s="433" t="s">
        <v>2735</v>
      </c>
      <c r="H542" s="433" t="s">
        <v>11479</v>
      </c>
      <c r="I542" s="433" t="s">
        <v>2738</v>
      </c>
      <c r="J542" s="433" t="s">
        <v>2739</v>
      </c>
      <c r="K542" s="433" t="s">
        <v>2740</v>
      </c>
    </row>
    <row r="543" spans="1:11">
      <c r="A543" s="433" t="s">
        <v>2743</v>
      </c>
      <c r="B543" s="433" t="s">
        <v>2744</v>
      </c>
      <c r="C543" s="433" t="s">
        <v>536</v>
      </c>
      <c r="D543" s="433" t="s">
        <v>2745</v>
      </c>
      <c r="E543" s="433" t="s">
        <v>944</v>
      </c>
      <c r="F543" s="433" t="s">
        <v>9820</v>
      </c>
      <c r="G543" s="433" t="s">
        <v>538</v>
      </c>
      <c r="H543" s="433" t="s">
        <v>11379</v>
      </c>
    </row>
    <row r="544" spans="1:11">
      <c r="A544" s="433" t="s">
        <v>2746</v>
      </c>
      <c r="B544" s="433" t="s">
        <v>2747</v>
      </c>
      <c r="C544" s="433" t="s">
        <v>536</v>
      </c>
      <c r="D544" s="433" t="s">
        <v>2749</v>
      </c>
      <c r="E544" s="433" t="s">
        <v>2750</v>
      </c>
      <c r="F544" s="433" t="s">
        <v>9821</v>
      </c>
      <c r="G544" s="433" t="s">
        <v>1862</v>
      </c>
      <c r="H544" s="433" t="s">
        <v>11480</v>
      </c>
      <c r="I544" s="433" t="s">
        <v>2022</v>
      </c>
      <c r="J544" s="433" t="s">
        <v>1633</v>
      </c>
      <c r="K544" s="433" t="s">
        <v>2748</v>
      </c>
    </row>
    <row r="545" spans="1:11">
      <c r="A545" s="433" t="s">
        <v>2751</v>
      </c>
      <c r="B545" s="433" t="s">
        <v>2752</v>
      </c>
      <c r="C545" s="433" t="s">
        <v>536</v>
      </c>
      <c r="D545" s="433" t="s">
        <v>2753</v>
      </c>
      <c r="E545" s="433" t="s">
        <v>923</v>
      </c>
      <c r="F545" s="433" t="s">
        <v>9822</v>
      </c>
      <c r="G545" s="433" t="s">
        <v>538</v>
      </c>
      <c r="H545" s="433" t="s">
        <v>11379</v>
      </c>
    </row>
    <row r="546" spans="1:11">
      <c r="A546" s="433" t="s">
        <v>2755</v>
      </c>
      <c r="B546" s="433" t="s">
        <v>2756</v>
      </c>
      <c r="C546" s="433" t="s">
        <v>536</v>
      </c>
      <c r="D546" s="433" t="s">
        <v>2757</v>
      </c>
      <c r="E546" s="433" t="s">
        <v>2754</v>
      </c>
      <c r="F546" s="433" t="s">
        <v>9823</v>
      </c>
      <c r="G546" s="433" t="s">
        <v>538</v>
      </c>
      <c r="H546" s="433" t="s">
        <v>11379</v>
      </c>
    </row>
    <row r="547" spans="1:11">
      <c r="A547" s="433" t="s">
        <v>2758</v>
      </c>
      <c r="B547" s="433" t="s">
        <v>2759</v>
      </c>
      <c r="C547" s="433" t="s">
        <v>604</v>
      </c>
      <c r="D547" s="433" t="s">
        <v>2761</v>
      </c>
      <c r="E547" s="433" t="s">
        <v>1629</v>
      </c>
      <c r="F547" s="433" t="s">
        <v>9824</v>
      </c>
      <c r="G547" s="433" t="s">
        <v>1506</v>
      </c>
      <c r="H547" s="433" t="s">
        <v>11481</v>
      </c>
      <c r="I547" s="433" t="s">
        <v>560</v>
      </c>
      <c r="J547" s="433" t="s">
        <v>561</v>
      </c>
      <c r="K547" s="433" t="s">
        <v>2760</v>
      </c>
    </row>
    <row r="548" spans="1:11">
      <c r="A548" s="433" t="s">
        <v>2762</v>
      </c>
      <c r="B548" s="433" t="s">
        <v>2763</v>
      </c>
      <c r="C548" s="433" t="s">
        <v>536</v>
      </c>
      <c r="D548" s="433" t="s">
        <v>2764</v>
      </c>
      <c r="E548" s="433" t="s">
        <v>1609</v>
      </c>
      <c r="F548" s="433" t="s">
        <v>9825</v>
      </c>
      <c r="G548" s="433" t="s">
        <v>538</v>
      </c>
      <c r="H548" s="433" t="s">
        <v>11379</v>
      </c>
    </row>
    <row r="549" spans="1:11">
      <c r="A549" s="433" t="s">
        <v>2766</v>
      </c>
      <c r="B549" s="433" t="s">
        <v>2767</v>
      </c>
      <c r="C549" s="433" t="s">
        <v>536</v>
      </c>
      <c r="D549" s="433" t="s">
        <v>2768</v>
      </c>
      <c r="E549" s="433" t="s">
        <v>2765</v>
      </c>
      <c r="F549" s="433" t="s">
        <v>9826</v>
      </c>
      <c r="G549" s="433" t="s">
        <v>538</v>
      </c>
      <c r="H549" s="433" t="s">
        <v>11379</v>
      </c>
    </row>
    <row r="550" spans="1:11">
      <c r="A550" s="433" t="s">
        <v>2769</v>
      </c>
      <c r="B550" s="433" t="s">
        <v>2770</v>
      </c>
      <c r="C550" s="433" t="s">
        <v>604</v>
      </c>
      <c r="D550" s="433" t="s">
        <v>2771</v>
      </c>
      <c r="E550" s="433" t="s">
        <v>990</v>
      </c>
      <c r="F550" s="433" t="s">
        <v>9500</v>
      </c>
      <c r="G550" s="433" t="s">
        <v>538</v>
      </c>
      <c r="H550" s="433" t="s">
        <v>11379</v>
      </c>
    </row>
    <row r="551" spans="1:11">
      <c r="A551" s="433" t="s">
        <v>2773</v>
      </c>
      <c r="B551" s="433" t="s">
        <v>2774</v>
      </c>
      <c r="C551" s="433" t="s">
        <v>536</v>
      </c>
      <c r="D551" s="433" t="s">
        <v>2776</v>
      </c>
      <c r="E551" s="433" t="s">
        <v>2777</v>
      </c>
      <c r="F551" s="433" t="s">
        <v>9827</v>
      </c>
      <c r="G551" s="433" t="s">
        <v>2772</v>
      </c>
      <c r="H551" s="433" t="s">
        <v>11482</v>
      </c>
      <c r="I551" s="433" t="s">
        <v>1733</v>
      </c>
      <c r="J551" s="433" t="s">
        <v>561</v>
      </c>
      <c r="K551" s="433" t="s">
        <v>2775</v>
      </c>
    </row>
    <row r="552" spans="1:11">
      <c r="A552" s="433" t="s">
        <v>2779</v>
      </c>
      <c r="B552" s="433" t="s">
        <v>2780</v>
      </c>
      <c r="C552" s="433" t="s">
        <v>536</v>
      </c>
      <c r="D552" s="433" t="s">
        <v>2781</v>
      </c>
      <c r="E552" s="433" t="s">
        <v>2782</v>
      </c>
      <c r="F552" s="433" t="s">
        <v>9828</v>
      </c>
      <c r="G552" s="433" t="s">
        <v>2778</v>
      </c>
      <c r="H552" s="433" t="s">
        <v>11483</v>
      </c>
      <c r="I552" s="433" t="s">
        <v>1702</v>
      </c>
      <c r="J552" s="433" t="s">
        <v>723</v>
      </c>
      <c r="K552" s="433" t="s">
        <v>11990</v>
      </c>
    </row>
    <row r="553" spans="1:11">
      <c r="A553" s="433" t="s">
        <v>2784</v>
      </c>
      <c r="B553" s="433" t="s">
        <v>2785</v>
      </c>
      <c r="C553" s="433" t="s">
        <v>536</v>
      </c>
      <c r="D553" s="433" t="s">
        <v>2787</v>
      </c>
      <c r="E553" s="433" t="s">
        <v>2788</v>
      </c>
      <c r="F553" s="433" t="s">
        <v>9829</v>
      </c>
      <c r="G553" s="433" t="s">
        <v>2783</v>
      </c>
      <c r="H553" s="433" t="s">
        <v>11484</v>
      </c>
      <c r="I553" s="433" t="s">
        <v>1733</v>
      </c>
      <c r="J553" s="433" t="s">
        <v>561</v>
      </c>
      <c r="K553" s="433" t="s">
        <v>2786</v>
      </c>
    </row>
    <row r="554" spans="1:11">
      <c r="A554" s="433" t="s">
        <v>2790</v>
      </c>
      <c r="B554" s="433" t="s">
        <v>2791</v>
      </c>
      <c r="C554" s="433" t="s">
        <v>536</v>
      </c>
      <c r="D554" s="433" t="s">
        <v>2792</v>
      </c>
      <c r="E554" s="433" t="s">
        <v>2789</v>
      </c>
      <c r="F554" s="433" t="s">
        <v>9830</v>
      </c>
      <c r="G554" s="433" t="s">
        <v>538</v>
      </c>
      <c r="H554" s="433" t="s">
        <v>11379</v>
      </c>
    </row>
    <row r="555" spans="1:11">
      <c r="A555" s="433" t="s">
        <v>2793</v>
      </c>
      <c r="B555" s="433" t="s">
        <v>2794</v>
      </c>
      <c r="C555" s="433" t="s">
        <v>536</v>
      </c>
      <c r="D555" s="433" t="s">
        <v>1002</v>
      </c>
      <c r="E555" s="433" t="s">
        <v>642</v>
      </c>
      <c r="F555" s="433" t="s">
        <v>9831</v>
      </c>
      <c r="G555" s="433" t="s">
        <v>538</v>
      </c>
      <c r="H555" s="433" t="s">
        <v>11379</v>
      </c>
    </row>
    <row r="556" spans="1:11">
      <c r="A556" s="433" t="s">
        <v>2796</v>
      </c>
      <c r="B556" s="433" t="s">
        <v>2797</v>
      </c>
      <c r="C556" s="433" t="s">
        <v>536</v>
      </c>
      <c r="D556" s="433" t="s">
        <v>2798</v>
      </c>
      <c r="E556" s="433" t="s">
        <v>2795</v>
      </c>
      <c r="F556" s="433" t="s">
        <v>9832</v>
      </c>
      <c r="G556" s="433" t="s">
        <v>538</v>
      </c>
      <c r="H556" s="433" t="s">
        <v>11379</v>
      </c>
    </row>
    <row r="557" spans="1:11">
      <c r="A557" s="433" t="s">
        <v>2799</v>
      </c>
      <c r="B557" s="433" t="s">
        <v>2800</v>
      </c>
      <c r="C557" s="433" t="s">
        <v>536</v>
      </c>
      <c r="D557" s="433" t="s">
        <v>2802</v>
      </c>
      <c r="E557" s="433" t="s">
        <v>2803</v>
      </c>
      <c r="F557" s="433" t="s">
        <v>9833</v>
      </c>
      <c r="G557" s="433" t="s">
        <v>2573</v>
      </c>
      <c r="H557" s="433" t="s">
        <v>11485</v>
      </c>
      <c r="I557" s="433" t="s">
        <v>838</v>
      </c>
      <c r="J557" s="433" t="s">
        <v>561</v>
      </c>
      <c r="K557" s="433" t="s">
        <v>2801</v>
      </c>
    </row>
    <row r="558" spans="1:11">
      <c r="A558" s="433" t="s">
        <v>2804</v>
      </c>
      <c r="B558" s="433" t="s">
        <v>2805</v>
      </c>
      <c r="C558" s="433" t="s">
        <v>604</v>
      </c>
      <c r="D558" s="433" t="s">
        <v>2808</v>
      </c>
      <c r="E558" s="433" t="s">
        <v>2809</v>
      </c>
      <c r="F558" s="433" t="s">
        <v>9834</v>
      </c>
      <c r="G558" s="433" t="s">
        <v>716</v>
      </c>
      <c r="H558" s="433" t="s">
        <v>9990</v>
      </c>
      <c r="I558" s="433" t="s">
        <v>2806</v>
      </c>
      <c r="J558" s="433" t="s">
        <v>723</v>
      </c>
      <c r="K558" s="433" t="s">
        <v>2807</v>
      </c>
    </row>
    <row r="559" spans="1:11">
      <c r="A559" s="433" t="s">
        <v>2810</v>
      </c>
      <c r="B559" s="433" t="s">
        <v>2811</v>
      </c>
      <c r="C559" s="433" t="s">
        <v>536</v>
      </c>
      <c r="D559" s="433" t="s">
        <v>2812</v>
      </c>
      <c r="E559" s="433" t="s">
        <v>812</v>
      </c>
      <c r="F559" s="433" t="s">
        <v>9835</v>
      </c>
      <c r="G559" s="433" t="s">
        <v>538</v>
      </c>
      <c r="H559" s="433" t="s">
        <v>11379</v>
      </c>
    </row>
    <row r="560" spans="1:11">
      <c r="A560" s="433" t="s">
        <v>2814</v>
      </c>
      <c r="B560" s="433" t="s">
        <v>2815</v>
      </c>
      <c r="C560" s="433" t="s">
        <v>1997</v>
      </c>
      <c r="D560" s="433" t="s">
        <v>2817</v>
      </c>
      <c r="E560" s="433" t="s">
        <v>2818</v>
      </c>
      <c r="F560" s="433" t="s">
        <v>9836</v>
      </c>
      <c r="G560" s="433" t="s">
        <v>2813</v>
      </c>
      <c r="H560" s="433" t="s">
        <v>11486</v>
      </c>
      <c r="I560" s="433" t="s">
        <v>1816</v>
      </c>
      <c r="J560" s="433" t="s">
        <v>1633</v>
      </c>
      <c r="K560" s="433" t="s">
        <v>2816</v>
      </c>
    </row>
    <row r="561" spans="1:11">
      <c r="A561" s="433" t="s">
        <v>2819</v>
      </c>
      <c r="B561" s="433" t="s">
        <v>2820</v>
      </c>
      <c r="C561" s="433" t="s">
        <v>536</v>
      </c>
      <c r="D561" s="433" t="s">
        <v>2821</v>
      </c>
      <c r="E561" s="433" t="s">
        <v>642</v>
      </c>
      <c r="F561" s="433" t="s">
        <v>9837</v>
      </c>
      <c r="G561" s="433" t="s">
        <v>538</v>
      </c>
      <c r="H561" s="433" t="s">
        <v>11379</v>
      </c>
    </row>
    <row r="562" spans="1:11">
      <c r="A562" s="433" t="s">
        <v>2822</v>
      </c>
      <c r="B562" s="433" t="s">
        <v>2823</v>
      </c>
      <c r="C562" s="433" t="s">
        <v>604</v>
      </c>
      <c r="D562" s="433" t="s">
        <v>2824</v>
      </c>
      <c r="E562" s="433" t="s">
        <v>1644</v>
      </c>
      <c r="F562" s="433" t="s">
        <v>9838</v>
      </c>
      <c r="G562" s="433" t="s">
        <v>538</v>
      </c>
      <c r="H562" s="433" t="s">
        <v>11379</v>
      </c>
    </row>
    <row r="563" spans="1:11">
      <c r="A563" s="433" t="s">
        <v>2825</v>
      </c>
      <c r="B563" s="433" t="s">
        <v>2826</v>
      </c>
      <c r="C563" s="433" t="s">
        <v>536</v>
      </c>
      <c r="D563" s="433" t="s">
        <v>2827</v>
      </c>
      <c r="E563" s="433" t="s">
        <v>2051</v>
      </c>
      <c r="F563" s="433" t="s">
        <v>9839</v>
      </c>
      <c r="G563" s="433" t="s">
        <v>538</v>
      </c>
      <c r="H563" s="433" t="s">
        <v>11379</v>
      </c>
    </row>
    <row r="564" spans="1:11">
      <c r="A564" s="433" t="s">
        <v>2829</v>
      </c>
      <c r="B564" s="433" t="s">
        <v>2830</v>
      </c>
      <c r="C564" s="433" t="s">
        <v>536</v>
      </c>
      <c r="D564" s="433" t="s">
        <v>2831</v>
      </c>
      <c r="E564" s="433" t="s">
        <v>2828</v>
      </c>
      <c r="F564" s="433" t="s">
        <v>9840</v>
      </c>
      <c r="G564" s="433" t="s">
        <v>538</v>
      </c>
      <c r="H564" s="433" t="s">
        <v>11379</v>
      </c>
    </row>
    <row r="565" spans="1:11">
      <c r="A565" s="433" t="s">
        <v>2832</v>
      </c>
      <c r="B565" s="433" t="s">
        <v>2833</v>
      </c>
      <c r="C565" s="433" t="s">
        <v>536</v>
      </c>
      <c r="D565" s="433" t="s">
        <v>2834</v>
      </c>
      <c r="E565" s="433" t="s">
        <v>816</v>
      </c>
      <c r="F565" s="433" t="s">
        <v>9841</v>
      </c>
      <c r="G565" s="433" t="s">
        <v>538</v>
      </c>
      <c r="H565" s="433" t="s">
        <v>11379</v>
      </c>
    </row>
    <row r="566" spans="1:11">
      <c r="A566" s="433" t="s">
        <v>2836</v>
      </c>
      <c r="B566" s="433" t="s">
        <v>2837</v>
      </c>
      <c r="C566" s="433" t="s">
        <v>632</v>
      </c>
      <c r="D566" s="433" t="s">
        <v>2838</v>
      </c>
      <c r="E566" s="433" t="s">
        <v>2835</v>
      </c>
      <c r="F566" s="433" t="s">
        <v>9842</v>
      </c>
      <c r="G566" s="433" t="s">
        <v>538</v>
      </c>
      <c r="H566" s="433" t="s">
        <v>11379</v>
      </c>
    </row>
    <row r="567" spans="1:11">
      <c r="A567" s="433" t="s">
        <v>2840</v>
      </c>
      <c r="B567" s="433" t="s">
        <v>2841</v>
      </c>
      <c r="C567" s="433" t="s">
        <v>536</v>
      </c>
      <c r="D567" s="433" t="s">
        <v>2842</v>
      </c>
      <c r="E567" s="433" t="s">
        <v>2839</v>
      </c>
      <c r="F567" s="433" t="s">
        <v>9843</v>
      </c>
      <c r="G567" s="433" t="s">
        <v>538</v>
      </c>
      <c r="H567" s="433" t="s">
        <v>11379</v>
      </c>
    </row>
    <row r="568" spans="1:11">
      <c r="A568" s="433" t="s">
        <v>2843</v>
      </c>
      <c r="B568" s="433" t="s">
        <v>2844</v>
      </c>
      <c r="C568" s="433" t="s">
        <v>536</v>
      </c>
      <c r="D568" s="433" t="s">
        <v>2570</v>
      </c>
      <c r="E568" s="433" t="s">
        <v>589</v>
      </c>
      <c r="F568" s="433" t="s">
        <v>9844</v>
      </c>
      <c r="G568" s="433" t="s">
        <v>538</v>
      </c>
      <c r="H568" s="433" t="s">
        <v>11379</v>
      </c>
    </row>
    <row r="569" spans="1:11">
      <c r="A569" s="433" t="s">
        <v>2845</v>
      </c>
      <c r="B569" s="433" t="s">
        <v>2846</v>
      </c>
      <c r="C569" s="433" t="s">
        <v>899</v>
      </c>
      <c r="D569" s="433" t="s">
        <v>2847</v>
      </c>
      <c r="E569" s="433" t="s">
        <v>1493</v>
      </c>
      <c r="F569" s="433" t="s">
        <v>9845</v>
      </c>
      <c r="G569" s="433" t="s">
        <v>538</v>
      </c>
      <c r="H569" s="433" t="s">
        <v>11379</v>
      </c>
    </row>
    <row r="570" spans="1:11">
      <c r="A570" s="433" t="s">
        <v>2849</v>
      </c>
      <c r="B570" s="433" t="s">
        <v>2850</v>
      </c>
      <c r="C570" s="433" t="s">
        <v>536</v>
      </c>
      <c r="D570" s="433" t="s">
        <v>2853</v>
      </c>
      <c r="E570" s="433" t="s">
        <v>2854</v>
      </c>
      <c r="F570" s="433" t="s">
        <v>9846</v>
      </c>
      <c r="G570" s="433" t="s">
        <v>2848</v>
      </c>
      <c r="H570" s="433" t="s">
        <v>11487</v>
      </c>
      <c r="I570" s="433" t="s">
        <v>2851</v>
      </c>
      <c r="J570" s="433" t="s">
        <v>561</v>
      </c>
      <c r="K570" s="433" t="s">
        <v>2852</v>
      </c>
    </row>
    <row r="571" spans="1:11">
      <c r="A571" s="433" t="s">
        <v>2856</v>
      </c>
      <c r="B571" s="433" t="s">
        <v>2857</v>
      </c>
      <c r="C571" s="433" t="s">
        <v>604</v>
      </c>
      <c r="D571" s="433" t="s">
        <v>2860</v>
      </c>
      <c r="E571" s="433" t="s">
        <v>2861</v>
      </c>
      <c r="F571" s="433" t="s">
        <v>9847</v>
      </c>
      <c r="G571" s="433" t="s">
        <v>2855</v>
      </c>
      <c r="H571" s="433" t="s">
        <v>11488</v>
      </c>
      <c r="I571" s="433" t="s">
        <v>2858</v>
      </c>
      <c r="J571" s="433" t="s">
        <v>723</v>
      </c>
      <c r="K571" s="433" t="s">
        <v>2859</v>
      </c>
    </row>
    <row r="572" spans="1:11">
      <c r="A572" s="433" t="s">
        <v>2862</v>
      </c>
      <c r="B572" s="433" t="s">
        <v>2863</v>
      </c>
      <c r="C572" s="433" t="s">
        <v>536</v>
      </c>
      <c r="D572" s="433" t="s">
        <v>2864</v>
      </c>
      <c r="E572" s="433" t="s">
        <v>610</v>
      </c>
      <c r="F572" s="433" t="s">
        <v>9848</v>
      </c>
      <c r="G572" s="433" t="s">
        <v>538</v>
      </c>
      <c r="H572" s="433" t="s">
        <v>11379</v>
      </c>
    </row>
    <row r="573" spans="1:11">
      <c r="A573" s="433" t="s">
        <v>2865</v>
      </c>
      <c r="B573" s="433" t="s">
        <v>2866</v>
      </c>
      <c r="C573" s="433" t="s">
        <v>632</v>
      </c>
      <c r="D573" s="433" t="s">
        <v>2868</v>
      </c>
      <c r="E573" s="433" t="s">
        <v>2861</v>
      </c>
      <c r="F573" s="433" t="s">
        <v>9847</v>
      </c>
      <c r="G573" s="433" t="s">
        <v>858</v>
      </c>
      <c r="H573" s="433" t="s">
        <v>11489</v>
      </c>
      <c r="I573" s="433" t="s">
        <v>1586</v>
      </c>
      <c r="J573" s="433" t="s">
        <v>723</v>
      </c>
      <c r="K573" s="433" t="s">
        <v>2867</v>
      </c>
    </row>
    <row r="574" spans="1:11">
      <c r="A574" s="433" t="s">
        <v>2869</v>
      </c>
      <c r="B574" s="433" t="s">
        <v>2870</v>
      </c>
      <c r="C574" s="433" t="s">
        <v>536</v>
      </c>
      <c r="D574" s="433" t="s">
        <v>2871</v>
      </c>
      <c r="E574" s="433" t="s">
        <v>589</v>
      </c>
      <c r="F574" s="433" t="s">
        <v>9849</v>
      </c>
      <c r="G574" s="433" t="s">
        <v>538</v>
      </c>
      <c r="H574" s="433" t="s">
        <v>11379</v>
      </c>
    </row>
    <row r="575" spans="1:11">
      <c r="A575" s="433" t="s">
        <v>2873</v>
      </c>
      <c r="B575" s="433" t="s">
        <v>2874</v>
      </c>
      <c r="C575" s="433" t="s">
        <v>604</v>
      </c>
      <c r="D575" s="433" t="s">
        <v>2878</v>
      </c>
      <c r="E575" s="433" t="s">
        <v>2872</v>
      </c>
      <c r="F575" s="433" t="s">
        <v>9850</v>
      </c>
      <c r="G575" s="433" t="s">
        <v>2872</v>
      </c>
      <c r="H575" s="433" t="s">
        <v>9850</v>
      </c>
      <c r="I575" s="433" t="s">
        <v>2875</v>
      </c>
      <c r="J575" s="433" t="s">
        <v>2876</v>
      </c>
      <c r="K575" s="433" t="s">
        <v>2877</v>
      </c>
    </row>
    <row r="576" spans="1:11">
      <c r="A576" s="433" t="s">
        <v>2879</v>
      </c>
      <c r="B576" s="433" t="s">
        <v>2880</v>
      </c>
      <c r="C576" s="433" t="s">
        <v>2883</v>
      </c>
      <c r="D576" s="433" t="s">
        <v>2884</v>
      </c>
      <c r="E576" s="433" t="s">
        <v>2885</v>
      </c>
      <c r="F576" s="433" t="s">
        <v>9851</v>
      </c>
      <c r="G576" s="433" t="s">
        <v>1644</v>
      </c>
      <c r="H576" s="433" t="s">
        <v>11490</v>
      </c>
      <c r="I576" s="433" t="s">
        <v>560</v>
      </c>
      <c r="J576" s="433" t="s">
        <v>2881</v>
      </c>
      <c r="K576" s="433" t="s">
        <v>2882</v>
      </c>
    </row>
    <row r="577" spans="1:11">
      <c r="A577" s="433" t="s">
        <v>2887</v>
      </c>
      <c r="B577" s="433" t="s">
        <v>2888</v>
      </c>
      <c r="C577" s="433" t="s">
        <v>536</v>
      </c>
      <c r="D577" s="433" t="s">
        <v>2889</v>
      </c>
      <c r="E577" s="433" t="s">
        <v>2886</v>
      </c>
      <c r="F577" s="433" t="s">
        <v>9852</v>
      </c>
      <c r="G577" s="433" t="s">
        <v>538</v>
      </c>
      <c r="H577" s="433" t="s">
        <v>11379</v>
      </c>
    </row>
    <row r="578" spans="1:11">
      <c r="A578" s="433" t="s">
        <v>2891</v>
      </c>
      <c r="B578" s="433" t="s">
        <v>2892</v>
      </c>
      <c r="C578" s="433" t="s">
        <v>2283</v>
      </c>
      <c r="D578" s="433" t="s">
        <v>2893</v>
      </c>
      <c r="E578" s="433" t="s">
        <v>2890</v>
      </c>
      <c r="F578" s="433" t="s">
        <v>9853</v>
      </c>
      <c r="G578" s="433" t="s">
        <v>538</v>
      </c>
      <c r="H578" s="433" t="s">
        <v>11379</v>
      </c>
    </row>
    <row r="579" spans="1:11">
      <c r="A579" s="433" t="s">
        <v>2895</v>
      </c>
      <c r="B579" s="433" t="s">
        <v>2896</v>
      </c>
      <c r="C579" s="433" t="s">
        <v>604</v>
      </c>
      <c r="D579" s="433" t="s">
        <v>2897</v>
      </c>
      <c r="E579" s="433" t="s">
        <v>2894</v>
      </c>
      <c r="F579" s="433" t="s">
        <v>9854</v>
      </c>
      <c r="G579" s="433" t="s">
        <v>538</v>
      </c>
      <c r="H579" s="433" t="s">
        <v>11379</v>
      </c>
    </row>
    <row r="580" spans="1:11">
      <c r="A580" s="433" t="s">
        <v>2898</v>
      </c>
      <c r="B580" s="433" t="s">
        <v>2899</v>
      </c>
      <c r="C580" s="433" t="s">
        <v>604</v>
      </c>
      <c r="D580" s="433" t="s">
        <v>2902</v>
      </c>
      <c r="E580" s="433" t="s">
        <v>1629</v>
      </c>
      <c r="F580" s="433" t="s">
        <v>9855</v>
      </c>
      <c r="G580" s="433" t="s">
        <v>5350</v>
      </c>
      <c r="H580" s="433" t="s">
        <v>11986</v>
      </c>
      <c r="I580" s="433" t="s">
        <v>2900</v>
      </c>
      <c r="J580" s="433" t="s">
        <v>2901</v>
      </c>
      <c r="K580" s="433" t="s">
        <v>11991</v>
      </c>
    </row>
    <row r="581" spans="1:11">
      <c r="A581" s="433" t="s">
        <v>2903</v>
      </c>
      <c r="B581" s="433" t="s">
        <v>2904</v>
      </c>
      <c r="C581" s="433" t="s">
        <v>536</v>
      </c>
      <c r="D581" s="433" t="s">
        <v>2906</v>
      </c>
      <c r="E581" s="433" t="s">
        <v>2907</v>
      </c>
      <c r="F581" s="433" t="s">
        <v>9856</v>
      </c>
      <c r="G581" s="433" t="s">
        <v>1195</v>
      </c>
      <c r="H581" s="433" t="s">
        <v>11491</v>
      </c>
      <c r="I581" s="433" t="s">
        <v>1667</v>
      </c>
      <c r="J581" s="433" t="s">
        <v>1668</v>
      </c>
      <c r="K581" s="433" t="s">
        <v>2905</v>
      </c>
    </row>
    <row r="582" spans="1:11">
      <c r="A582" s="433" t="s">
        <v>2908</v>
      </c>
      <c r="B582" s="433" t="s">
        <v>2909</v>
      </c>
      <c r="C582" s="433" t="s">
        <v>536</v>
      </c>
      <c r="D582" s="433" t="s">
        <v>2910</v>
      </c>
      <c r="E582" s="433" t="s">
        <v>716</v>
      </c>
      <c r="F582" s="433" t="s">
        <v>9857</v>
      </c>
      <c r="G582" s="433" t="s">
        <v>538</v>
      </c>
      <c r="H582" s="433" t="s">
        <v>11379</v>
      </c>
    </row>
    <row r="583" spans="1:11">
      <c r="A583" s="433" t="s">
        <v>2912</v>
      </c>
      <c r="B583" s="433" t="s">
        <v>2913</v>
      </c>
      <c r="C583" s="433" t="s">
        <v>536</v>
      </c>
      <c r="D583" s="433" t="s">
        <v>2914</v>
      </c>
      <c r="E583" s="433" t="s">
        <v>2911</v>
      </c>
      <c r="F583" s="433" t="s">
        <v>9858</v>
      </c>
      <c r="G583" s="433" t="s">
        <v>538</v>
      </c>
      <c r="H583" s="433" t="s">
        <v>11379</v>
      </c>
    </row>
    <row r="584" spans="1:11">
      <c r="A584" s="433" t="s">
        <v>2915</v>
      </c>
      <c r="B584" s="433" t="s">
        <v>2916</v>
      </c>
      <c r="C584" s="433" t="s">
        <v>536</v>
      </c>
      <c r="D584" s="433" t="s">
        <v>2917</v>
      </c>
      <c r="E584" s="433" t="s">
        <v>534</v>
      </c>
      <c r="F584" s="433" t="s">
        <v>9859</v>
      </c>
      <c r="G584" s="433" t="s">
        <v>538</v>
      </c>
      <c r="H584" s="433" t="s">
        <v>11379</v>
      </c>
    </row>
    <row r="585" spans="1:11">
      <c r="A585" s="433" t="s">
        <v>2918</v>
      </c>
      <c r="B585" s="433" t="s">
        <v>2919</v>
      </c>
      <c r="C585" s="433" t="s">
        <v>536</v>
      </c>
      <c r="D585" s="433" t="s">
        <v>2920</v>
      </c>
      <c r="E585" s="433" t="s">
        <v>990</v>
      </c>
      <c r="F585" s="433" t="s">
        <v>9860</v>
      </c>
      <c r="G585" s="433" t="s">
        <v>538</v>
      </c>
      <c r="H585" s="433" t="s">
        <v>11379</v>
      </c>
    </row>
    <row r="586" spans="1:11">
      <c r="A586" s="433" t="s">
        <v>2922</v>
      </c>
      <c r="B586" s="433" t="s">
        <v>2923</v>
      </c>
      <c r="C586" s="433" t="s">
        <v>536</v>
      </c>
      <c r="D586" s="433" t="s">
        <v>2924</v>
      </c>
      <c r="E586" s="433" t="s">
        <v>2921</v>
      </c>
      <c r="F586" s="433" t="s">
        <v>9861</v>
      </c>
      <c r="G586" s="433" t="s">
        <v>538</v>
      </c>
      <c r="H586" s="433" t="s">
        <v>11379</v>
      </c>
    </row>
    <row r="587" spans="1:11">
      <c r="A587" s="433" t="s">
        <v>2926</v>
      </c>
      <c r="B587" s="433" t="s">
        <v>2927</v>
      </c>
      <c r="C587" s="433" t="s">
        <v>536</v>
      </c>
      <c r="D587" s="433" t="s">
        <v>2928</v>
      </c>
      <c r="E587" s="433" t="s">
        <v>2925</v>
      </c>
      <c r="F587" s="433" t="s">
        <v>9862</v>
      </c>
      <c r="G587" s="433" t="s">
        <v>538</v>
      </c>
      <c r="H587" s="433" t="s">
        <v>11379</v>
      </c>
    </row>
    <row r="588" spans="1:11">
      <c r="A588" s="433" t="s">
        <v>2929</v>
      </c>
      <c r="B588" s="433" t="s">
        <v>2930</v>
      </c>
      <c r="C588" s="433" t="s">
        <v>536</v>
      </c>
      <c r="D588" s="433" t="s">
        <v>2934</v>
      </c>
      <c r="E588" s="433" t="s">
        <v>2935</v>
      </c>
      <c r="F588" s="433" t="s">
        <v>9863</v>
      </c>
      <c r="G588" s="433" t="s">
        <v>962</v>
      </c>
      <c r="H588" s="433" t="s">
        <v>11492</v>
      </c>
      <c r="I588" s="433" t="s">
        <v>2931</v>
      </c>
      <c r="J588" s="433" t="s">
        <v>2932</v>
      </c>
      <c r="K588" s="433" t="s">
        <v>2933</v>
      </c>
    </row>
    <row r="589" spans="1:11">
      <c r="A589" s="433" t="s">
        <v>2937</v>
      </c>
      <c r="B589" s="433" t="s">
        <v>2938</v>
      </c>
      <c r="C589" s="433" t="s">
        <v>536</v>
      </c>
      <c r="D589" s="433" t="s">
        <v>2940</v>
      </c>
      <c r="E589" s="433" t="s">
        <v>1840</v>
      </c>
      <c r="F589" s="433" t="s">
        <v>9621</v>
      </c>
      <c r="G589" s="433" t="s">
        <v>2936</v>
      </c>
      <c r="H589" s="433" t="s">
        <v>11493</v>
      </c>
      <c r="I589" s="433" t="s">
        <v>2039</v>
      </c>
      <c r="J589" s="433" t="s">
        <v>561</v>
      </c>
      <c r="K589" s="433" t="s">
        <v>2939</v>
      </c>
    </row>
    <row r="590" spans="1:11">
      <c r="A590" s="433" t="s">
        <v>2942</v>
      </c>
      <c r="B590" s="433" t="s">
        <v>2943</v>
      </c>
      <c r="C590" s="433" t="s">
        <v>536</v>
      </c>
      <c r="D590" s="433" t="s">
        <v>2944</v>
      </c>
      <c r="E590" s="433" t="s">
        <v>2941</v>
      </c>
      <c r="F590" s="433" t="s">
        <v>9864</v>
      </c>
      <c r="G590" s="433" t="s">
        <v>538</v>
      </c>
      <c r="H590" s="433" t="s">
        <v>11379</v>
      </c>
    </row>
    <row r="591" spans="1:11">
      <c r="A591" s="433" t="s">
        <v>2945</v>
      </c>
      <c r="B591" s="433" t="s">
        <v>2946</v>
      </c>
      <c r="C591" s="433" t="s">
        <v>536</v>
      </c>
      <c r="D591" s="433" t="s">
        <v>2947</v>
      </c>
      <c r="E591" s="433" t="s">
        <v>933</v>
      </c>
      <c r="F591" s="433" t="s">
        <v>9865</v>
      </c>
      <c r="G591" s="433" t="s">
        <v>538</v>
      </c>
      <c r="H591" s="433" t="s">
        <v>11379</v>
      </c>
    </row>
    <row r="592" spans="1:11">
      <c r="A592" s="433" t="s">
        <v>2949</v>
      </c>
      <c r="B592" s="433" t="s">
        <v>2950</v>
      </c>
      <c r="C592" s="433" t="s">
        <v>536</v>
      </c>
      <c r="D592" s="433" t="s">
        <v>2951</v>
      </c>
      <c r="E592" s="433" t="s">
        <v>2948</v>
      </c>
      <c r="F592" s="433" t="s">
        <v>9866</v>
      </c>
      <c r="G592" s="433" t="s">
        <v>538</v>
      </c>
      <c r="H592" s="433" t="s">
        <v>11379</v>
      </c>
    </row>
    <row r="593" spans="1:11">
      <c r="A593" s="433" t="s">
        <v>2952</v>
      </c>
      <c r="B593" s="433" t="s">
        <v>2953</v>
      </c>
      <c r="C593" s="433" t="s">
        <v>604</v>
      </c>
      <c r="D593" s="433" t="s">
        <v>2956</v>
      </c>
      <c r="E593" s="433" t="s">
        <v>2957</v>
      </c>
      <c r="F593" s="433" t="s">
        <v>9867</v>
      </c>
      <c r="G593" s="433" t="s">
        <v>606</v>
      </c>
      <c r="H593" s="433" t="s">
        <v>11494</v>
      </c>
      <c r="I593" s="433" t="s">
        <v>2954</v>
      </c>
      <c r="J593" s="433" t="s">
        <v>723</v>
      </c>
      <c r="K593" s="433" t="s">
        <v>2955</v>
      </c>
    </row>
    <row r="594" spans="1:11">
      <c r="A594" s="433" t="s">
        <v>2958</v>
      </c>
      <c r="B594" s="433" t="s">
        <v>2959</v>
      </c>
      <c r="C594" s="433" t="s">
        <v>536</v>
      </c>
      <c r="D594" s="433" t="s">
        <v>2960</v>
      </c>
      <c r="E594" s="433" t="s">
        <v>1247</v>
      </c>
      <c r="F594" s="433" t="s">
        <v>9868</v>
      </c>
      <c r="G594" s="433" t="s">
        <v>538</v>
      </c>
      <c r="H594" s="433" t="s">
        <v>11379</v>
      </c>
    </row>
    <row r="595" spans="1:11">
      <c r="A595" s="433" t="s">
        <v>2961</v>
      </c>
      <c r="B595" s="433" t="s">
        <v>2962</v>
      </c>
      <c r="C595" s="433" t="s">
        <v>536</v>
      </c>
      <c r="D595" s="433" t="s">
        <v>1023</v>
      </c>
      <c r="E595" s="433" t="s">
        <v>601</v>
      </c>
      <c r="F595" s="433" t="s">
        <v>9413</v>
      </c>
      <c r="G595" s="433" t="s">
        <v>538</v>
      </c>
      <c r="H595" s="433" t="s">
        <v>11379</v>
      </c>
    </row>
    <row r="596" spans="1:11">
      <c r="A596" s="433" t="s">
        <v>2963</v>
      </c>
      <c r="B596" s="433" t="s">
        <v>2964</v>
      </c>
      <c r="C596" s="433" t="s">
        <v>604</v>
      </c>
      <c r="D596" s="433" t="s">
        <v>2966</v>
      </c>
      <c r="E596" s="433" t="s">
        <v>2967</v>
      </c>
      <c r="F596" s="433" t="s">
        <v>9869</v>
      </c>
      <c r="G596" s="433" t="s">
        <v>1195</v>
      </c>
      <c r="H596" s="433" t="s">
        <v>11495</v>
      </c>
      <c r="I596" s="433" t="s">
        <v>560</v>
      </c>
      <c r="J596" s="433" t="s">
        <v>561</v>
      </c>
      <c r="K596" s="433" t="s">
        <v>2965</v>
      </c>
    </row>
    <row r="597" spans="1:11">
      <c r="A597" s="433" t="s">
        <v>2968</v>
      </c>
      <c r="B597" s="433" t="s">
        <v>2969</v>
      </c>
      <c r="C597" s="433" t="s">
        <v>536</v>
      </c>
      <c r="D597" s="433" t="s">
        <v>2970</v>
      </c>
      <c r="E597" s="433" t="s">
        <v>578</v>
      </c>
      <c r="F597" s="433" t="s">
        <v>9870</v>
      </c>
      <c r="G597" s="433" t="s">
        <v>538</v>
      </c>
      <c r="H597" s="433" t="s">
        <v>11379</v>
      </c>
    </row>
    <row r="598" spans="1:11">
      <c r="A598" s="433" t="s">
        <v>2972</v>
      </c>
      <c r="B598" s="433" t="s">
        <v>2973</v>
      </c>
      <c r="C598" s="433" t="s">
        <v>536</v>
      </c>
      <c r="D598" s="433" t="s">
        <v>2976</v>
      </c>
      <c r="E598" s="433" t="s">
        <v>2977</v>
      </c>
      <c r="F598" s="433" t="s">
        <v>9871</v>
      </c>
      <c r="G598" s="433" t="s">
        <v>2971</v>
      </c>
      <c r="H598" s="433" t="s">
        <v>11496</v>
      </c>
      <c r="I598" s="433" t="s">
        <v>2974</v>
      </c>
      <c r="J598" s="433" t="s">
        <v>723</v>
      </c>
      <c r="K598" s="433" t="s">
        <v>2975</v>
      </c>
    </row>
    <row r="599" spans="1:11">
      <c r="A599" s="433" t="s">
        <v>2978</v>
      </c>
      <c r="B599" s="433" t="s">
        <v>2979</v>
      </c>
      <c r="C599" s="433" t="s">
        <v>536</v>
      </c>
      <c r="D599" s="433" t="s">
        <v>2980</v>
      </c>
      <c r="E599" s="433" t="s">
        <v>589</v>
      </c>
      <c r="F599" s="433" t="s">
        <v>9872</v>
      </c>
      <c r="G599" s="433" t="s">
        <v>538</v>
      </c>
      <c r="H599" s="433" t="s">
        <v>11379</v>
      </c>
    </row>
    <row r="600" spans="1:11">
      <c r="A600" s="433" t="s">
        <v>2981</v>
      </c>
      <c r="B600" s="433" t="s">
        <v>2982</v>
      </c>
      <c r="C600" s="433" t="s">
        <v>604</v>
      </c>
      <c r="D600" s="433" t="s">
        <v>2983</v>
      </c>
      <c r="E600" s="433" t="s">
        <v>716</v>
      </c>
      <c r="F600" s="433" t="s">
        <v>9531</v>
      </c>
      <c r="G600" s="433" t="s">
        <v>538</v>
      </c>
      <c r="H600" s="433" t="s">
        <v>11379</v>
      </c>
    </row>
    <row r="601" spans="1:11">
      <c r="A601" s="433" t="s">
        <v>2984</v>
      </c>
      <c r="B601" s="433" t="s">
        <v>2985</v>
      </c>
      <c r="C601" s="433" t="s">
        <v>536</v>
      </c>
      <c r="D601" s="433" t="s">
        <v>2986</v>
      </c>
      <c r="E601" s="433" t="s">
        <v>716</v>
      </c>
      <c r="F601" s="433" t="s">
        <v>9873</v>
      </c>
      <c r="G601" s="433" t="s">
        <v>538</v>
      </c>
      <c r="H601" s="433" t="s">
        <v>11379</v>
      </c>
    </row>
    <row r="602" spans="1:11">
      <c r="A602" s="433" t="s">
        <v>2988</v>
      </c>
      <c r="B602" s="433" t="s">
        <v>2989</v>
      </c>
      <c r="C602" s="433" t="s">
        <v>536</v>
      </c>
      <c r="D602" s="433" t="s">
        <v>2990</v>
      </c>
      <c r="E602" s="433" t="s">
        <v>2987</v>
      </c>
      <c r="F602" s="433" t="s">
        <v>9874</v>
      </c>
      <c r="G602" s="433" t="s">
        <v>538</v>
      </c>
      <c r="H602" s="433" t="s">
        <v>11379</v>
      </c>
    </row>
    <row r="603" spans="1:11">
      <c r="A603" s="433" t="s">
        <v>2992</v>
      </c>
      <c r="B603" s="433" t="s">
        <v>2993</v>
      </c>
      <c r="C603" s="433" t="s">
        <v>604</v>
      </c>
      <c r="D603" s="433" t="s">
        <v>2994</v>
      </c>
      <c r="E603" s="433" t="s">
        <v>2991</v>
      </c>
      <c r="F603" s="433" t="s">
        <v>9875</v>
      </c>
      <c r="G603" s="433" t="s">
        <v>538</v>
      </c>
      <c r="H603" s="433" t="s">
        <v>11379</v>
      </c>
    </row>
    <row r="604" spans="1:11">
      <c r="A604" s="433" t="s">
        <v>2996</v>
      </c>
      <c r="B604" s="433" t="s">
        <v>2997</v>
      </c>
      <c r="C604" s="433" t="s">
        <v>536</v>
      </c>
      <c r="D604" s="433" t="s">
        <v>2998</v>
      </c>
      <c r="E604" s="433" t="s">
        <v>2995</v>
      </c>
      <c r="F604" s="433" t="s">
        <v>9876</v>
      </c>
      <c r="G604" s="433" t="s">
        <v>538</v>
      </c>
      <c r="H604" s="433" t="s">
        <v>11379</v>
      </c>
    </row>
    <row r="605" spans="1:11">
      <c r="A605" s="433" t="s">
        <v>3000</v>
      </c>
      <c r="B605" s="433" t="s">
        <v>3001</v>
      </c>
      <c r="D605" s="433" t="s">
        <v>3002</v>
      </c>
      <c r="E605" s="433" t="s">
        <v>2999</v>
      </c>
      <c r="F605" s="433" t="s">
        <v>9877</v>
      </c>
      <c r="G605" s="433" t="s">
        <v>538</v>
      </c>
      <c r="H605" s="433" t="s">
        <v>11379</v>
      </c>
    </row>
    <row r="606" spans="1:11">
      <c r="A606" s="433" t="s">
        <v>3003</v>
      </c>
      <c r="B606" s="433" t="s">
        <v>3004</v>
      </c>
      <c r="C606" s="433" t="s">
        <v>536</v>
      </c>
      <c r="D606" s="433" t="s">
        <v>3006</v>
      </c>
      <c r="E606" s="433" t="s">
        <v>3007</v>
      </c>
      <c r="F606" s="433" t="s">
        <v>9878</v>
      </c>
      <c r="G606" s="433" t="s">
        <v>638</v>
      </c>
      <c r="H606" s="433" t="s">
        <v>11497</v>
      </c>
      <c r="I606" s="433" t="s">
        <v>838</v>
      </c>
      <c r="J606" s="433" t="s">
        <v>561</v>
      </c>
      <c r="K606" s="433" t="s">
        <v>3005</v>
      </c>
    </row>
    <row r="607" spans="1:11">
      <c r="A607" s="433" t="s">
        <v>3008</v>
      </c>
      <c r="B607" s="433" t="s">
        <v>3009</v>
      </c>
      <c r="C607" s="433" t="s">
        <v>604</v>
      </c>
      <c r="D607" s="433" t="s">
        <v>3012</v>
      </c>
      <c r="E607" s="433" t="s">
        <v>1597</v>
      </c>
      <c r="F607" s="433" t="s">
        <v>9879</v>
      </c>
      <c r="G607" s="433" t="s">
        <v>1597</v>
      </c>
      <c r="H607" s="433" t="s">
        <v>11498</v>
      </c>
      <c r="I607" s="433" t="s">
        <v>3010</v>
      </c>
      <c r="J607" s="433" t="s">
        <v>2739</v>
      </c>
      <c r="K607" s="433" t="s">
        <v>3011</v>
      </c>
    </row>
    <row r="608" spans="1:11">
      <c r="A608" s="433" t="s">
        <v>3013</v>
      </c>
      <c r="B608" s="433" t="s">
        <v>3014</v>
      </c>
      <c r="C608" s="433" t="s">
        <v>604</v>
      </c>
      <c r="D608" s="433" t="s">
        <v>3016</v>
      </c>
      <c r="E608" s="433" t="s">
        <v>3017</v>
      </c>
      <c r="F608" s="433" t="s">
        <v>9880</v>
      </c>
      <c r="G608" s="433" t="s">
        <v>774</v>
      </c>
      <c r="H608" s="433" t="s">
        <v>11499</v>
      </c>
      <c r="I608" s="433" t="s">
        <v>1702</v>
      </c>
      <c r="J608" s="433" t="s">
        <v>723</v>
      </c>
      <c r="K608" s="433" t="s">
        <v>3015</v>
      </c>
    </row>
    <row r="609" spans="1:11">
      <c r="A609" s="433" t="s">
        <v>3018</v>
      </c>
      <c r="B609" s="433" t="s">
        <v>3019</v>
      </c>
      <c r="C609" s="433" t="s">
        <v>536</v>
      </c>
      <c r="D609" s="433" t="s">
        <v>3020</v>
      </c>
      <c r="E609" s="433" t="s">
        <v>1862</v>
      </c>
      <c r="F609" s="433" t="s">
        <v>9881</v>
      </c>
      <c r="G609" s="433" t="s">
        <v>538</v>
      </c>
      <c r="H609" s="433" t="s">
        <v>11379</v>
      </c>
    </row>
    <row r="610" spans="1:11">
      <c r="A610" s="433" t="s">
        <v>3021</v>
      </c>
      <c r="B610" s="433" t="s">
        <v>3022</v>
      </c>
      <c r="C610" s="433" t="s">
        <v>604</v>
      </c>
      <c r="D610" s="433" t="s">
        <v>3024</v>
      </c>
      <c r="E610" s="433" t="s">
        <v>3025</v>
      </c>
      <c r="F610" s="433" t="s">
        <v>9882</v>
      </c>
      <c r="G610" s="433" t="s">
        <v>1142</v>
      </c>
      <c r="H610" s="433" t="s">
        <v>11500</v>
      </c>
      <c r="I610" s="433" t="s">
        <v>1586</v>
      </c>
      <c r="J610" s="433" t="s">
        <v>723</v>
      </c>
      <c r="K610" s="433" t="s">
        <v>3023</v>
      </c>
    </row>
    <row r="611" spans="1:11">
      <c r="A611" s="433" t="s">
        <v>3026</v>
      </c>
      <c r="B611" s="433" t="s">
        <v>3027</v>
      </c>
      <c r="C611" s="433" t="s">
        <v>536</v>
      </c>
      <c r="D611" s="433" t="s">
        <v>3028</v>
      </c>
      <c r="E611" s="433" t="s">
        <v>678</v>
      </c>
      <c r="F611" s="433" t="s">
        <v>9883</v>
      </c>
      <c r="G611" s="433" t="s">
        <v>538</v>
      </c>
      <c r="H611" s="433" t="s">
        <v>11379</v>
      </c>
    </row>
    <row r="612" spans="1:11">
      <c r="A612" s="433" t="s">
        <v>3029</v>
      </c>
      <c r="B612" s="433" t="s">
        <v>3030</v>
      </c>
      <c r="C612" s="433" t="s">
        <v>536</v>
      </c>
      <c r="D612" s="433" t="s">
        <v>3032</v>
      </c>
      <c r="E612" s="433" t="s">
        <v>3033</v>
      </c>
      <c r="F612" s="433" t="s">
        <v>9884</v>
      </c>
      <c r="G612" s="433" t="s">
        <v>937</v>
      </c>
      <c r="H612" s="433" t="s">
        <v>11501</v>
      </c>
      <c r="I612" s="433" t="s">
        <v>2487</v>
      </c>
      <c r="J612" s="433" t="s">
        <v>723</v>
      </c>
      <c r="K612" s="433" t="s">
        <v>3031</v>
      </c>
    </row>
    <row r="613" spans="1:11">
      <c r="A613" s="433" t="s">
        <v>3035</v>
      </c>
      <c r="B613" s="433" t="s">
        <v>3036</v>
      </c>
      <c r="C613" s="433" t="s">
        <v>536</v>
      </c>
      <c r="D613" s="433" t="s">
        <v>3038</v>
      </c>
      <c r="E613" s="433" t="s">
        <v>3039</v>
      </c>
      <c r="F613" s="433" t="s">
        <v>9885</v>
      </c>
      <c r="G613" s="433" t="s">
        <v>3034</v>
      </c>
      <c r="H613" s="433" t="s">
        <v>9903</v>
      </c>
      <c r="I613" s="433" t="s">
        <v>1632</v>
      </c>
      <c r="J613" s="433" t="s">
        <v>1633</v>
      </c>
      <c r="K613" s="433" t="s">
        <v>3037</v>
      </c>
    </row>
    <row r="614" spans="1:11">
      <c r="A614" s="433" t="s">
        <v>11889</v>
      </c>
      <c r="B614" s="433" t="s">
        <v>11916</v>
      </c>
      <c r="C614" s="433" t="s">
        <v>536</v>
      </c>
      <c r="D614" s="433" t="s">
        <v>11934</v>
      </c>
      <c r="E614" s="433" t="s">
        <v>629</v>
      </c>
      <c r="F614" s="433" t="s">
        <v>11961</v>
      </c>
      <c r="G614" s="433" t="s">
        <v>538</v>
      </c>
      <c r="H614" s="433" t="s">
        <v>11379</v>
      </c>
    </row>
    <row r="615" spans="1:11">
      <c r="A615" s="433" t="s">
        <v>3040</v>
      </c>
      <c r="B615" s="433" t="s">
        <v>3041</v>
      </c>
      <c r="C615" s="433" t="s">
        <v>604</v>
      </c>
      <c r="D615" s="433" t="s">
        <v>3042</v>
      </c>
      <c r="E615" s="433" t="s">
        <v>2696</v>
      </c>
      <c r="F615" s="433" t="s">
        <v>9886</v>
      </c>
      <c r="G615" s="433" t="s">
        <v>538</v>
      </c>
      <c r="H615" s="433" t="s">
        <v>11379</v>
      </c>
    </row>
    <row r="616" spans="1:11">
      <c r="A616" s="433" t="s">
        <v>3044</v>
      </c>
      <c r="B616" s="433" t="s">
        <v>3045</v>
      </c>
      <c r="C616" s="433" t="s">
        <v>536</v>
      </c>
      <c r="D616" s="433" t="s">
        <v>3046</v>
      </c>
      <c r="E616" s="433" t="s">
        <v>3043</v>
      </c>
      <c r="F616" s="433" t="s">
        <v>9887</v>
      </c>
      <c r="G616" s="433" t="s">
        <v>538</v>
      </c>
      <c r="H616" s="433" t="s">
        <v>11379</v>
      </c>
    </row>
    <row r="617" spans="1:11">
      <c r="A617" s="433" t="s">
        <v>3047</v>
      </c>
      <c r="B617" s="433" t="s">
        <v>3048</v>
      </c>
      <c r="D617" s="433" t="s">
        <v>3049</v>
      </c>
      <c r="E617" s="433" t="s">
        <v>750</v>
      </c>
      <c r="F617" s="433" t="s">
        <v>9888</v>
      </c>
      <c r="G617" s="433" t="s">
        <v>538</v>
      </c>
      <c r="H617" s="433" t="s">
        <v>11379</v>
      </c>
    </row>
    <row r="618" spans="1:11">
      <c r="A618" s="433" t="s">
        <v>3050</v>
      </c>
      <c r="B618" s="433" t="s">
        <v>3051</v>
      </c>
      <c r="C618" s="433" t="s">
        <v>604</v>
      </c>
      <c r="D618" s="433" t="s">
        <v>3052</v>
      </c>
      <c r="E618" s="433" t="s">
        <v>969</v>
      </c>
      <c r="F618" s="433" t="s">
        <v>9889</v>
      </c>
      <c r="G618" s="433" t="s">
        <v>538</v>
      </c>
      <c r="H618" s="433" t="s">
        <v>11379</v>
      </c>
    </row>
    <row r="619" spans="1:11">
      <c r="A619" s="433" t="s">
        <v>3054</v>
      </c>
      <c r="B619" s="433" t="s">
        <v>3055</v>
      </c>
      <c r="C619" s="433" t="s">
        <v>536</v>
      </c>
      <c r="D619" s="433" t="s">
        <v>3056</v>
      </c>
      <c r="E619" s="433" t="s">
        <v>3053</v>
      </c>
      <c r="F619" s="433" t="s">
        <v>9890</v>
      </c>
      <c r="G619" s="433" t="s">
        <v>538</v>
      </c>
      <c r="H619" s="433" t="s">
        <v>11379</v>
      </c>
    </row>
    <row r="620" spans="1:11">
      <c r="A620" s="433" t="s">
        <v>3057</v>
      </c>
      <c r="B620" s="433" t="s">
        <v>3058</v>
      </c>
      <c r="C620" s="433" t="s">
        <v>604</v>
      </c>
      <c r="D620" s="433" t="s">
        <v>3061</v>
      </c>
      <c r="E620" s="433" t="s">
        <v>2095</v>
      </c>
      <c r="F620" s="433" t="s">
        <v>9891</v>
      </c>
      <c r="G620" s="433" t="s">
        <v>2356</v>
      </c>
      <c r="H620" s="433" t="s">
        <v>10128</v>
      </c>
      <c r="I620" s="433" t="s">
        <v>3059</v>
      </c>
      <c r="J620" s="433" t="s">
        <v>2739</v>
      </c>
      <c r="K620" s="433" t="s">
        <v>3060</v>
      </c>
    </row>
    <row r="621" spans="1:11">
      <c r="A621" s="433" t="s">
        <v>3063</v>
      </c>
      <c r="B621" s="433" t="s">
        <v>3064</v>
      </c>
      <c r="C621" s="433" t="s">
        <v>536</v>
      </c>
      <c r="D621" s="433" t="s">
        <v>3065</v>
      </c>
      <c r="E621" s="433" t="s">
        <v>3062</v>
      </c>
      <c r="F621" s="433" t="s">
        <v>9892</v>
      </c>
      <c r="G621" s="433" t="s">
        <v>538</v>
      </c>
      <c r="H621" s="433" t="s">
        <v>11379</v>
      </c>
    </row>
    <row r="622" spans="1:11">
      <c r="A622" s="433" t="s">
        <v>3067</v>
      </c>
      <c r="B622" s="433" t="s">
        <v>3068</v>
      </c>
      <c r="C622" s="433" t="s">
        <v>536</v>
      </c>
      <c r="D622" s="433" t="s">
        <v>3069</v>
      </c>
      <c r="E622" s="433" t="s">
        <v>3066</v>
      </c>
      <c r="F622" s="433" t="s">
        <v>9893</v>
      </c>
      <c r="G622" s="433" t="s">
        <v>538</v>
      </c>
      <c r="H622" s="433" t="s">
        <v>11379</v>
      </c>
    </row>
    <row r="623" spans="1:11">
      <c r="A623" s="433" t="s">
        <v>3070</v>
      </c>
      <c r="B623" s="433" t="s">
        <v>3071</v>
      </c>
      <c r="C623" s="433" t="s">
        <v>536</v>
      </c>
      <c r="D623" s="433" t="s">
        <v>3073</v>
      </c>
      <c r="E623" s="433" t="s">
        <v>3074</v>
      </c>
      <c r="F623" s="433" t="s">
        <v>9894</v>
      </c>
      <c r="G623" s="433" t="s">
        <v>2019</v>
      </c>
      <c r="H623" s="433" t="s">
        <v>11502</v>
      </c>
      <c r="I623" s="433" t="s">
        <v>1869</v>
      </c>
      <c r="J623" s="433" t="s">
        <v>561</v>
      </c>
      <c r="K623" s="433" t="s">
        <v>3072</v>
      </c>
    </row>
    <row r="624" spans="1:11">
      <c r="A624" s="433" t="s">
        <v>3076</v>
      </c>
      <c r="B624" s="433" t="s">
        <v>3077</v>
      </c>
      <c r="C624" s="433" t="s">
        <v>536</v>
      </c>
      <c r="D624" s="433" t="s">
        <v>3078</v>
      </c>
      <c r="E624" s="433" t="s">
        <v>3075</v>
      </c>
      <c r="F624" s="433" t="s">
        <v>9895</v>
      </c>
      <c r="G624" s="433" t="s">
        <v>538</v>
      </c>
      <c r="H624" s="433" t="s">
        <v>11379</v>
      </c>
    </row>
    <row r="625" spans="1:11">
      <c r="A625" s="433" t="s">
        <v>3079</v>
      </c>
      <c r="B625" s="433" t="s">
        <v>3080</v>
      </c>
      <c r="C625" s="433" t="s">
        <v>536</v>
      </c>
      <c r="D625" s="433" t="s">
        <v>3081</v>
      </c>
      <c r="E625" s="433" t="s">
        <v>1454</v>
      </c>
      <c r="F625" s="433" t="s">
        <v>9537</v>
      </c>
      <c r="G625" s="433" t="s">
        <v>538</v>
      </c>
      <c r="H625" s="433" t="s">
        <v>11379</v>
      </c>
    </row>
    <row r="626" spans="1:11">
      <c r="A626" s="433" t="s">
        <v>3083</v>
      </c>
      <c r="B626" s="433" t="s">
        <v>3084</v>
      </c>
      <c r="C626" s="433" t="s">
        <v>604</v>
      </c>
      <c r="D626" s="433" t="s">
        <v>3085</v>
      </c>
      <c r="E626" s="433" t="s">
        <v>3082</v>
      </c>
      <c r="F626" s="433" t="s">
        <v>9896</v>
      </c>
      <c r="G626" s="433" t="s">
        <v>538</v>
      </c>
      <c r="H626" s="433" t="s">
        <v>11379</v>
      </c>
    </row>
    <row r="627" spans="1:11">
      <c r="A627" s="433" t="s">
        <v>3086</v>
      </c>
      <c r="B627" s="433" t="s">
        <v>3087</v>
      </c>
      <c r="C627" s="433" t="s">
        <v>604</v>
      </c>
      <c r="D627" s="433" t="s">
        <v>3090</v>
      </c>
      <c r="E627" s="433" t="s">
        <v>3091</v>
      </c>
      <c r="F627" s="433" t="s">
        <v>9897</v>
      </c>
      <c r="G627" s="433" t="s">
        <v>1410</v>
      </c>
      <c r="H627" s="433" t="s">
        <v>11503</v>
      </c>
      <c r="I627" s="433" t="s">
        <v>1640</v>
      </c>
      <c r="J627" s="433" t="s">
        <v>3088</v>
      </c>
      <c r="K627" s="433" t="s">
        <v>3089</v>
      </c>
    </row>
    <row r="628" spans="1:11">
      <c r="A628" s="433" t="s">
        <v>3093</v>
      </c>
      <c r="B628" s="433" t="s">
        <v>3094</v>
      </c>
      <c r="C628" s="433" t="s">
        <v>536</v>
      </c>
      <c r="D628" s="433" t="s">
        <v>3095</v>
      </c>
      <c r="E628" s="433" t="s">
        <v>3092</v>
      </c>
      <c r="F628" s="433" t="s">
        <v>9898</v>
      </c>
      <c r="G628" s="433" t="s">
        <v>538</v>
      </c>
      <c r="H628" s="433" t="s">
        <v>11379</v>
      </c>
    </row>
    <row r="629" spans="1:11">
      <c r="A629" s="433" t="s">
        <v>3096</v>
      </c>
      <c r="B629" s="433" t="s">
        <v>3097</v>
      </c>
      <c r="C629" s="433" t="s">
        <v>3099</v>
      </c>
      <c r="D629" s="433" t="s">
        <v>3100</v>
      </c>
      <c r="E629" s="433" t="s">
        <v>3101</v>
      </c>
      <c r="F629" s="433" t="s">
        <v>9899</v>
      </c>
      <c r="G629" s="433" t="s">
        <v>2079</v>
      </c>
      <c r="H629" s="433" t="s">
        <v>11504</v>
      </c>
      <c r="I629" s="433" t="s">
        <v>2022</v>
      </c>
      <c r="J629" s="433" t="s">
        <v>1633</v>
      </c>
      <c r="K629" s="433" t="s">
        <v>3098</v>
      </c>
    </row>
    <row r="630" spans="1:11">
      <c r="A630" s="433" t="s">
        <v>3102</v>
      </c>
      <c r="B630" s="433" t="s">
        <v>3103</v>
      </c>
      <c r="C630" s="433" t="s">
        <v>536</v>
      </c>
      <c r="D630" s="433" t="s">
        <v>3105</v>
      </c>
      <c r="E630" s="433" t="s">
        <v>3106</v>
      </c>
      <c r="F630" s="433" t="s">
        <v>9900</v>
      </c>
      <c r="G630" s="433" t="s">
        <v>1010</v>
      </c>
      <c r="H630" s="433" t="s">
        <v>11505</v>
      </c>
      <c r="I630" s="433" t="s">
        <v>560</v>
      </c>
      <c r="J630" s="433" t="s">
        <v>561</v>
      </c>
      <c r="K630" s="433" t="s">
        <v>3104</v>
      </c>
    </row>
    <row r="631" spans="1:11">
      <c r="A631" s="433" t="s">
        <v>3107</v>
      </c>
      <c r="B631" s="433" t="s">
        <v>3108</v>
      </c>
      <c r="C631" s="433" t="s">
        <v>782</v>
      </c>
      <c r="D631" s="433" t="s">
        <v>3109</v>
      </c>
      <c r="E631" s="433" t="s">
        <v>597</v>
      </c>
      <c r="F631" s="433" t="s">
        <v>9901</v>
      </c>
      <c r="G631" s="433" t="s">
        <v>538</v>
      </c>
      <c r="H631" s="433" t="s">
        <v>11379</v>
      </c>
    </row>
    <row r="632" spans="1:11">
      <c r="A632" s="433" t="s">
        <v>3111</v>
      </c>
      <c r="B632" s="433" t="s">
        <v>3112</v>
      </c>
      <c r="C632" s="433" t="s">
        <v>536</v>
      </c>
      <c r="D632" s="433" t="s">
        <v>3113</v>
      </c>
      <c r="E632" s="433" t="s">
        <v>3110</v>
      </c>
      <c r="F632" s="433" t="s">
        <v>9902</v>
      </c>
      <c r="G632" s="433" t="s">
        <v>538</v>
      </c>
      <c r="H632" s="433" t="s">
        <v>11379</v>
      </c>
    </row>
    <row r="633" spans="1:11">
      <c r="A633" s="433" t="s">
        <v>3114</v>
      </c>
      <c r="B633" s="433" t="s">
        <v>3115</v>
      </c>
      <c r="C633" s="433" t="s">
        <v>604</v>
      </c>
      <c r="D633" s="433" t="s">
        <v>3116</v>
      </c>
      <c r="E633" s="433" t="s">
        <v>3034</v>
      </c>
      <c r="F633" s="433" t="s">
        <v>9903</v>
      </c>
      <c r="G633" s="433" t="s">
        <v>538</v>
      </c>
      <c r="H633" s="433" t="s">
        <v>11379</v>
      </c>
    </row>
    <row r="634" spans="1:11">
      <c r="A634" s="433" t="s">
        <v>3118</v>
      </c>
      <c r="B634" s="433" t="s">
        <v>3119</v>
      </c>
      <c r="C634" s="433" t="s">
        <v>536</v>
      </c>
      <c r="D634" s="433" t="s">
        <v>3122</v>
      </c>
      <c r="E634" s="433" t="s">
        <v>3123</v>
      </c>
      <c r="F634" s="433" t="s">
        <v>9904</v>
      </c>
      <c r="G634" s="433" t="s">
        <v>3117</v>
      </c>
      <c r="H634" s="433" t="s">
        <v>11506</v>
      </c>
      <c r="I634" s="433" t="s">
        <v>3120</v>
      </c>
      <c r="J634" s="433" t="s">
        <v>723</v>
      </c>
      <c r="K634" s="433" t="s">
        <v>3121</v>
      </c>
    </row>
    <row r="635" spans="1:11">
      <c r="A635" s="433" t="s">
        <v>3124</v>
      </c>
      <c r="B635" s="433" t="s">
        <v>3125</v>
      </c>
      <c r="C635" s="433" t="s">
        <v>536</v>
      </c>
      <c r="D635" s="433" t="s">
        <v>3126</v>
      </c>
      <c r="E635" s="433" t="s">
        <v>634</v>
      </c>
      <c r="F635" s="433" t="s">
        <v>9905</v>
      </c>
      <c r="G635" s="433" t="s">
        <v>538</v>
      </c>
      <c r="H635" s="433" t="s">
        <v>11379</v>
      </c>
    </row>
    <row r="636" spans="1:11">
      <c r="A636" s="433" t="s">
        <v>3128</v>
      </c>
      <c r="B636" s="433" t="s">
        <v>3129</v>
      </c>
      <c r="C636" s="433" t="s">
        <v>604</v>
      </c>
      <c r="D636" s="433" t="s">
        <v>3131</v>
      </c>
      <c r="E636" s="433" t="s">
        <v>3132</v>
      </c>
      <c r="F636" s="433" t="s">
        <v>9906</v>
      </c>
      <c r="G636" s="433" t="s">
        <v>3127</v>
      </c>
      <c r="H636" s="433" t="s">
        <v>11507</v>
      </c>
      <c r="I636" s="433" t="s">
        <v>2806</v>
      </c>
      <c r="J636" s="433" t="s">
        <v>723</v>
      </c>
      <c r="K636" s="433" t="s">
        <v>3130</v>
      </c>
    </row>
    <row r="637" spans="1:11">
      <c r="A637" s="433" t="s">
        <v>3133</v>
      </c>
      <c r="B637" s="433" t="s">
        <v>3134</v>
      </c>
      <c r="C637" s="433" t="s">
        <v>536</v>
      </c>
      <c r="D637" s="433" t="s">
        <v>3136</v>
      </c>
      <c r="E637" s="433" t="s">
        <v>3137</v>
      </c>
      <c r="F637" s="433" t="s">
        <v>9907</v>
      </c>
      <c r="G637" s="433" t="s">
        <v>564</v>
      </c>
      <c r="H637" s="433" t="s">
        <v>11508</v>
      </c>
      <c r="I637" s="433" t="s">
        <v>1930</v>
      </c>
      <c r="J637" s="433" t="s">
        <v>723</v>
      </c>
      <c r="K637" s="433" t="s">
        <v>3135</v>
      </c>
    </row>
    <row r="638" spans="1:11">
      <c r="A638" s="433" t="s">
        <v>3139</v>
      </c>
      <c r="B638" s="433" t="s">
        <v>3140</v>
      </c>
      <c r="C638" s="433" t="s">
        <v>604</v>
      </c>
      <c r="D638" s="433" t="s">
        <v>3143</v>
      </c>
      <c r="E638" s="433" t="s">
        <v>3144</v>
      </c>
      <c r="F638" s="433" t="s">
        <v>9908</v>
      </c>
      <c r="G638" s="433" t="s">
        <v>3138</v>
      </c>
      <c r="H638" s="433" t="s">
        <v>11509</v>
      </c>
      <c r="I638" s="433" t="s">
        <v>3141</v>
      </c>
      <c r="J638" s="433" t="s">
        <v>723</v>
      </c>
      <c r="K638" s="433" t="s">
        <v>3142</v>
      </c>
    </row>
    <row r="639" spans="1:11">
      <c r="A639" s="433" t="s">
        <v>3145</v>
      </c>
      <c r="B639" s="433" t="s">
        <v>3146</v>
      </c>
      <c r="C639" s="433" t="s">
        <v>536</v>
      </c>
      <c r="D639" s="433" t="s">
        <v>3147</v>
      </c>
      <c r="E639" s="433" t="s">
        <v>911</v>
      </c>
      <c r="F639" s="433" t="s">
        <v>9909</v>
      </c>
      <c r="G639" s="433" t="s">
        <v>538</v>
      </c>
      <c r="H639" s="433" t="s">
        <v>11379</v>
      </c>
    </row>
    <row r="640" spans="1:11">
      <c r="A640" s="433" t="s">
        <v>3149</v>
      </c>
      <c r="B640" s="433" t="s">
        <v>3150</v>
      </c>
      <c r="C640" s="433" t="s">
        <v>536</v>
      </c>
      <c r="D640" s="433" t="s">
        <v>3151</v>
      </c>
      <c r="E640" s="433" t="s">
        <v>3148</v>
      </c>
      <c r="F640" s="433" t="s">
        <v>9910</v>
      </c>
      <c r="G640" s="433" t="s">
        <v>538</v>
      </c>
      <c r="H640" s="433" t="s">
        <v>11379</v>
      </c>
    </row>
    <row r="641" spans="1:11">
      <c r="A641" s="433" t="s">
        <v>3153</v>
      </c>
      <c r="B641" s="433" t="s">
        <v>3154</v>
      </c>
      <c r="C641" s="433" t="s">
        <v>536</v>
      </c>
      <c r="D641" s="433" t="s">
        <v>3155</v>
      </c>
      <c r="E641" s="433" t="s">
        <v>3152</v>
      </c>
      <c r="F641" s="433" t="s">
        <v>9911</v>
      </c>
      <c r="G641" s="433" t="s">
        <v>538</v>
      </c>
      <c r="H641" s="433" t="s">
        <v>11379</v>
      </c>
    </row>
    <row r="642" spans="1:11">
      <c r="A642" s="433" t="s">
        <v>3157</v>
      </c>
      <c r="B642" s="433" t="s">
        <v>3158</v>
      </c>
      <c r="C642" s="433" t="s">
        <v>536</v>
      </c>
      <c r="D642" s="433" t="s">
        <v>3160</v>
      </c>
      <c r="E642" s="433" t="s">
        <v>3161</v>
      </c>
      <c r="F642" s="433" t="s">
        <v>9912</v>
      </c>
      <c r="G642" s="433" t="s">
        <v>3156</v>
      </c>
      <c r="H642" s="433" t="s">
        <v>11510</v>
      </c>
      <c r="I642" s="433" t="s">
        <v>1869</v>
      </c>
      <c r="J642" s="433" t="s">
        <v>561</v>
      </c>
      <c r="K642" s="433" t="s">
        <v>3159</v>
      </c>
    </row>
    <row r="643" spans="1:11">
      <c r="A643" s="433" t="s">
        <v>3163</v>
      </c>
      <c r="B643" s="433" t="s">
        <v>3164</v>
      </c>
      <c r="C643" s="433" t="s">
        <v>632</v>
      </c>
      <c r="D643" s="433" t="s">
        <v>3167</v>
      </c>
      <c r="E643" s="433" t="s">
        <v>3162</v>
      </c>
      <c r="F643" s="433" t="s">
        <v>9913</v>
      </c>
      <c r="G643" s="433" t="s">
        <v>3162</v>
      </c>
      <c r="H643" s="433" t="s">
        <v>9913</v>
      </c>
      <c r="J643" s="433" t="s">
        <v>3165</v>
      </c>
      <c r="K643" s="433" t="s">
        <v>3166</v>
      </c>
    </row>
    <row r="644" spans="1:11">
      <c r="A644" s="433" t="s">
        <v>3169</v>
      </c>
      <c r="B644" s="433" t="s">
        <v>3170</v>
      </c>
      <c r="C644" s="433" t="s">
        <v>536</v>
      </c>
      <c r="D644" s="433" t="s">
        <v>3171</v>
      </c>
      <c r="E644" s="433" t="s">
        <v>3168</v>
      </c>
      <c r="F644" s="433" t="s">
        <v>9914</v>
      </c>
      <c r="G644" s="433" t="s">
        <v>538</v>
      </c>
      <c r="H644" s="433" t="s">
        <v>11379</v>
      </c>
    </row>
    <row r="645" spans="1:11">
      <c r="A645" s="433" t="s">
        <v>3173</v>
      </c>
      <c r="B645" s="433" t="s">
        <v>3174</v>
      </c>
      <c r="C645" s="433" t="s">
        <v>536</v>
      </c>
      <c r="D645" s="433" t="s">
        <v>3175</v>
      </c>
      <c r="E645" s="433" t="s">
        <v>3172</v>
      </c>
      <c r="F645" s="433" t="s">
        <v>9915</v>
      </c>
      <c r="G645" s="433" t="s">
        <v>538</v>
      </c>
      <c r="H645" s="433" t="s">
        <v>11379</v>
      </c>
    </row>
    <row r="646" spans="1:11">
      <c r="A646" s="433" t="s">
        <v>3176</v>
      </c>
      <c r="B646" s="433" t="s">
        <v>3177</v>
      </c>
      <c r="C646" s="433" t="s">
        <v>536</v>
      </c>
      <c r="D646" s="433" t="s">
        <v>3179</v>
      </c>
      <c r="E646" s="433" t="s">
        <v>606</v>
      </c>
      <c r="F646" s="433" t="s">
        <v>9916</v>
      </c>
      <c r="G646" s="433" t="s">
        <v>606</v>
      </c>
      <c r="H646" s="433" t="s">
        <v>9916</v>
      </c>
      <c r="J646" s="433" t="s">
        <v>632</v>
      </c>
      <c r="K646" s="433" t="s">
        <v>3178</v>
      </c>
    </row>
    <row r="647" spans="1:11">
      <c r="A647" s="433" t="s">
        <v>3181</v>
      </c>
      <c r="B647" s="433" t="s">
        <v>3182</v>
      </c>
      <c r="C647" s="433" t="s">
        <v>536</v>
      </c>
      <c r="D647" s="433" t="s">
        <v>3183</v>
      </c>
      <c r="E647" s="433" t="s">
        <v>3180</v>
      </c>
      <c r="F647" s="433" t="s">
        <v>9917</v>
      </c>
      <c r="G647" s="433" t="s">
        <v>538</v>
      </c>
      <c r="H647" s="433" t="s">
        <v>11379</v>
      </c>
    </row>
    <row r="648" spans="1:11">
      <c r="A648" s="433" t="s">
        <v>3184</v>
      </c>
      <c r="B648" s="433" t="s">
        <v>3185</v>
      </c>
      <c r="C648" s="433" t="s">
        <v>536</v>
      </c>
      <c r="D648" s="433" t="s">
        <v>3186</v>
      </c>
      <c r="E648" s="433" t="s">
        <v>750</v>
      </c>
      <c r="F648" s="433" t="s">
        <v>9918</v>
      </c>
      <c r="G648" s="433" t="s">
        <v>538</v>
      </c>
      <c r="H648" s="433" t="s">
        <v>11379</v>
      </c>
    </row>
    <row r="649" spans="1:11">
      <c r="A649" s="433" t="s">
        <v>3188</v>
      </c>
      <c r="B649" s="433" t="s">
        <v>3189</v>
      </c>
      <c r="C649" s="433" t="s">
        <v>536</v>
      </c>
      <c r="D649" s="433" t="s">
        <v>3190</v>
      </c>
      <c r="E649" s="433" t="s">
        <v>3187</v>
      </c>
      <c r="F649" s="433" t="s">
        <v>9919</v>
      </c>
      <c r="G649" s="433" t="s">
        <v>538</v>
      </c>
      <c r="H649" s="433" t="s">
        <v>11379</v>
      </c>
    </row>
    <row r="650" spans="1:11">
      <c r="A650" s="433" t="s">
        <v>3192</v>
      </c>
      <c r="B650" s="433" t="s">
        <v>3193</v>
      </c>
      <c r="C650" s="433" t="s">
        <v>536</v>
      </c>
      <c r="D650" s="433" t="s">
        <v>3194</v>
      </c>
      <c r="E650" s="433" t="s">
        <v>3191</v>
      </c>
      <c r="F650" s="433" t="s">
        <v>9920</v>
      </c>
      <c r="G650" s="433" t="s">
        <v>538</v>
      </c>
      <c r="H650" s="433" t="s">
        <v>11379</v>
      </c>
    </row>
    <row r="651" spans="1:11">
      <c r="A651" s="433" t="s">
        <v>3195</v>
      </c>
      <c r="B651" s="433" t="s">
        <v>3196</v>
      </c>
      <c r="C651" s="433" t="s">
        <v>536</v>
      </c>
      <c r="D651" s="433" t="s">
        <v>3197</v>
      </c>
      <c r="E651" s="433" t="s">
        <v>759</v>
      </c>
      <c r="F651" s="433" t="s">
        <v>9921</v>
      </c>
      <c r="G651" s="433" t="s">
        <v>538</v>
      </c>
      <c r="H651" s="433" t="s">
        <v>11379</v>
      </c>
    </row>
    <row r="652" spans="1:11">
      <c r="A652" s="433" t="s">
        <v>3198</v>
      </c>
      <c r="B652" s="433" t="s">
        <v>3199</v>
      </c>
      <c r="C652" s="433" t="s">
        <v>536</v>
      </c>
      <c r="D652" s="433" t="s">
        <v>3201</v>
      </c>
      <c r="E652" s="433" t="s">
        <v>2885</v>
      </c>
      <c r="F652" s="433" t="s">
        <v>9922</v>
      </c>
      <c r="G652" s="433" t="s">
        <v>2520</v>
      </c>
      <c r="H652" s="433" t="s">
        <v>11511</v>
      </c>
      <c r="I652" s="433" t="s">
        <v>2511</v>
      </c>
      <c r="J652" s="433" t="s">
        <v>561</v>
      </c>
      <c r="K652" s="433" t="s">
        <v>3200</v>
      </c>
    </row>
    <row r="653" spans="1:11">
      <c r="A653" s="433" t="s">
        <v>3203</v>
      </c>
      <c r="B653" s="433" t="s">
        <v>3204</v>
      </c>
      <c r="C653" s="433" t="s">
        <v>536</v>
      </c>
      <c r="D653" s="433" t="s">
        <v>3205</v>
      </c>
      <c r="E653" s="433" t="s">
        <v>3202</v>
      </c>
      <c r="F653" s="433" t="s">
        <v>9923</v>
      </c>
      <c r="G653" s="433" t="s">
        <v>538</v>
      </c>
      <c r="H653" s="433" t="s">
        <v>11379</v>
      </c>
    </row>
    <row r="654" spans="1:11">
      <c r="A654" s="433" t="s">
        <v>3207</v>
      </c>
      <c r="B654" s="433" t="s">
        <v>3208</v>
      </c>
      <c r="C654" s="433" t="s">
        <v>536</v>
      </c>
      <c r="D654" s="433" t="s">
        <v>3209</v>
      </c>
      <c r="E654" s="433" t="s">
        <v>3206</v>
      </c>
      <c r="F654" s="433" t="s">
        <v>9924</v>
      </c>
      <c r="G654" s="433" t="s">
        <v>538</v>
      </c>
      <c r="H654" s="433" t="s">
        <v>11379</v>
      </c>
    </row>
    <row r="655" spans="1:11">
      <c r="A655" s="433" t="s">
        <v>3210</v>
      </c>
      <c r="B655" s="433" t="s">
        <v>3211</v>
      </c>
      <c r="C655" s="433" t="s">
        <v>536</v>
      </c>
      <c r="D655" s="433" t="s">
        <v>3212</v>
      </c>
      <c r="E655" s="433" t="s">
        <v>716</v>
      </c>
      <c r="F655" s="433" t="s">
        <v>9925</v>
      </c>
      <c r="G655" s="433" t="s">
        <v>538</v>
      </c>
      <c r="H655" s="433" t="s">
        <v>11379</v>
      </c>
    </row>
    <row r="656" spans="1:11">
      <c r="A656" s="433" t="s">
        <v>3213</v>
      </c>
      <c r="B656" s="433" t="s">
        <v>3214</v>
      </c>
      <c r="C656" s="433" t="s">
        <v>536</v>
      </c>
      <c r="D656" s="433" t="s">
        <v>3216</v>
      </c>
      <c r="E656" s="433" t="s">
        <v>3217</v>
      </c>
      <c r="F656" s="433" t="s">
        <v>9926</v>
      </c>
      <c r="G656" s="433" t="s">
        <v>2079</v>
      </c>
      <c r="H656" s="433" t="s">
        <v>11512</v>
      </c>
      <c r="I656" s="433" t="s">
        <v>2039</v>
      </c>
      <c r="J656" s="433" t="s">
        <v>561</v>
      </c>
      <c r="K656" s="433" t="s">
        <v>3215</v>
      </c>
    </row>
    <row r="657" spans="1:11">
      <c r="A657" s="433" t="s">
        <v>3219</v>
      </c>
      <c r="B657" s="433" t="s">
        <v>3220</v>
      </c>
      <c r="C657" s="433" t="s">
        <v>536</v>
      </c>
      <c r="D657" s="433" t="s">
        <v>3221</v>
      </c>
      <c r="E657" s="433" t="s">
        <v>3218</v>
      </c>
      <c r="F657" s="433" t="s">
        <v>9927</v>
      </c>
      <c r="G657" s="433" t="s">
        <v>538</v>
      </c>
      <c r="H657" s="433" t="s">
        <v>11379</v>
      </c>
    </row>
    <row r="658" spans="1:11">
      <c r="A658" s="433" t="s">
        <v>3223</v>
      </c>
      <c r="B658" s="433" t="s">
        <v>3224</v>
      </c>
      <c r="C658" s="433" t="s">
        <v>536</v>
      </c>
      <c r="D658" s="433" t="s">
        <v>3225</v>
      </c>
      <c r="E658" s="433" t="s">
        <v>3222</v>
      </c>
      <c r="F658" s="433" t="s">
        <v>9928</v>
      </c>
      <c r="G658" s="433" t="s">
        <v>538</v>
      </c>
      <c r="H658" s="433" t="s">
        <v>11379</v>
      </c>
    </row>
    <row r="659" spans="1:11">
      <c r="A659" s="433" t="s">
        <v>3226</v>
      </c>
      <c r="B659" s="433" t="s">
        <v>3227</v>
      </c>
      <c r="C659" s="433" t="s">
        <v>604</v>
      </c>
      <c r="D659" s="433" t="s">
        <v>3229</v>
      </c>
      <c r="E659" s="433" t="s">
        <v>3230</v>
      </c>
      <c r="F659" s="433" t="s">
        <v>9929</v>
      </c>
      <c r="G659" s="433" t="s">
        <v>812</v>
      </c>
      <c r="H659" s="433" t="s">
        <v>11513</v>
      </c>
      <c r="I659" s="433" t="s">
        <v>560</v>
      </c>
      <c r="J659" s="433" t="s">
        <v>2881</v>
      </c>
      <c r="K659" s="433" t="s">
        <v>3228</v>
      </c>
    </row>
    <row r="660" spans="1:11">
      <c r="A660" s="433" t="s">
        <v>3232</v>
      </c>
      <c r="B660" s="433" t="s">
        <v>3233</v>
      </c>
      <c r="C660" s="433" t="s">
        <v>536</v>
      </c>
      <c r="D660" s="433" t="s">
        <v>3234</v>
      </c>
      <c r="E660" s="433" t="s">
        <v>3231</v>
      </c>
      <c r="F660" s="433" t="s">
        <v>9930</v>
      </c>
      <c r="G660" s="433" t="s">
        <v>538</v>
      </c>
      <c r="H660" s="433" t="s">
        <v>11379</v>
      </c>
    </row>
    <row r="661" spans="1:11">
      <c r="A661" s="433" t="s">
        <v>3235</v>
      </c>
      <c r="B661" s="433" t="s">
        <v>3236</v>
      </c>
      <c r="C661" s="433" t="s">
        <v>536</v>
      </c>
      <c r="D661" s="433" t="s">
        <v>3239</v>
      </c>
      <c r="E661" s="433" t="s">
        <v>3240</v>
      </c>
      <c r="F661" s="433" t="s">
        <v>9931</v>
      </c>
      <c r="G661" s="433" t="s">
        <v>2861</v>
      </c>
      <c r="H661" s="433" t="s">
        <v>11514</v>
      </c>
      <c r="I661" s="433" t="s">
        <v>1702</v>
      </c>
      <c r="J661" s="433" t="s">
        <v>3237</v>
      </c>
      <c r="K661" s="433" t="s">
        <v>3238</v>
      </c>
    </row>
    <row r="662" spans="1:11">
      <c r="A662" s="433" t="s">
        <v>3242</v>
      </c>
      <c r="B662" s="433" t="s">
        <v>3243</v>
      </c>
      <c r="C662" s="433" t="s">
        <v>604</v>
      </c>
      <c r="D662" s="433" t="s">
        <v>3244</v>
      </c>
      <c r="E662" s="433" t="s">
        <v>3241</v>
      </c>
      <c r="F662" s="433" t="s">
        <v>9932</v>
      </c>
      <c r="G662" s="433" t="s">
        <v>538</v>
      </c>
      <c r="H662" s="433" t="s">
        <v>11379</v>
      </c>
    </row>
    <row r="663" spans="1:11">
      <c r="A663" s="433" t="s">
        <v>3245</v>
      </c>
      <c r="B663" s="433" t="s">
        <v>3246</v>
      </c>
      <c r="D663" s="433" t="s">
        <v>3247</v>
      </c>
      <c r="E663" s="433" t="s">
        <v>2375</v>
      </c>
      <c r="F663" s="433" t="s">
        <v>9933</v>
      </c>
      <c r="G663" s="433" t="s">
        <v>538</v>
      </c>
      <c r="H663" s="433" t="s">
        <v>11379</v>
      </c>
    </row>
    <row r="664" spans="1:11">
      <c r="A664" s="433" t="s">
        <v>3248</v>
      </c>
      <c r="B664" s="433" t="s">
        <v>3249</v>
      </c>
      <c r="C664" s="433" t="s">
        <v>536</v>
      </c>
      <c r="D664" s="433" t="s">
        <v>3251</v>
      </c>
      <c r="E664" s="433" t="s">
        <v>3252</v>
      </c>
      <c r="F664" s="433" t="s">
        <v>9934</v>
      </c>
      <c r="G664" s="433" t="s">
        <v>1644</v>
      </c>
      <c r="H664" s="433" t="s">
        <v>11515</v>
      </c>
      <c r="I664" s="433" t="s">
        <v>1640</v>
      </c>
      <c r="J664" s="433" t="s">
        <v>1633</v>
      </c>
      <c r="K664" s="433" t="s">
        <v>3250</v>
      </c>
    </row>
    <row r="665" spans="1:11">
      <c r="A665" s="433" t="s">
        <v>3253</v>
      </c>
      <c r="B665" s="433" t="s">
        <v>3254</v>
      </c>
      <c r="C665" s="433" t="s">
        <v>536</v>
      </c>
      <c r="D665" s="433" t="s">
        <v>1155</v>
      </c>
      <c r="E665" s="433" t="s">
        <v>650</v>
      </c>
      <c r="F665" s="433" t="s">
        <v>9935</v>
      </c>
      <c r="G665" s="433" t="s">
        <v>538</v>
      </c>
      <c r="H665" s="433" t="s">
        <v>11379</v>
      </c>
    </row>
    <row r="666" spans="1:11">
      <c r="A666" s="433" t="s">
        <v>3256</v>
      </c>
      <c r="B666" s="433" t="s">
        <v>3257</v>
      </c>
      <c r="C666" s="433" t="s">
        <v>604</v>
      </c>
      <c r="D666" s="433" t="s">
        <v>3259</v>
      </c>
      <c r="E666" s="433" t="s">
        <v>3260</v>
      </c>
      <c r="F666" s="433" t="s">
        <v>9936</v>
      </c>
      <c r="G666" s="433" t="s">
        <v>3255</v>
      </c>
      <c r="H666" s="433" t="s">
        <v>11516</v>
      </c>
      <c r="I666" s="433" t="s">
        <v>838</v>
      </c>
      <c r="J666" s="433" t="s">
        <v>561</v>
      </c>
      <c r="K666" s="433" t="s">
        <v>3258</v>
      </c>
    </row>
    <row r="667" spans="1:11">
      <c r="A667" s="433" t="s">
        <v>3261</v>
      </c>
      <c r="B667" s="433" t="s">
        <v>3262</v>
      </c>
      <c r="C667" s="433" t="s">
        <v>3264</v>
      </c>
      <c r="D667" s="433" t="s">
        <v>3265</v>
      </c>
      <c r="E667" s="433" t="s">
        <v>3266</v>
      </c>
      <c r="F667" s="433" t="s">
        <v>9937</v>
      </c>
      <c r="G667" s="433" t="s">
        <v>1206</v>
      </c>
      <c r="H667" s="433" t="s">
        <v>11517</v>
      </c>
      <c r="I667" s="433" t="s">
        <v>2806</v>
      </c>
      <c r="J667" s="433" t="s">
        <v>723</v>
      </c>
      <c r="K667" s="433" t="s">
        <v>3263</v>
      </c>
    </row>
    <row r="668" spans="1:11">
      <c r="A668" s="433" t="s">
        <v>3268</v>
      </c>
      <c r="B668" s="433" t="s">
        <v>3269</v>
      </c>
      <c r="C668" s="433" t="s">
        <v>536</v>
      </c>
      <c r="D668" s="433" t="s">
        <v>3270</v>
      </c>
      <c r="E668" s="433" t="s">
        <v>3267</v>
      </c>
      <c r="F668" s="433" t="s">
        <v>9938</v>
      </c>
      <c r="G668" s="433" t="s">
        <v>538</v>
      </c>
      <c r="H668" s="433" t="s">
        <v>11379</v>
      </c>
    </row>
    <row r="669" spans="1:11">
      <c r="A669" s="433" t="s">
        <v>3271</v>
      </c>
      <c r="B669" s="433" t="s">
        <v>3272</v>
      </c>
      <c r="C669" s="433" t="s">
        <v>536</v>
      </c>
      <c r="D669" s="433" t="s">
        <v>3275</v>
      </c>
      <c r="E669" s="433" t="s">
        <v>3276</v>
      </c>
      <c r="F669" s="433" t="s">
        <v>9939</v>
      </c>
      <c r="G669" s="433" t="s">
        <v>1608</v>
      </c>
      <c r="H669" s="433" t="s">
        <v>11518</v>
      </c>
      <c r="I669" s="433" t="s">
        <v>3273</v>
      </c>
      <c r="J669" s="433" t="s">
        <v>1653</v>
      </c>
      <c r="K669" s="433" t="s">
        <v>3274</v>
      </c>
    </row>
    <row r="670" spans="1:11">
      <c r="A670" s="433" t="s">
        <v>3277</v>
      </c>
      <c r="B670" s="433" t="s">
        <v>3278</v>
      </c>
      <c r="C670" s="433" t="s">
        <v>536</v>
      </c>
      <c r="D670" s="433" t="s">
        <v>3280</v>
      </c>
      <c r="E670" s="433" t="s">
        <v>3281</v>
      </c>
      <c r="F670" s="433" t="s">
        <v>9940</v>
      </c>
      <c r="G670" s="433" t="s">
        <v>601</v>
      </c>
      <c r="H670" s="433" t="s">
        <v>11519</v>
      </c>
      <c r="I670" s="433" t="s">
        <v>1702</v>
      </c>
      <c r="J670" s="433" t="s">
        <v>723</v>
      </c>
      <c r="K670" s="433" t="s">
        <v>3279</v>
      </c>
    </row>
    <row r="671" spans="1:11">
      <c r="A671" s="433" t="s">
        <v>3283</v>
      </c>
      <c r="B671" s="433" t="s">
        <v>3284</v>
      </c>
      <c r="C671" s="433" t="s">
        <v>536</v>
      </c>
      <c r="D671" s="433" t="s">
        <v>3285</v>
      </c>
      <c r="E671" s="433" t="s">
        <v>3282</v>
      </c>
      <c r="F671" s="433" t="s">
        <v>9941</v>
      </c>
      <c r="G671" s="433" t="s">
        <v>538</v>
      </c>
      <c r="H671" s="433" t="s">
        <v>11379</v>
      </c>
    </row>
    <row r="672" spans="1:11">
      <c r="A672" s="433" t="s">
        <v>3287</v>
      </c>
      <c r="B672" s="433" t="s">
        <v>3288</v>
      </c>
      <c r="D672" s="433" t="s">
        <v>3289</v>
      </c>
      <c r="E672" s="433" t="s">
        <v>3286</v>
      </c>
      <c r="F672" s="433" t="s">
        <v>9942</v>
      </c>
      <c r="G672" s="433" t="s">
        <v>538</v>
      </c>
      <c r="H672" s="433" t="s">
        <v>11379</v>
      </c>
    </row>
    <row r="673" spans="1:11">
      <c r="A673" s="433" t="s">
        <v>3290</v>
      </c>
      <c r="B673" s="433" t="s">
        <v>3291</v>
      </c>
      <c r="C673" s="433" t="s">
        <v>536</v>
      </c>
      <c r="D673" s="433" t="s">
        <v>3293</v>
      </c>
      <c r="E673" s="433" t="s">
        <v>3294</v>
      </c>
      <c r="F673" s="433" t="s">
        <v>9943</v>
      </c>
      <c r="G673" s="433" t="s">
        <v>578</v>
      </c>
      <c r="H673" s="433" t="s">
        <v>11520</v>
      </c>
      <c r="J673" s="433" t="s">
        <v>1684</v>
      </c>
      <c r="K673" s="433" t="s">
        <v>3292</v>
      </c>
    </row>
    <row r="674" spans="1:11">
      <c r="A674" s="433" t="s">
        <v>3295</v>
      </c>
      <c r="B674" s="433" t="s">
        <v>3296</v>
      </c>
      <c r="C674" s="433" t="s">
        <v>536</v>
      </c>
      <c r="D674" s="433" t="s">
        <v>3298</v>
      </c>
      <c r="E674" s="433" t="s">
        <v>3299</v>
      </c>
      <c r="F674" s="433" t="s">
        <v>9944</v>
      </c>
      <c r="G674" s="433" t="s">
        <v>564</v>
      </c>
      <c r="H674" s="433" t="s">
        <v>11521</v>
      </c>
      <c r="I674" s="433" t="s">
        <v>2022</v>
      </c>
      <c r="J674" s="433" t="s">
        <v>1633</v>
      </c>
      <c r="K674" s="433" t="s">
        <v>3297</v>
      </c>
    </row>
    <row r="675" spans="1:11">
      <c r="A675" s="433" t="s">
        <v>3301</v>
      </c>
      <c r="B675" s="433" t="s">
        <v>3302</v>
      </c>
      <c r="C675" s="433" t="s">
        <v>536</v>
      </c>
      <c r="D675" s="433" t="s">
        <v>3304</v>
      </c>
      <c r="E675" s="433" t="s">
        <v>3305</v>
      </c>
      <c r="F675" s="433" t="s">
        <v>9945</v>
      </c>
      <c r="G675" s="433" t="s">
        <v>3300</v>
      </c>
      <c r="H675" s="433" t="s">
        <v>11522</v>
      </c>
      <c r="I675" s="433" t="s">
        <v>1733</v>
      </c>
      <c r="J675" s="433" t="s">
        <v>561</v>
      </c>
      <c r="K675" s="433" t="s">
        <v>3303</v>
      </c>
    </row>
    <row r="676" spans="1:11">
      <c r="A676" s="433" t="s">
        <v>3307</v>
      </c>
      <c r="B676" s="433" t="s">
        <v>3308</v>
      </c>
      <c r="C676" s="433" t="s">
        <v>604</v>
      </c>
      <c r="D676" s="433" t="s">
        <v>3310</v>
      </c>
      <c r="E676" s="433" t="s">
        <v>3311</v>
      </c>
      <c r="F676" s="433" t="s">
        <v>9946</v>
      </c>
      <c r="G676" s="433" t="s">
        <v>3306</v>
      </c>
      <c r="H676" s="433" t="s">
        <v>11523</v>
      </c>
      <c r="I676" s="433" t="s">
        <v>3141</v>
      </c>
      <c r="J676" s="433" t="s">
        <v>723</v>
      </c>
      <c r="K676" s="433" t="s">
        <v>3309</v>
      </c>
    </row>
    <row r="677" spans="1:11">
      <c r="A677" s="433" t="s">
        <v>3312</v>
      </c>
      <c r="B677" s="433" t="s">
        <v>3313</v>
      </c>
      <c r="C677" s="433" t="s">
        <v>536</v>
      </c>
      <c r="D677" s="433" t="s">
        <v>3314</v>
      </c>
      <c r="E677" s="433" t="s">
        <v>2696</v>
      </c>
      <c r="F677" s="433" t="s">
        <v>9947</v>
      </c>
      <c r="G677" s="433" t="s">
        <v>538</v>
      </c>
      <c r="H677" s="433" t="s">
        <v>11379</v>
      </c>
    </row>
    <row r="678" spans="1:11">
      <c r="A678" s="433" t="s">
        <v>3315</v>
      </c>
      <c r="B678" s="433" t="s">
        <v>3316</v>
      </c>
      <c r="C678" s="433" t="s">
        <v>536</v>
      </c>
      <c r="D678" s="433" t="s">
        <v>3317</v>
      </c>
      <c r="E678" s="433" t="s">
        <v>593</v>
      </c>
      <c r="F678" s="433" t="s">
        <v>9948</v>
      </c>
      <c r="G678" s="433" t="s">
        <v>538</v>
      </c>
      <c r="H678" s="433" t="s">
        <v>11379</v>
      </c>
    </row>
    <row r="679" spans="1:11">
      <c r="A679" s="433" t="s">
        <v>3318</v>
      </c>
      <c r="B679" s="433" t="s">
        <v>3319</v>
      </c>
      <c r="C679" s="433" t="s">
        <v>604</v>
      </c>
      <c r="D679" s="433" t="s">
        <v>3320</v>
      </c>
      <c r="E679" s="433" t="s">
        <v>1763</v>
      </c>
      <c r="F679" s="433" t="s">
        <v>9949</v>
      </c>
      <c r="G679" s="433" t="s">
        <v>538</v>
      </c>
      <c r="H679" s="433" t="s">
        <v>11379</v>
      </c>
    </row>
    <row r="680" spans="1:11">
      <c r="A680" s="433" t="s">
        <v>3321</v>
      </c>
      <c r="B680" s="433" t="s">
        <v>3322</v>
      </c>
      <c r="C680" s="433" t="s">
        <v>536</v>
      </c>
      <c r="D680" s="433" t="s">
        <v>3323</v>
      </c>
      <c r="E680" s="433" t="s">
        <v>962</v>
      </c>
      <c r="F680" s="433" t="s">
        <v>9950</v>
      </c>
      <c r="G680" s="433" t="s">
        <v>538</v>
      </c>
      <c r="H680" s="433" t="s">
        <v>11379</v>
      </c>
    </row>
    <row r="681" spans="1:11">
      <c r="A681" s="433" t="s">
        <v>3325</v>
      </c>
      <c r="B681" s="433" t="s">
        <v>3326</v>
      </c>
      <c r="C681" s="433" t="s">
        <v>604</v>
      </c>
      <c r="D681" s="433" t="s">
        <v>3327</v>
      </c>
      <c r="E681" s="433" t="s">
        <v>3324</v>
      </c>
      <c r="F681" s="433" t="s">
        <v>9951</v>
      </c>
      <c r="G681" s="433" t="s">
        <v>538</v>
      </c>
      <c r="H681" s="433" t="s">
        <v>11379</v>
      </c>
    </row>
    <row r="682" spans="1:11">
      <c r="A682" s="433" t="s">
        <v>3328</v>
      </c>
      <c r="B682" s="433" t="s">
        <v>3329</v>
      </c>
      <c r="C682" s="433" t="s">
        <v>604</v>
      </c>
      <c r="D682" s="433" t="s">
        <v>3330</v>
      </c>
      <c r="E682" s="433" t="s">
        <v>962</v>
      </c>
      <c r="F682" s="433" t="s">
        <v>9952</v>
      </c>
      <c r="G682" s="433" t="s">
        <v>538</v>
      </c>
      <c r="H682" s="433" t="s">
        <v>11379</v>
      </c>
    </row>
    <row r="683" spans="1:11">
      <c r="A683" s="433" t="s">
        <v>3331</v>
      </c>
      <c r="B683" s="433" t="s">
        <v>3332</v>
      </c>
      <c r="C683" s="433" t="s">
        <v>536</v>
      </c>
      <c r="D683" s="433" t="s">
        <v>3333</v>
      </c>
      <c r="E683" s="433" t="s">
        <v>3334</v>
      </c>
      <c r="F683" s="433" t="s">
        <v>9953</v>
      </c>
      <c r="G683" s="433" t="s">
        <v>697</v>
      </c>
      <c r="H683" s="433" t="s">
        <v>11524</v>
      </c>
      <c r="I683" s="433" t="s">
        <v>1586</v>
      </c>
      <c r="J683" s="433" t="s">
        <v>723</v>
      </c>
      <c r="K683" s="433" t="s">
        <v>11992</v>
      </c>
    </row>
    <row r="684" spans="1:11">
      <c r="A684" s="433" t="s">
        <v>3335</v>
      </c>
      <c r="B684" s="433" t="s">
        <v>3336</v>
      </c>
      <c r="C684" s="433" t="s">
        <v>536</v>
      </c>
      <c r="D684" s="433" t="s">
        <v>3338</v>
      </c>
      <c r="E684" s="433" t="s">
        <v>3339</v>
      </c>
      <c r="F684" s="433" t="s">
        <v>9954</v>
      </c>
      <c r="G684" s="433" t="s">
        <v>2234</v>
      </c>
      <c r="H684" s="433" t="s">
        <v>11525</v>
      </c>
      <c r="I684" s="433" t="s">
        <v>1667</v>
      </c>
      <c r="J684" s="433" t="s">
        <v>1668</v>
      </c>
      <c r="K684" s="433" t="s">
        <v>3337</v>
      </c>
    </row>
    <row r="685" spans="1:11">
      <c r="A685" s="433" t="s">
        <v>3340</v>
      </c>
      <c r="B685" s="433" t="s">
        <v>3341</v>
      </c>
      <c r="C685" s="433" t="s">
        <v>604</v>
      </c>
      <c r="D685" s="433" t="s">
        <v>3343</v>
      </c>
      <c r="E685" s="433" t="s">
        <v>3344</v>
      </c>
      <c r="F685" s="433" t="s">
        <v>9955</v>
      </c>
      <c r="G685" s="433" t="s">
        <v>558</v>
      </c>
      <c r="H685" s="433" t="s">
        <v>11526</v>
      </c>
      <c r="I685" s="433" t="s">
        <v>1586</v>
      </c>
      <c r="J685" s="433" t="s">
        <v>723</v>
      </c>
      <c r="K685" s="433" t="s">
        <v>3342</v>
      </c>
    </row>
    <row r="686" spans="1:11">
      <c r="A686" s="433" t="s">
        <v>3345</v>
      </c>
      <c r="B686" s="433" t="s">
        <v>3346</v>
      </c>
      <c r="C686" s="433" t="s">
        <v>604</v>
      </c>
      <c r="D686" s="433" t="s">
        <v>3348</v>
      </c>
      <c r="E686" s="433" t="s">
        <v>3349</v>
      </c>
      <c r="F686" s="433" t="s">
        <v>9956</v>
      </c>
      <c r="G686" s="433" t="s">
        <v>1644</v>
      </c>
      <c r="H686" s="433" t="s">
        <v>11527</v>
      </c>
      <c r="I686" s="433" t="s">
        <v>560</v>
      </c>
      <c r="J686" s="433" t="s">
        <v>561</v>
      </c>
      <c r="K686" s="433" t="s">
        <v>3347</v>
      </c>
    </row>
    <row r="687" spans="1:11">
      <c r="A687" s="433" t="s">
        <v>3350</v>
      </c>
      <c r="B687" s="433" t="s">
        <v>3351</v>
      </c>
      <c r="C687" s="433" t="s">
        <v>536</v>
      </c>
      <c r="D687" s="433" t="s">
        <v>3353</v>
      </c>
      <c r="E687" s="433" t="s">
        <v>3354</v>
      </c>
      <c r="F687" s="433" t="s">
        <v>9957</v>
      </c>
      <c r="G687" s="433" t="s">
        <v>534</v>
      </c>
      <c r="H687" s="433" t="s">
        <v>11528</v>
      </c>
      <c r="I687" s="433" t="s">
        <v>560</v>
      </c>
      <c r="J687" s="433" t="s">
        <v>561</v>
      </c>
      <c r="K687" s="433" t="s">
        <v>3352</v>
      </c>
    </row>
    <row r="688" spans="1:11">
      <c r="A688" s="433" t="s">
        <v>3356</v>
      </c>
      <c r="B688" s="433" t="s">
        <v>3357</v>
      </c>
      <c r="C688" s="433" t="s">
        <v>536</v>
      </c>
      <c r="D688" s="433" t="s">
        <v>3360</v>
      </c>
      <c r="E688" s="433" t="s">
        <v>3361</v>
      </c>
      <c r="F688" s="433" t="s">
        <v>9958</v>
      </c>
      <c r="G688" s="433" t="s">
        <v>3355</v>
      </c>
      <c r="H688" s="433" t="s">
        <v>11529</v>
      </c>
      <c r="I688" s="433" t="s">
        <v>3358</v>
      </c>
      <c r="J688" s="433" t="s">
        <v>723</v>
      </c>
      <c r="K688" s="433" t="s">
        <v>3359</v>
      </c>
    </row>
    <row r="689" spans="1:11">
      <c r="A689" s="433" t="s">
        <v>3362</v>
      </c>
      <c r="B689" s="433" t="s">
        <v>3363</v>
      </c>
      <c r="C689" s="433" t="s">
        <v>604</v>
      </c>
      <c r="D689" s="433" t="s">
        <v>3365</v>
      </c>
      <c r="E689" s="433" t="s">
        <v>3366</v>
      </c>
      <c r="F689" s="433" t="s">
        <v>9959</v>
      </c>
      <c r="G689" s="433" t="s">
        <v>539</v>
      </c>
      <c r="H689" s="433" t="s">
        <v>11530</v>
      </c>
      <c r="I689" s="433" t="s">
        <v>2487</v>
      </c>
      <c r="J689" s="433" t="s">
        <v>723</v>
      </c>
      <c r="K689" s="433" t="s">
        <v>3364</v>
      </c>
    </row>
    <row r="690" spans="1:11">
      <c r="A690" s="433" t="s">
        <v>3367</v>
      </c>
      <c r="B690" s="433" t="s">
        <v>3368</v>
      </c>
      <c r="C690" s="433" t="s">
        <v>536</v>
      </c>
      <c r="D690" s="433" t="s">
        <v>3369</v>
      </c>
      <c r="E690" s="433" t="s">
        <v>2375</v>
      </c>
      <c r="F690" s="433" t="s">
        <v>9933</v>
      </c>
      <c r="G690" s="433" t="s">
        <v>538</v>
      </c>
      <c r="H690" s="433" t="s">
        <v>11379</v>
      </c>
    </row>
    <row r="691" spans="1:11">
      <c r="A691" s="433" t="s">
        <v>3370</v>
      </c>
      <c r="B691" s="433" t="s">
        <v>3371</v>
      </c>
      <c r="C691" s="433" t="s">
        <v>604</v>
      </c>
      <c r="D691" s="433" t="s">
        <v>3373</v>
      </c>
      <c r="E691" s="433" t="s">
        <v>3374</v>
      </c>
      <c r="F691" s="433" t="s">
        <v>9960</v>
      </c>
      <c r="G691" s="433" t="s">
        <v>2696</v>
      </c>
      <c r="H691" s="433" t="s">
        <v>11531</v>
      </c>
      <c r="I691" s="433" t="s">
        <v>838</v>
      </c>
      <c r="J691" s="433" t="s">
        <v>561</v>
      </c>
      <c r="K691" s="433" t="s">
        <v>3372</v>
      </c>
    </row>
    <row r="692" spans="1:11">
      <c r="A692" s="433" t="s">
        <v>3375</v>
      </c>
      <c r="B692" s="433" t="s">
        <v>3376</v>
      </c>
      <c r="C692" s="433" t="s">
        <v>536</v>
      </c>
      <c r="D692" s="433" t="s">
        <v>3378</v>
      </c>
      <c r="E692" s="433" t="s">
        <v>3379</v>
      </c>
      <c r="F692" s="433" t="s">
        <v>9961</v>
      </c>
      <c r="G692" s="433" t="s">
        <v>854</v>
      </c>
      <c r="H692" s="433" t="s">
        <v>11532</v>
      </c>
      <c r="I692" s="433" t="s">
        <v>838</v>
      </c>
      <c r="J692" s="433" t="s">
        <v>561</v>
      </c>
      <c r="K692" s="433" t="s">
        <v>3377</v>
      </c>
    </row>
    <row r="693" spans="1:11">
      <c r="A693" s="433" t="s">
        <v>3380</v>
      </c>
      <c r="B693" s="433" t="s">
        <v>3381</v>
      </c>
      <c r="C693" s="433" t="s">
        <v>604</v>
      </c>
      <c r="D693" s="433" t="s">
        <v>3384</v>
      </c>
      <c r="E693" s="433" t="s">
        <v>3385</v>
      </c>
      <c r="F693" s="433" t="s">
        <v>9962</v>
      </c>
      <c r="G693" s="433" t="s">
        <v>589</v>
      </c>
      <c r="H693" s="433" t="s">
        <v>11533</v>
      </c>
      <c r="I693" s="433" t="s">
        <v>3382</v>
      </c>
      <c r="J693" s="433" t="s">
        <v>561</v>
      </c>
      <c r="K693" s="433" t="s">
        <v>3383</v>
      </c>
    </row>
    <row r="694" spans="1:11">
      <c r="A694" s="433" t="s">
        <v>3386</v>
      </c>
      <c r="B694" s="433" t="s">
        <v>3387</v>
      </c>
      <c r="C694" s="433" t="s">
        <v>536</v>
      </c>
      <c r="D694" s="433" t="s">
        <v>3391</v>
      </c>
      <c r="E694" s="433" t="s">
        <v>2121</v>
      </c>
      <c r="F694" s="433" t="s">
        <v>9963</v>
      </c>
      <c r="G694" s="433" t="s">
        <v>1792</v>
      </c>
      <c r="H694" s="433" t="s">
        <v>11476</v>
      </c>
      <c r="I694" s="433" t="s">
        <v>3388</v>
      </c>
      <c r="J694" s="433" t="s">
        <v>3389</v>
      </c>
      <c r="K694" s="433" t="s">
        <v>3390</v>
      </c>
    </row>
    <row r="695" spans="1:11">
      <c r="A695" s="433" t="s">
        <v>3393</v>
      </c>
      <c r="B695" s="433" t="s">
        <v>3394</v>
      </c>
      <c r="C695" s="433" t="s">
        <v>536</v>
      </c>
      <c r="D695" s="433" t="s">
        <v>3396</v>
      </c>
      <c r="E695" s="433" t="s">
        <v>3397</v>
      </c>
      <c r="F695" s="433" t="s">
        <v>9964</v>
      </c>
      <c r="G695" s="433" t="s">
        <v>3392</v>
      </c>
      <c r="H695" s="433" t="s">
        <v>11534</v>
      </c>
      <c r="I695" s="433" t="s">
        <v>1930</v>
      </c>
      <c r="J695" s="433" t="s">
        <v>723</v>
      </c>
      <c r="K695" s="433" t="s">
        <v>3395</v>
      </c>
    </row>
    <row r="696" spans="1:11">
      <c r="A696" s="433" t="s">
        <v>3399</v>
      </c>
      <c r="B696" s="433" t="s">
        <v>3400</v>
      </c>
      <c r="C696" s="433" t="s">
        <v>536</v>
      </c>
      <c r="D696" s="433" t="s">
        <v>3401</v>
      </c>
      <c r="E696" s="433" t="s">
        <v>3398</v>
      </c>
      <c r="F696" s="433" t="s">
        <v>9965</v>
      </c>
      <c r="G696" s="433" t="s">
        <v>538</v>
      </c>
      <c r="H696" s="433" t="s">
        <v>11379</v>
      </c>
    </row>
    <row r="697" spans="1:11">
      <c r="A697" s="433" t="s">
        <v>3402</v>
      </c>
      <c r="B697" s="433" t="s">
        <v>3403</v>
      </c>
      <c r="C697" s="433" t="s">
        <v>536</v>
      </c>
      <c r="D697" s="433" t="s">
        <v>3404</v>
      </c>
      <c r="E697" s="433" t="s">
        <v>693</v>
      </c>
      <c r="F697" s="433" t="s">
        <v>9966</v>
      </c>
      <c r="G697" s="433" t="s">
        <v>538</v>
      </c>
      <c r="H697" s="433" t="s">
        <v>11379</v>
      </c>
    </row>
    <row r="698" spans="1:11">
      <c r="A698" s="433" t="s">
        <v>3405</v>
      </c>
      <c r="B698" s="433" t="s">
        <v>3406</v>
      </c>
      <c r="C698" s="433" t="s">
        <v>536</v>
      </c>
      <c r="D698" s="433" t="s">
        <v>3409</v>
      </c>
      <c r="E698" s="433" t="s">
        <v>2582</v>
      </c>
      <c r="F698" s="433" t="s">
        <v>9967</v>
      </c>
      <c r="G698" s="433" t="s">
        <v>1550</v>
      </c>
      <c r="H698" s="433" t="s">
        <v>11535</v>
      </c>
      <c r="I698" s="433" t="s">
        <v>3407</v>
      </c>
      <c r="J698" s="433" t="s">
        <v>561</v>
      </c>
      <c r="K698" s="433" t="s">
        <v>3408</v>
      </c>
    </row>
    <row r="699" spans="1:11">
      <c r="A699" s="433" t="s">
        <v>3410</v>
      </c>
      <c r="B699" s="433" t="s">
        <v>3411</v>
      </c>
      <c r="C699" s="433" t="s">
        <v>536</v>
      </c>
      <c r="D699" s="433" t="s">
        <v>3412</v>
      </c>
      <c r="E699" s="433" t="s">
        <v>1741</v>
      </c>
      <c r="F699" s="433" t="s">
        <v>9968</v>
      </c>
      <c r="G699" s="433" t="s">
        <v>538</v>
      </c>
      <c r="H699" s="433" t="s">
        <v>11379</v>
      </c>
    </row>
    <row r="700" spans="1:11">
      <c r="A700" s="433" t="s">
        <v>3414</v>
      </c>
      <c r="B700" s="433" t="s">
        <v>3415</v>
      </c>
      <c r="C700" s="433" t="s">
        <v>536</v>
      </c>
      <c r="D700" s="433" t="s">
        <v>3416</v>
      </c>
      <c r="E700" s="433" t="s">
        <v>3413</v>
      </c>
      <c r="F700" s="433" t="s">
        <v>9969</v>
      </c>
      <c r="G700" s="433" t="s">
        <v>538</v>
      </c>
      <c r="H700" s="433" t="s">
        <v>11379</v>
      </c>
    </row>
    <row r="701" spans="1:11">
      <c r="A701" s="433" t="s">
        <v>3417</v>
      </c>
      <c r="B701" s="433" t="s">
        <v>3418</v>
      </c>
      <c r="C701" s="433" t="s">
        <v>1945</v>
      </c>
      <c r="D701" s="433" t="s">
        <v>3419</v>
      </c>
      <c r="E701" s="433" t="s">
        <v>701</v>
      </c>
      <c r="F701" s="433" t="s">
        <v>9970</v>
      </c>
      <c r="G701" s="433" t="s">
        <v>538</v>
      </c>
      <c r="H701" s="433" t="s">
        <v>11379</v>
      </c>
    </row>
    <row r="702" spans="1:11">
      <c r="A702" s="433" t="s">
        <v>3421</v>
      </c>
      <c r="B702" s="433" t="s">
        <v>3422</v>
      </c>
      <c r="C702" s="433" t="s">
        <v>782</v>
      </c>
      <c r="D702" s="433" t="s">
        <v>3423</v>
      </c>
      <c r="E702" s="433" t="s">
        <v>3420</v>
      </c>
      <c r="F702" s="433" t="s">
        <v>9971</v>
      </c>
      <c r="G702" s="433" t="s">
        <v>538</v>
      </c>
      <c r="H702" s="433" t="s">
        <v>11379</v>
      </c>
    </row>
    <row r="703" spans="1:11">
      <c r="A703" s="433" t="s">
        <v>3425</v>
      </c>
      <c r="B703" s="433" t="s">
        <v>3426</v>
      </c>
      <c r="C703" s="433" t="s">
        <v>536</v>
      </c>
      <c r="D703" s="433" t="s">
        <v>3427</v>
      </c>
      <c r="E703" s="433" t="s">
        <v>3424</v>
      </c>
      <c r="F703" s="433" t="s">
        <v>9972</v>
      </c>
      <c r="G703" s="433" t="s">
        <v>538</v>
      </c>
      <c r="H703" s="433" t="s">
        <v>11379</v>
      </c>
    </row>
    <row r="704" spans="1:11">
      <c r="A704" s="433" t="s">
        <v>3429</v>
      </c>
      <c r="B704" s="433" t="s">
        <v>3430</v>
      </c>
      <c r="C704" s="433" t="s">
        <v>536</v>
      </c>
      <c r="D704" s="433" t="s">
        <v>3431</v>
      </c>
      <c r="E704" s="433" t="s">
        <v>3428</v>
      </c>
      <c r="F704" s="433" t="s">
        <v>9973</v>
      </c>
      <c r="G704" s="433" t="s">
        <v>538</v>
      </c>
      <c r="H704" s="433" t="s">
        <v>11379</v>
      </c>
    </row>
    <row r="705" spans="1:11">
      <c r="A705" s="433" t="s">
        <v>12011</v>
      </c>
      <c r="B705" s="433" t="s">
        <v>3433</v>
      </c>
      <c r="C705" s="433" t="s">
        <v>604</v>
      </c>
      <c r="D705" s="433" t="s">
        <v>3434</v>
      </c>
      <c r="E705" s="433" t="s">
        <v>3432</v>
      </c>
      <c r="F705" s="433" t="s">
        <v>9974</v>
      </c>
      <c r="G705" s="433" t="s">
        <v>538</v>
      </c>
      <c r="H705" s="433" t="s">
        <v>11379</v>
      </c>
    </row>
    <row r="706" spans="1:11">
      <c r="A706" s="433" t="s">
        <v>3436</v>
      </c>
      <c r="B706" s="433" t="s">
        <v>3437</v>
      </c>
      <c r="C706" s="433" t="s">
        <v>536</v>
      </c>
      <c r="D706" s="433" t="s">
        <v>3439</v>
      </c>
      <c r="E706" s="433" t="s">
        <v>3440</v>
      </c>
      <c r="F706" s="433" t="s">
        <v>9975</v>
      </c>
      <c r="G706" s="433" t="s">
        <v>3435</v>
      </c>
      <c r="H706" s="433" t="s">
        <v>11536</v>
      </c>
      <c r="I706" s="433" t="s">
        <v>560</v>
      </c>
      <c r="J706" s="433" t="s">
        <v>561</v>
      </c>
      <c r="K706" s="433" t="s">
        <v>3438</v>
      </c>
    </row>
    <row r="707" spans="1:11">
      <c r="A707" s="433" t="s">
        <v>3442</v>
      </c>
      <c r="B707" s="433" t="s">
        <v>3443</v>
      </c>
      <c r="C707" s="433" t="s">
        <v>536</v>
      </c>
      <c r="D707" s="433" t="s">
        <v>3444</v>
      </c>
      <c r="E707" s="433" t="s">
        <v>3441</v>
      </c>
      <c r="F707" s="433" t="s">
        <v>9976</v>
      </c>
      <c r="G707" s="433" t="s">
        <v>538</v>
      </c>
      <c r="H707" s="433" t="s">
        <v>11379</v>
      </c>
    </row>
    <row r="708" spans="1:11">
      <c r="A708" s="433" t="s">
        <v>3446</v>
      </c>
      <c r="B708" s="433" t="s">
        <v>3447</v>
      </c>
      <c r="C708" s="433" t="s">
        <v>536</v>
      </c>
      <c r="D708" s="433" t="s">
        <v>3449</v>
      </c>
      <c r="E708" s="433" t="s">
        <v>3450</v>
      </c>
      <c r="F708" s="433" t="s">
        <v>9977</v>
      </c>
      <c r="G708" s="433" t="s">
        <v>3445</v>
      </c>
      <c r="H708" s="433" t="s">
        <v>11537</v>
      </c>
      <c r="I708" s="433" t="s">
        <v>1869</v>
      </c>
      <c r="J708" s="433" t="s">
        <v>561</v>
      </c>
      <c r="K708" s="433" t="s">
        <v>3448</v>
      </c>
    </row>
    <row r="709" spans="1:11">
      <c r="A709" s="433" t="s">
        <v>3451</v>
      </c>
      <c r="B709" s="433" t="s">
        <v>3452</v>
      </c>
      <c r="C709" s="433" t="s">
        <v>536</v>
      </c>
      <c r="D709" s="433" t="s">
        <v>3453</v>
      </c>
      <c r="E709" s="433" t="s">
        <v>589</v>
      </c>
      <c r="F709" s="433" t="s">
        <v>9978</v>
      </c>
      <c r="G709" s="433" t="s">
        <v>538</v>
      </c>
      <c r="H709" s="433" t="s">
        <v>11379</v>
      </c>
    </row>
    <row r="710" spans="1:11">
      <c r="A710" s="433" t="s">
        <v>3454</v>
      </c>
      <c r="B710" s="433" t="s">
        <v>3455</v>
      </c>
      <c r="C710" s="433" t="s">
        <v>536</v>
      </c>
      <c r="D710" s="433" t="s">
        <v>3456</v>
      </c>
      <c r="E710" s="433" t="s">
        <v>558</v>
      </c>
      <c r="F710" s="433" t="s">
        <v>9979</v>
      </c>
      <c r="G710" s="433" t="s">
        <v>538</v>
      </c>
      <c r="H710" s="433" t="s">
        <v>11379</v>
      </c>
    </row>
    <row r="711" spans="1:11">
      <c r="A711" s="433" t="s">
        <v>3457</v>
      </c>
      <c r="B711" s="433" t="s">
        <v>3458</v>
      </c>
      <c r="C711" s="433" t="s">
        <v>536</v>
      </c>
      <c r="D711" s="433" t="s">
        <v>3460</v>
      </c>
      <c r="E711" s="433" t="s">
        <v>3461</v>
      </c>
      <c r="F711" s="433" t="s">
        <v>9980</v>
      </c>
      <c r="G711" s="433" t="s">
        <v>2676</v>
      </c>
      <c r="H711" s="433" t="s">
        <v>11538</v>
      </c>
      <c r="I711" s="433" t="s">
        <v>838</v>
      </c>
      <c r="J711" s="433" t="s">
        <v>782</v>
      </c>
      <c r="K711" s="433" t="s">
        <v>3459</v>
      </c>
    </row>
    <row r="712" spans="1:11">
      <c r="A712" s="433" t="s">
        <v>3463</v>
      </c>
      <c r="B712" s="433" t="s">
        <v>3464</v>
      </c>
      <c r="C712" s="433" t="s">
        <v>536</v>
      </c>
      <c r="D712" s="433" t="s">
        <v>3465</v>
      </c>
      <c r="E712" s="433" t="s">
        <v>3462</v>
      </c>
      <c r="F712" s="433" t="s">
        <v>9981</v>
      </c>
      <c r="G712" s="433" t="s">
        <v>538</v>
      </c>
      <c r="H712" s="433" t="s">
        <v>11379</v>
      </c>
    </row>
    <row r="713" spans="1:11">
      <c r="A713" s="433" t="s">
        <v>3466</v>
      </c>
      <c r="B713" s="433" t="s">
        <v>3467</v>
      </c>
      <c r="C713" s="433" t="s">
        <v>536</v>
      </c>
      <c r="D713" s="433" t="s">
        <v>3468</v>
      </c>
      <c r="E713" s="433" t="s">
        <v>601</v>
      </c>
      <c r="F713" s="433" t="s">
        <v>9982</v>
      </c>
      <c r="G713" s="433" t="s">
        <v>538</v>
      </c>
      <c r="H713" s="433" t="s">
        <v>11379</v>
      </c>
    </row>
    <row r="714" spans="1:11">
      <c r="A714" s="433" t="s">
        <v>3469</v>
      </c>
      <c r="B714" s="433" t="s">
        <v>3470</v>
      </c>
      <c r="C714" s="433" t="s">
        <v>536</v>
      </c>
      <c r="D714" s="433" t="s">
        <v>3471</v>
      </c>
      <c r="E714" s="433" t="s">
        <v>854</v>
      </c>
      <c r="F714" s="433" t="s">
        <v>9983</v>
      </c>
      <c r="G714" s="433" t="s">
        <v>538</v>
      </c>
      <c r="H714" s="433" t="s">
        <v>11379</v>
      </c>
    </row>
    <row r="715" spans="1:11">
      <c r="A715" s="433" t="s">
        <v>3472</v>
      </c>
      <c r="B715" s="433" t="s">
        <v>3473</v>
      </c>
      <c r="C715" s="433" t="s">
        <v>604</v>
      </c>
      <c r="D715" s="433" t="s">
        <v>3475</v>
      </c>
      <c r="E715" s="433" t="s">
        <v>3476</v>
      </c>
      <c r="F715" s="433" t="s">
        <v>9984</v>
      </c>
      <c r="G715" s="433" t="s">
        <v>564</v>
      </c>
      <c r="H715" s="433" t="s">
        <v>11539</v>
      </c>
      <c r="I715" s="433" t="s">
        <v>2039</v>
      </c>
      <c r="J715" s="433" t="s">
        <v>561</v>
      </c>
      <c r="K715" s="433" t="s">
        <v>3474</v>
      </c>
    </row>
    <row r="716" spans="1:11">
      <c r="A716" s="433" t="s">
        <v>3477</v>
      </c>
      <c r="B716" s="433" t="s">
        <v>3478</v>
      </c>
      <c r="C716" s="433" t="s">
        <v>536</v>
      </c>
      <c r="D716" s="433" t="s">
        <v>3479</v>
      </c>
      <c r="E716" s="433" t="s">
        <v>3311</v>
      </c>
      <c r="F716" s="433" t="s">
        <v>9985</v>
      </c>
      <c r="G716" s="433" t="s">
        <v>538</v>
      </c>
      <c r="H716" s="433" t="s">
        <v>11379</v>
      </c>
    </row>
    <row r="717" spans="1:11">
      <c r="A717" s="433" t="s">
        <v>3480</v>
      </c>
      <c r="B717" s="433" t="s">
        <v>3481</v>
      </c>
      <c r="C717" s="433" t="s">
        <v>604</v>
      </c>
      <c r="D717" s="433" t="s">
        <v>3483</v>
      </c>
      <c r="E717" s="433" t="s">
        <v>1622</v>
      </c>
      <c r="F717" s="433" t="s">
        <v>9986</v>
      </c>
      <c r="G717" s="433" t="s">
        <v>854</v>
      </c>
      <c r="H717" s="433" t="s">
        <v>11540</v>
      </c>
      <c r="I717" s="433" t="s">
        <v>1586</v>
      </c>
      <c r="J717" s="433" t="s">
        <v>723</v>
      </c>
      <c r="K717" s="433" t="s">
        <v>3482</v>
      </c>
    </row>
    <row r="718" spans="1:11">
      <c r="A718" s="433" t="s">
        <v>3485</v>
      </c>
      <c r="B718" s="433" t="s">
        <v>3486</v>
      </c>
      <c r="C718" s="433" t="s">
        <v>536</v>
      </c>
      <c r="D718" s="433" t="s">
        <v>3487</v>
      </c>
      <c r="E718" s="433" t="s">
        <v>3484</v>
      </c>
      <c r="F718" s="433" t="s">
        <v>9987</v>
      </c>
      <c r="G718" s="433" t="s">
        <v>538</v>
      </c>
      <c r="H718" s="433" t="s">
        <v>11379</v>
      </c>
    </row>
    <row r="719" spans="1:11">
      <c r="A719" s="433" t="s">
        <v>3488</v>
      </c>
      <c r="B719" s="433" t="s">
        <v>3489</v>
      </c>
      <c r="C719" s="433" t="s">
        <v>536</v>
      </c>
      <c r="D719" s="433" t="s">
        <v>3491</v>
      </c>
      <c r="E719" s="433" t="s">
        <v>3492</v>
      </c>
      <c r="F719" s="433" t="s">
        <v>9988</v>
      </c>
      <c r="G719" s="433" t="s">
        <v>3255</v>
      </c>
      <c r="H719" s="433" t="s">
        <v>11516</v>
      </c>
      <c r="I719" s="433" t="s">
        <v>560</v>
      </c>
      <c r="J719" s="433" t="s">
        <v>561</v>
      </c>
      <c r="K719" s="433" t="s">
        <v>3490</v>
      </c>
    </row>
    <row r="720" spans="1:11">
      <c r="A720" s="433" t="s">
        <v>3493</v>
      </c>
      <c r="B720" s="433" t="s">
        <v>3494</v>
      </c>
      <c r="C720" s="433" t="s">
        <v>536</v>
      </c>
      <c r="D720" s="433" t="s">
        <v>3495</v>
      </c>
      <c r="E720" s="433" t="s">
        <v>3255</v>
      </c>
      <c r="F720" s="433" t="s">
        <v>9989</v>
      </c>
      <c r="G720" s="433" t="s">
        <v>538</v>
      </c>
      <c r="H720" s="433" t="s">
        <v>11379</v>
      </c>
    </row>
    <row r="721" spans="1:11">
      <c r="A721" s="433" t="s">
        <v>3496</v>
      </c>
      <c r="B721" s="433" t="s">
        <v>3497</v>
      </c>
      <c r="C721" s="433" t="s">
        <v>536</v>
      </c>
      <c r="D721" s="433" t="s">
        <v>3499</v>
      </c>
      <c r="E721" s="433" t="s">
        <v>716</v>
      </c>
      <c r="F721" s="433" t="s">
        <v>9990</v>
      </c>
      <c r="G721" s="433" t="s">
        <v>716</v>
      </c>
      <c r="H721" s="433" t="s">
        <v>9990</v>
      </c>
      <c r="I721" s="433" t="s">
        <v>1586</v>
      </c>
      <c r="J721" s="433" t="s">
        <v>723</v>
      </c>
      <c r="K721" s="433" t="s">
        <v>3498</v>
      </c>
    </row>
    <row r="722" spans="1:11">
      <c r="A722" s="433" t="s">
        <v>3501</v>
      </c>
      <c r="B722" s="433" t="s">
        <v>3502</v>
      </c>
      <c r="C722" s="433" t="s">
        <v>536</v>
      </c>
      <c r="D722" s="433" t="s">
        <v>3503</v>
      </c>
      <c r="E722" s="433" t="s">
        <v>3500</v>
      </c>
      <c r="F722" s="433" t="s">
        <v>9991</v>
      </c>
      <c r="G722" s="433" t="s">
        <v>538</v>
      </c>
      <c r="H722" s="433" t="s">
        <v>11379</v>
      </c>
    </row>
    <row r="723" spans="1:11">
      <c r="A723" s="433" t="s">
        <v>3505</v>
      </c>
      <c r="B723" s="433" t="s">
        <v>3506</v>
      </c>
      <c r="C723" s="433" t="s">
        <v>604</v>
      </c>
      <c r="D723" s="433" t="s">
        <v>3507</v>
      </c>
      <c r="E723" s="433" t="s">
        <v>3504</v>
      </c>
      <c r="F723" s="433" t="s">
        <v>9992</v>
      </c>
      <c r="G723" s="433" t="s">
        <v>538</v>
      </c>
      <c r="H723" s="433" t="s">
        <v>11379</v>
      </c>
    </row>
    <row r="724" spans="1:11">
      <c r="A724" s="433" t="s">
        <v>3509</v>
      </c>
      <c r="B724" s="433" t="s">
        <v>3510</v>
      </c>
      <c r="C724" s="433" t="s">
        <v>604</v>
      </c>
      <c r="D724" s="433" t="s">
        <v>3511</v>
      </c>
      <c r="E724" s="433" t="s">
        <v>3508</v>
      </c>
      <c r="F724" s="433" t="s">
        <v>9993</v>
      </c>
      <c r="G724" s="433" t="s">
        <v>538</v>
      </c>
      <c r="H724" s="433" t="s">
        <v>11379</v>
      </c>
    </row>
    <row r="725" spans="1:11">
      <c r="A725" s="433" t="s">
        <v>3513</v>
      </c>
      <c r="B725" s="433" t="s">
        <v>3514</v>
      </c>
      <c r="C725" s="433" t="s">
        <v>536</v>
      </c>
      <c r="D725" s="433" t="s">
        <v>3515</v>
      </c>
      <c r="E725" s="433" t="s">
        <v>3512</v>
      </c>
      <c r="F725" s="433" t="s">
        <v>9994</v>
      </c>
      <c r="G725" s="433" t="s">
        <v>538</v>
      </c>
      <c r="H725" s="433" t="s">
        <v>11379</v>
      </c>
    </row>
    <row r="726" spans="1:11">
      <c r="A726" s="433" t="s">
        <v>3517</v>
      </c>
      <c r="B726" s="433" t="s">
        <v>3518</v>
      </c>
      <c r="C726" s="433" t="s">
        <v>604</v>
      </c>
      <c r="D726" s="433" t="s">
        <v>3519</v>
      </c>
      <c r="E726" s="433" t="s">
        <v>3516</v>
      </c>
      <c r="F726" s="433" t="s">
        <v>9995</v>
      </c>
      <c r="G726" s="433" t="s">
        <v>538</v>
      </c>
      <c r="H726" s="433" t="s">
        <v>11379</v>
      </c>
    </row>
    <row r="727" spans="1:11">
      <c r="A727" s="433" t="s">
        <v>3520</v>
      </c>
      <c r="B727" s="433" t="s">
        <v>3521</v>
      </c>
      <c r="C727" s="433" t="s">
        <v>536</v>
      </c>
      <c r="D727" s="433" t="s">
        <v>3524</v>
      </c>
      <c r="E727" s="433" t="s">
        <v>3053</v>
      </c>
      <c r="F727" s="433" t="s">
        <v>9996</v>
      </c>
      <c r="G727" s="433" t="s">
        <v>774</v>
      </c>
      <c r="H727" s="433" t="s">
        <v>11541</v>
      </c>
      <c r="I727" s="433" t="s">
        <v>3522</v>
      </c>
      <c r="J727" s="433" t="s">
        <v>723</v>
      </c>
      <c r="K727" s="433" t="s">
        <v>3523</v>
      </c>
    </row>
    <row r="728" spans="1:11">
      <c r="A728" s="433" t="s">
        <v>3526</v>
      </c>
      <c r="B728" s="433" t="s">
        <v>3527</v>
      </c>
      <c r="C728" s="433" t="s">
        <v>604</v>
      </c>
      <c r="D728" s="433" t="s">
        <v>3529</v>
      </c>
      <c r="E728" s="433" t="s">
        <v>3530</v>
      </c>
      <c r="F728" s="433" t="s">
        <v>9997</v>
      </c>
      <c r="G728" s="433" t="s">
        <v>3525</v>
      </c>
      <c r="H728" s="433" t="s">
        <v>11542</v>
      </c>
      <c r="I728" s="433" t="s">
        <v>1586</v>
      </c>
      <c r="J728" s="433" t="s">
        <v>723</v>
      </c>
      <c r="K728" s="433" t="s">
        <v>3528</v>
      </c>
    </row>
    <row r="729" spans="1:11">
      <c r="A729" s="433" t="s">
        <v>3531</v>
      </c>
      <c r="B729" s="433" t="s">
        <v>3532</v>
      </c>
      <c r="D729" s="433" t="s">
        <v>3533</v>
      </c>
      <c r="E729" s="433" t="s">
        <v>766</v>
      </c>
      <c r="F729" s="433" t="s">
        <v>9998</v>
      </c>
      <c r="G729" s="433" t="s">
        <v>538</v>
      </c>
      <c r="H729" s="433" t="s">
        <v>11379</v>
      </c>
    </row>
    <row r="730" spans="1:11">
      <c r="A730" s="433" t="s">
        <v>3534</v>
      </c>
      <c r="B730" s="433" t="s">
        <v>3535</v>
      </c>
      <c r="C730" s="433" t="s">
        <v>604</v>
      </c>
      <c r="D730" s="433" t="s">
        <v>3536</v>
      </c>
      <c r="E730" s="433" t="s">
        <v>846</v>
      </c>
      <c r="F730" s="433" t="s">
        <v>9999</v>
      </c>
      <c r="G730" s="433" t="s">
        <v>538</v>
      </c>
      <c r="H730" s="433" t="s">
        <v>11379</v>
      </c>
    </row>
    <row r="731" spans="1:11">
      <c r="A731" s="433" t="s">
        <v>3538</v>
      </c>
      <c r="B731" s="433" t="s">
        <v>3539</v>
      </c>
      <c r="C731" s="433" t="s">
        <v>536</v>
      </c>
      <c r="D731" s="433" t="s">
        <v>3541</v>
      </c>
      <c r="E731" s="433" t="s">
        <v>3542</v>
      </c>
      <c r="F731" s="433" t="s">
        <v>10000</v>
      </c>
      <c r="G731" s="433" t="s">
        <v>3537</v>
      </c>
      <c r="H731" s="433" t="s">
        <v>11543</v>
      </c>
      <c r="I731" s="433" t="s">
        <v>2511</v>
      </c>
      <c r="J731" s="433" t="s">
        <v>561</v>
      </c>
      <c r="K731" s="433" t="s">
        <v>3540</v>
      </c>
    </row>
    <row r="732" spans="1:11">
      <c r="A732" s="433" t="s">
        <v>3543</v>
      </c>
      <c r="B732" s="433" t="s">
        <v>3544</v>
      </c>
      <c r="C732" s="433" t="s">
        <v>536</v>
      </c>
      <c r="D732" s="433" t="s">
        <v>3545</v>
      </c>
      <c r="E732" s="433" t="s">
        <v>1247</v>
      </c>
      <c r="F732" s="433" t="s">
        <v>10001</v>
      </c>
      <c r="G732" s="433" t="s">
        <v>538</v>
      </c>
      <c r="H732" s="433" t="s">
        <v>11379</v>
      </c>
    </row>
    <row r="733" spans="1:11">
      <c r="A733" s="433" t="s">
        <v>3547</v>
      </c>
      <c r="B733" s="433" t="s">
        <v>3548</v>
      </c>
      <c r="C733" s="433" t="s">
        <v>536</v>
      </c>
      <c r="D733" s="433" t="s">
        <v>3551</v>
      </c>
      <c r="E733" s="433" t="s">
        <v>3552</v>
      </c>
      <c r="F733" s="433" t="s">
        <v>10002</v>
      </c>
      <c r="G733" s="433" t="s">
        <v>3546</v>
      </c>
      <c r="H733" s="433" t="s">
        <v>11544</v>
      </c>
      <c r="I733" s="433" t="s">
        <v>3549</v>
      </c>
      <c r="J733" s="433" t="s">
        <v>561</v>
      </c>
      <c r="K733" s="433" t="s">
        <v>3550</v>
      </c>
    </row>
    <row r="734" spans="1:11">
      <c r="A734" s="433" t="s">
        <v>3553</v>
      </c>
      <c r="B734" s="433" t="s">
        <v>3554</v>
      </c>
      <c r="C734" s="433" t="s">
        <v>536</v>
      </c>
      <c r="D734" s="433" t="s">
        <v>621</v>
      </c>
      <c r="E734" s="433" t="s">
        <v>634</v>
      </c>
      <c r="F734" s="433" t="s">
        <v>10003</v>
      </c>
      <c r="G734" s="433" t="s">
        <v>538</v>
      </c>
      <c r="H734" s="433" t="s">
        <v>11379</v>
      </c>
    </row>
    <row r="735" spans="1:11">
      <c r="A735" s="433" t="s">
        <v>3556</v>
      </c>
      <c r="B735" s="433" t="s">
        <v>3557</v>
      </c>
      <c r="C735" s="433" t="s">
        <v>536</v>
      </c>
      <c r="D735" s="433" t="s">
        <v>3558</v>
      </c>
      <c r="E735" s="433" t="s">
        <v>3555</v>
      </c>
      <c r="F735" s="433" t="s">
        <v>10004</v>
      </c>
      <c r="G735" s="433" t="s">
        <v>538</v>
      </c>
      <c r="H735" s="433" t="s">
        <v>11379</v>
      </c>
    </row>
    <row r="736" spans="1:11">
      <c r="A736" s="433" t="s">
        <v>3560</v>
      </c>
      <c r="B736" s="433" t="s">
        <v>3561</v>
      </c>
      <c r="C736" s="433" t="s">
        <v>604</v>
      </c>
      <c r="D736" s="433" t="s">
        <v>3562</v>
      </c>
      <c r="E736" s="433" t="s">
        <v>3559</v>
      </c>
      <c r="F736" s="433" t="s">
        <v>10005</v>
      </c>
      <c r="G736" s="433" t="s">
        <v>538</v>
      </c>
      <c r="H736" s="433" t="s">
        <v>11379</v>
      </c>
    </row>
    <row r="737" spans="1:11">
      <c r="A737" s="433" t="s">
        <v>3564</v>
      </c>
      <c r="B737" s="433" t="s">
        <v>3565</v>
      </c>
      <c r="C737" s="433" t="s">
        <v>536</v>
      </c>
      <c r="D737" s="433" t="s">
        <v>3567</v>
      </c>
      <c r="E737" s="433" t="s">
        <v>3568</v>
      </c>
      <c r="F737" s="433" t="s">
        <v>9580</v>
      </c>
      <c r="G737" s="433" t="s">
        <v>3563</v>
      </c>
      <c r="H737" s="433" t="s">
        <v>11545</v>
      </c>
      <c r="I737" s="433" t="s">
        <v>2039</v>
      </c>
      <c r="J737" s="433" t="s">
        <v>561</v>
      </c>
      <c r="K737" s="433" t="s">
        <v>3566</v>
      </c>
    </row>
    <row r="738" spans="1:11">
      <c r="A738" s="433" t="s">
        <v>3570</v>
      </c>
      <c r="B738" s="433" t="s">
        <v>3571</v>
      </c>
      <c r="C738" s="433" t="s">
        <v>536</v>
      </c>
      <c r="D738" s="433" t="s">
        <v>3572</v>
      </c>
      <c r="E738" s="433" t="s">
        <v>3569</v>
      </c>
      <c r="F738" s="433" t="s">
        <v>10006</v>
      </c>
      <c r="G738" s="433" t="s">
        <v>538</v>
      </c>
      <c r="H738" s="433" t="s">
        <v>11379</v>
      </c>
    </row>
    <row r="739" spans="1:11">
      <c r="A739" s="433" t="s">
        <v>3573</v>
      </c>
      <c r="B739" s="433" t="s">
        <v>3574</v>
      </c>
      <c r="C739" s="433" t="s">
        <v>536</v>
      </c>
      <c r="D739" s="433" t="s">
        <v>3575</v>
      </c>
      <c r="E739" s="433" t="s">
        <v>593</v>
      </c>
      <c r="F739" s="433" t="s">
        <v>10007</v>
      </c>
      <c r="G739" s="433" t="s">
        <v>538</v>
      </c>
      <c r="H739" s="433" t="s">
        <v>11379</v>
      </c>
    </row>
    <row r="740" spans="1:11">
      <c r="A740" s="433" t="s">
        <v>3576</v>
      </c>
      <c r="B740" s="433" t="s">
        <v>3577</v>
      </c>
      <c r="C740" s="433" t="s">
        <v>604</v>
      </c>
      <c r="D740" s="433" t="s">
        <v>3579</v>
      </c>
      <c r="E740" s="433" t="s">
        <v>3580</v>
      </c>
      <c r="F740" s="433" t="s">
        <v>10008</v>
      </c>
      <c r="G740" s="433" t="s">
        <v>1792</v>
      </c>
      <c r="H740" s="433" t="s">
        <v>11546</v>
      </c>
      <c r="I740" s="433" t="s">
        <v>2039</v>
      </c>
      <c r="J740" s="433" t="s">
        <v>561</v>
      </c>
      <c r="K740" s="433" t="s">
        <v>3578</v>
      </c>
    </row>
    <row r="741" spans="1:11">
      <c r="A741" s="433" t="s">
        <v>3582</v>
      </c>
      <c r="B741" s="433" t="s">
        <v>3583</v>
      </c>
      <c r="C741" s="433" t="s">
        <v>536</v>
      </c>
      <c r="D741" s="433" t="s">
        <v>3584</v>
      </c>
      <c r="E741" s="433" t="s">
        <v>3581</v>
      </c>
      <c r="F741" s="433" t="s">
        <v>10009</v>
      </c>
      <c r="G741" s="433" t="s">
        <v>538</v>
      </c>
      <c r="H741" s="433" t="s">
        <v>11379</v>
      </c>
    </row>
    <row r="742" spans="1:11">
      <c r="A742" s="433" t="s">
        <v>3586</v>
      </c>
      <c r="B742" s="433" t="s">
        <v>3587</v>
      </c>
      <c r="C742" s="433" t="s">
        <v>604</v>
      </c>
      <c r="D742" s="433" t="s">
        <v>3590</v>
      </c>
      <c r="E742" s="433" t="s">
        <v>3591</v>
      </c>
      <c r="F742" s="433" t="s">
        <v>10010</v>
      </c>
      <c r="G742" s="433" t="s">
        <v>3585</v>
      </c>
      <c r="H742" s="433" t="s">
        <v>11547</v>
      </c>
      <c r="I742" s="433" t="s">
        <v>3588</v>
      </c>
      <c r="J742" s="433" t="s">
        <v>561</v>
      </c>
      <c r="K742" s="433" t="s">
        <v>3589</v>
      </c>
    </row>
    <row r="743" spans="1:11">
      <c r="A743" s="433" t="s">
        <v>3593</v>
      </c>
      <c r="B743" s="433" t="s">
        <v>3594</v>
      </c>
      <c r="C743" s="433" t="s">
        <v>536</v>
      </c>
      <c r="D743" s="433" t="s">
        <v>3596</v>
      </c>
      <c r="E743" s="433" t="s">
        <v>3597</v>
      </c>
      <c r="F743" s="433" t="s">
        <v>10011</v>
      </c>
      <c r="G743" s="433" t="s">
        <v>3592</v>
      </c>
      <c r="H743" s="433" t="s">
        <v>11548</v>
      </c>
      <c r="I743" s="433" t="s">
        <v>838</v>
      </c>
      <c r="J743" s="433" t="s">
        <v>561</v>
      </c>
      <c r="K743" s="433" t="s">
        <v>3595</v>
      </c>
    </row>
    <row r="744" spans="1:11">
      <c r="A744" s="433" t="s">
        <v>3598</v>
      </c>
      <c r="B744" s="433" t="s">
        <v>3599</v>
      </c>
      <c r="C744" s="433" t="s">
        <v>536</v>
      </c>
      <c r="D744" s="433" t="s">
        <v>3601</v>
      </c>
      <c r="E744" s="433" t="s">
        <v>3461</v>
      </c>
      <c r="F744" s="433" t="s">
        <v>10012</v>
      </c>
      <c r="G744" s="433" t="s">
        <v>2234</v>
      </c>
      <c r="H744" s="433" t="s">
        <v>11549</v>
      </c>
      <c r="I744" s="433" t="s">
        <v>1586</v>
      </c>
      <c r="J744" s="433" t="s">
        <v>723</v>
      </c>
      <c r="K744" s="433" t="s">
        <v>3600</v>
      </c>
    </row>
    <row r="745" spans="1:11">
      <c r="A745" s="433" t="s">
        <v>3603</v>
      </c>
      <c r="B745" s="433" t="s">
        <v>3604</v>
      </c>
      <c r="C745" s="433" t="s">
        <v>536</v>
      </c>
      <c r="D745" s="433" t="s">
        <v>3605</v>
      </c>
      <c r="E745" s="433" t="s">
        <v>3602</v>
      </c>
      <c r="F745" s="433" t="s">
        <v>10013</v>
      </c>
      <c r="G745" s="433" t="s">
        <v>538</v>
      </c>
      <c r="H745" s="433" t="s">
        <v>11379</v>
      </c>
    </row>
    <row r="746" spans="1:11">
      <c r="A746" s="433" t="s">
        <v>3607</v>
      </c>
      <c r="B746" s="433" t="s">
        <v>3608</v>
      </c>
      <c r="C746" s="433" t="s">
        <v>536</v>
      </c>
      <c r="D746" s="433" t="s">
        <v>3609</v>
      </c>
      <c r="E746" s="433" t="s">
        <v>3606</v>
      </c>
      <c r="F746" s="433" t="s">
        <v>10014</v>
      </c>
      <c r="G746" s="433" t="s">
        <v>538</v>
      </c>
      <c r="H746" s="433" t="s">
        <v>11379</v>
      </c>
    </row>
    <row r="747" spans="1:11">
      <c r="A747" s="433" t="s">
        <v>3611</v>
      </c>
      <c r="B747" s="433" t="s">
        <v>3612</v>
      </c>
      <c r="C747" s="433" t="s">
        <v>536</v>
      </c>
      <c r="D747" s="433" t="s">
        <v>3613</v>
      </c>
      <c r="E747" s="433" t="s">
        <v>3610</v>
      </c>
      <c r="F747" s="433" t="s">
        <v>10015</v>
      </c>
      <c r="G747" s="433" t="s">
        <v>538</v>
      </c>
      <c r="H747" s="433" t="s">
        <v>11379</v>
      </c>
    </row>
    <row r="748" spans="1:11">
      <c r="A748" s="433" t="s">
        <v>3615</v>
      </c>
      <c r="B748" s="433" t="s">
        <v>3616</v>
      </c>
      <c r="C748" s="433" t="s">
        <v>536</v>
      </c>
      <c r="D748" s="433" t="s">
        <v>3617</v>
      </c>
      <c r="E748" s="433" t="s">
        <v>3614</v>
      </c>
      <c r="F748" s="433" t="s">
        <v>10016</v>
      </c>
      <c r="G748" s="433" t="s">
        <v>538</v>
      </c>
      <c r="H748" s="433" t="s">
        <v>11379</v>
      </c>
    </row>
    <row r="749" spans="1:11">
      <c r="A749" s="433" t="s">
        <v>3619</v>
      </c>
      <c r="B749" s="433" t="s">
        <v>3620</v>
      </c>
      <c r="C749" s="433" t="s">
        <v>536</v>
      </c>
      <c r="D749" s="433" t="s">
        <v>3621</v>
      </c>
      <c r="E749" s="433" t="s">
        <v>3618</v>
      </c>
      <c r="F749" s="433" t="s">
        <v>10017</v>
      </c>
      <c r="G749" s="433" t="s">
        <v>538</v>
      </c>
      <c r="H749" s="433" t="s">
        <v>11379</v>
      </c>
    </row>
    <row r="750" spans="1:11">
      <c r="A750" s="433" t="s">
        <v>3622</v>
      </c>
      <c r="B750" s="433" t="s">
        <v>3623</v>
      </c>
      <c r="C750" s="433" t="s">
        <v>536</v>
      </c>
      <c r="D750" s="433" t="s">
        <v>3624</v>
      </c>
      <c r="E750" s="433" t="s">
        <v>2710</v>
      </c>
      <c r="F750" s="433" t="s">
        <v>10018</v>
      </c>
      <c r="G750" s="433" t="s">
        <v>538</v>
      </c>
      <c r="H750" s="433" t="s">
        <v>11379</v>
      </c>
    </row>
    <row r="751" spans="1:11">
      <c r="A751" s="433" t="s">
        <v>3625</v>
      </c>
      <c r="B751" s="433" t="s">
        <v>3626</v>
      </c>
      <c r="C751" s="433" t="s">
        <v>604</v>
      </c>
      <c r="D751" s="433" t="s">
        <v>3630</v>
      </c>
      <c r="E751" s="433" t="s">
        <v>3631</v>
      </c>
      <c r="F751" s="433" t="s">
        <v>10019</v>
      </c>
      <c r="G751" s="433" t="s">
        <v>962</v>
      </c>
      <c r="H751" s="433" t="s">
        <v>11550</v>
      </c>
      <c r="I751" s="433" t="s">
        <v>3627</v>
      </c>
      <c r="J751" s="433" t="s">
        <v>3628</v>
      </c>
      <c r="K751" s="433" t="s">
        <v>3629</v>
      </c>
    </row>
    <row r="752" spans="1:11">
      <c r="A752" s="433" t="s">
        <v>3633</v>
      </c>
      <c r="B752" s="433" t="s">
        <v>3634</v>
      </c>
      <c r="C752" s="433" t="s">
        <v>536</v>
      </c>
      <c r="D752" s="433" t="s">
        <v>3637</v>
      </c>
      <c r="E752" s="433" t="s">
        <v>3638</v>
      </c>
      <c r="F752" s="433" t="s">
        <v>10020</v>
      </c>
      <c r="G752" s="433" t="s">
        <v>3632</v>
      </c>
      <c r="H752" s="433" t="s">
        <v>11551</v>
      </c>
      <c r="I752" s="433" t="s">
        <v>1930</v>
      </c>
      <c r="J752" s="433" t="s">
        <v>3635</v>
      </c>
      <c r="K752" s="433" t="s">
        <v>3636</v>
      </c>
    </row>
    <row r="753" spans="1:11">
      <c r="A753" s="433" t="s">
        <v>3640</v>
      </c>
      <c r="B753" s="433" t="s">
        <v>3641</v>
      </c>
      <c r="C753" s="433" t="s">
        <v>536</v>
      </c>
      <c r="D753" s="433" t="s">
        <v>3642</v>
      </c>
      <c r="E753" s="433" t="s">
        <v>3639</v>
      </c>
      <c r="F753" s="433" t="s">
        <v>10021</v>
      </c>
      <c r="G753" s="433" t="s">
        <v>538</v>
      </c>
      <c r="H753" s="433" t="s">
        <v>11379</v>
      </c>
    </row>
    <row r="754" spans="1:11">
      <c r="A754" s="433" t="s">
        <v>3644</v>
      </c>
      <c r="B754" s="433" t="s">
        <v>3645</v>
      </c>
      <c r="C754" s="433" t="s">
        <v>536</v>
      </c>
      <c r="D754" s="433" t="s">
        <v>3648</v>
      </c>
      <c r="E754" s="433" t="s">
        <v>3649</v>
      </c>
      <c r="F754" s="433" t="s">
        <v>10022</v>
      </c>
      <c r="G754" s="433" t="s">
        <v>3643</v>
      </c>
      <c r="H754" s="433" t="s">
        <v>11552</v>
      </c>
      <c r="I754" s="433" t="s">
        <v>3646</v>
      </c>
      <c r="J754" s="433" t="s">
        <v>723</v>
      </c>
      <c r="K754" s="433" t="s">
        <v>3647</v>
      </c>
    </row>
    <row r="755" spans="1:11">
      <c r="A755" s="433" t="s">
        <v>3651</v>
      </c>
      <c r="B755" s="433" t="s">
        <v>3652</v>
      </c>
      <c r="C755" s="433" t="s">
        <v>536</v>
      </c>
      <c r="D755" s="433" t="s">
        <v>3653</v>
      </c>
      <c r="E755" s="433" t="s">
        <v>3650</v>
      </c>
      <c r="F755" s="433" t="s">
        <v>10023</v>
      </c>
      <c r="G755" s="433" t="s">
        <v>538</v>
      </c>
      <c r="H755" s="433" t="s">
        <v>11379</v>
      </c>
    </row>
    <row r="756" spans="1:11">
      <c r="A756" s="433" t="s">
        <v>3655</v>
      </c>
      <c r="B756" s="433" t="s">
        <v>3656</v>
      </c>
      <c r="C756" s="433" t="s">
        <v>536</v>
      </c>
      <c r="D756" s="433" t="s">
        <v>3657</v>
      </c>
      <c r="E756" s="433" t="s">
        <v>3654</v>
      </c>
      <c r="F756" s="433" t="s">
        <v>10024</v>
      </c>
      <c r="G756" s="433" t="s">
        <v>538</v>
      </c>
      <c r="H756" s="433" t="s">
        <v>11379</v>
      </c>
    </row>
    <row r="757" spans="1:11">
      <c r="A757" s="433" t="s">
        <v>3658</v>
      </c>
      <c r="B757" s="433" t="s">
        <v>3659</v>
      </c>
      <c r="C757" s="433" t="s">
        <v>536</v>
      </c>
      <c r="D757" s="433" t="s">
        <v>3661</v>
      </c>
      <c r="E757" s="433" t="s">
        <v>3662</v>
      </c>
      <c r="F757" s="433" t="s">
        <v>10025</v>
      </c>
      <c r="G757" s="433" t="s">
        <v>716</v>
      </c>
      <c r="H757" s="433" t="s">
        <v>11553</v>
      </c>
      <c r="I757" s="433" t="s">
        <v>1586</v>
      </c>
      <c r="J757" s="433" t="s">
        <v>723</v>
      </c>
      <c r="K757" s="433" t="s">
        <v>3660</v>
      </c>
    </row>
    <row r="758" spans="1:11">
      <c r="A758" s="433" t="s">
        <v>3664</v>
      </c>
      <c r="B758" s="433" t="s">
        <v>3665</v>
      </c>
      <c r="C758" s="433" t="s">
        <v>536</v>
      </c>
      <c r="D758" s="433" t="s">
        <v>3666</v>
      </c>
      <c r="E758" s="433" t="s">
        <v>3663</v>
      </c>
      <c r="F758" s="433" t="s">
        <v>10026</v>
      </c>
      <c r="G758" s="433" t="s">
        <v>538</v>
      </c>
      <c r="H758" s="433" t="s">
        <v>11379</v>
      </c>
    </row>
    <row r="759" spans="1:11">
      <c r="A759" s="433" t="s">
        <v>3667</v>
      </c>
      <c r="B759" s="433" t="s">
        <v>3668</v>
      </c>
      <c r="C759" s="433" t="s">
        <v>536</v>
      </c>
      <c r="D759" s="433" t="s">
        <v>3670</v>
      </c>
      <c r="E759" s="433" t="s">
        <v>3671</v>
      </c>
      <c r="F759" s="433" t="s">
        <v>10027</v>
      </c>
      <c r="G759" s="433" t="s">
        <v>2180</v>
      </c>
      <c r="H759" s="433" t="s">
        <v>11554</v>
      </c>
      <c r="I759" s="433" t="s">
        <v>1586</v>
      </c>
      <c r="J759" s="433" t="s">
        <v>723</v>
      </c>
      <c r="K759" s="433" t="s">
        <v>3669</v>
      </c>
    </row>
    <row r="760" spans="1:11">
      <c r="A760" s="433" t="s">
        <v>3673</v>
      </c>
      <c r="B760" s="433" t="s">
        <v>3674</v>
      </c>
      <c r="C760" s="433" t="s">
        <v>536</v>
      </c>
      <c r="D760" s="433" t="s">
        <v>3675</v>
      </c>
      <c r="E760" s="433" t="s">
        <v>3672</v>
      </c>
      <c r="F760" s="433" t="s">
        <v>10028</v>
      </c>
      <c r="G760" s="433" t="s">
        <v>538</v>
      </c>
      <c r="H760" s="433" t="s">
        <v>11379</v>
      </c>
    </row>
    <row r="761" spans="1:11">
      <c r="A761" s="433" t="s">
        <v>3677</v>
      </c>
      <c r="B761" s="433" t="s">
        <v>3678</v>
      </c>
      <c r="C761" s="433" t="s">
        <v>536</v>
      </c>
      <c r="D761" s="433" t="s">
        <v>3679</v>
      </c>
      <c r="E761" s="433" t="s">
        <v>3676</v>
      </c>
      <c r="F761" s="433" t="s">
        <v>10029</v>
      </c>
      <c r="G761" s="433" t="s">
        <v>538</v>
      </c>
      <c r="H761" s="433" t="s">
        <v>11379</v>
      </c>
    </row>
    <row r="762" spans="1:11">
      <c r="A762" s="433" t="s">
        <v>3681</v>
      </c>
      <c r="B762" s="433" t="s">
        <v>3682</v>
      </c>
      <c r="C762" s="433" t="s">
        <v>536</v>
      </c>
      <c r="D762" s="433" t="s">
        <v>3683</v>
      </c>
      <c r="E762" s="433" t="s">
        <v>3680</v>
      </c>
      <c r="F762" s="433" t="s">
        <v>10030</v>
      </c>
      <c r="G762" s="433" t="s">
        <v>538</v>
      </c>
      <c r="H762" s="433" t="s">
        <v>11379</v>
      </c>
    </row>
    <row r="763" spans="1:11">
      <c r="A763" s="433" t="s">
        <v>3684</v>
      </c>
      <c r="B763" s="433" t="s">
        <v>3685</v>
      </c>
      <c r="C763" s="433" t="s">
        <v>536</v>
      </c>
      <c r="D763" s="433" t="s">
        <v>3686</v>
      </c>
      <c r="E763" s="433" t="s">
        <v>854</v>
      </c>
      <c r="F763" s="433" t="s">
        <v>10031</v>
      </c>
      <c r="G763" s="433" t="s">
        <v>538</v>
      </c>
      <c r="H763" s="433" t="s">
        <v>11379</v>
      </c>
    </row>
    <row r="764" spans="1:11">
      <c r="A764" s="433" t="s">
        <v>3688</v>
      </c>
      <c r="B764" s="433" t="s">
        <v>3689</v>
      </c>
      <c r="C764" s="433" t="s">
        <v>604</v>
      </c>
      <c r="D764" s="433" t="s">
        <v>3690</v>
      </c>
      <c r="E764" s="433" t="s">
        <v>3687</v>
      </c>
      <c r="F764" s="433" t="s">
        <v>10032</v>
      </c>
      <c r="G764" s="433" t="s">
        <v>538</v>
      </c>
      <c r="H764" s="433" t="s">
        <v>11379</v>
      </c>
    </row>
    <row r="765" spans="1:11">
      <c r="A765" s="433" t="s">
        <v>3691</v>
      </c>
      <c r="B765" s="433" t="s">
        <v>3692</v>
      </c>
      <c r="C765" s="433" t="s">
        <v>536</v>
      </c>
      <c r="D765" s="433" t="s">
        <v>3693</v>
      </c>
      <c r="E765" s="433" t="s">
        <v>2750</v>
      </c>
      <c r="F765" s="433" t="s">
        <v>10033</v>
      </c>
      <c r="G765" s="433" t="s">
        <v>538</v>
      </c>
      <c r="H765" s="433" t="s">
        <v>11379</v>
      </c>
    </row>
    <row r="766" spans="1:11">
      <c r="A766" s="433" t="s">
        <v>3695</v>
      </c>
      <c r="B766" s="433" t="s">
        <v>3696</v>
      </c>
      <c r="C766" s="433" t="s">
        <v>604</v>
      </c>
      <c r="D766" s="433" t="s">
        <v>3697</v>
      </c>
      <c r="E766" s="433" t="s">
        <v>3694</v>
      </c>
      <c r="F766" s="433" t="s">
        <v>10034</v>
      </c>
      <c r="G766" s="433" t="s">
        <v>538</v>
      </c>
      <c r="H766" s="433" t="s">
        <v>11379</v>
      </c>
    </row>
    <row r="767" spans="1:11">
      <c r="A767" s="433" t="s">
        <v>3699</v>
      </c>
      <c r="B767" s="433" t="s">
        <v>3700</v>
      </c>
      <c r="C767" s="433" t="s">
        <v>536</v>
      </c>
      <c r="D767" s="433" t="s">
        <v>3701</v>
      </c>
      <c r="E767" s="433" t="s">
        <v>3698</v>
      </c>
      <c r="F767" s="433" t="s">
        <v>10035</v>
      </c>
      <c r="G767" s="433" t="s">
        <v>538</v>
      </c>
      <c r="H767" s="433" t="s">
        <v>11379</v>
      </c>
    </row>
    <row r="768" spans="1:11">
      <c r="A768" s="433" t="s">
        <v>3702</v>
      </c>
      <c r="B768" s="433" t="s">
        <v>3703</v>
      </c>
      <c r="C768" s="433" t="s">
        <v>536</v>
      </c>
      <c r="D768" s="433" t="s">
        <v>3705</v>
      </c>
      <c r="E768" s="433" t="s">
        <v>3706</v>
      </c>
      <c r="F768" s="433" t="s">
        <v>10036</v>
      </c>
      <c r="G768" s="433" t="s">
        <v>2006</v>
      </c>
      <c r="H768" s="433" t="s">
        <v>11555</v>
      </c>
      <c r="I768" s="433" t="s">
        <v>1702</v>
      </c>
      <c r="J768" s="433" t="s">
        <v>723</v>
      </c>
      <c r="K768" s="433" t="s">
        <v>3704</v>
      </c>
    </row>
    <row r="769" spans="1:11">
      <c r="A769" s="433" t="s">
        <v>3708</v>
      </c>
      <c r="B769" s="433" t="s">
        <v>3709</v>
      </c>
      <c r="C769" s="433" t="s">
        <v>536</v>
      </c>
      <c r="D769" s="433" t="s">
        <v>3710</v>
      </c>
      <c r="E769" s="433" t="s">
        <v>3707</v>
      </c>
      <c r="F769" s="433" t="s">
        <v>10037</v>
      </c>
      <c r="G769" s="433" t="s">
        <v>538</v>
      </c>
      <c r="H769" s="433" t="s">
        <v>11379</v>
      </c>
    </row>
    <row r="770" spans="1:11">
      <c r="A770" s="433" t="s">
        <v>3712</v>
      </c>
      <c r="B770" s="433" t="s">
        <v>3713</v>
      </c>
      <c r="C770" s="433" t="s">
        <v>536</v>
      </c>
      <c r="D770" s="433" t="s">
        <v>3714</v>
      </c>
      <c r="E770" s="433" t="s">
        <v>3711</v>
      </c>
      <c r="F770" s="433" t="s">
        <v>10038</v>
      </c>
      <c r="G770" s="433" t="s">
        <v>538</v>
      </c>
      <c r="H770" s="433" t="s">
        <v>11379</v>
      </c>
    </row>
    <row r="771" spans="1:11">
      <c r="A771" s="433" t="s">
        <v>3716</v>
      </c>
      <c r="B771" s="433" t="s">
        <v>3717</v>
      </c>
      <c r="C771" s="433" t="s">
        <v>604</v>
      </c>
      <c r="D771" s="433" t="s">
        <v>3720</v>
      </c>
      <c r="E771" s="433" t="s">
        <v>3721</v>
      </c>
      <c r="F771" s="433" t="s">
        <v>10039</v>
      </c>
      <c r="G771" s="433" t="s">
        <v>3715</v>
      </c>
      <c r="H771" s="433" t="s">
        <v>11556</v>
      </c>
      <c r="I771" s="433" t="s">
        <v>3718</v>
      </c>
      <c r="J771" s="433" t="s">
        <v>723</v>
      </c>
      <c r="K771" s="433" t="s">
        <v>3719</v>
      </c>
    </row>
    <row r="772" spans="1:11">
      <c r="A772" s="433" t="s">
        <v>3723</v>
      </c>
      <c r="B772" s="433" t="s">
        <v>3724</v>
      </c>
      <c r="C772" s="433" t="s">
        <v>604</v>
      </c>
      <c r="D772" s="433" t="s">
        <v>3725</v>
      </c>
      <c r="E772" s="433" t="s">
        <v>3722</v>
      </c>
      <c r="F772" s="433" t="s">
        <v>10040</v>
      </c>
      <c r="G772" s="433" t="s">
        <v>538</v>
      </c>
      <c r="H772" s="433" t="s">
        <v>11379</v>
      </c>
    </row>
    <row r="773" spans="1:11">
      <c r="A773" s="433" t="s">
        <v>3727</v>
      </c>
      <c r="B773" s="433" t="s">
        <v>3728</v>
      </c>
      <c r="C773" s="433" t="s">
        <v>536</v>
      </c>
      <c r="D773" s="433" t="s">
        <v>3731</v>
      </c>
      <c r="E773" s="433" t="s">
        <v>3732</v>
      </c>
      <c r="F773" s="433" t="s">
        <v>10041</v>
      </c>
      <c r="G773" s="433" t="s">
        <v>3726</v>
      </c>
      <c r="H773" s="433" t="s">
        <v>11557</v>
      </c>
      <c r="I773" s="433" t="s">
        <v>3729</v>
      </c>
      <c r="J773" s="433" t="s">
        <v>1633</v>
      </c>
      <c r="K773" s="433" t="s">
        <v>3730</v>
      </c>
    </row>
    <row r="774" spans="1:11">
      <c r="A774" s="433" t="s">
        <v>3734</v>
      </c>
      <c r="B774" s="433" t="s">
        <v>3735</v>
      </c>
      <c r="C774" s="433" t="s">
        <v>536</v>
      </c>
      <c r="D774" s="433" t="s">
        <v>3737</v>
      </c>
      <c r="E774" s="433" t="s">
        <v>3738</v>
      </c>
      <c r="F774" s="433" t="s">
        <v>10042</v>
      </c>
      <c r="G774" s="433" t="s">
        <v>3733</v>
      </c>
      <c r="H774" s="433" t="s">
        <v>11558</v>
      </c>
      <c r="I774" s="433" t="s">
        <v>2974</v>
      </c>
      <c r="J774" s="433" t="s">
        <v>723</v>
      </c>
      <c r="K774" s="433" t="s">
        <v>3736</v>
      </c>
    </row>
    <row r="775" spans="1:11">
      <c r="A775" s="433" t="s">
        <v>3739</v>
      </c>
      <c r="B775" s="433" t="s">
        <v>3740</v>
      </c>
      <c r="C775" s="433" t="s">
        <v>536</v>
      </c>
      <c r="D775" s="433" t="s">
        <v>3742</v>
      </c>
      <c r="E775" s="433" t="s">
        <v>3743</v>
      </c>
      <c r="F775" s="433" t="s">
        <v>10043</v>
      </c>
      <c r="G775" s="433" t="s">
        <v>601</v>
      </c>
      <c r="H775" s="433" t="s">
        <v>11559</v>
      </c>
      <c r="I775" s="433" t="s">
        <v>1586</v>
      </c>
      <c r="J775" s="433" t="s">
        <v>723</v>
      </c>
      <c r="K775" s="433" t="s">
        <v>3741</v>
      </c>
    </row>
    <row r="776" spans="1:11">
      <c r="A776" s="433" t="s">
        <v>3745</v>
      </c>
      <c r="B776" s="433" t="s">
        <v>3746</v>
      </c>
      <c r="C776" s="433" t="s">
        <v>536</v>
      </c>
      <c r="D776" s="433" t="s">
        <v>3747</v>
      </c>
      <c r="E776" s="433" t="s">
        <v>3744</v>
      </c>
      <c r="F776" s="433" t="s">
        <v>10044</v>
      </c>
      <c r="G776" s="433" t="s">
        <v>538</v>
      </c>
      <c r="H776" s="433" t="s">
        <v>11379</v>
      </c>
    </row>
    <row r="777" spans="1:11">
      <c r="A777" s="433" t="s">
        <v>3748</v>
      </c>
      <c r="B777" s="433" t="s">
        <v>3749</v>
      </c>
      <c r="C777" s="433" t="s">
        <v>536</v>
      </c>
      <c r="D777" s="433" t="s">
        <v>3751</v>
      </c>
      <c r="E777" s="433" t="s">
        <v>3752</v>
      </c>
      <c r="F777" s="433" t="s">
        <v>10045</v>
      </c>
      <c r="G777" s="433" t="s">
        <v>2036</v>
      </c>
      <c r="H777" s="433" t="s">
        <v>11560</v>
      </c>
      <c r="I777" s="433" t="s">
        <v>1930</v>
      </c>
      <c r="J777" s="433" t="s">
        <v>723</v>
      </c>
      <c r="K777" s="433" t="s">
        <v>3750</v>
      </c>
    </row>
    <row r="778" spans="1:11">
      <c r="A778" s="433" t="s">
        <v>3754</v>
      </c>
      <c r="B778" s="433" t="s">
        <v>3755</v>
      </c>
      <c r="C778" s="433" t="s">
        <v>604</v>
      </c>
      <c r="D778" s="433" t="s">
        <v>3756</v>
      </c>
      <c r="E778" s="433" t="s">
        <v>3753</v>
      </c>
      <c r="F778" s="433" t="s">
        <v>10046</v>
      </c>
      <c r="G778" s="433" t="s">
        <v>538</v>
      </c>
      <c r="H778" s="433" t="s">
        <v>11379</v>
      </c>
    </row>
    <row r="779" spans="1:11">
      <c r="A779" s="433" t="s">
        <v>3758</v>
      </c>
      <c r="B779" s="433" t="s">
        <v>3759</v>
      </c>
      <c r="C779" s="433" t="s">
        <v>604</v>
      </c>
      <c r="D779" s="433" t="s">
        <v>3761</v>
      </c>
      <c r="E779" s="433" t="s">
        <v>3762</v>
      </c>
      <c r="F779" s="433" t="s">
        <v>10047</v>
      </c>
      <c r="G779" s="433" t="s">
        <v>3757</v>
      </c>
      <c r="H779" s="433" t="s">
        <v>11561</v>
      </c>
      <c r="I779" s="433" t="s">
        <v>2974</v>
      </c>
      <c r="J779" s="433" t="s">
        <v>723</v>
      </c>
      <c r="K779" s="433" t="s">
        <v>3760</v>
      </c>
    </row>
    <row r="780" spans="1:11">
      <c r="A780" s="433" t="s">
        <v>3763</v>
      </c>
      <c r="B780" s="433" t="s">
        <v>3764</v>
      </c>
      <c r="C780" s="433" t="s">
        <v>604</v>
      </c>
      <c r="D780" s="433" t="s">
        <v>3766</v>
      </c>
      <c r="E780" s="433" t="s">
        <v>3767</v>
      </c>
      <c r="F780" s="433" t="s">
        <v>10048</v>
      </c>
      <c r="G780" s="433" t="s">
        <v>1410</v>
      </c>
      <c r="H780" s="433" t="s">
        <v>11503</v>
      </c>
      <c r="I780" s="433" t="s">
        <v>1640</v>
      </c>
      <c r="J780" s="433" t="s">
        <v>3088</v>
      </c>
      <c r="K780" s="433" t="s">
        <v>3765</v>
      </c>
    </row>
    <row r="781" spans="1:11">
      <c r="A781" s="433" t="s">
        <v>3769</v>
      </c>
      <c r="B781" s="433" t="s">
        <v>3770</v>
      </c>
      <c r="C781" s="433" t="s">
        <v>536</v>
      </c>
      <c r="D781" s="433" t="s">
        <v>3772</v>
      </c>
      <c r="E781" s="433" t="s">
        <v>3397</v>
      </c>
      <c r="F781" s="433" t="s">
        <v>10049</v>
      </c>
      <c r="G781" s="433" t="s">
        <v>3768</v>
      </c>
      <c r="H781" s="433" t="s">
        <v>11562</v>
      </c>
      <c r="I781" s="433" t="s">
        <v>2437</v>
      </c>
      <c r="J781" s="433" t="s">
        <v>723</v>
      </c>
      <c r="K781" s="433" t="s">
        <v>3771</v>
      </c>
    </row>
    <row r="782" spans="1:11">
      <c r="A782" s="433" t="s">
        <v>3774</v>
      </c>
      <c r="B782" s="433" t="s">
        <v>3775</v>
      </c>
      <c r="C782" s="433" t="s">
        <v>536</v>
      </c>
      <c r="D782" s="433" t="s">
        <v>3776</v>
      </c>
      <c r="E782" s="433" t="s">
        <v>3773</v>
      </c>
      <c r="F782" s="433" t="s">
        <v>10050</v>
      </c>
      <c r="G782" s="433" t="s">
        <v>538</v>
      </c>
      <c r="H782" s="433" t="s">
        <v>11379</v>
      </c>
    </row>
    <row r="783" spans="1:11">
      <c r="A783" s="433" t="s">
        <v>3777</v>
      </c>
      <c r="B783" s="433" t="s">
        <v>3778</v>
      </c>
      <c r="C783" s="433" t="s">
        <v>536</v>
      </c>
      <c r="D783" s="433" t="s">
        <v>3780</v>
      </c>
      <c r="E783" s="433" t="s">
        <v>3781</v>
      </c>
      <c r="F783" s="433" t="s">
        <v>10051</v>
      </c>
      <c r="G783" s="433" t="s">
        <v>601</v>
      </c>
      <c r="H783" s="433" t="s">
        <v>11563</v>
      </c>
      <c r="I783" s="433" t="s">
        <v>1586</v>
      </c>
      <c r="J783" s="433" t="s">
        <v>723</v>
      </c>
      <c r="K783" s="433" t="s">
        <v>3779</v>
      </c>
    </row>
    <row r="784" spans="1:11">
      <c r="A784" s="433" t="s">
        <v>3782</v>
      </c>
      <c r="B784" s="433" t="s">
        <v>3783</v>
      </c>
      <c r="C784" s="433" t="s">
        <v>536</v>
      </c>
      <c r="D784" s="433" t="s">
        <v>3784</v>
      </c>
      <c r="E784" s="433" t="s">
        <v>846</v>
      </c>
      <c r="F784" s="433" t="s">
        <v>10052</v>
      </c>
      <c r="G784" s="433" t="s">
        <v>538</v>
      </c>
      <c r="H784" s="433" t="s">
        <v>11379</v>
      </c>
    </row>
    <row r="785" spans="1:11">
      <c r="A785" s="433" t="s">
        <v>3785</v>
      </c>
      <c r="B785" s="433" t="s">
        <v>3786</v>
      </c>
      <c r="C785" s="433" t="s">
        <v>536</v>
      </c>
      <c r="D785" s="433" t="s">
        <v>3787</v>
      </c>
      <c r="E785" s="433" t="s">
        <v>2548</v>
      </c>
      <c r="F785" s="433" t="s">
        <v>10053</v>
      </c>
      <c r="G785" s="433" t="s">
        <v>538</v>
      </c>
      <c r="H785" s="433" t="s">
        <v>11379</v>
      </c>
    </row>
    <row r="786" spans="1:11">
      <c r="A786" s="433" t="s">
        <v>3789</v>
      </c>
      <c r="B786" s="433" t="s">
        <v>3790</v>
      </c>
      <c r="C786" s="433" t="s">
        <v>536</v>
      </c>
      <c r="D786" s="433" t="s">
        <v>3791</v>
      </c>
      <c r="E786" s="433" t="s">
        <v>3788</v>
      </c>
      <c r="F786" s="433" t="s">
        <v>10054</v>
      </c>
      <c r="G786" s="433" t="s">
        <v>538</v>
      </c>
      <c r="H786" s="433" t="s">
        <v>11379</v>
      </c>
    </row>
    <row r="787" spans="1:11">
      <c r="A787" s="433" t="s">
        <v>3793</v>
      </c>
      <c r="B787" s="433" t="s">
        <v>3794</v>
      </c>
      <c r="C787" s="433" t="s">
        <v>536</v>
      </c>
      <c r="D787" s="433" t="s">
        <v>3795</v>
      </c>
      <c r="E787" s="433" t="s">
        <v>3792</v>
      </c>
      <c r="F787" s="433" t="s">
        <v>10055</v>
      </c>
      <c r="G787" s="433" t="s">
        <v>538</v>
      </c>
      <c r="H787" s="433" t="s">
        <v>11379</v>
      </c>
    </row>
    <row r="788" spans="1:11">
      <c r="A788" s="433" t="s">
        <v>3796</v>
      </c>
      <c r="B788" s="433" t="s">
        <v>3797</v>
      </c>
      <c r="C788" s="433" t="s">
        <v>536</v>
      </c>
      <c r="D788" s="433" t="s">
        <v>3798</v>
      </c>
      <c r="E788" s="433" t="s">
        <v>2327</v>
      </c>
      <c r="F788" s="433" t="s">
        <v>10056</v>
      </c>
      <c r="G788" s="433" t="s">
        <v>538</v>
      </c>
      <c r="H788" s="433" t="s">
        <v>11379</v>
      </c>
    </row>
    <row r="789" spans="1:11">
      <c r="A789" s="433" t="s">
        <v>3800</v>
      </c>
      <c r="B789" s="433" t="s">
        <v>3801</v>
      </c>
      <c r="C789" s="433" t="s">
        <v>536</v>
      </c>
      <c r="D789" s="433" t="s">
        <v>3802</v>
      </c>
      <c r="E789" s="433" t="s">
        <v>3799</v>
      </c>
      <c r="F789" s="433" t="s">
        <v>10057</v>
      </c>
      <c r="G789" s="433" t="s">
        <v>538</v>
      </c>
      <c r="H789" s="433" t="s">
        <v>11379</v>
      </c>
    </row>
    <row r="790" spans="1:11">
      <c r="A790" s="433" t="s">
        <v>3804</v>
      </c>
      <c r="B790" s="433" t="s">
        <v>3805</v>
      </c>
      <c r="C790" s="433" t="s">
        <v>536</v>
      </c>
      <c r="D790" s="433" t="s">
        <v>3806</v>
      </c>
      <c r="E790" s="433" t="s">
        <v>3803</v>
      </c>
      <c r="F790" s="433" t="s">
        <v>10058</v>
      </c>
      <c r="G790" s="433" t="s">
        <v>538</v>
      </c>
      <c r="H790" s="433" t="s">
        <v>11379</v>
      </c>
    </row>
    <row r="791" spans="1:11">
      <c r="A791" s="433" t="s">
        <v>3807</v>
      </c>
      <c r="B791" s="433" t="s">
        <v>3808</v>
      </c>
      <c r="C791" s="433" t="s">
        <v>536</v>
      </c>
      <c r="D791" s="433" t="s">
        <v>3810</v>
      </c>
      <c r="E791" s="433" t="s">
        <v>3811</v>
      </c>
      <c r="F791" s="433" t="s">
        <v>10059</v>
      </c>
      <c r="G791" s="433" t="s">
        <v>638</v>
      </c>
      <c r="H791" s="433" t="s">
        <v>11564</v>
      </c>
      <c r="I791" s="433" t="s">
        <v>1586</v>
      </c>
      <c r="J791" s="433" t="s">
        <v>723</v>
      </c>
      <c r="K791" s="433" t="s">
        <v>3809</v>
      </c>
    </row>
    <row r="792" spans="1:11">
      <c r="A792" s="433" t="s">
        <v>3813</v>
      </c>
      <c r="B792" s="433" t="s">
        <v>3814</v>
      </c>
      <c r="C792" s="433" t="s">
        <v>536</v>
      </c>
      <c r="D792" s="433" t="s">
        <v>3815</v>
      </c>
      <c r="E792" s="433" t="s">
        <v>3812</v>
      </c>
      <c r="F792" s="433" t="s">
        <v>10060</v>
      </c>
      <c r="G792" s="433" t="s">
        <v>538</v>
      </c>
      <c r="H792" s="433" t="s">
        <v>11379</v>
      </c>
    </row>
    <row r="793" spans="1:11">
      <c r="A793" s="433" t="s">
        <v>3816</v>
      </c>
      <c r="B793" s="433" t="s">
        <v>3817</v>
      </c>
      <c r="C793" s="433" t="s">
        <v>536</v>
      </c>
      <c r="D793" s="433" t="s">
        <v>3819</v>
      </c>
      <c r="E793" s="433" t="s">
        <v>3820</v>
      </c>
      <c r="F793" s="433" t="s">
        <v>10061</v>
      </c>
      <c r="G793" s="433" t="s">
        <v>854</v>
      </c>
      <c r="H793" s="433" t="s">
        <v>11532</v>
      </c>
      <c r="I793" s="433" t="s">
        <v>1586</v>
      </c>
      <c r="J793" s="433" t="s">
        <v>723</v>
      </c>
      <c r="K793" s="433" t="s">
        <v>3818</v>
      </c>
    </row>
    <row r="794" spans="1:11">
      <c r="A794" s="433" t="s">
        <v>3821</v>
      </c>
      <c r="B794" s="433" t="s">
        <v>3822</v>
      </c>
      <c r="C794" s="433" t="s">
        <v>604</v>
      </c>
      <c r="D794" s="433" t="s">
        <v>3824</v>
      </c>
      <c r="E794" s="433" t="s">
        <v>1643</v>
      </c>
      <c r="F794" s="433" t="s">
        <v>10062</v>
      </c>
      <c r="G794" s="433" t="s">
        <v>601</v>
      </c>
      <c r="H794" s="433" t="s">
        <v>11565</v>
      </c>
      <c r="I794" s="433" t="s">
        <v>1702</v>
      </c>
      <c r="J794" s="433" t="s">
        <v>723</v>
      </c>
      <c r="K794" s="433" t="s">
        <v>3823</v>
      </c>
    </row>
    <row r="795" spans="1:11">
      <c r="A795" s="433" t="s">
        <v>3825</v>
      </c>
      <c r="B795" s="433" t="s">
        <v>3826</v>
      </c>
      <c r="C795" s="433" t="s">
        <v>536</v>
      </c>
      <c r="D795" s="433" t="s">
        <v>3827</v>
      </c>
      <c r="E795" s="433" t="s">
        <v>973</v>
      </c>
      <c r="F795" s="433" t="s">
        <v>10063</v>
      </c>
      <c r="G795" s="433" t="s">
        <v>538</v>
      </c>
      <c r="H795" s="433" t="s">
        <v>11379</v>
      </c>
    </row>
    <row r="796" spans="1:11">
      <c r="A796" s="433" t="s">
        <v>3829</v>
      </c>
      <c r="B796" s="433" t="s">
        <v>3830</v>
      </c>
      <c r="C796" s="433" t="s">
        <v>536</v>
      </c>
      <c r="D796" s="433" t="s">
        <v>3831</v>
      </c>
      <c r="E796" s="433" t="s">
        <v>3828</v>
      </c>
      <c r="F796" s="433" t="s">
        <v>10064</v>
      </c>
      <c r="G796" s="433" t="s">
        <v>538</v>
      </c>
      <c r="H796" s="433" t="s">
        <v>11379</v>
      </c>
    </row>
    <row r="797" spans="1:11">
      <c r="A797" s="433" t="s">
        <v>3833</v>
      </c>
      <c r="B797" s="433" t="s">
        <v>3834</v>
      </c>
      <c r="C797" s="433" t="s">
        <v>3835</v>
      </c>
      <c r="D797" s="433" t="s">
        <v>3836</v>
      </c>
      <c r="E797" s="433" t="s">
        <v>3832</v>
      </c>
      <c r="F797" s="433" t="s">
        <v>10065</v>
      </c>
      <c r="G797" s="433" t="s">
        <v>538</v>
      </c>
      <c r="H797" s="433" t="s">
        <v>11379</v>
      </c>
    </row>
    <row r="798" spans="1:11">
      <c r="A798" s="433" t="s">
        <v>3838</v>
      </c>
      <c r="B798" s="433" t="s">
        <v>3839</v>
      </c>
      <c r="C798" s="433" t="s">
        <v>536</v>
      </c>
      <c r="D798" s="433" t="s">
        <v>3840</v>
      </c>
      <c r="E798" s="433" t="s">
        <v>3837</v>
      </c>
      <c r="F798" s="433" t="s">
        <v>10066</v>
      </c>
      <c r="G798" s="433" t="s">
        <v>538</v>
      </c>
      <c r="H798" s="433" t="s">
        <v>11379</v>
      </c>
    </row>
    <row r="799" spans="1:11">
      <c r="A799" s="433" t="s">
        <v>3842</v>
      </c>
      <c r="B799" s="433" t="s">
        <v>3843</v>
      </c>
      <c r="C799" s="433" t="s">
        <v>536</v>
      </c>
      <c r="D799" s="433" t="s">
        <v>3844</v>
      </c>
      <c r="E799" s="433" t="s">
        <v>3841</v>
      </c>
      <c r="F799" s="433" t="s">
        <v>10067</v>
      </c>
      <c r="G799" s="433" t="s">
        <v>538</v>
      </c>
      <c r="H799" s="433" t="s">
        <v>11379</v>
      </c>
    </row>
    <row r="800" spans="1:11">
      <c r="A800" s="433" t="s">
        <v>3845</v>
      </c>
      <c r="B800" s="433" t="s">
        <v>3846</v>
      </c>
      <c r="C800" s="433" t="s">
        <v>536</v>
      </c>
      <c r="D800" s="433" t="s">
        <v>3847</v>
      </c>
      <c r="E800" s="433" t="s">
        <v>2352</v>
      </c>
      <c r="F800" s="433" t="s">
        <v>10068</v>
      </c>
      <c r="G800" s="433" t="s">
        <v>538</v>
      </c>
      <c r="H800" s="433" t="s">
        <v>11379</v>
      </c>
    </row>
    <row r="801" spans="1:11">
      <c r="A801" s="433" t="s">
        <v>3848</v>
      </c>
      <c r="B801" s="433" t="s">
        <v>3849</v>
      </c>
      <c r="C801" s="433" t="s">
        <v>536</v>
      </c>
      <c r="D801" s="433" t="s">
        <v>3851</v>
      </c>
      <c r="E801" s="433" t="s">
        <v>3852</v>
      </c>
      <c r="F801" s="433" t="s">
        <v>10069</v>
      </c>
      <c r="G801" s="433" t="s">
        <v>759</v>
      </c>
      <c r="H801" s="433" t="s">
        <v>11566</v>
      </c>
      <c r="I801" s="433" t="s">
        <v>1586</v>
      </c>
      <c r="J801" s="433" t="s">
        <v>723</v>
      </c>
      <c r="K801" s="433" t="s">
        <v>3850</v>
      </c>
    </row>
    <row r="802" spans="1:11">
      <c r="A802" s="433" t="s">
        <v>3854</v>
      </c>
      <c r="B802" s="433" t="s">
        <v>3855</v>
      </c>
      <c r="C802" s="433" t="s">
        <v>536</v>
      </c>
      <c r="D802" s="433" t="s">
        <v>3858</v>
      </c>
      <c r="E802" s="433" t="s">
        <v>3859</v>
      </c>
      <c r="F802" s="433" t="s">
        <v>10070</v>
      </c>
      <c r="G802" s="433" t="s">
        <v>3853</v>
      </c>
      <c r="H802" s="433" t="s">
        <v>11567</v>
      </c>
      <c r="I802" s="433" t="s">
        <v>2974</v>
      </c>
      <c r="J802" s="433" t="s">
        <v>3856</v>
      </c>
      <c r="K802" s="433" t="s">
        <v>3857</v>
      </c>
    </row>
    <row r="803" spans="1:11">
      <c r="A803" s="433" t="s">
        <v>3861</v>
      </c>
      <c r="B803" s="433" t="s">
        <v>3862</v>
      </c>
      <c r="C803" s="433" t="s">
        <v>536</v>
      </c>
      <c r="D803" s="433" t="s">
        <v>3863</v>
      </c>
      <c r="E803" s="433" t="s">
        <v>3860</v>
      </c>
      <c r="F803" s="433" t="s">
        <v>10071</v>
      </c>
      <c r="G803" s="433" t="s">
        <v>538</v>
      </c>
      <c r="H803" s="433" t="s">
        <v>11379</v>
      </c>
    </row>
    <row r="804" spans="1:11">
      <c r="A804" s="433" t="s">
        <v>3865</v>
      </c>
      <c r="B804" s="433" t="s">
        <v>3866</v>
      </c>
      <c r="C804" s="433" t="s">
        <v>536</v>
      </c>
      <c r="D804" s="433" t="s">
        <v>3867</v>
      </c>
      <c r="E804" s="433" t="s">
        <v>3864</v>
      </c>
      <c r="F804" s="433" t="s">
        <v>10072</v>
      </c>
      <c r="G804" s="433" t="s">
        <v>538</v>
      </c>
      <c r="H804" s="433" t="s">
        <v>11379</v>
      </c>
    </row>
    <row r="805" spans="1:11">
      <c r="A805" s="433" t="s">
        <v>3868</v>
      </c>
      <c r="B805" s="433" t="s">
        <v>3869</v>
      </c>
      <c r="C805" s="433" t="s">
        <v>536</v>
      </c>
      <c r="D805" s="433" t="s">
        <v>3872</v>
      </c>
      <c r="E805" s="433" t="s">
        <v>3799</v>
      </c>
      <c r="F805" s="433" t="s">
        <v>10073</v>
      </c>
      <c r="G805" s="433" t="s">
        <v>1872</v>
      </c>
      <c r="H805" s="433" t="s">
        <v>11568</v>
      </c>
      <c r="I805" s="433" t="s">
        <v>3870</v>
      </c>
      <c r="J805" s="433" t="s">
        <v>1633</v>
      </c>
      <c r="K805" s="433" t="s">
        <v>3871</v>
      </c>
    </row>
    <row r="806" spans="1:11">
      <c r="A806" s="433" t="s">
        <v>3874</v>
      </c>
      <c r="B806" s="433" t="s">
        <v>3875</v>
      </c>
      <c r="C806" s="433" t="s">
        <v>536</v>
      </c>
      <c r="D806" s="433" t="s">
        <v>3876</v>
      </c>
      <c r="E806" s="433" t="s">
        <v>3873</v>
      </c>
      <c r="F806" s="433" t="s">
        <v>10074</v>
      </c>
      <c r="G806" s="433" t="s">
        <v>538</v>
      </c>
      <c r="H806" s="433" t="s">
        <v>11379</v>
      </c>
    </row>
    <row r="807" spans="1:11">
      <c r="A807" s="433" t="s">
        <v>3878</v>
      </c>
      <c r="B807" s="433" t="s">
        <v>3879</v>
      </c>
      <c r="C807" s="433" t="s">
        <v>536</v>
      </c>
      <c r="D807" s="433" t="s">
        <v>3880</v>
      </c>
      <c r="E807" s="433" t="s">
        <v>3877</v>
      </c>
      <c r="F807" s="433" t="s">
        <v>10075</v>
      </c>
      <c r="G807" s="433" t="s">
        <v>538</v>
      </c>
      <c r="H807" s="433" t="s">
        <v>11379</v>
      </c>
    </row>
    <row r="808" spans="1:11">
      <c r="A808" s="433" t="s">
        <v>3881</v>
      </c>
      <c r="B808" s="433" t="s">
        <v>3882</v>
      </c>
      <c r="C808" s="433" t="s">
        <v>536</v>
      </c>
      <c r="D808" s="433" t="s">
        <v>3883</v>
      </c>
      <c r="E808" s="433" t="s">
        <v>638</v>
      </c>
      <c r="F808" s="433" t="s">
        <v>10076</v>
      </c>
      <c r="G808" s="433" t="s">
        <v>538</v>
      </c>
      <c r="H808" s="433" t="s">
        <v>11379</v>
      </c>
    </row>
    <row r="809" spans="1:11">
      <c r="A809" s="433" t="s">
        <v>3884</v>
      </c>
      <c r="B809" s="433" t="s">
        <v>3885</v>
      </c>
      <c r="C809" s="433" t="s">
        <v>536</v>
      </c>
      <c r="D809" s="433" t="s">
        <v>3887</v>
      </c>
      <c r="E809" s="433" t="s">
        <v>3888</v>
      </c>
      <c r="F809" s="433" t="s">
        <v>10077</v>
      </c>
      <c r="G809" s="433" t="s">
        <v>1038</v>
      </c>
      <c r="H809" s="433" t="s">
        <v>11569</v>
      </c>
      <c r="I809" s="433" t="s">
        <v>1640</v>
      </c>
      <c r="J809" s="433" t="s">
        <v>1633</v>
      </c>
      <c r="K809" s="433" t="s">
        <v>3886</v>
      </c>
    </row>
    <row r="810" spans="1:11">
      <c r="A810" s="433" t="s">
        <v>3890</v>
      </c>
      <c r="B810" s="433" t="s">
        <v>3891</v>
      </c>
      <c r="C810" s="433" t="s">
        <v>536</v>
      </c>
      <c r="D810" s="433" t="s">
        <v>3892</v>
      </c>
      <c r="E810" s="433" t="s">
        <v>3889</v>
      </c>
      <c r="F810" s="433" t="s">
        <v>10078</v>
      </c>
      <c r="G810" s="433" t="s">
        <v>538</v>
      </c>
      <c r="H810" s="433" t="s">
        <v>11379</v>
      </c>
    </row>
    <row r="811" spans="1:11">
      <c r="A811" s="433" t="s">
        <v>3893</v>
      </c>
      <c r="B811" s="433" t="s">
        <v>3894</v>
      </c>
      <c r="C811" s="433" t="s">
        <v>536</v>
      </c>
      <c r="D811" s="433" t="s">
        <v>3895</v>
      </c>
      <c r="E811" s="433" t="s">
        <v>969</v>
      </c>
      <c r="F811" s="433" t="s">
        <v>10079</v>
      </c>
      <c r="G811" s="433" t="s">
        <v>538</v>
      </c>
      <c r="H811" s="433" t="s">
        <v>11379</v>
      </c>
    </row>
    <row r="812" spans="1:11">
      <c r="A812" s="433" t="s">
        <v>3896</v>
      </c>
      <c r="B812" s="433" t="s">
        <v>3897</v>
      </c>
      <c r="C812" s="433" t="s">
        <v>536</v>
      </c>
      <c r="D812" s="433" t="s">
        <v>3901</v>
      </c>
      <c r="E812" s="433" t="s">
        <v>2957</v>
      </c>
      <c r="F812" s="433" t="s">
        <v>10080</v>
      </c>
      <c r="G812" s="433" t="s">
        <v>2079</v>
      </c>
      <c r="H812" s="433" t="s">
        <v>11570</v>
      </c>
      <c r="I812" s="433" t="s">
        <v>3898</v>
      </c>
      <c r="J812" s="433" t="s">
        <v>3899</v>
      </c>
      <c r="K812" s="433" t="s">
        <v>3900</v>
      </c>
    </row>
    <row r="813" spans="1:11">
      <c r="A813" s="433" t="s">
        <v>3902</v>
      </c>
      <c r="B813" s="433" t="s">
        <v>3903</v>
      </c>
      <c r="C813" s="433" t="s">
        <v>536</v>
      </c>
      <c r="D813" s="433" t="s">
        <v>3906</v>
      </c>
      <c r="E813" s="433" t="s">
        <v>3907</v>
      </c>
      <c r="F813" s="433" t="s">
        <v>10081</v>
      </c>
      <c r="G813" s="433" t="s">
        <v>962</v>
      </c>
      <c r="H813" s="433" t="s">
        <v>11571</v>
      </c>
      <c r="I813" s="433" t="s">
        <v>3904</v>
      </c>
      <c r="J813" s="433" t="s">
        <v>2739</v>
      </c>
      <c r="K813" s="433" t="s">
        <v>3905</v>
      </c>
    </row>
    <row r="814" spans="1:11">
      <c r="A814" s="433" t="s">
        <v>3908</v>
      </c>
      <c r="B814" s="433" t="s">
        <v>3909</v>
      </c>
      <c r="C814" s="433" t="s">
        <v>536</v>
      </c>
      <c r="D814" s="433" t="s">
        <v>621</v>
      </c>
      <c r="E814" s="433" t="s">
        <v>543</v>
      </c>
      <c r="F814" s="433" t="s">
        <v>10082</v>
      </c>
      <c r="G814" s="433" t="s">
        <v>538</v>
      </c>
      <c r="H814" s="433" t="s">
        <v>11379</v>
      </c>
    </row>
    <row r="815" spans="1:11">
      <c r="A815" s="433" t="s">
        <v>3910</v>
      </c>
      <c r="B815" s="433" t="s">
        <v>3911</v>
      </c>
      <c r="C815" s="433" t="s">
        <v>536</v>
      </c>
      <c r="D815" s="433" t="s">
        <v>3912</v>
      </c>
      <c r="E815" s="433" t="s">
        <v>1546</v>
      </c>
      <c r="F815" s="433" t="s">
        <v>10083</v>
      </c>
      <c r="G815" s="433" t="s">
        <v>538</v>
      </c>
      <c r="H815" s="433" t="s">
        <v>11379</v>
      </c>
    </row>
    <row r="816" spans="1:11">
      <c r="A816" s="433" t="s">
        <v>3913</v>
      </c>
      <c r="B816" s="433" t="s">
        <v>3914</v>
      </c>
      <c r="C816" s="433" t="s">
        <v>536</v>
      </c>
      <c r="D816" s="433" t="s">
        <v>3915</v>
      </c>
      <c r="E816" s="433" t="s">
        <v>3324</v>
      </c>
      <c r="F816" s="433" t="s">
        <v>10084</v>
      </c>
      <c r="G816" s="433" t="s">
        <v>538</v>
      </c>
      <c r="H816" s="433" t="s">
        <v>11379</v>
      </c>
    </row>
    <row r="817" spans="1:11">
      <c r="A817" s="433" t="s">
        <v>3917</v>
      </c>
      <c r="B817" s="433" t="s">
        <v>3918</v>
      </c>
      <c r="C817" s="433" t="s">
        <v>536</v>
      </c>
      <c r="D817" s="433" t="s">
        <v>3919</v>
      </c>
      <c r="E817" s="433" t="s">
        <v>3916</v>
      </c>
      <c r="F817" s="433" t="s">
        <v>10085</v>
      </c>
      <c r="G817" s="433" t="s">
        <v>538</v>
      </c>
      <c r="H817" s="433" t="s">
        <v>11379</v>
      </c>
    </row>
    <row r="818" spans="1:11">
      <c r="A818" s="433" t="s">
        <v>3921</v>
      </c>
      <c r="B818" s="433" t="s">
        <v>3922</v>
      </c>
      <c r="C818" s="433" t="s">
        <v>536</v>
      </c>
      <c r="D818" s="433" t="s">
        <v>3925</v>
      </c>
      <c r="E818" s="433" t="s">
        <v>3920</v>
      </c>
      <c r="F818" s="433" t="s">
        <v>10086</v>
      </c>
      <c r="G818" s="433" t="s">
        <v>3920</v>
      </c>
      <c r="H818" s="433" t="s">
        <v>10086</v>
      </c>
      <c r="I818" s="433" t="s">
        <v>3923</v>
      </c>
      <c r="J818" s="433" t="s">
        <v>1653</v>
      </c>
      <c r="K818" s="433" t="s">
        <v>3924</v>
      </c>
    </row>
    <row r="819" spans="1:11">
      <c r="A819" s="433" t="s">
        <v>3927</v>
      </c>
      <c r="B819" s="433" t="s">
        <v>3928</v>
      </c>
      <c r="C819" s="433" t="s">
        <v>536</v>
      </c>
      <c r="D819" s="433" t="s">
        <v>3929</v>
      </c>
      <c r="E819" s="433" t="s">
        <v>3926</v>
      </c>
      <c r="F819" s="433" t="s">
        <v>10087</v>
      </c>
      <c r="G819" s="433" t="s">
        <v>538</v>
      </c>
      <c r="H819" s="433" t="s">
        <v>11379</v>
      </c>
    </row>
    <row r="820" spans="1:11">
      <c r="A820" s="433" t="s">
        <v>3930</v>
      </c>
      <c r="B820" s="433" t="s">
        <v>3931</v>
      </c>
      <c r="C820" s="433" t="s">
        <v>536</v>
      </c>
      <c r="D820" s="433" t="s">
        <v>3932</v>
      </c>
      <c r="E820" s="433" t="s">
        <v>720</v>
      </c>
      <c r="F820" s="433" t="s">
        <v>9464</v>
      </c>
      <c r="G820" s="433" t="s">
        <v>538</v>
      </c>
      <c r="H820" s="433" t="s">
        <v>11379</v>
      </c>
    </row>
    <row r="821" spans="1:11">
      <c r="A821" s="433" t="s">
        <v>3933</v>
      </c>
      <c r="B821" s="433" t="s">
        <v>3934</v>
      </c>
      <c r="C821" s="433" t="s">
        <v>536</v>
      </c>
      <c r="D821" s="433" t="s">
        <v>3936</v>
      </c>
      <c r="E821" s="433" t="s">
        <v>3937</v>
      </c>
      <c r="F821" s="433" t="s">
        <v>10088</v>
      </c>
      <c r="G821" s="433" t="s">
        <v>774</v>
      </c>
      <c r="H821" s="433" t="s">
        <v>11572</v>
      </c>
      <c r="I821" s="433" t="s">
        <v>560</v>
      </c>
      <c r="J821" s="433" t="s">
        <v>561</v>
      </c>
      <c r="K821" s="433" t="s">
        <v>3935</v>
      </c>
    </row>
    <row r="822" spans="1:11">
      <c r="A822" s="433" t="s">
        <v>3939</v>
      </c>
      <c r="B822" s="433" t="s">
        <v>3940</v>
      </c>
      <c r="C822" s="433" t="s">
        <v>536</v>
      </c>
      <c r="D822" s="433" t="s">
        <v>3942</v>
      </c>
      <c r="E822" s="433" t="s">
        <v>3943</v>
      </c>
      <c r="F822" s="433" t="s">
        <v>10089</v>
      </c>
      <c r="G822" s="433" t="s">
        <v>3938</v>
      </c>
      <c r="H822" s="433" t="s">
        <v>11573</v>
      </c>
      <c r="I822" s="433" t="s">
        <v>2511</v>
      </c>
      <c r="J822" s="433" t="s">
        <v>561</v>
      </c>
      <c r="K822" s="433" t="s">
        <v>3941</v>
      </c>
    </row>
    <row r="823" spans="1:11">
      <c r="A823" s="433" t="s">
        <v>3944</v>
      </c>
      <c r="B823" s="433" t="s">
        <v>3945</v>
      </c>
      <c r="C823" s="433" t="s">
        <v>536</v>
      </c>
      <c r="D823" s="433" t="s">
        <v>3946</v>
      </c>
      <c r="E823" s="433" t="s">
        <v>601</v>
      </c>
      <c r="F823" s="433" t="s">
        <v>9413</v>
      </c>
      <c r="G823" s="433" t="s">
        <v>538</v>
      </c>
      <c r="H823" s="433" t="s">
        <v>11379</v>
      </c>
    </row>
    <row r="824" spans="1:11">
      <c r="A824" s="433" t="s">
        <v>12012</v>
      </c>
      <c r="B824" s="433" t="s">
        <v>3947</v>
      </c>
      <c r="C824" s="433" t="s">
        <v>604</v>
      </c>
      <c r="D824" s="433" t="s">
        <v>3948</v>
      </c>
      <c r="E824" s="433" t="s">
        <v>2441</v>
      </c>
      <c r="F824" s="433" t="s">
        <v>10090</v>
      </c>
      <c r="G824" s="433" t="s">
        <v>538</v>
      </c>
      <c r="H824" s="433" t="s">
        <v>11379</v>
      </c>
    </row>
    <row r="825" spans="1:11">
      <c r="A825" s="433" t="s">
        <v>3949</v>
      </c>
      <c r="B825" s="433" t="s">
        <v>3950</v>
      </c>
      <c r="C825" s="433" t="s">
        <v>536</v>
      </c>
      <c r="D825" s="433" t="s">
        <v>628</v>
      </c>
      <c r="E825" s="433" t="s">
        <v>547</v>
      </c>
      <c r="F825" s="433" t="s">
        <v>10091</v>
      </c>
      <c r="G825" s="433" t="s">
        <v>538</v>
      </c>
      <c r="H825" s="433" t="s">
        <v>11379</v>
      </c>
    </row>
    <row r="826" spans="1:11">
      <c r="A826" s="433" t="s">
        <v>3951</v>
      </c>
      <c r="B826" s="433" t="s">
        <v>3952</v>
      </c>
      <c r="C826" s="433" t="s">
        <v>536</v>
      </c>
      <c r="D826" s="433" t="s">
        <v>3953</v>
      </c>
      <c r="E826" s="433" t="s">
        <v>3954</v>
      </c>
      <c r="F826" s="433" t="s">
        <v>10092</v>
      </c>
      <c r="G826" s="433" t="s">
        <v>606</v>
      </c>
      <c r="H826" s="433" t="s">
        <v>11574</v>
      </c>
      <c r="I826" s="433" t="s">
        <v>1702</v>
      </c>
      <c r="J826" s="433" t="s">
        <v>723</v>
      </c>
      <c r="K826" s="433" t="s">
        <v>11993</v>
      </c>
    </row>
    <row r="827" spans="1:11">
      <c r="A827" s="433" t="s">
        <v>3955</v>
      </c>
      <c r="B827" s="433" t="s">
        <v>3956</v>
      </c>
      <c r="C827" s="433" t="s">
        <v>536</v>
      </c>
      <c r="D827" s="433" t="s">
        <v>3958</v>
      </c>
      <c r="E827" s="433" t="s">
        <v>3959</v>
      </c>
      <c r="F827" s="433" t="s">
        <v>10093</v>
      </c>
      <c r="G827" s="433" t="s">
        <v>593</v>
      </c>
      <c r="H827" s="433" t="s">
        <v>11575</v>
      </c>
      <c r="I827" s="433" t="s">
        <v>2009</v>
      </c>
      <c r="J827" s="433" t="s">
        <v>561</v>
      </c>
      <c r="K827" s="433" t="s">
        <v>3957</v>
      </c>
    </row>
    <row r="828" spans="1:11">
      <c r="A828" s="433" t="s">
        <v>3961</v>
      </c>
      <c r="B828" s="433" t="s">
        <v>3962</v>
      </c>
      <c r="C828" s="433" t="s">
        <v>536</v>
      </c>
      <c r="D828" s="433" t="s">
        <v>3963</v>
      </c>
      <c r="E828" s="433" t="s">
        <v>3960</v>
      </c>
      <c r="F828" s="433" t="s">
        <v>10094</v>
      </c>
      <c r="G828" s="433" t="s">
        <v>538</v>
      </c>
      <c r="H828" s="433" t="s">
        <v>11379</v>
      </c>
    </row>
    <row r="829" spans="1:11">
      <c r="A829" s="433" t="s">
        <v>3964</v>
      </c>
      <c r="B829" s="433" t="s">
        <v>3965</v>
      </c>
      <c r="C829" s="433" t="s">
        <v>536</v>
      </c>
      <c r="D829" s="433" t="s">
        <v>3966</v>
      </c>
      <c r="E829" s="433" t="s">
        <v>2019</v>
      </c>
      <c r="F829" s="433" t="s">
        <v>10095</v>
      </c>
      <c r="G829" s="433" t="s">
        <v>538</v>
      </c>
      <c r="H829" s="433" t="s">
        <v>11379</v>
      </c>
    </row>
    <row r="830" spans="1:11">
      <c r="A830" s="433" t="s">
        <v>3967</v>
      </c>
      <c r="B830" s="433" t="s">
        <v>3968</v>
      </c>
      <c r="C830" s="433" t="s">
        <v>536</v>
      </c>
      <c r="D830" s="433" t="s">
        <v>3969</v>
      </c>
      <c r="E830" s="433" t="s">
        <v>2242</v>
      </c>
      <c r="F830" s="433" t="s">
        <v>10096</v>
      </c>
      <c r="G830" s="433" t="s">
        <v>538</v>
      </c>
      <c r="H830" s="433" t="s">
        <v>11379</v>
      </c>
    </row>
    <row r="831" spans="1:11">
      <c r="A831" s="433" t="s">
        <v>3971</v>
      </c>
      <c r="B831" s="433" t="s">
        <v>3972</v>
      </c>
      <c r="C831" s="433" t="s">
        <v>536</v>
      </c>
      <c r="D831" s="433" t="s">
        <v>3973</v>
      </c>
      <c r="E831" s="433" t="s">
        <v>3970</v>
      </c>
      <c r="F831" s="433" t="s">
        <v>10097</v>
      </c>
      <c r="G831" s="433" t="s">
        <v>538</v>
      </c>
      <c r="H831" s="433" t="s">
        <v>11379</v>
      </c>
    </row>
    <row r="832" spans="1:11">
      <c r="A832" s="433" t="s">
        <v>3975</v>
      </c>
      <c r="B832" s="433" t="s">
        <v>3976</v>
      </c>
      <c r="C832" s="433" t="s">
        <v>536</v>
      </c>
      <c r="D832" s="433" t="s">
        <v>3977</v>
      </c>
      <c r="E832" s="433" t="s">
        <v>3974</v>
      </c>
      <c r="F832" s="433" t="s">
        <v>10098</v>
      </c>
      <c r="G832" s="433" t="s">
        <v>538</v>
      </c>
      <c r="H832" s="433" t="s">
        <v>11379</v>
      </c>
    </row>
    <row r="833" spans="1:11">
      <c r="A833" s="433" t="s">
        <v>3978</v>
      </c>
      <c r="B833" s="433" t="s">
        <v>3979</v>
      </c>
      <c r="C833" s="433" t="s">
        <v>536</v>
      </c>
      <c r="D833" s="433" t="s">
        <v>3981</v>
      </c>
      <c r="E833" s="433" t="s">
        <v>2789</v>
      </c>
      <c r="F833" s="433" t="s">
        <v>10099</v>
      </c>
      <c r="G833" s="433" t="s">
        <v>2861</v>
      </c>
      <c r="H833" s="433" t="s">
        <v>9847</v>
      </c>
      <c r="I833" s="433" t="s">
        <v>1640</v>
      </c>
      <c r="J833" s="433" t="s">
        <v>1633</v>
      </c>
      <c r="K833" s="433" t="s">
        <v>3980</v>
      </c>
    </row>
    <row r="834" spans="1:11">
      <c r="A834" s="433" t="s">
        <v>3983</v>
      </c>
      <c r="B834" s="433" t="s">
        <v>3984</v>
      </c>
      <c r="C834" s="433" t="s">
        <v>536</v>
      </c>
      <c r="D834" s="433" t="s">
        <v>3985</v>
      </c>
      <c r="E834" s="433" t="s">
        <v>3982</v>
      </c>
      <c r="F834" s="433" t="s">
        <v>10100</v>
      </c>
      <c r="G834" s="433" t="s">
        <v>538</v>
      </c>
      <c r="H834" s="433" t="s">
        <v>11379</v>
      </c>
    </row>
    <row r="835" spans="1:11">
      <c r="A835" s="433" t="s">
        <v>3986</v>
      </c>
      <c r="B835" s="433" t="s">
        <v>3987</v>
      </c>
      <c r="C835" s="433" t="s">
        <v>536</v>
      </c>
      <c r="D835" s="433" t="s">
        <v>3988</v>
      </c>
      <c r="E835" s="433" t="s">
        <v>1506</v>
      </c>
      <c r="F835" s="433" t="s">
        <v>10101</v>
      </c>
      <c r="G835" s="433" t="s">
        <v>538</v>
      </c>
      <c r="H835" s="433" t="s">
        <v>11379</v>
      </c>
    </row>
    <row r="836" spans="1:11">
      <c r="A836" s="433" t="s">
        <v>3989</v>
      </c>
      <c r="B836" s="433" t="s">
        <v>3990</v>
      </c>
      <c r="C836" s="433" t="s">
        <v>536</v>
      </c>
      <c r="D836" s="433" t="s">
        <v>3991</v>
      </c>
      <c r="E836" s="433" t="s">
        <v>606</v>
      </c>
      <c r="F836" s="433" t="s">
        <v>10102</v>
      </c>
      <c r="G836" s="433" t="s">
        <v>538</v>
      </c>
      <c r="H836" s="433" t="s">
        <v>11379</v>
      </c>
    </row>
    <row r="837" spans="1:11">
      <c r="A837" s="433" t="s">
        <v>12013</v>
      </c>
      <c r="B837" s="433" t="s">
        <v>3992</v>
      </c>
      <c r="C837" s="433" t="s">
        <v>536</v>
      </c>
      <c r="D837" s="433" t="s">
        <v>3993</v>
      </c>
      <c r="E837" s="433" t="s">
        <v>2710</v>
      </c>
      <c r="F837" s="433" t="s">
        <v>10103</v>
      </c>
      <c r="G837" s="433" t="s">
        <v>538</v>
      </c>
      <c r="H837" s="433" t="s">
        <v>11379</v>
      </c>
    </row>
    <row r="838" spans="1:11">
      <c r="A838" s="433" t="s">
        <v>3995</v>
      </c>
      <c r="B838" s="433" t="s">
        <v>3996</v>
      </c>
      <c r="C838" s="433" t="s">
        <v>536</v>
      </c>
      <c r="D838" s="433" t="s">
        <v>3999</v>
      </c>
      <c r="E838" s="433" t="s">
        <v>4000</v>
      </c>
      <c r="F838" s="433" t="s">
        <v>10104</v>
      </c>
      <c r="G838" s="433" t="s">
        <v>3994</v>
      </c>
      <c r="H838" s="433" t="s">
        <v>11576</v>
      </c>
      <c r="I838" s="433" t="s">
        <v>3997</v>
      </c>
      <c r="J838" s="433" t="s">
        <v>723</v>
      </c>
      <c r="K838" s="433" t="s">
        <v>3998</v>
      </c>
    </row>
    <row r="839" spans="1:11">
      <c r="A839" s="433" t="s">
        <v>4002</v>
      </c>
      <c r="B839" s="433" t="s">
        <v>4003</v>
      </c>
      <c r="C839" s="433" t="s">
        <v>604</v>
      </c>
      <c r="D839" s="433" t="s">
        <v>4004</v>
      </c>
      <c r="E839" s="433" t="s">
        <v>4001</v>
      </c>
      <c r="F839" s="433" t="s">
        <v>9838</v>
      </c>
      <c r="G839" s="433" t="s">
        <v>538</v>
      </c>
      <c r="H839" s="433" t="s">
        <v>11379</v>
      </c>
    </row>
    <row r="840" spans="1:11">
      <c r="A840" s="433" t="s">
        <v>4006</v>
      </c>
      <c r="B840" s="433" t="s">
        <v>4007</v>
      </c>
      <c r="C840" s="433" t="s">
        <v>536</v>
      </c>
      <c r="D840" s="433" t="s">
        <v>4008</v>
      </c>
      <c r="E840" s="433" t="s">
        <v>4005</v>
      </c>
      <c r="F840" s="433" t="s">
        <v>10105</v>
      </c>
      <c r="G840" s="433" t="s">
        <v>538</v>
      </c>
      <c r="H840" s="433" t="s">
        <v>11379</v>
      </c>
    </row>
    <row r="841" spans="1:11">
      <c r="A841" s="433" t="s">
        <v>4010</v>
      </c>
      <c r="B841" s="433" t="s">
        <v>4011</v>
      </c>
      <c r="C841" s="433" t="s">
        <v>536</v>
      </c>
      <c r="D841" s="433" t="s">
        <v>4012</v>
      </c>
      <c r="E841" s="433" t="s">
        <v>4009</v>
      </c>
      <c r="F841" s="433" t="s">
        <v>10106</v>
      </c>
      <c r="G841" s="433" t="s">
        <v>538</v>
      </c>
      <c r="H841" s="433" t="s">
        <v>11379</v>
      </c>
    </row>
    <row r="842" spans="1:11">
      <c r="A842" s="433" t="s">
        <v>4014</v>
      </c>
      <c r="B842" s="433" t="s">
        <v>4015</v>
      </c>
      <c r="C842" s="433" t="s">
        <v>536</v>
      </c>
      <c r="D842" s="433" t="s">
        <v>4018</v>
      </c>
      <c r="E842" s="433" t="s">
        <v>4019</v>
      </c>
      <c r="F842" s="433" t="s">
        <v>10107</v>
      </c>
      <c r="G842" s="433" t="s">
        <v>4013</v>
      </c>
      <c r="H842" s="433" t="s">
        <v>11577</v>
      </c>
      <c r="I842" s="433" t="s">
        <v>4016</v>
      </c>
      <c r="J842" s="433" t="s">
        <v>1633</v>
      </c>
      <c r="K842" s="433" t="s">
        <v>4017</v>
      </c>
    </row>
    <row r="843" spans="1:11">
      <c r="A843" s="433" t="s">
        <v>4021</v>
      </c>
      <c r="B843" s="433" t="s">
        <v>4022</v>
      </c>
      <c r="C843" s="433" t="s">
        <v>536</v>
      </c>
      <c r="D843" s="433" t="s">
        <v>4024</v>
      </c>
      <c r="E843" s="433" t="s">
        <v>4025</v>
      </c>
      <c r="F843" s="433" t="s">
        <v>10108</v>
      </c>
      <c r="G843" s="433" t="s">
        <v>4020</v>
      </c>
      <c r="H843" s="433" t="s">
        <v>11578</v>
      </c>
      <c r="I843" s="433" t="s">
        <v>1702</v>
      </c>
      <c r="J843" s="433" t="s">
        <v>723</v>
      </c>
      <c r="K843" s="433" t="s">
        <v>4023</v>
      </c>
    </row>
    <row r="844" spans="1:11">
      <c r="A844" s="433" t="s">
        <v>4027</v>
      </c>
      <c r="B844" s="433" t="s">
        <v>4028</v>
      </c>
      <c r="C844" s="433" t="s">
        <v>536</v>
      </c>
      <c r="D844" s="433" t="s">
        <v>4031</v>
      </c>
      <c r="E844" s="433" t="s">
        <v>4032</v>
      </c>
      <c r="F844" s="433" t="s">
        <v>10109</v>
      </c>
      <c r="G844" s="433" t="s">
        <v>4026</v>
      </c>
      <c r="H844" s="433" t="s">
        <v>11579</v>
      </c>
      <c r="I844" s="433" t="s">
        <v>4029</v>
      </c>
      <c r="J844" s="433" t="s">
        <v>561</v>
      </c>
      <c r="K844" s="433" t="s">
        <v>4030</v>
      </c>
    </row>
    <row r="845" spans="1:11">
      <c r="A845" s="433" t="s">
        <v>4033</v>
      </c>
      <c r="B845" s="433" t="s">
        <v>4034</v>
      </c>
      <c r="C845" s="433" t="s">
        <v>536</v>
      </c>
      <c r="D845" s="433" t="s">
        <v>4035</v>
      </c>
      <c r="E845" s="433" t="s">
        <v>634</v>
      </c>
      <c r="F845" s="433" t="s">
        <v>10110</v>
      </c>
      <c r="G845" s="433" t="s">
        <v>538</v>
      </c>
      <c r="H845" s="433" t="s">
        <v>11379</v>
      </c>
    </row>
    <row r="846" spans="1:11">
      <c r="A846" s="433" t="s">
        <v>4036</v>
      </c>
      <c r="B846" s="433" t="s">
        <v>4037</v>
      </c>
      <c r="C846" s="433" t="s">
        <v>536</v>
      </c>
      <c r="D846" s="433" t="s">
        <v>1009</v>
      </c>
      <c r="E846" s="433" t="s">
        <v>742</v>
      </c>
      <c r="F846" s="433" t="s">
        <v>10111</v>
      </c>
      <c r="G846" s="433" t="s">
        <v>538</v>
      </c>
      <c r="H846" s="433" t="s">
        <v>11379</v>
      </c>
    </row>
    <row r="847" spans="1:11">
      <c r="A847" s="433" t="s">
        <v>4038</v>
      </c>
      <c r="B847" s="433" t="s">
        <v>4039</v>
      </c>
      <c r="C847" s="433" t="s">
        <v>536</v>
      </c>
      <c r="D847" s="433" t="s">
        <v>4040</v>
      </c>
      <c r="E847" s="433" t="s">
        <v>1918</v>
      </c>
      <c r="F847" s="433" t="s">
        <v>10112</v>
      </c>
      <c r="G847" s="433" t="s">
        <v>538</v>
      </c>
      <c r="H847" s="433" t="s">
        <v>11379</v>
      </c>
    </row>
    <row r="848" spans="1:11">
      <c r="A848" s="433" t="s">
        <v>4041</v>
      </c>
      <c r="B848" s="433" t="s">
        <v>4042</v>
      </c>
      <c r="C848" s="433" t="s">
        <v>536</v>
      </c>
      <c r="D848" s="433" t="s">
        <v>4043</v>
      </c>
      <c r="E848" s="433" t="s">
        <v>547</v>
      </c>
      <c r="F848" s="433" t="s">
        <v>10113</v>
      </c>
      <c r="G848" s="433" t="s">
        <v>538</v>
      </c>
      <c r="H848" s="433" t="s">
        <v>11379</v>
      </c>
    </row>
    <row r="849" spans="1:11">
      <c r="A849" s="433" t="s">
        <v>4044</v>
      </c>
      <c r="B849" s="433" t="s">
        <v>4045</v>
      </c>
      <c r="C849" s="433" t="s">
        <v>899</v>
      </c>
      <c r="D849" s="433" t="s">
        <v>4046</v>
      </c>
      <c r="E849" s="433" t="s">
        <v>1418</v>
      </c>
      <c r="F849" s="433" t="s">
        <v>10114</v>
      </c>
      <c r="G849" s="433" t="s">
        <v>538</v>
      </c>
      <c r="H849" s="433" t="s">
        <v>11379</v>
      </c>
    </row>
    <row r="850" spans="1:11">
      <c r="A850" s="433" t="s">
        <v>4047</v>
      </c>
      <c r="B850" s="433" t="s">
        <v>4048</v>
      </c>
      <c r="C850" s="433" t="s">
        <v>536</v>
      </c>
      <c r="D850" s="433" t="s">
        <v>4050</v>
      </c>
      <c r="E850" s="433" t="s">
        <v>3240</v>
      </c>
      <c r="F850" s="433" t="s">
        <v>10115</v>
      </c>
      <c r="G850" s="433" t="s">
        <v>2848</v>
      </c>
      <c r="H850" s="433" t="s">
        <v>11580</v>
      </c>
      <c r="I850" s="433" t="s">
        <v>3141</v>
      </c>
      <c r="J850" s="433" t="s">
        <v>723</v>
      </c>
      <c r="K850" s="433" t="s">
        <v>4049</v>
      </c>
    </row>
    <row r="851" spans="1:11">
      <c r="A851" s="433" t="s">
        <v>4051</v>
      </c>
      <c r="B851" s="433" t="s">
        <v>4052</v>
      </c>
      <c r="C851" s="433" t="s">
        <v>536</v>
      </c>
      <c r="D851" s="433" t="s">
        <v>4055</v>
      </c>
      <c r="E851" s="433" t="s">
        <v>4056</v>
      </c>
      <c r="F851" s="433" t="s">
        <v>10116</v>
      </c>
      <c r="G851" s="433" t="s">
        <v>962</v>
      </c>
      <c r="H851" s="433" t="s">
        <v>11581</v>
      </c>
      <c r="I851" s="433" t="s">
        <v>4053</v>
      </c>
      <c r="J851" s="433" t="s">
        <v>2739</v>
      </c>
      <c r="K851" s="433" t="s">
        <v>4054</v>
      </c>
    </row>
    <row r="852" spans="1:11">
      <c r="A852" s="433" t="s">
        <v>4057</v>
      </c>
      <c r="B852" s="433" t="s">
        <v>4058</v>
      </c>
      <c r="D852" s="433" t="s">
        <v>4059</v>
      </c>
      <c r="E852" s="433" t="s">
        <v>3110</v>
      </c>
      <c r="F852" s="433" t="s">
        <v>10117</v>
      </c>
      <c r="G852" s="433" t="s">
        <v>538</v>
      </c>
      <c r="H852" s="433" t="s">
        <v>11379</v>
      </c>
    </row>
    <row r="853" spans="1:11">
      <c r="A853" s="433" t="s">
        <v>4061</v>
      </c>
      <c r="B853" s="433" t="s">
        <v>4062</v>
      </c>
      <c r="C853" s="433" t="s">
        <v>604</v>
      </c>
      <c r="D853" s="433" t="s">
        <v>4063</v>
      </c>
      <c r="E853" s="433" t="s">
        <v>4060</v>
      </c>
      <c r="F853" s="433" t="s">
        <v>10118</v>
      </c>
      <c r="G853" s="433" t="s">
        <v>538</v>
      </c>
      <c r="H853" s="433" t="s">
        <v>11379</v>
      </c>
    </row>
    <row r="854" spans="1:11">
      <c r="A854" s="433" t="s">
        <v>4064</v>
      </c>
      <c r="B854" s="433" t="s">
        <v>4065</v>
      </c>
      <c r="C854" s="433" t="s">
        <v>536</v>
      </c>
      <c r="D854" s="433" t="s">
        <v>4066</v>
      </c>
      <c r="E854" s="433" t="s">
        <v>854</v>
      </c>
      <c r="F854" s="433" t="s">
        <v>9365</v>
      </c>
      <c r="G854" s="433" t="s">
        <v>538</v>
      </c>
      <c r="H854" s="433" t="s">
        <v>11379</v>
      </c>
    </row>
    <row r="855" spans="1:11">
      <c r="A855" s="433" t="s">
        <v>4067</v>
      </c>
      <c r="B855" s="433" t="s">
        <v>4068</v>
      </c>
      <c r="C855" s="433" t="s">
        <v>536</v>
      </c>
      <c r="D855" s="433" t="s">
        <v>4069</v>
      </c>
      <c r="E855" s="433" t="s">
        <v>1550</v>
      </c>
      <c r="F855" s="433" t="s">
        <v>9564</v>
      </c>
      <c r="G855" s="433" t="s">
        <v>538</v>
      </c>
      <c r="H855" s="433" t="s">
        <v>11379</v>
      </c>
    </row>
    <row r="856" spans="1:11">
      <c r="A856" s="433" t="s">
        <v>4070</v>
      </c>
      <c r="B856" s="433" t="s">
        <v>4071</v>
      </c>
      <c r="C856" s="433" t="s">
        <v>536</v>
      </c>
      <c r="D856" s="433" t="s">
        <v>4072</v>
      </c>
      <c r="E856" s="433" t="s">
        <v>759</v>
      </c>
      <c r="F856" s="433" t="s">
        <v>10119</v>
      </c>
      <c r="G856" s="433" t="s">
        <v>538</v>
      </c>
      <c r="H856" s="433" t="s">
        <v>11379</v>
      </c>
    </row>
    <row r="857" spans="1:11">
      <c r="A857" s="433" t="s">
        <v>4074</v>
      </c>
      <c r="B857" s="433" t="s">
        <v>4075</v>
      </c>
      <c r="C857" s="433" t="s">
        <v>536</v>
      </c>
      <c r="D857" s="433" t="s">
        <v>4076</v>
      </c>
      <c r="E857" s="433" t="s">
        <v>4073</v>
      </c>
      <c r="F857" s="433" t="s">
        <v>10120</v>
      </c>
      <c r="G857" s="433" t="s">
        <v>538</v>
      </c>
      <c r="H857" s="433" t="s">
        <v>11379</v>
      </c>
    </row>
    <row r="858" spans="1:11">
      <c r="A858" s="433" t="s">
        <v>4078</v>
      </c>
      <c r="B858" s="433" t="s">
        <v>4079</v>
      </c>
      <c r="C858" s="433" t="s">
        <v>536</v>
      </c>
      <c r="D858" s="433" t="s">
        <v>4080</v>
      </c>
      <c r="E858" s="433" t="s">
        <v>4077</v>
      </c>
      <c r="F858" s="433" t="s">
        <v>10121</v>
      </c>
      <c r="G858" s="433" t="s">
        <v>538</v>
      </c>
      <c r="H858" s="433" t="s">
        <v>11379</v>
      </c>
    </row>
    <row r="859" spans="1:11">
      <c r="A859" s="433" t="s">
        <v>4081</v>
      </c>
      <c r="B859" s="433" t="s">
        <v>4082</v>
      </c>
      <c r="C859" s="433" t="s">
        <v>632</v>
      </c>
      <c r="D859" s="433" t="s">
        <v>4084</v>
      </c>
      <c r="E859" s="433" t="s">
        <v>4085</v>
      </c>
      <c r="F859" s="433" t="s">
        <v>10122</v>
      </c>
      <c r="G859" s="433" t="s">
        <v>2079</v>
      </c>
      <c r="H859" s="433" t="s">
        <v>11582</v>
      </c>
      <c r="I859" s="433" t="s">
        <v>2039</v>
      </c>
      <c r="J859" s="433" t="s">
        <v>561</v>
      </c>
      <c r="K859" s="433" t="s">
        <v>4083</v>
      </c>
    </row>
    <row r="860" spans="1:11">
      <c r="A860" s="433" t="s">
        <v>4087</v>
      </c>
      <c r="B860" s="433" t="s">
        <v>4088</v>
      </c>
      <c r="C860" s="433" t="s">
        <v>536</v>
      </c>
      <c r="D860" s="433" t="s">
        <v>4090</v>
      </c>
      <c r="E860" s="433" t="s">
        <v>4091</v>
      </c>
      <c r="F860" s="433" t="s">
        <v>10123</v>
      </c>
      <c r="G860" s="433" t="s">
        <v>4086</v>
      </c>
      <c r="H860" s="433" t="s">
        <v>11583</v>
      </c>
      <c r="I860" s="433" t="s">
        <v>1869</v>
      </c>
      <c r="J860" s="433" t="s">
        <v>561</v>
      </c>
      <c r="K860" s="433" t="s">
        <v>4089</v>
      </c>
    </row>
    <row r="861" spans="1:11">
      <c r="A861" s="433" t="s">
        <v>4093</v>
      </c>
      <c r="B861" s="433" t="s">
        <v>4094</v>
      </c>
      <c r="D861" s="433" t="s">
        <v>4095</v>
      </c>
      <c r="E861" s="433" t="s">
        <v>4092</v>
      </c>
      <c r="F861" s="433" t="s">
        <v>10124</v>
      </c>
      <c r="G861" s="433" t="s">
        <v>538</v>
      </c>
      <c r="H861" s="433" t="s">
        <v>11379</v>
      </c>
    </row>
    <row r="862" spans="1:11">
      <c r="A862" s="433" t="s">
        <v>4096</v>
      </c>
      <c r="B862" s="433" t="s">
        <v>4097</v>
      </c>
      <c r="C862" s="433" t="s">
        <v>604</v>
      </c>
      <c r="D862" s="433" t="s">
        <v>4098</v>
      </c>
      <c r="E862" s="433" t="s">
        <v>3525</v>
      </c>
      <c r="F862" s="433" t="s">
        <v>10125</v>
      </c>
      <c r="G862" s="433" t="s">
        <v>538</v>
      </c>
      <c r="H862" s="433" t="s">
        <v>11379</v>
      </c>
    </row>
    <row r="863" spans="1:11">
      <c r="A863" s="433" t="s">
        <v>4099</v>
      </c>
      <c r="B863" s="433" t="s">
        <v>4100</v>
      </c>
      <c r="C863" s="433" t="s">
        <v>536</v>
      </c>
      <c r="D863" s="433" t="s">
        <v>4102</v>
      </c>
      <c r="E863" s="433" t="s">
        <v>4103</v>
      </c>
      <c r="F863" s="433" t="s">
        <v>10126</v>
      </c>
      <c r="G863" s="433" t="s">
        <v>1546</v>
      </c>
      <c r="H863" s="433" t="s">
        <v>11584</v>
      </c>
      <c r="I863" s="433" t="s">
        <v>2806</v>
      </c>
      <c r="J863" s="433" t="s">
        <v>723</v>
      </c>
      <c r="K863" s="433" t="s">
        <v>4101</v>
      </c>
    </row>
    <row r="864" spans="1:11">
      <c r="A864" s="433" t="s">
        <v>4104</v>
      </c>
      <c r="B864" s="433" t="s">
        <v>4105</v>
      </c>
      <c r="C864" s="433" t="s">
        <v>536</v>
      </c>
      <c r="D864" s="433" t="s">
        <v>4108</v>
      </c>
      <c r="E864" s="433" t="s">
        <v>716</v>
      </c>
      <c r="F864" s="433" t="s">
        <v>10127</v>
      </c>
      <c r="G864" s="433" t="s">
        <v>716</v>
      </c>
      <c r="H864" s="433" t="s">
        <v>10127</v>
      </c>
      <c r="J864" s="433" t="s">
        <v>4106</v>
      </c>
      <c r="K864" s="433" t="s">
        <v>4107</v>
      </c>
    </row>
    <row r="865" spans="1:11">
      <c r="A865" s="433" t="s">
        <v>4109</v>
      </c>
      <c r="B865" s="433" t="s">
        <v>4110</v>
      </c>
      <c r="C865" s="433" t="s">
        <v>536</v>
      </c>
      <c r="D865" s="433" t="s">
        <v>4112</v>
      </c>
      <c r="E865" s="433" t="s">
        <v>2356</v>
      </c>
      <c r="F865" s="433" t="s">
        <v>10128</v>
      </c>
      <c r="G865" s="433" t="s">
        <v>578</v>
      </c>
      <c r="H865" s="433" t="s">
        <v>11412</v>
      </c>
      <c r="I865" s="433" t="s">
        <v>1586</v>
      </c>
      <c r="J865" s="433" t="s">
        <v>723</v>
      </c>
      <c r="K865" s="433" t="s">
        <v>4111</v>
      </c>
    </row>
    <row r="866" spans="1:11">
      <c r="A866" s="433" t="s">
        <v>4113</v>
      </c>
      <c r="B866" s="433" t="s">
        <v>4114</v>
      </c>
      <c r="C866" s="433" t="s">
        <v>536</v>
      </c>
      <c r="D866" s="433" t="s">
        <v>4116</v>
      </c>
      <c r="E866" s="433" t="s">
        <v>4117</v>
      </c>
      <c r="F866" s="433" t="s">
        <v>10129</v>
      </c>
      <c r="G866" s="433" t="s">
        <v>593</v>
      </c>
      <c r="H866" s="433" t="s">
        <v>11585</v>
      </c>
      <c r="I866" s="433" t="s">
        <v>1586</v>
      </c>
      <c r="J866" s="433" t="s">
        <v>723</v>
      </c>
      <c r="K866" s="433" t="s">
        <v>4115</v>
      </c>
    </row>
    <row r="867" spans="1:11">
      <c r="A867" s="433" t="s">
        <v>4118</v>
      </c>
      <c r="B867" s="433" t="s">
        <v>4119</v>
      </c>
      <c r="C867" s="433" t="s">
        <v>536</v>
      </c>
      <c r="D867" s="433" t="s">
        <v>4120</v>
      </c>
      <c r="E867" s="433" t="s">
        <v>638</v>
      </c>
      <c r="F867" s="433" t="s">
        <v>10130</v>
      </c>
      <c r="G867" s="433" t="s">
        <v>538</v>
      </c>
      <c r="H867" s="433" t="s">
        <v>11379</v>
      </c>
    </row>
    <row r="868" spans="1:11">
      <c r="A868" s="433" t="s">
        <v>4122</v>
      </c>
      <c r="B868" s="433" t="s">
        <v>4123</v>
      </c>
      <c r="C868" s="433" t="s">
        <v>536</v>
      </c>
      <c r="D868" s="433" t="s">
        <v>4124</v>
      </c>
      <c r="E868" s="433" t="s">
        <v>4121</v>
      </c>
      <c r="F868" s="433" t="s">
        <v>10131</v>
      </c>
      <c r="G868" s="433" t="s">
        <v>538</v>
      </c>
      <c r="H868" s="433" t="s">
        <v>11379</v>
      </c>
    </row>
    <row r="869" spans="1:11">
      <c r="A869" s="433" t="s">
        <v>4125</v>
      </c>
      <c r="B869" s="433" t="s">
        <v>4126</v>
      </c>
      <c r="C869" s="433" t="s">
        <v>536</v>
      </c>
      <c r="D869" s="433" t="s">
        <v>4127</v>
      </c>
      <c r="E869" s="433" t="s">
        <v>597</v>
      </c>
      <c r="F869" s="433" t="s">
        <v>10132</v>
      </c>
      <c r="G869" s="433" t="s">
        <v>538</v>
      </c>
      <c r="H869" s="433" t="s">
        <v>11379</v>
      </c>
    </row>
    <row r="870" spans="1:11">
      <c r="A870" s="433" t="s">
        <v>4128</v>
      </c>
      <c r="B870" s="433" t="s">
        <v>4129</v>
      </c>
      <c r="C870" s="433" t="s">
        <v>536</v>
      </c>
      <c r="D870" s="433" t="s">
        <v>4130</v>
      </c>
      <c r="E870" s="433" t="s">
        <v>701</v>
      </c>
      <c r="F870" s="433" t="s">
        <v>10133</v>
      </c>
      <c r="G870" s="433" t="s">
        <v>538</v>
      </c>
      <c r="H870" s="433" t="s">
        <v>11379</v>
      </c>
    </row>
    <row r="871" spans="1:11">
      <c r="A871" s="433" t="s">
        <v>4131</v>
      </c>
      <c r="B871" s="433" t="s">
        <v>4132</v>
      </c>
      <c r="C871" s="433" t="s">
        <v>604</v>
      </c>
      <c r="D871" s="433" t="s">
        <v>4133</v>
      </c>
      <c r="E871" s="433" t="s">
        <v>1110</v>
      </c>
      <c r="F871" s="433" t="s">
        <v>10134</v>
      </c>
      <c r="G871" s="433" t="s">
        <v>538</v>
      </c>
      <c r="H871" s="433" t="s">
        <v>11379</v>
      </c>
    </row>
    <row r="872" spans="1:11">
      <c r="A872" s="433" t="s">
        <v>4135</v>
      </c>
      <c r="B872" s="433" t="s">
        <v>4136</v>
      </c>
      <c r="C872" s="433" t="s">
        <v>536</v>
      </c>
      <c r="D872" s="433" t="s">
        <v>4137</v>
      </c>
      <c r="E872" s="433" t="s">
        <v>4134</v>
      </c>
      <c r="F872" s="433" t="s">
        <v>10135</v>
      </c>
      <c r="G872" s="433" t="s">
        <v>538</v>
      </c>
      <c r="H872" s="433" t="s">
        <v>11379</v>
      </c>
    </row>
    <row r="873" spans="1:11">
      <c r="A873" s="433" t="s">
        <v>4138</v>
      </c>
      <c r="B873" s="433" t="s">
        <v>4139</v>
      </c>
      <c r="C873" s="433" t="s">
        <v>536</v>
      </c>
      <c r="D873" s="433" t="s">
        <v>4141</v>
      </c>
      <c r="E873" s="433" t="s">
        <v>4142</v>
      </c>
      <c r="F873" s="433" t="s">
        <v>10136</v>
      </c>
      <c r="G873" s="433" t="s">
        <v>962</v>
      </c>
      <c r="H873" s="433" t="s">
        <v>11586</v>
      </c>
      <c r="I873" s="433" t="s">
        <v>838</v>
      </c>
      <c r="J873" s="433" t="s">
        <v>561</v>
      </c>
      <c r="K873" s="433" t="s">
        <v>4140</v>
      </c>
    </row>
    <row r="874" spans="1:11">
      <c r="A874" s="433" t="s">
        <v>4144</v>
      </c>
      <c r="B874" s="433" t="s">
        <v>4145</v>
      </c>
      <c r="C874" s="433" t="s">
        <v>536</v>
      </c>
      <c r="D874" s="433" t="s">
        <v>4146</v>
      </c>
      <c r="E874" s="433" t="s">
        <v>4143</v>
      </c>
      <c r="F874" s="433" t="s">
        <v>10137</v>
      </c>
      <c r="G874" s="433" t="s">
        <v>538</v>
      </c>
      <c r="H874" s="433" t="s">
        <v>11379</v>
      </c>
    </row>
    <row r="875" spans="1:11">
      <c r="A875" s="433" t="s">
        <v>4148</v>
      </c>
      <c r="B875" s="433" t="s">
        <v>4149</v>
      </c>
      <c r="C875" s="433" t="s">
        <v>604</v>
      </c>
      <c r="D875" s="433" t="s">
        <v>4151</v>
      </c>
      <c r="E875" s="433" t="s">
        <v>4152</v>
      </c>
      <c r="F875" s="433" t="s">
        <v>10138</v>
      </c>
      <c r="G875" s="433" t="s">
        <v>4147</v>
      </c>
      <c r="H875" s="433" t="s">
        <v>11587</v>
      </c>
      <c r="I875" s="433" t="s">
        <v>1702</v>
      </c>
      <c r="J875" s="433" t="s">
        <v>723</v>
      </c>
      <c r="K875" s="433" t="s">
        <v>4150</v>
      </c>
    </row>
    <row r="876" spans="1:11">
      <c r="A876" s="433" t="s">
        <v>4153</v>
      </c>
      <c r="B876" s="433" t="s">
        <v>4154</v>
      </c>
      <c r="C876" s="433" t="s">
        <v>536</v>
      </c>
      <c r="D876" s="433" t="s">
        <v>4155</v>
      </c>
      <c r="E876" s="433" t="s">
        <v>3792</v>
      </c>
      <c r="F876" s="433" t="s">
        <v>10139</v>
      </c>
      <c r="G876" s="433" t="s">
        <v>538</v>
      </c>
      <c r="H876" s="433" t="s">
        <v>11379</v>
      </c>
    </row>
    <row r="877" spans="1:11">
      <c r="A877" s="433" t="s">
        <v>4157</v>
      </c>
      <c r="B877" s="433" t="s">
        <v>4158</v>
      </c>
      <c r="C877" s="433" t="s">
        <v>604</v>
      </c>
      <c r="D877" s="433" t="s">
        <v>4161</v>
      </c>
      <c r="E877" s="433" t="s">
        <v>4156</v>
      </c>
      <c r="F877" s="433" t="s">
        <v>10140</v>
      </c>
      <c r="G877" s="433" t="s">
        <v>4156</v>
      </c>
      <c r="H877" s="433" t="s">
        <v>10140</v>
      </c>
      <c r="J877" s="433" t="s">
        <v>4159</v>
      </c>
      <c r="K877" s="433" t="s">
        <v>4160</v>
      </c>
    </row>
    <row r="878" spans="1:11">
      <c r="A878" s="433" t="s">
        <v>4163</v>
      </c>
      <c r="B878" s="433" t="s">
        <v>4164</v>
      </c>
      <c r="C878" s="433" t="s">
        <v>536</v>
      </c>
      <c r="D878" s="433" t="s">
        <v>4165</v>
      </c>
      <c r="E878" s="433" t="s">
        <v>4162</v>
      </c>
      <c r="F878" s="433" t="s">
        <v>10141</v>
      </c>
      <c r="G878" s="433" t="s">
        <v>538</v>
      </c>
      <c r="H878" s="433" t="s">
        <v>11379</v>
      </c>
    </row>
    <row r="879" spans="1:11">
      <c r="A879" s="433" t="s">
        <v>4167</v>
      </c>
      <c r="B879" s="433" t="s">
        <v>4168</v>
      </c>
      <c r="D879" s="433" t="s">
        <v>4169</v>
      </c>
      <c r="E879" s="433" t="s">
        <v>4166</v>
      </c>
      <c r="F879" s="433" t="s">
        <v>10142</v>
      </c>
      <c r="G879" s="433" t="s">
        <v>538</v>
      </c>
      <c r="H879" s="433" t="s">
        <v>11379</v>
      </c>
    </row>
    <row r="880" spans="1:11">
      <c r="A880" s="433" t="s">
        <v>4171</v>
      </c>
      <c r="B880" s="433" t="s">
        <v>4172</v>
      </c>
      <c r="C880" s="433" t="s">
        <v>536</v>
      </c>
      <c r="D880" s="433" t="s">
        <v>4173</v>
      </c>
      <c r="E880" s="433" t="s">
        <v>4170</v>
      </c>
      <c r="F880" s="433" t="s">
        <v>10143</v>
      </c>
      <c r="G880" s="433" t="s">
        <v>538</v>
      </c>
      <c r="H880" s="433" t="s">
        <v>11379</v>
      </c>
    </row>
    <row r="881" spans="1:11">
      <c r="A881" s="433" t="s">
        <v>4174</v>
      </c>
      <c r="B881" s="433" t="s">
        <v>4175</v>
      </c>
      <c r="C881" s="433" t="s">
        <v>536</v>
      </c>
      <c r="D881" s="433" t="s">
        <v>3867</v>
      </c>
      <c r="E881" s="433" t="s">
        <v>3864</v>
      </c>
      <c r="F881" s="433" t="s">
        <v>10072</v>
      </c>
      <c r="G881" s="433" t="s">
        <v>538</v>
      </c>
      <c r="H881" s="433" t="s">
        <v>11379</v>
      </c>
    </row>
    <row r="882" spans="1:11">
      <c r="A882" s="433" t="s">
        <v>4176</v>
      </c>
      <c r="B882" s="433" t="s">
        <v>4177</v>
      </c>
      <c r="C882" s="433" t="s">
        <v>536</v>
      </c>
      <c r="D882" s="433" t="s">
        <v>4179</v>
      </c>
      <c r="E882" s="433" t="s">
        <v>1953</v>
      </c>
      <c r="F882" s="433" t="s">
        <v>10144</v>
      </c>
      <c r="G882" s="433" t="s">
        <v>661</v>
      </c>
      <c r="H882" s="433" t="s">
        <v>11588</v>
      </c>
      <c r="I882" s="433" t="s">
        <v>1586</v>
      </c>
      <c r="J882" s="433" t="s">
        <v>723</v>
      </c>
      <c r="K882" s="433" t="s">
        <v>4178</v>
      </c>
    </row>
    <row r="883" spans="1:11">
      <c r="A883" s="433" t="s">
        <v>4180</v>
      </c>
      <c r="B883" s="433" t="s">
        <v>4181</v>
      </c>
      <c r="C883" s="433" t="s">
        <v>536</v>
      </c>
      <c r="D883" s="433" t="s">
        <v>4185</v>
      </c>
      <c r="E883" s="433" t="s">
        <v>4186</v>
      </c>
      <c r="F883" s="433" t="s">
        <v>10145</v>
      </c>
      <c r="G883" s="433" t="s">
        <v>593</v>
      </c>
      <c r="H883" s="433" t="s">
        <v>11589</v>
      </c>
      <c r="I883" s="433" t="s">
        <v>4182</v>
      </c>
      <c r="J883" s="433" t="s">
        <v>4183</v>
      </c>
      <c r="K883" s="433" t="s">
        <v>4184</v>
      </c>
    </row>
    <row r="884" spans="1:11">
      <c r="A884" s="433" t="s">
        <v>4188</v>
      </c>
      <c r="B884" s="433" t="s">
        <v>4189</v>
      </c>
      <c r="C884" s="433" t="s">
        <v>536</v>
      </c>
      <c r="D884" s="433" t="s">
        <v>4190</v>
      </c>
      <c r="E884" s="433" t="s">
        <v>4187</v>
      </c>
      <c r="F884" s="433" t="s">
        <v>10146</v>
      </c>
      <c r="G884" s="433" t="s">
        <v>538</v>
      </c>
      <c r="H884" s="433" t="s">
        <v>11379</v>
      </c>
    </row>
    <row r="885" spans="1:11">
      <c r="A885" s="433" t="s">
        <v>4191</v>
      </c>
      <c r="B885" s="433" t="s">
        <v>4192</v>
      </c>
      <c r="C885" s="433" t="s">
        <v>536</v>
      </c>
      <c r="D885" s="433" t="s">
        <v>4194</v>
      </c>
      <c r="E885" s="433" t="s">
        <v>4195</v>
      </c>
      <c r="F885" s="433" t="s">
        <v>10147</v>
      </c>
      <c r="G885" s="433" t="s">
        <v>625</v>
      </c>
      <c r="H885" s="433" t="s">
        <v>11590</v>
      </c>
      <c r="I885" s="433" t="s">
        <v>1586</v>
      </c>
      <c r="J885" s="433" t="s">
        <v>723</v>
      </c>
      <c r="K885" s="433" t="s">
        <v>4193</v>
      </c>
    </row>
    <row r="886" spans="1:11">
      <c r="A886" s="433" t="s">
        <v>4197</v>
      </c>
      <c r="B886" s="433" t="s">
        <v>4198</v>
      </c>
      <c r="C886" s="433" t="s">
        <v>536</v>
      </c>
      <c r="D886" s="433" t="s">
        <v>4199</v>
      </c>
      <c r="E886" s="433" t="s">
        <v>4196</v>
      </c>
      <c r="F886" s="433" t="s">
        <v>10148</v>
      </c>
      <c r="G886" s="433" t="s">
        <v>538</v>
      </c>
      <c r="H886" s="433" t="s">
        <v>11379</v>
      </c>
    </row>
    <row r="887" spans="1:11">
      <c r="A887" s="433" t="s">
        <v>4200</v>
      </c>
      <c r="B887" s="433" t="s">
        <v>4201</v>
      </c>
      <c r="C887" s="433" t="s">
        <v>536</v>
      </c>
      <c r="D887" s="433" t="s">
        <v>4203</v>
      </c>
      <c r="E887" s="433" t="s">
        <v>4204</v>
      </c>
      <c r="F887" s="433" t="s">
        <v>10149</v>
      </c>
      <c r="G887" s="433" t="s">
        <v>2696</v>
      </c>
      <c r="H887" s="433" t="s">
        <v>11591</v>
      </c>
      <c r="I887" s="433" t="s">
        <v>838</v>
      </c>
      <c r="J887" s="433" t="s">
        <v>561</v>
      </c>
      <c r="K887" s="433" t="s">
        <v>4202</v>
      </c>
    </row>
    <row r="888" spans="1:11">
      <c r="A888" s="433" t="s">
        <v>4205</v>
      </c>
      <c r="B888" s="433" t="s">
        <v>4206</v>
      </c>
      <c r="C888" s="433" t="s">
        <v>536</v>
      </c>
      <c r="D888" s="433" t="s">
        <v>4207</v>
      </c>
      <c r="E888" s="433" t="s">
        <v>2441</v>
      </c>
      <c r="F888" s="433" t="s">
        <v>10150</v>
      </c>
      <c r="G888" s="433" t="s">
        <v>538</v>
      </c>
      <c r="H888" s="433" t="s">
        <v>11379</v>
      </c>
    </row>
    <row r="889" spans="1:11">
      <c r="A889" s="433" t="s">
        <v>4209</v>
      </c>
      <c r="B889" s="433" t="s">
        <v>4210</v>
      </c>
      <c r="C889" s="433" t="s">
        <v>536</v>
      </c>
      <c r="D889" s="433" t="s">
        <v>4211</v>
      </c>
      <c r="E889" s="433" t="s">
        <v>4208</v>
      </c>
      <c r="F889" s="433" t="s">
        <v>10151</v>
      </c>
      <c r="G889" s="433" t="s">
        <v>538</v>
      </c>
      <c r="H889" s="433" t="s">
        <v>11379</v>
      </c>
    </row>
    <row r="890" spans="1:11">
      <c r="A890" s="433" t="s">
        <v>4213</v>
      </c>
      <c r="B890" s="433" t="s">
        <v>4214</v>
      </c>
      <c r="C890" s="433" t="s">
        <v>604</v>
      </c>
      <c r="D890" s="433" t="s">
        <v>4216</v>
      </c>
      <c r="E890" s="433" t="s">
        <v>4217</v>
      </c>
      <c r="F890" s="433" t="s">
        <v>10152</v>
      </c>
      <c r="G890" s="433" t="s">
        <v>4212</v>
      </c>
      <c r="H890" s="433" t="s">
        <v>11592</v>
      </c>
      <c r="I890" s="433" t="s">
        <v>1930</v>
      </c>
      <c r="J890" s="433" t="s">
        <v>723</v>
      </c>
      <c r="K890" s="433" t="s">
        <v>4215</v>
      </c>
    </row>
    <row r="891" spans="1:11">
      <c r="A891" s="433" t="s">
        <v>4219</v>
      </c>
      <c r="B891" s="433" t="s">
        <v>4220</v>
      </c>
      <c r="C891" s="433" t="s">
        <v>536</v>
      </c>
      <c r="D891" s="433" t="s">
        <v>4221</v>
      </c>
      <c r="E891" s="433" t="s">
        <v>4218</v>
      </c>
      <c r="F891" s="433" t="s">
        <v>10153</v>
      </c>
      <c r="G891" s="433" t="s">
        <v>538</v>
      </c>
      <c r="H891" s="433" t="s">
        <v>11379</v>
      </c>
    </row>
    <row r="892" spans="1:11">
      <c r="A892" s="433" t="s">
        <v>4222</v>
      </c>
      <c r="B892" s="433" t="s">
        <v>4223</v>
      </c>
      <c r="C892" s="433" t="s">
        <v>604</v>
      </c>
      <c r="D892" s="433" t="s">
        <v>4224</v>
      </c>
      <c r="E892" s="433" t="s">
        <v>4056</v>
      </c>
      <c r="F892" s="433" t="s">
        <v>10154</v>
      </c>
      <c r="G892" s="433" t="s">
        <v>538</v>
      </c>
      <c r="H892" s="433" t="s">
        <v>11379</v>
      </c>
    </row>
    <row r="893" spans="1:11">
      <c r="A893" s="433" t="s">
        <v>4226</v>
      </c>
      <c r="B893" s="433" t="s">
        <v>4227</v>
      </c>
      <c r="C893" s="433" t="s">
        <v>536</v>
      </c>
      <c r="D893" s="433" t="s">
        <v>4230</v>
      </c>
      <c r="E893" s="433" t="s">
        <v>4231</v>
      </c>
      <c r="F893" s="433" t="s">
        <v>10155</v>
      </c>
      <c r="G893" s="433" t="s">
        <v>4225</v>
      </c>
      <c r="H893" s="433" t="s">
        <v>11593</v>
      </c>
      <c r="I893" s="433" t="s">
        <v>4228</v>
      </c>
      <c r="J893" s="433" t="s">
        <v>561</v>
      </c>
      <c r="K893" s="433" t="s">
        <v>4229</v>
      </c>
    </row>
    <row r="894" spans="1:11">
      <c r="A894" s="433" t="s">
        <v>4232</v>
      </c>
      <c r="B894" s="433" t="s">
        <v>4233</v>
      </c>
      <c r="C894" s="433" t="s">
        <v>632</v>
      </c>
      <c r="D894" s="433" t="s">
        <v>4235</v>
      </c>
      <c r="E894" s="433" t="s">
        <v>4236</v>
      </c>
      <c r="F894" s="433" t="s">
        <v>10156</v>
      </c>
      <c r="G894" s="433" t="s">
        <v>962</v>
      </c>
      <c r="H894" s="433" t="s">
        <v>11447</v>
      </c>
      <c r="I894" s="433" t="s">
        <v>1702</v>
      </c>
      <c r="J894" s="433" t="s">
        <v>723</v>
      </c>
      <c r="K894" s="433" t="s">
        <v>4234</v>
      </c>
    </row>
    <row r="895" spans="1:11">
      <c r="A895" s="433" t="s">
        <v>4237</v>
      </c>
      <c r="B895" s="433" t="s">
        <v>4238</v>
      </c>
      <c r="C895" s="433" t="s">
        <v>536</v>
      </c>
      <c r="D895" s="433" t="s">
        <v>4239</v>
      </c>
      <c r="E895" s="433" t="s">
        <v>3144</v>
      </c>
      <c r="F895" s="433" t="s">
        <v>10157</v>
      </c>
      <c r="G895" s="433" t="s">
        <v>538</v>
      </c>
      <c r="H895" s="433" t="s">
        <v>11379</v>
      </c>
    </row>
    <row r="896" spans="1:11">
      <c r="A896" s="433" t="s">
        <v>4240</v>
      </c>
      <c r="B896" s="433" t="s">
        <v>4241</v>
      </c>
      <c r="C896" s="433" t="s">
        <v>536</v>
      </c>
      <c r="D896" s="433" t="s">
        <v>4242</v>
      </c>
      <c r="E896" s="433" t="s">
        <v>1506</v>
      </c>
      <c r="F896" s="433" t="s">
        <v>10158</v>
      </c>
      <c r="G896" s="433" t="s">
        <v>538</v>
      </c>
      <c r="H896" s="433" t="s">
        <v>11379</v>
      </c>
    </row>
    <row r="897" spans="1:11">
      <c r="A897" s="433" t="s">
        <v>4243</v>
      </c>
      <c r="B897" s="433" t="s">
        <v>4244</v>
      </c>
      <c r="C897" s="433" t="s">
        <v>604</v>
      </c>
      <c r="D897" s="433" t="s">
        <v>4245</v>
      </c>
      <c r="E897" s="433" t="s">
        <v>593</v>
      </c>
      <c r="F897" s="433" t="s">
        <v>10159</v>
      </c>
      <c r="G897" s="433" t="s">
        <v>538</v>
      </c>
      <c r="H897" s="433" t="s">
        <v>11379</v>
      </c>
    </row>
    <row r="898" spans="1:11">
      <c r="A898" s="433" t="s">
        <v>4246</v>
      </c>
      <c r="B898" s="433" t="s">
        <v>4247</v>
      </c>
      <c r="C898" s="433" t="s">
        <v>576</v>
      </c>
      <c r="D898" s="433" t="s">
        <v>4248</v>
      </c>
      <c r="E898" s="433" t="s">
        <v>1110</v>
      </c>
      <c r="F898" s="433" t="s">
        <v>10160</v>
      </c>
      <c r="G898" s="433" t="s">
        <v>538</v>
      </c>
      <c r="H898" s="433" t="s">
        <v>11379</v>
      </c>
    </row>
    <row r="899" spans="1:11">
      <c r="A899" s="433" t="s">
        <v>4249</v>
      </c>
      <c r="B899" s="433" t="s">
        <v>4250</v>
      </c>
      <c r="C899" s="433" t="s">
        <v>536</v>
      </c>
      <c r="D899" s="433" t="s">
        <v>4251</v>
      </c>
      <c r="E899" s="433" t="s">
        <v>2524</v>
      </c>
      <c r="F899" s="433" t="s">
        <v>10161</v>
      </c>
      <c r="G899" s="433" t="s">
        <v>538</v>
      </c>
      <c r="H899" s="433" t="s">
        <v>11379</v>
      </c>
    </row>
    <row r="900" spans="1:11">
      <c r="A900" s="433" t="s">
        <v>4253</v>
      </c>
      <c r="B900" s="433" t="s">
        <v>4254</v>
      </c>
      <c r="C900" s="433" t="s">
        <v>536</v>
      </c>
      <c r="D900" s="433" t="s">
        <v>4255</v>
      </c>
      <c r="E900" s="433" t="s">
        <v>4252</v>
      </c>
      <c r="F900" s="433" t="s">
        <v>10162</v>
      </c>
      <c r="G900" s="433" t="s">
        <v>538</v>
      </c>
      <c r="H900" s="433" t="s">
        <v>11379</v>
      </c>
    </row>
    <row r="901" spans="1:11">
      <c r="A901" s="433" t="s">
        <v>4257</v>
      </c>
      <c r="B901" s="433" t="s">
        <v>4258</v>
      </c>
      <c r="C901" s="433" t="s">
        <v>536</v>
      </c>
      <c r="D901" s="433" t="s">
        <v>4259</v>
      </c>
      <c r="E901" s="433" t="s">
        <v>4256</v>
      </c>
      <c r="F901" s="433" t="s">
        <v>10163</v>
      </c>
      <c r="G901" s="433" t="s">
        <v>538</v>
      </c>
      <c r="H901" s="433" t="s">
        <v>11379</v>
      </c>
    </row>
    <row r="902" spans="1:11">
      <c r="A902" s="433" t="s">
        <v>11890</v>
      </c>
      <c r="B902" s="433" t="s">
        <v>11917</v>
      </c>
      <c r="C902" s="433" t="s">
        <v>536</v>
      </c>
      <c r="D902" s="433" t="s">
        <v>11935</v>
      </c>
      <c r="E902" s="433" t="s">
        <v>3240</v>
      </c>
      <c r="F902" s="433" t="s">
        <v>11229</v>
      </c>
      <c r="G902" s="433" t="s">
        <v>538</v>
      </c>
      <c r="H902" s="433" t="s">
        <v>11379</v>
      </c>
    </row>
    <row r="903" spans="1:11">
      <c r="A903" s="433" t="s">
        <v>4260</v>
      </c>
      <c r="B903" s="433" t="s">
        <v>4261</v>
      </c>
      <c r="C903" s="433" t="s">
        <v>604</v>
      </c>
      <c r="D903" s="433" t="s">
        <v>4262</v>
      </c>
      <c r="E903" s="433" t="s">
        <v>3812</v>
      </c>
      <c r="F903" s="433" t="s">
        <v>10164</v>
      </c>
      <c r="G903" s="433" t="s">
        <v>538</v>
      </c>
      <c r="H903" s="433" t="s">
        <v>11379</v>
      </c>
    </row>
    <row r="904" spans="1:11">
      <c r="A904" s="433" t="s">
        <v>4263</v>
      </c>
      <c r="B904" s="433" t="s">
        <v>4264</v>
      </c>
      <c r="C904" s="433" t="s">
        <v>536</v>
      </c>
      <c r="D904" s="433" t="s">
        <v>4265</v>
      </c>
      <c r="E904" s="433" t="s">
        <v>2788</v>
      </c>
      <c r="F904" s="433" t="s">
        <v>10165</v>
      </c>
      <c r="G904" s="433" t="s">
        <v>538</v>
      </c>
      <c r="H904" s="433" t="s">
        <v>11379</v>
      </c>
    </row>
    <row r="905" spans="1:11">
      <c r="A905" s="433" t="s">
        <v>4266</v>
      </c>
      <c r="B905" s="433" t="s">
        <v>4267</v>
      </c>
      <c r="C905" s="433" t="s">
        <v>536</v>
      </c>
      <c r="D905" s="433" t="s">
        <v>4268</v>
      </c>
      <c r="E905" s="433" t="s">
        <v>1550</v>
      </c>
      <c r="F905" s="433" t="s">
        <v>10166</v>
      </c>
      <c r="G905" s="433" t="s">
        <v>538</v>
      </c>
      <c r="H905" s="433" t="s">
        <v>11379</v>
      </c>
    </row>
    <row r="906" spans="1:11">
      <c r="A906" s="433" t="s">
        <v>4270</v>
      </c>
      <c r="B906" s="433" t="s">
        <v>4271</v>
      </c>
      <c r="C906" s="433" t="s">
        <v>536</v>
      </c>
      <c r="D906" s="433" t="s">
        <v>4272</v>
      </c>
      <c r="E906" s="433" t="s">
        <v>4269</v>
      </c>
      <c r="F906" s="433" t="s">
        <v>10167</v>
      </c>
      <c r="G906" s="433" t="s">
        <v>538</v>
      </c>
      <c r="H906" s="433" t="s">
        <v>11379</v>
      </c>
    </row>
    <row r="907" spans="1:11">
      <c r="A907" s="433" t="s">
        <v>4274</v>
      </c>
      <c r="B907" s="433" t="s">
        <v>4275</v>
      </c>
      <c r="C907" s="433" t="s">
        <v>536</v>
      </c>
      <c r="D907" s="433" t="s">
        <v>4276</v>
      </c>
      <c r="E907" s="433" t="s">
        <v>4273</v>
      </c>
      <c r="F907" s="433" t="s">
        <v>9536</v>
      </c>
      <c r="G907" s="433" t="s">
        <v>538</v>
      </c>
      <c r="H907" s="433" t="s">
        <v>11379</v>
      </c>
    </row>
    <row r="908" spans="1:11">
      <c r="A908" s="433" t="s">
        <v>4278</v>
      </c>
      <c r="B908" s="433" t="s">
        <v>4279</v>
      </c>
      <c r="C908" s="433" t="s">
        <v>536</v>
      </c>
      <c r="D908" s="433" t="s">
        <v>4280</v>
      </c>
      <c r="E908" s="433" t="s">
        <v>4277</v>
      </c>
      <c r="F908" s="433" t="s">
        <v>10168</v>
      </c>
      <c r="G908" s="433" t="s">
        <v>538</v>
      </c>
      <c r="H908" s="433" t="s">
        <v>11379</v>
      </c>
    </row>
    <row r="909" spans="1:11">
      <c r="A909" s="433" t="s">
        <v>4281</v>
      </c>
      <c r="B909" s="433" t="s">
        <v>4282</v>
      </c>
      <c r="C909" s="433" t="s">
        <v>536</v>
      </c>
      <c r="D909" s="433" t="s">
        <v>4283</v>
      </c>
      <c r="E909" s="433" t="s">
        <v>689</v>
      </c>
      <c r="F909" s="433" t="s">
        <v>10169</v>
      </c>
      <c r="G909" s="433" t="s">
        <v>538</v>
      </c>
      <c r="H909" s="433" t="s">
        <v>11379</v>
      </c>
    </row>
    <row r="910" spans="1:11">
      <c r="A910" s="433" t="s">
        <v>4284</v>
      </c>
      <c r="B910" s="433" t="s">
        <v>4285</v>
      </c>
      <c r="C910" s="433" t="s">
        <v>536</v>
      </c>
      <c r="D910" s="433" t="s">
        <v>4286</v>
      </c>
      <c r="E910" s="433" t="s">
        <v>1687</v>
      </c>
      <c r="F910" s="433" t="s">
        <v>10170</v>
      </c>
      <c r="G910" s="433" t="s">
        <v>538</v>
      </c>
      <c r="H910" s="433" t="s">
        <v>11379</v>
      </c>
    </row>
    <row r="911" spans="1:11">
      <c r="A911" s="433" t="s">
        <v>4287</v>
      </c>
      <c r="B911" s="433" t="s">
        <v>4288</v>
      </c>
      <c r="C911" s="433" t="s">
        <v>604</v>
      </c>
      <c r="D911" s="433" t="s">
        <v>4290</v>
      </c>
      <c r="E911" s="433" t="s">
        <v>4291</v>
      </c>
      <c r="F911" s="433" t="s">
        <v>10171</v>
      </c>
      <c r="G911" s="433" t="s">
        <v>750</v>
      </c>
      <c r="H911" s="433" t="s">
        <v>11594</v>
      </c>
      <c r="I911" s="433" t="s">
        <v>1702</v>
      </c>
      <c r="J911" s="433" t="s">
        <v>723</v>
      </c>
      <c r="K911" s="433" t="s">
        <v>4289</v>
      </c>
    </row>
    <row r="912" spans="1:11">
      <c r="A912" s="433" t="s">
        <v>4293</v>
      </c>
      <c r="B912" s="433" t="s">
        <v>4294</v>
      </c>
      <c r="C912" s="433" t="s">
        <v>604</v>
      </c>
      <c r="D912" s="433" t="s">
        <v>4295</v>
      </c>
      <c r="E912" s="433" t="s">
        <v>4292</v>
      </c>
      <c r="F912" s="433" t="s">
        <v>10172</v>
      </c>
      <c r="G912" s="433" t="s">
        <v>538</v>
      </c>
      <c r="H912" s="433" t="s">
        <v>11379</v>
      </c>
    </row>
    <row r="913" spans="1:11">
      <c r="A913" s="433" t="s">
        <v>4297</v>
      </c>
      <c r="B913" s="433" t="s">
        <v>4298</v>
      </c>
      <c r="C913" s="433" t="s">
        <v>536</v>
      </c>
      <c r="D913" s="433" t="s">
        <v>4301</v>
      </c>
      <c r="E913" s="433" t="s">
        <v>4302</v>
      </c>
      <c r="F913" s="433" t="s">
        <v>10173</v>
      </c>
      <c r="G913" s="433" t="s">
        <v>4296</v>
      </c>
      <c r="H913" s="433" t="s">
        <v>11595</v>
      </c>
      <c r="I913" s="433" t="s">
        <v>1733</v>
      </c>
      <c r="J913" s="433" t="s">
        <v>4299</v>
      </c>
      <c r="K913" s="433" t="s">
        <v>4300</v>
      </c>
    </row>
    <row r="914" spans="1:11">
      <c r="A914" s="433" t="s">
        <v>4304</v>
      </c>
      <c r="B914" s="433" t="s">
        <v>4305</v>
      </c>
      <c r="C914" s="433" t="s">
        <v>536</v>
      </c>
      <c r="D914" s="433" t="s">
        <v>4306</v>
      </c>
      <c r="E914" s="433" t="s">
        <v>4303</v>
      </c>
      <c r="F914" s="433" t="s">
        <v>10174</v>
      </c>
      <c r="G914" s="433" t="s">
        <v>538</v>
      </c>
      <c r="H914" s="433" t="s">
        <v>11379</v>
      </c>
    </row>
    <row r="915" spans="1:11">
      <c r="A915" s="433" t="s">
        <v>4307</v>
      </c>
      <c r="B915" s="433" t="s">
        <v>4308</v>
      </c>
      <c r="C915" s="433" t="s">
        <v>604</v>
      </c>
      <c r="D915" s="433" t="s">
        <v>4312</v>
      </c>
      <c r="E915" s="433" t="s">
        <v>4313</v>
      </c>
      <c r="F915" s="433" t="s">
        <v>10175</v>
      </c>
      <c r="G915" s="433" t="s">
        <v>1550</v>
      </c>
      <c r="H915" s="433" t="s">
        <v>11596</v>
      </c>
      <c r="I915" s="433" t="s">
        <v>4309</v>
      </c>
      <c r="J915" s="433" t="s">
        <v>4310</v>
      </c>
      <c r="K915" s="433" t="s">
        <v>4311</v>
      </c>
    </row>
    <row r="916" spans="1:11">
      <c r="A916" s="433" t="s">
        <v>4314</v>
      </c>
      <c r="B916" s="433" t="s">
        <v>4315</v>
      </c>
      <c r="C916" s="433" t="s">
        <v>536</v>
      </c>
      <c r="D916" s="433" t="s">
        <v>4316</v>
      </c>
      <c r="E916" s="433" t="s">
        <v>593</v>
      </c>
      <c r="F916" s="433" t="s">
        <v>10176</v>
      </c>
      <c r="G916" s="433" t="s">
        <v>538</v>
      </c>
      <c r="H916" s="433" t="s">
        <v>11379</v>
      </c>
    </row>
    <row r="917" spans="1:11">
      <c r="A917" s="433" t="s">
        <v>4317</v>
      </c>
      <c r="B917" s="433" t="s">
        <v>4318</v>
      </c>
      <c r="C917" s="433" t="s">
        <v>536</v>
      </c>
      <c r="D917" s="433" t="s">
        <v>4319</v>
      </c>
      <c r="E917" s="433" t="s">
        <v>4056</v>
      </c>
      <c r="F917" s="433" t="s">
        <v>10177</v>
      </c>
      <c r="G917" s="433" t="s">
        <v>538</v>
      </c>
      <c r="H917" s="433" t="s">
        <v>11379</v>
      </c>
    </row>
    <row r="918" spans="1:11">
      <c r="A918" s="433" t="s">
        <v>4320</v>
      </c>
      <c r="B918" s="433" t="s">
        <v>4321</v>
      </c>
      <c r="C918" s="433" t="s">
        <v>536</v>
      </c>
      <c r="D918" s="433" t="s">
        <v>4323</v>
      </c>
      <c r="E918" s="433" t="s">
        <v>4324</v>
      </c>
      <c r="F918" s="433" t="s">
        <v>10178</v>
      </c>
      <c r="G918" s="433" t="s">
        <v>954</v>
      </c>
      <c r="H918" s="433" t="s">
        <v>11597</v>
      </c>
      <c r="I918" s="433" t="s">
        <v>1667</v>
      </c>
      <c r="J918" s="433" t="s">
        <v>1668</v>
      </c>
      <c r="K918" s="433" t="s">
        <v>4322</v>
      </c>
    </row>
    <row r="919" spans="1:11">
      <c r="A919" s="433" t="s">
        <v>4325</v>
      </c>
      <c r="B919" s="433" t="s">
        <v>4326</v>
      </c>
      <c r="C919" s="433" t="s">
        <v>536</v>
      </c>
      <c r="D919" s="433" t="s">
        <v>4327</v>
      </c>
      <c r="E919" s="433" t="s">
        <v>701</v>
      </c>
      <c r="F919" s="433" t="s">
        <v>10179</v>
      </c>
      <c r="G919" s="433" t="s">
        <v>538</v>
      </c>
      <c r="H919" s="433" t="s">
        <v>11379</v>
      </c>
    </row>
    <row r="920" spans="1:11">
      <c r="A920" s="433" t="s">
        <v>4328</v>
      </c>
      <c r="B920" s="433" t="s">
        <v>4329</v>
      </c>
      <c r="C920" s="433" t="s">
        <v>536</v>
      </c>
      <c r="D920" s="433" t="s">
        <v>4330</v>
      </c>
      <c r="E920" s="433" t="s">
        <v>3873</v>
      </c>
      <c r="F920" s="433" t="s">
        <v>10180</v>
      </c>
      <c r="G920" s="433" t="s">
        <v>538</v>
      </c>
      <c r="H920" s="433" t="s">
        <v>11379</v>
      </c>
    </row>
    <row r="921" spans="1:11">
      <c r="A921" s="433" t="s">
        <v>4331</v>
      </c>
      <c r="B921" s="433" t="s">
        <v>4332</v>
      </c>
      <c r="C921" s="433" t="s">
        <v>536</v>
      </c>
      <c r="D921" s="433" t="s">
        <v>4333</v>
      </c>
      <c r="E921" s="433" t="s">
        <v>816</v>
      </c>
      <c r="F921" s="433" t="s">
        <v>10181</v>
      </c>
      <c r="G921" s="433" t="s">
        <v>538</v>
      </c>
      <c r="H921" s="433" t="s">
        <v>11379</v>
      </c>
    </row>
    <row r="922" spans="1:11">
      <c r="A922" s="433" t="s">
        <v>4335</v>
      </c>
      <c r="B922" s="433" t="s">
        <v>4336</v>
      </c>
      <c r="C922" s="433" t="s">
        <v>536</v>
      </c>
      <c r="D922" s="433" t="s">
        <v>4337</v>
      </c>
      <c r="E922" s="433" t="s">
        <v>4334</v>
      </c>
      <c r="F922" s="433" t="s">
        <v>10182</v>
      </c>
      <c r="G922" s="433" t="s">
        <v>538</v>
      </c>
      <c r="H922" s="433" t="s">
        <v>11379</v>
      </c>
    </row>
    <row r="923" spans="1:11">
      <c r="A923" s="433" t="s">
        <v>4339</v>
      </c>
      <c r="B923" s="433" t="s">
        <v>4340</v>
      </c>
      <c r="C923" s="433" t="s">
        <v>536</v>
      </c>
      <c r="D923" s="433" t="s">
        <v>4341</v>
      </c>
      <c r="E923" s="433" t="s">
        <v>4338</v>
      </c>
      <c r="F923" s="433" t="s">
        <v>10183</v>
      </c>
      <c r="G923" s="433" t="s">
        <v>538</v>
      </c>
      <c r="H923" s="433" t="s">
        <v>11379</v>
      </c>
    </row>
    <row r="924" spans="1:11">
      <c r="A924" s="433" t="s">
        <v>4342</v>
      </c>
      <c r="B924" s="433" t="s">
        <v>4343</v>
      </c>
      <c r="C924" s="433" t="s">
        <v>536</v>
      </c>
      <c r="D924" s="433" t="s">
        <v>4345</v>
      </c>
      <c r="E924" s="433" t="s">
        <v>4346</v>
      </c>
      <c r="F924" s="433" t="s">
        <v>10184</v>
      </c>
      <c r="G924" s="433" t="s">
        <v>774</v>
      </c>
      <c r="H924" s="433" t="s">
        <v>11598</v>
      </c>
      <c r="I924" s="433" t="s">
        <v>838</v>
      </c>
      <c r="J924" s="433" t="s">
        <v>561</v>
      </c>
      <c r="K924" s="433" t="s">
        <v>4344</v>
      </c>
    </row>
    <row r="925" spans="1:11">
      <c r="A925" s="433" t="s">
        <v>4347</v>
      </c>
      <c r="B925" s="433" t="s">
        <v>4348</v>
      </c>
      <c r="C925" s="433" t="s">
        <v>536</v>
      </c>
      <c r="D925" s="433" t="s">
        <v>4349</v>
      </c>
      <c r="E925" s="433" t="s">
        <v>1542</v>
      </c>
      <c r="F925" s="433" t="s">
        <v>10185</v>
      </c>
      <c r="G925" s="433" t="s">
        <v>538</v>
      </c>
      <c r="H925" s="433" t="s">
        <v>11379</v>
      </c>
    </row>
    <row r="926" spans="1:11">
      <c r="A926" s="433" t="s">
        <v>4350</v>
      </c>
      <c r="B926" s="433" t="s">
        <v>4351</v>
      </c>
      <c r="C926" s="433" t="s">
        <v>604</v>
      </c>
      <c r="D926" s="433" t="s">
        <v>4353</v>
      </c>
      <c r="E926" s="433" t="s">
        <v>4354</v>
      </c>
      <c r="F926" s="433" t="s">
        <v>10186</v>
      </c>
      <c r="G926" s="433" t="s">
        <v>606</v>
      </c>
      <c r="H926" s="433" t="s">
        <v>11599</v>
      </c>
      <c r="I926" s="433" t="s">
        <v>1586</v>
      </c>
      <c r="J926" s="433" t="s">
        <v>723</v>
      </c>
      <c r="K926" s="433" t="s">
        <v>4352</v>
      </c>
    </row>
    <row r="927" spans="1:11">
      <c r="A927" s="433" t="s">
        <v>4356</v>
      </c>
      <c r="B927" s="433" t="s">
        <v>4357</v>
      </c>
      <c r="C927" s="433" t="s">
        <v>536</v>
      </c>
      <c r="D927" s="433" t="s">
        <v>4358</v>
      </c>
      <c r="E927" s="433" t="s">
        <v>4355</v>
      </c>
      <c r="F927" s="433" t="s">
        <v>10187</v>
      </c>
      <c r="G927" s="433" t="s">
        <v>538</v>
      </c>
      <c r="H927" s="433" t="s">
        <v>11379</v>
      </c>
    </row>
    <row r="928" spans="1:11">
      <c r="A928" s="433" t="s">
        <v>4360</v>
      </c>
      <c r="B928" s="433" t="s">
        <v>4361</v>
      </c>
      <c r="C928" s="433" t="s">
        <v>632</v>
      </c>
      <c r="D928" s="433" t="s">
        <v>4362</v>
      </c>
      <c r="E928" s="433" t="s">
        <v>4359</v>
      </c>
      <c r="F928" s="433" t="s">
        <v>10188</v>
      </c>
      <c r="G928" s="433" t="s">
        <v>538</v>
      </c>
      <c r="H928" s="433" t="s">
        <v>11379</v>
      </c>
    </row>
    <row r="929" spans="1:11">
      <c r="A929" s="433" t="s">
        <v>4364</v>
      </c>
      <c r="B929" s="433" t="s">
        <v>4365</v>
      </c>
      <c r="C929" s="433" t="s">
        <v>536</v>
      </c>
      <c r="D929" s="433" t="s">
        <v>4366</v>
      </c>
      <c r="E929" s="433" t="s">
        <v>4363</v>
      </c>
      <c r="F929" s="433" t="s">
        <v>10189</v>
      </c>
      <c r="G929" s="433" t="s">
        <v>538</v>
      </c>
      <c r="H929" s="433" t="s">
        <v>11379</v>
      </c>
    </row>
    <row r="930" spans="1:11">
      <c r="A930" s="433" t="s">
        <v>4367</v>
      </c>
      <c r="B930" s="433" t="s">
        <v>4368</v>
      </c>
      <c r="C930" s="433" t="s">
        <v>536</v>
      </c>
      <c r="D930" s="433" t="s">
        <v>4369</v>
      </c>
      <c r="E930" s="433" t="s">
        <v>593</v>
      </c>
      <c r="F930" s="433" t="s">
        <v>10190</v>
      </c>
      <c r="G930" s="433" t="s">
        <v>538</v>
      </c>
      <c r="H930" s="433" t="s">
        <v>11379</v>
      </c>
    </row>
    <row r="931" spans="1:11">
      <c r="A931" s="433" t="s">
        <v>4371</v>
      </c>
      <c r="B931" s="433" t="s">
        <v>4372</v>
      </c>
      <c r="C931" s="433" t="s">
        <v>604</v>
      </c>
      <c r="D931" s="433" t="s">
        <v>4376</v>
      </c>
      <c r="E931" s="433" t="s">
        <v>4377</v>
      </c>
      <c r="F931" s="433" t="s">
        <v>10191</v>
      </c>
      <c r="G931" s="433" t="s">
        <v>4370</v>
      </c>
      <c r="H931" s="433" t="s">
        <v>11334</v>
      </c>
      <c r="I931" s="433" t="s">
        <v>4373</v>
      </c>
      <c r="J931" s="433" t="s">
        <v>4374</v>
      </c>
      <c r="K931" s="433" t="s">
        <v>4375</v>
      </c>
    </row>
    <row r="932" spans="1:11">
      <c r="A932" s="433" t="s">
        <v>4379</v>
      </c>
      <c r="B932" s="433" t="s">
        <v>4380</v>
      </c>
      <c r="C932" s="433" t="s">
        <v>536</v>
      </c>
      <c r="D932" s="433" t="s">
        <v>4383</v>
      </c>
      <c r="E932" s="433" t="s">
        <v>4384</v>
      </c>
      <c r="F932" s="433" t="s">
        <v>10192</v>
      </c>
      <c r="G932" s="433" t="s">
        <v>4378</v>
      </c>
      <c r="H932" s="433" t="s">
        <v>11600</v>
      </c>
      <c r="I932" s="433" t="s">
        <v>4381</v>
      </c>
      <c r="J932" s="433" t="s">
        <v>561</v>
      </c>
      <c r="K932" s="433" t="s">
        <v>4382</v>
      </c>
    </row>
    <row r="933" spans="1:11">
      <c r="A933" s="433" t="s">
        <v>4386</v>
      </c>
      <c r="B933" s="433" t="s">
        <v>4387</v>
      </c>
      <c r="C933" s="433" t="s">
        <v>536</v>
      </c>
      <c r="D933" s="433" t="s">
        <v>4040</v>
      </c>
      <c r="E933" s="433" t="s">
        <v>4385</v>
      </c>
      <c r="F933" s="433" t="s">
        <v>10193</v>
      </c>
      <c r="G933" s="433" t="s">
        <v>538</v>
      </c>
      <c r="H933" s="433" t="s">
        <v>11379</v>
      </c>
    </row>
    <row r="934" spans="1:11">
      <c r="A934" s="433" t="s">
        <v>4389</v>
      </c>
      <c r="B934" s="433" t="s">
        <v>4390</v>
      </c>
      <c r="C934" s="433" t="s">
        <v>536</v>
      </c>
      <c r="D934" s="433" t="s">
        <v>4394</v>
      </c>
      <c r="E934" s="433" t="s">
        <v>4388</v>
      </c>
      <c r="F934" s="433" t="s">
        <v>10194</v>
      </c>
      <c r="G934" s="433" t="s">
        <v>4388</v>
      </c>
      <c r="H934" s="433" t="s">
        <v>10194</v>
      </c>
      <c r="I934" s="433" t="s">
        <v>4391</v>
      </c>
      <c r="J934" s="433" t="s">
        <v>4392</v>
      </c>
      <c r="K934" s="433" t="s">
        <v>4393</v>
      </c>
    </row>
    <row r="935" spans="1:11">
      <c r="A935" s="433" t="s">
        <v>4395</v>
      </c>
      <c r="B935" s="433" t="s">
        <v>4396</v>
      </c>
      <c r="C935" s="433" t="s">
        <v>536</v>
      </c>
      <c r="D935" s="433" t="s">
        <v>4397</v>
      </c>
      <c r="E935" s="433" t="s">
        <v>1792</v>
      </c>
      <c r="F935" s="433" t="s">
        <v>10195</v>
      </c>
      <c r="G935" s="433" t="s">
        <v>538</v>
      </c>
      <c r="H935" s="433" t="s">
        <v>11379</v>
      </c>
    </row>
    <row r="936" spans="1:11">
      <c r="A936" s="433" t="s">
        <v>4398</v>
      </c>
      <c r="B936" s="433" t="s">
        <v>4399</v>
      </c>
      <c r="C936" s="433" t="s">
        <v>536</v>
      </c>
      <c r="D936" s="433" t="s">
        <v>4400</v>
      </c>
      <c r="E936" s="433" t="s">
        <v>990</v>
      </c>
      <c r="F936" s="433" t="s">
        <v>10196</v>
      </c>
      <c r="G936" s="433" t="s">
        <v>538</v>
      </c>
      <c r="H936" s="433" t="s">
        <v>11379</v>
      </c>
    </row>
    <row r="937" spans="1:11">
      <c r="A937" s="433" t="s">
        <v>4402</v>
      </c>
      <c r="B937" s="433" t="s">
        <v>4403</v>
      </c>
      <c r="C937" s="433" t="s">
        <v>536</v>
      </c>
      <c r="D937" s="433" t="s">
        <v>4404</v>
      </c>
      <c r="E937" s="433" t="s">
        <v>4401</v>
      </c>
      <c r="F937" s="433" t="s">
        <v>10197</v>
      </c>
      <c r="G937" s="433" t="s">
        <v>538</v>
      </c>
      <c r="H937" s="433" t="s">
        <v>11379</v>
      </c>
    </row>
    <row r="938" spans="1:11">
      <c r="A938" s="433" t="s">
        <v>4406</v>
      </c>
      <c r="B938" s="433" t="s">
        <v>4407</v>
      </c>
      <c r="C938" s="433" t="s">
        <v>604</v>
      </c>
      <c r="D938" s="433" t="s">
        <v>4408</v>
      </c>
      <c r="E938" s="433" t="s">
        <v>4405</v>
      </c>
      <c r="F938" s="433" t="s">
        <v>10198</v>
      </c>
      <c r="G938" s="433" t="s">
        <v>538</v>
      </c>
      <c r="H938" s="433" t="s">
        <v>11379</v>
      </c>
    </row>
    <row r="939" spans="1:11">
      <c r="A939" s="433" t="s">
        <v>4410</v>
      </c>
      <c r="B939" s="433" t="s">
        <v>4411</v>
      </c>
      <c r="C939" s="433" t="s">
        <v>536</v>
      </c>
      <c r="D939" s="433" t="s">
        <v>4412</v>
      </c>
      <c r="E939" s="433" t="s">
        <v>4409</v>
      </c>
      <c r="F939" s="433" t="s">
        <v>10199</v>
      </c>
      <c r="G939" s="433" t="s">
        <v>538</v>
      </c>
      <c r="H939" s="433" t="s">
        <v>11379</v>
      </c>
    </row>
    <row r="940" spans="1:11">
      <c r="A940" s="433" t="s">
        <v>4413</v>
      </c>
      <c r="B940" s="433" t="s">
        <v>4414</v>
      </c>
      <c r="C940" s="433" t="s">
        <v>536</v>
      </c>
      <c r="D940" s="433" t="s">
        <v>4415</v>
      </c>
      <c r="E940" s="433" t="s">
        <v>554</v>
      </c>
      <c r="F940" s="433" t="s">
        <v>10200</v>
      </c>
      <c r="G940" s="433" t="s">
        <v>538</v>
      </c>
      <c r="H940" s="433" t="s">
        <v>11379</v>
      </c>
    </row>
    <row r="941" spans="1:11">
      <c r="A941" s="433" t="s">
        <v>4417</v>
      </c>
      <c r="B941" s="433" t="s">
        <v>4418</v>
      </c>
      <c r="C941" s="433" t="s">
        <v>536</v>
      </c>
      <c r="D941" s="433" t="s">
        <v>4420</v>
      </c>
      <c r="E941" s="433" t="s">
        <v>4421</v>
      </c>
      <c r="F941" s="433" t="s">
        <v>10201</v>
      </c>
      <c r="G941" s="433" t="s">
        <v>4416</v>
      </c>
      <c r="H941" s="433" t="s">
        <v>11601</v>
      </c>
      <c r="I941" s="433" t="s">
        <v>2039</v>
      </c>
      <c r="J941" s="433" t="s">
        <v>561</v>
      </c>
      <c r="K941" s="433" t="s">
        <v>4419</v>
      </c>
    </row>
    <row r="942" spans="1:11">
      <c r="A942" s="433" t="s">
        <v>4423</v>
      </c>
      <c r="B942" s="433" t="s">
        <v>4424</v>
      </c>
      <c r="C942" s="433" t="s">
        <v>536</v>
      </c>
      <c r="D942" s="433" t="s">
        <v>4425</v>
      </c>
      <c r="E942" s="433" t="s">
        <v>4422</v>
      </c>
      <c r="F942" s="433" t="s">
        <v>10202</v>
      </c>
      <c r="G942" s="433" t="s">
        <v>538</v>
      </c>
      <c r="H942" s="433" t="s">
        <v>11379</v>
      </c>
    </row>
    <row r="943" spans="1:11">
      <c r="A943" s="433" t="s">
        <v>4426</v>
      </c>
      <c r="B943" s="433" t="s">
        <v>4427</v>
      </c>
      <c r="C943" s="433" t="s">
        <v>536</v>
      </c>
      <c r="D943" s="433" t="s">
        <v>4428</v>
      </c>
      <c r="E943" s="433" t="s">
        <v>2885</v>
      </c>
      <c r="F943" s="433" t="s">
        <v>10203</v>
      </c>
      <c r="G943" s="433" t="s">
        <v>538</v>
      </c>
      <c r="H943" s="433" t="s">
        <v>11379</v>
      </c>
    </row>
    <row r="944" spans="1:11">
      <c r="A944" s="433" t="s">
        <v>4430</v>
      </c>
      <c r="B944" s="433" t="s">
        <v>4431</v>
      </c>
      <c r="C944" s="433" t="s">
        <v>536</v>
      </c>
      <c r="D944" s="433" t="s">
        <v>4432</v>
      </c>
      <c r="E944" s="433" t="s">
        <v>4429</v>
      </c>
      <c r="F944" s="433" t="s">
        <v>10204</v>
      </c>
      <c r="G944" s="433" t="s">
        <v>538</v>
      </c>
      <c r="H944" s="433" t="s">
        <v>11379</v>
      </c>
    </row>
    <row r="945" spans="1:11">
      <c r="A945" s="433" t="s">
        <v>4434</v>
      </c>
      <c r="B945" s="433" t="s">
        <v>4435</v>
      </c>
      <c r="C945" s="433" t="s">
        <v>536</v>
      </c>
      <c r="D945" s="433" t="s">
        <v>4437</v>
      </c>
      <c r="E945" s="433" t="s">
        <v>4433</v>
      </c>
      <c r="F945" s="433" t="s">
        <v>10205</v>
      </c>
      <c r="G945" s="433" t="s">
        <v>4433</v>
      </c>
      <c r="H945" s="433" t="s">
        <v>10205</v>
      </c>
      <c r="J945" s="433" t="s">
        <v>782</v>
      </c>
      <c r="K945" s="433" t="s">
        <v>4436</v>
      </c>
    </row>
    <row r="946" spans="1:11">
      <c r="A946" s="433" t="s">
        <v>4438</v>
      </c>
      <c r="B946" s="433" t="s">
        <v>4439</v>
      </c>
      <c r="C946" s="433" t="s">
        <v>536</v>
      </c>
      <c r="D946" s="433" t="s">
        <v>4440</v>
      </c>
      <c r="E946" s="433" t="s">
        <v>2872</v>
      </c>
      <c r="F946" s="433" t="s">
        <v>10206</v>
      </c>
      <c r="G946" s="433" t="s">
        <v>538</v>
      </c>
      <c r="H946" s="433" t="s">
        <v>11379</v>
      </c>
    </row>
    <row r="947" spans="1:11">
      <c r="A947" s="433" t="s">
        <v>4442</v>
      </c>
      <c r="B947" s="433" t="s">
        <v>4443</v>
      </c>
      <c r="C947" s="433" t="s">
        <v>536</v>
      </c>
      <c r="D947" s="433" t="s">
        <v>4444</v>
      </c>
      <c r="E947" s="433" t="s">
        <v>4441</v>
      </c>
      <c r="F947" s="433" t="s">
        <v>10207</v>
      </c>
      <c r="G947" s="433" t="s">
        <v>538</v>
      </c>
      <c r="H947" s="433" t="s">
        <v>11379</v>
      </c>
    </row>
    <row r="948" spans="1:11">
      <c r="A948" s="433" t="s">
        <v>4445</v>
      </c>
      <c r="B948" s="433" t="s">
        <v>4446</v>
      </c>
      <c r="C948" s="433" t="s">
        <v>536</v>
      </c>
      <c r="D948" s="433" t="s">
        <v>4447</v>
      </c>
      <c r="E948" s="433" t="s">
        <v>657</v>
      </c>
      <c r="F948" s="433" t="s">
        <v>10208</v>
      </c>
      <c r="G948" s="433" t="s">
        <v>538</v>
      </c>
      <c r="H948" s="433" t="s">
        <v>11379</v>
      </c>
    </row>
    <row r="949" spans="1:11">
      <c r="A949" s="433" t="s">
        <v>4449</v>
      </c>
      <c r="B949" s="433" t="s">
        <v>4450</v>
      </c>
      <c r="C949" s="433" t="s">
        <v>536</v>
      </c>
      <c r="D949" s="433" t="s">
        <v>4451</v>
      </c>
      <c r="E949" s="433" t="s">
        <v>4448</v>
      </c>
      <c r="F949" s="433" t="s">
        <v>10209</v>
      </c>
      <c r="G949" s="433" t="s">
        <v>538</v>
      </c>
      <c r="H949" s="433" t="s">
        <v>11379</v>
      </c>
    </row>
    <row r="950" spans="1:11">
      <c r="A950" s="433" t="s">
        <v>4453</v>
      </c>
      <c r="B950" s="433" t="s">
        <v>4454</v>
      </c>
      <c r="C950" s="433" t="s">
        <v>1635</v>
      </c>
      <c r="D950" s="433" t="s">
        <v>4455</v>
      </c>
      <c r="E950" s="433" t="s">
        <v>4452</v>
      </c>
      <c r="F950" s="433" t="s">
        <v>10210</v>
      </c>
      <c r="G950" s="433" t="s">
        <v>538</v>
      </c>
      <c r="H950" s="433" t="s">
        <v>11379</v>
      </c>
    </row>
    <row r="951" spans="1:11">
      <c r="A951" s="433" t="s">
        <v>4457</v>
      </c>
      <c r="B951" s="433" t="s">
        <v>4458</v>
      </c>
      <c r="C951" s="433" t="s">
        <v>536</v>
      </c>
      <c r="D951" s="433" t="s">
        <v>4459</v>
      </c>
      <c r="E951" s="433" t="s">
        <v>4456</v>
      </c>
      <c r="F951" s="433" t="s">
        <v>10211</v>
      </c>
      <c r="G951" s="433" t="s">
        <v>538</v>
      </c>
      <c r="H951" s="433" t="s">
        <v>11379</v>
      </c>
    </row>
    <row r="952" spans="1:11">
      <c r="A952" s="433" t="s">
        <v>4460</v>
      </c>
      <c r="B952" s="433" t="s">
        <v>4461</v>
      </c>
      <c r="C952" s="433" t="s">
        <v>536</v>
      </c>
      <c r="D952" s="433" t="s">
        <v>11936</v>
      </c>
      <c r="E952" s="433" t="s">
        <v>3954</v>
      </c>
      <c r="F952" s="433" t="s">
        <v>9718</v>
      </c>
      <c r="G952" s="433" t="s">
        <v>538</v>
      </c>
      <c r="H952" s="433" t="s">
        <v>11379</v>
      </c>
    </row>
    <row r="953" spans="1:11">
      <c r="A953" s="433" t="s">
        <v>4463</v>
      </c>
      <c r="B953" s="433" t="s">
        <v>4464</v>
      </c>
      <c r="C953" s="433" t="s">
        <v>536</v>
      </c>
      <c r="D953" s="433" t="s">
        <v>4467</v>
      </c>
      <c r="E953" s="433" t="s">
        <v>4462</v>
      </c>
      <c r="F953" s="433" t="s">
        <v>10212</v>
      </c>
      <c r="G953" s="433" t="s">
        <v>4462</v>
      </c>
      <c r="H953" s="433" t="s">
        <v>10212</v>
      </c>
      <c r="J953" s="433" t="s">
        <v>4465</v>
      </c>
      <c r="K953" s="433" t="s">
        <v>4466</v>
      </c>
    </row>
    <row r="954" spans="1:11">
      <c r="A954" s="433" t="s">
        <v>4468</v>
      </c>
      <c r="B954" s="433" t="s">
        <v>4469</v>
      </c>
      <c r="C954" s="433" t="s">
        <v>604</v>
      </c>
      <c r="D954" s="433" t="s">
        <v>4471</v>
      </c>
      <c r="E954" s="433" t="s">
        <v>4472</v>
      </c>
      <c r="F954" s="433" t="s">
        <v>10213</v>
      </c>
      <c r="G954" s="433" t="s">
        <v>1699</v>
      </c>
      <c r="H954" s="433" t="s">
        <v>11602</v>
      </c>
      <c r="I954" s="433" t="s">
        <v>1586</v>
      </c>
      <c r="J954" s="433" t="s">
        <v>723</v>
      </c>
      <c r="K954" s="433" t="s">
        <v>4470</v>
      </c>
    </row>
    <row r="955" spans="1:11">
      <c r="A955" s="433" t="s">
        <v>4474</v>
      </c>
      <c r="B955" s="433" t="s">
        <v>4475</v>
      </c>
      <c r="C955" s="433" t="s">
        <v>536</v>
      </c>
      <c r="D955" s="433" t="s">
        <v>4476</v>
      </c>
      <c r="E955" s="433" t="s">
        <v>4473</v>
      </c>
      <c r="F955" s="433" t="s">
        <v>10214</v>
      </c>
      <c r="G955" s="433" t="s">
        <v>538</v>
      </c>
      <c r="H955" s="433" t="s">
        <v>11379</v>
      </c>
    </row>
    <row r="956" spans="1:11">
      <c r="A956" s="433" t="s">
        <v>4477</v>
      </c>
      <c r="B956" s="433" t="s">
        <v>4478</v>
      </c>
      <c r="C956" s="433" t="s">
        <v>536</v>
      </c>
      <c r="D956" s="433" t="s">
        <v>4479</v>
      </c>
      <c r="E956" s="433" t="s">
        <v>2500</v>
      </c>
      <c r="F956" s="433" t="s">
        <v>9763</v>
      </c>
      <c r="G956" s="433" t="s">
        <v>538</v>
      </c>
      <c r="H956" s="433" t="s">
        <v>11379</v>
      </c>
    </row>
    <row r="957" spans="1:11">
      <c r="A957" s="433" t="s">
        <v>4481</v>
      </c>
      <c r="B957" s="433" t="s">
        <v>4482</v>
      </c>
      <c r="C957" s="433" t="s">
        <v>536</v>
      </c>
      <c r="D957" s="433" t="s">
        <v>4483</v>
      </c>
      <c r="E957" s="433" t="s">
        <v>4480</v>
      </c>
      <c r="F957" s="433" t="s">
        <v>10215</v>
      </c>
      <c r="G957" s="433" t="s">
        <v>538</v>
      </c>
      <c r="H957" s="433" t="s">
        <v>11379</v>
      </c>
    </row>
    <row r="958" spans="1:11">
      <c r="A958" s="433" t="s">
        <v>4485</v>
      </c>
      <c r="B958" s="433" t="s">
        <v>4486</v>
      </c>
      <c r="C958" s="433" t="s">
        <v>536</v>
      </c>
      <c r="D958" s="433" t="s">
        <v>4489</v>
      </c>
      <c r="E958" s="433" t="s">
        <v>4490</v>
      </c>
      <c r="F958" s="433" t="s">
        <v>10216</v>
      </c>
      <c r="G958" s="433" t="s">
        <v>4484</v>
      </c>
      <c r="H958" s="433" t="s">
        <v>11603</v>
      </c>
      <c r="I958" s="433" t="s">
        <v>4487</v>
      </c>
      <c r="J958" s="433" t="s">
        <v>723</v>
      </c>
      <c r="K958" s="433" t="s">
        <v>4488</v>
      </c>
    </row>
    <row r="959" spans="1:11">
      <c r="A959" s="433" t="s">
        <v>4492</v>
      </c>
      <c r="B959" s="433" t="s">
        <v>4493</v>
      </c>
      <c r="C959" s="433" t="s">
        <v>536</v>
      </c>
      <c r="D959" s="433" t="s">
        <v>4496</v>
      </c>
      <c r="E959" s="433" t="s">
        <v>4491</v>
      </c>
      <c r="F959" s="433" t="s">
        <v>9622</v>
      </c>
      <c r="G959" s="433" t="s">
        <v>4491</v>
      </c>
      <c r="H959" s="433" t="s">
        <v>9622</v>
      </c>
      <c r="I959" s="433" t="s">
        <v>4494</v>
      </c>
      <c r="J959" s="433" t="s">
        <v>2739</v>
      </c>
      <c r="K959" s="433" t="s">
        <v>4495</v>
      </c>
    </row>
    <row r="960" spans="1:11">
      <c r="A960" s="437" t="s">
        <v>12014</v>
      </c>
      <c r="B960" s="433" t="s">
        <v>4497</v>
      </c>
      <c r="C960" s="433" t="s">
        <v>536</v>
      </c>
      <c r="D960" s="433" t="s">
        <v>4500</v>
      </c>
      <c r="E960" s="433" t="s">
        <v>4501</v>
      </c>
      <c r="F960" s="433" t="s">
        <v>10217</v>
      </c>
      <c r="G960" s="433" t="s">
        <v>3873</v>
      </c>
      <c r="H960" s="433" t="s">
        <v>11604</v>
      </c>
      <c r="I960" s="433" t="s">
        <v>4498</v>
      </c>
      <c r="J960" s="433" t="s">
        <v>2739</v>
      </c>
      <c r="K960" s="433" t="s">
        <v>4499</v>
      </c>
    </row>
    <row r="961" spans="1:11">
      <c r="A961" s="433" t="s">
        <v>4502</v>
      </c>
      <c r="B961" s="433" t="s">
        <v>4503</v>
      </c>
      <c r="C961" s="433" t="s">
        <v>536</v>
      </c>
      <c r="D961" s="433" t="s">
        <v>4505</v>
      </c>
      <c r="E961" s="433" t="s">
        <v>2935</v>
      </c>
      <c r="F961" s="433" t="s">
        <v>10218</v>
      </c>
      <c r="G961" s="433" t="s">
        <v>564</v>
      </c>
      <c r="H961" s="433" t="s">
        <v>11605</v>
      </c>
      <c r="I961" s="433" t="s">
        <v>1930</v>
      </c>
      <c r="J961" s="433" t="s">
        <v>723</v>
      </c>
      <c r="K961" s="433" t="s">
        <v>4504</v>
      </c>
    </row>
    <row r="962" spans="1:11">
      <c r="A962" s="433" t="s">
        <v>4506</v>
      </c>
      <c r="B962" s="433" t="s">
        <v>4507</v>
      </c>
      <c r="C962" s="433" t="s">
        <v>536</v>
      </c>
      <c r="D962" s="433" t="s">
        <v>4510</v>
      </c>
      <c r="E962" s="433" t="s">
        <v>565</v>
      </c>
      <c r="F962" s="433" t="s">
        <v>10219</v>
      </c>
      <c r="G962" s="433" t="s">
        <v>565</v>
      </c>
      <c r="H962" s="433" t="s">
        <v>10219</v>
      </c>
      <c r="I962" s="433" t="s">
        <v>4508</v>
      </c>
      <c r="J962" s="433" t="s">
        <v>782</v>
      </c>
      <c r="K962" s="433" t="s">
        <v>4509</v>
      </c>
    </row>
    <row r="963" spans="1:11">
      <c r="A963" s="433" t="s">
        <v>4512</v>
      </c>
      <c r="B963" s="433" t="s">
        <v>4513</v>
      </c>
      <c r="C963" s="433" t="s">
        <v>536</v>
      </c>
      <c r="D963" s="433" t="s">
        <v>4514</v>
      </c>
      <c r="E963" s="433" t="s">
        <v>4511</v>
      </c>
      <c r="F963" s="433" t="s">
        <v>10220</v>
      </c>
      <c r="G963" s="433" t="s">
        <v>538</v>
      </c>
      <c r="H963" s="433" t="s">
        <v>11379</v>
      </c>
    </row>
    <row r="964" spans="1:11">
      <c r="A964" s="433" t="s">
        <v>4515</v>
      </c>
      <c r="B964" s="433" t="s">
        <v>4516</v>
      </c>
      <c r="C964" s="433" t="s">
        <v>536</v>
      </c>
      <c r="D964" s="433" t="s">
        <v>4517</v>
      </c>
      <c r="E964" s="433" t="s">
        <v>3300</v>
      </c>
      <c r="F964" s="433" t="s">
        <v>10221</v>
      </c>
      <c r="G964" s="433" t="s">
        <v>538</v>
      </c>
      <c r="H964" s="433" t="s">
        <v>11379</v>
      </c>
    </row>
    <row r="965" spans="1:11">
      <c r="A965" s="433" t="s">
        <v>4518</v>
      </c>
      <c r="B965" s="433" t="s">
        <v>4519</v>
      </c>
      <c r="C965" s="433" t="s">
        <v>536</v>
      </c>
      <c r="D965" s="433" t="s">
        <v>4520</v>
      </c>
      <c r="E965" s="433" t="s">
        <v>969</v>
      </c>
      <c r="F965" s="433" t="s">
        <v>10222</v>
      </c>
      <c r="G965" s="433" t="s">
        <v>538</v>
      </c>
      <c r="H965" s="433" t="s">
        <v>11379</v>
      </c>
    </row>
    <row r="966" spans="1:11">
      <c r="A966" s="433" t="s">
        <v>4521</v>
      </c>
      <c r="B966" s="433" t="s">
        <v>4522</v>
      </c>
      <c r="C966" s="433" t="s">
        <v>536</v>
      </c>
      <c r="D966" s="433" t="s">
        <v>4523</v>
      </c>
      <c r="E966" s="433" t="s">
        <v>606</v>
      </c>
      <c r="F966" s="433" t="s">
        <v>10223</v>
      </c>
      <c r="G966" s="433" t="s">
        <v>538</v>
      </c>
      <c r="H966" s="433" t="s">
        <v>11379</v>
      </c>
    </row>
    <row r="967" spans="1:11">
      <c r="A967" s="433" t="s">
        <v>4525</v>
      </c>
      <c r="B967" s="433" t="s">
        <v>4526</v>
      </c>
      <c r="C967" s="433" t="s">
        <v>536</v>
      </c>
      <c r="D967" s="433" t="s">
        <v>4528</v>
      </c>
      <c r="E967" s="433" t="s">
        <v>4529</v>
      </c>
      <c r="F967" s="433" t="s">
        <v>10224</v>
      </c>
      <c r="G967" s="433" t="s">
        <v>4524</v>
      </c>
      <c r="H967" s="433" t="s">
        <v>11606</v>
      </c>
      <c r="I967" s="433" t="s">
        <v>1702</v>
      </c>
      <c r="J967" s="433" t="s">
        <v>723</v>
      </c>
      <c r="K967" s="433" t="s">
        <v>4527</v>
      </c>
    </row>
    <row r="968" spans="1:11">
      <c r="A968" s="437" t="s">
        <v>4531</v>
      </c>
      <c r="B968" s="433" t="s">
        <v>4532</v>
      </c>
      <c r="C968" s="433" t="s">
        <v>604</v>
      </c>
      <c r="D968" s="433" t="s">
        <v>4533</v>
      </c>
      <c r="E968" s="433" t="s">
        <v>4530</v>
      </c>
      <c r="F968" s="433" t="s">
        <v>10225</v>
      </c>
      <c r="G968" s="433" t="s">
        <v>538</v>
      </c>
      <c r="H968" s="433" t="s">
        <v>11379</v>
      </c>
    </row>
    <row r="969" spans="1:11">
      <c r="A969" s="433" t="s">
        <v>4534</v>
      </c>
      <c r="B969" s="433" t="s">
        <v>4535</v>
      </c>
      <c r="C969" s="433" t="s">
        <v>536</v>
      </c>
      <c r="D969" s="433" t="s">
        <v>4537</v>
      </c>
      <c r="E969" s="433" t="s">
        <v>4538</v>
      </c>
      <c r="F969" s="433" t="s">
        <v>10226</v>
      </c>
      <c r="G969" s="433" t="s">
        <v>2166</v>
      </c>
      <c r="H969" s="433" t="s">
        <v>11607</v>
      </c>
      <c r="I969" s="433" t="s">
        <v>2726</v>
      </c>
      <c r="J969" s="433" t="s">
        <v>723</v>
      </c>
      <c r="K969" s="433" t="s">
        <v>4536</v>
      </c>
    </row>
    <row r="970" spans="1:11">
      <c r="A970" s="433" t="s">
        <v>4539</v>
      </c>
      <c r="B970" s="433" t="s">
        <v>4540</v>
      </c>
      <c r="C970" s="433" t="s">
        <v>536</v>
      </c>
      <c r="D970" s="433" t="s">
        <v>4541</v>
      </c>
      <c r="E970" s="433" t="s">
        <v>1623</v>
      </c>
      <c r="F970" s="433" t="s">
        <v>10227</v>
      </c>
      <c r="G970" s="433" t="s">
        <v>538</v>
      </c>
      <c r="H970" s="433" t="s">
        <v>11379</v>
      </c>
    </row>
    <row r="971" spans="1:11">
      <c r="A971" s="433" t="s">
        <v>4542</v>
      </c>
      <c r="B971" s="433" t="s">
        <v>4543</v>
      </c>
      <c r="C971" s="433" t="s">
        <v>536</v>
      </c>
      <c r="D971" s="433" t="s">
        <v>4544</v>
      </c>
      <c r="E971" s="433" t="s">
        <v>923</v>
      </c>
      <c r="F971" s="433" t="s">
        <v>10228</v>
      </c>
      <c r="G971" s="433" t="s">
        <v>538</v>
      </c>
      <c r="H971" s="433" t="s">
        <v>11379</v>
      </c>
    </row>
    <row r="972" spans="1:11">
      <c r="A972" s="433" t="s">
        <v>4546</v>
      </c>
      <c r="B972" s="433" t="s">
        <v>4547</v>
      </c>
      <c r="C972" s="433" t="s">
        <v>536</v>
      </c>
      <c r="D972" s="433" t="s">
        <v>4548</v>
      </c>
      <c r="E972" s="433" t="s">
        <v>4545</v>
      </c>
      <c r="F972" s="433" t="s">
        <v>10229</v>
      </c>
      <c r="G972" s="433" t="s">
        <v>538</v>
      </c>
      <c r="H972" s="433" t="s">
        <v>11379</v>
      </c>
    </row>
    <row r="973" spans="1:11">
      <c r="A973" s="433" t="s">
        <v>4550</v>
      </c>
      <c r="B973" s="433" t="s">
        <v>4551</v>
      </c>
      <c r="C973" s="433" t="s">
        <v>604</v>
      </c>
      <c r="D973" s="433" t="s">
        <v>4552</v>
      </c>
      <c r="E973" s="433" t="s">
        <v>4549</v>
      </c>
      <c r="F973" s="433" t="s">
        <v>10230</v>
      </c>
      <c r="G973" s="433" t="s">
        <v>538</v>
      </c>
      <c r="H973" s="433" t="s">
        <v>11379</v>
      </c>
    </row>
    <row r="974" spans="1:11">
      <c r="A974" s="433" t="s">
        <v>4553</v>
      </c>
      <c r="B974" s="433" t="s">
        <v>4554</v>
      </c>
      <c r="C974" s="433" t="s">
        <v>536</v>
      </c>
      <c r="D974" s="433" t="s">
        <v>4555</v>
      </c>
      <c r="E974" s="433" t="s">
        <v>589</v>
      </c>
      <c r="F974" s="433" t="s">
        <v>10231</v>
      </c>
      <c r="G974" s="433" t="s">
        <v>538</v>
      </c>
      <c r="H974" s="433" t="s">
        <v>11379</v>
      </c>
    </row>
    <row r="975" spans="1:11">
      <c r="A975" s="433" t="s">
        <v>4557</v>
      </c>
      <c r="B975" s="433" t="s">
        <v>4558</v>
      </c>
      <c r="C975" s="433" t="s">
        <v>536</v>
      </c>
      <c r="D975" s="433" t="s">
        <v>4559</v>
      </c>
      <c r="E975" s="433" t="s">
        <v>4556</v>
      </c>
      <c r="F975" s="433" t="s">
        <v>10232</v>
      </c>
      <c r="G975" s="433" t="s">
        <v>538</v>
      </c>
      <c r="H975" s="433" t="s">
        <v>11379</v>
      </c>
    </row>
    <row r="976" spans="1:11">
      <c r="A976" s="433" t="s">
        <v>4561</v>
      </c>
      <c r="B976" s="433" t="s">
        <v>4562</v>
      </c>
      <c r="C976" s="433" t="s">
        <v>604</v>
      </c>
      <c r="D976" s="433" t="s">
        <v>4563</v>
      </c>
      <c r="E976" s="433" t="s">
        <v>4560</v>
      </c>
      <c r="F976" s="433" t="s">
        <v>10233</v>
      </c>
      <c r="G976" s="433" t="s">
        <v>538</v>
      </c>
      <c r="H976" s="433" t="s">
        <v>11379</v>
      </c>
    </row>
    <row r="977" spans="1:11">
      <c r="A977" s="433" t="s">
        <v>4565</v>
      </c>
      <c r="B977" s="433" t="s">
        <v>4566</v>
      </c>
      <c r="C977" s="433" t="s">
        <v>604</v>
      </c>
      <c r="D977" s="433" t="s">
        <v>4567</v>
      </c>
      <c r="E977" s="433" t="s">
        <v>4564</v>
      </c>
      <c r="F977" s="433" t="s">
        <v>10234</v>
      </c>
      <c r="G977" s="433" t="s">
        <v>538</v>
      </c>
      <c r="H977" s="433" t="s">
        <v>11379</v>
      </c>
    </row>
    <row r="978" spans="1:11">
      <c r="A978" s="433" t="s">
        <v>4569</v>
      </c>
      <c r="B978" s="433" t="s">
        <v>4570</v>
      </c>
      <c r="C978" s="433" t="s">
        <v>536</v>
      </c>
      <c r="D978" s="433" t="s">
        <v>4571</v>
      </c>
      <c r="E978" s="433" t="s">
        <v>4568</v>
      </c>
      <c r="F978" s="433" t="s">
        <v>10235</v>
      </c>
      <c r="G978" s="433" t="s">
        <v>538</v>
      </c>
      <c r="H978" s="433" t="s">
        <v>11379</v>
      </c>
    </row>
    <row r="979" spans="1:11">
      <c r="A979" s="433" t="s">
        <v>4572</v>
      </c>
      <c r="B979" s="433" t="s">
        <v>4573</v>
      </c>
      <c r="C979" s="433" t="s">
        <v>536</v>
      </c>
      <c r="D979" s="433" t="s">
        <v>4574</v>
      </c>
      <c r="E979" s="433" t="s">
        <v>1378</v>
      </c>
      <c r="F979" s="433" t="s">
        <v>10236</v>
      </c>
      <c r="G979" s="433" t="s">
        <v>538</v>
      </c>
      <c r="H979" s="433" t="s">
        <v>11379</v>
      </c>
    </row>
    <row r="980" spans="1:11">
      <c r="A980" s="433" t="s">
        <v>4576</v>
      </c>
      <c r="B980" s="433" t="s">
        <v>4577</v>
      </c>
      <c r="C980" s="433" t="s">
        <v>536</v>
      </c>
      <c r="D980" s="433" t="s">
        <v>4580</v>
      </c>
      <c r="E980" s="433" t="s">
        <v>4581</v>
      </c>
      <c r="F980" s="433" t="s">
        <v>10237</v>
      </c>
      <c r="G980" s="433" t="s">
        <v>4575</v>
      </c>
      <c r="H980" s="433" t="s">
        <v>11608</v>
      </c>
      <c r="I980" s="433" t="s">
        <v>3870</v>
      </c>
      <c r="J980" s="433" t="s">
        <v>4578</v>
      </c>
      <c r="K980" s="433" t="s">
        <v>4579</v>
      </c>
    </row>
    <row r="981" spans="1:11">
      <c r="A981" s="433" t="s">
        <v>4583</v>
      </c>
      <c r="B981" s="433" t="s">
        <v>4584</v>
      </c>
      <c r="C981" s="433" t="s">
        <v>536</v>
      </c>
      <c r="D981" s="433" t="s">
        <v>4585</v>
      </c>
      <c r="E981" s="433" t="s">
        <v>4582</v>
      </c>
      <c r="F981" s="433" t="s">
        <v>10238</v>
      </c>
      <c r="G981" s="433" t="s">
        <v>538</v>
      </c>
      <c r="H981" s="433" t="s">
        <v>11379</v>
      </c>
    </row>
    <row r="982" spans="1:11">
      <c r="A982" s="433" t="s">
        <v>4587</v>
      </c>
      <c r="B982" s="433" t="s">
        <v>4588</v>
      </c>
      <c r="C982" s="433" t="s">
        <v>536</v>
      </c>
      <c r="D982" s="433" t="s">
        <v>4589</v>
      </c>
      <c r="E982" s="433" t="s">
        <v>4586</v>
      </c>
      <c r="F982" s="433" t="s">
        <v>10239</v>
      </c>
      <c r="G982" s="433" t="s">
        <v>538</v>
      </c>
      <c r="H982" s="433" t="s">
        <v>11379</v>
      </c>
    </row>
    <row r="983" spans="1:11">
      <c r="A983" s="433" t="s">
        <v>4590</v>
      </c>
      <c r="B983" s="433" t="s">
        <v>4591</v>
      </c>
      <c r="C983" s="433" t="s">
        <v>604</v>
      </c>
      <c r="D983" s="433" t="s">
        <v>3887</v>
      </c>
      <c r="E983" s="433" t="s">
        <v>4593</v>
      </c>
      <c r="F983" s="433" t="s">
        <v>10240</v>
      </c>
      <c r="G983" s="433" t="s">
        <v>1038</v>
      </c>
      <c r="H983" s="433" t="s">
        <v>11609</v>
      </c>
      <c r="I983" s="433" t="s">
        <v>838</v>
      </c>
      <c r="J983" s="433" t="s">
        <v>561</v>
      </c>
      <c r="K983" s="433" t="s">
        <v>4592</v>
      </c>
    </row>
    <row r="984" spans="1:11">
      <c r="A984" s="433" t="s">
        <v>4595</v>
      </c>
      <c r="B984" s="433" t="s">
        <v>4596</v>
      </c>
      <c r="C984" s="433" t="s">
        <v>536</v>
      </c>
      <c r="D984" s="433" t="s">
        <v>4597</v>
      </c>
      <c r="E984" s="433" t="s">
        <v>4594</v>
      </c>
      <c r="F984" s="433" t="s">
        <v>10241</v>
      </c>
      <c r="G984" s="433" t="s">
        <v>538</v>
      </c>
      <c r="H984" s="433" t="s">
        <v>11379</v>
      </c>
    </row>
    <row r="985" spans="1:11">
      <c r="A985" s="433" t="s">
        <v>4599</v>
      </c>
      <c r="B985" s="433" t="s">
        <v>4600</v>
      </c>
      <c r="C985" s="433" t="s">
        <v>536</v>
      </c>
      <c r="D985" s="433" t="s">
        <v>4601</v>
      </c>
      <c r="E985" s="433" t="s">
        <v>4598</v>
      </c>
      <c r="F985" s="433" t="s">
        <v>10242</v>
      </c>
      <c r="G985" s="433" t="s">
        <v>538</v>
      </c>
      <c r="H985" s="433" t="s">
        <v>11379</v>
      </c>
    </row>
    <row r="986" spans="1:11">
      <c r="A986" s="433" t="s">
        <v>4602</v>
      </c>
      <c r="B986" s="433" t="s">
        <v>4603</v>
      </c>
      <c r="C986" s="433" t="s">
        <v>536</v>
      </c>
      <c r="D986" s="433" t="s">
        <v>4604</v>
      </c>
      <c r="E986" s="433" t="s">
        <v>1960</v>
      </c>
      <c r="F986" s="433" t="s">
        <v>10243</v>
      </c>
      <c r="G986" s="433" t="s">
        <v>538</v>
      </c>
      <c r="H986" s="433" t="s">
        <v>11379</v>
      </c>
    </row>
    <row r="987" spans="1:11">
      <c r="A987" s="433" t="s">
        <v>4606</v>
      </c>
      <c r="B987" s="433" t="s">
        <v>4607</v>
      </c>
      <c r="C987" s="433" t="s">
        <v>536</v>
      </c>
      <c r="D987" s="433" t="s">
        <v>4608</v>
      </c>
      <c r="E987" s="433" t="s">
        <v>4605</v>
      </c>
      <c r="F987" s="433" t="s">
        <v>10244</v>
      </c>
      <c r="G987" s="433" t="s">
        <v>538</v>
      </c>
      <c r="H987" s="433" t="s">
        <v>11379</v>
      </c>
    </row>
    <row r="988" spans="1:11">
      <c r="A988" s="433" t="s">
        <v>4609</v>
      </c>
      <c r="B988" s="433" t="s">
        <v>4610</v>
      </c>
      <c r="C988" s="433" t="s">
        <v>604</v>
      </c>
      <c r="D988" s="433" t="s">
        <v>4613</v>
      </c>
      <c r="E988" s="433" t="s">
        <v>2246</v>
      </c>
      <c r="F988" s="433" t="s">
        <v>10245</v>
      </c>
      <c r="G988" s="433" t="s">
        <v>2246</v>
      </c>
      <c r="H988" s="433" t="s">
        <v>10245</v>
      </c>
      <c r="J988" s="433" t="s">
        <v>4611</v>
      </c>
      <c r="K988" s="433" t="s">
        <v>4612</v>
      </c>
    </row>
    <row r="989" spans="1:11">
      <c r="A989" s="433" t="s">
        <v>4614</v>
      </c>
      <c r="B989" s="433" t="s">
        <v>4615</v>
      </c>
      <c r="C989" s="433" t="s">
        <v>536</v>
      </c>
      <c r="D989" s="433" t="s">
        <v>4616</v>
      </c>
      <c r="E989" s="433" t="s">
        <v>1195</v>
      </c>
      <c r="F989" s="433" t="s">
        <v>10246</v>
      </c>
      <c r="G989" s="433" t="s">
        <v>538</v>
      </c>
      <c r="H989" s="433" t="s">
        <v>11379</v>
      </c>
    </row>
    <row r="990" spans="1:11">
      <c r="A990" s="433" t="s">
        <v>4618</v>
      </c>
      <c r="B990" s="433" t="s">
        <v>4619</v>
      </c>
      <c r="C990" s="433" t="s">
        <v>536</v>
      </c>
      <c r="D990" s="433" t="s">
        <v>4620</v>
      </c>
      <c r="E990" s="433" t="s">
        <v>4617</v>
      </c>
      <c r="F990" s="433" t="s">
        <v>10247</v>
      </c>
      <c r="G990" s="433" t="s">
        <v>538</v>
      </c>
      <c r="H990" s="433" t="s">
        <v>11379</v>
      </c>
    </row>
    <row r="991" spans="1:11">
      <c r="A991" s="433" t="s">
        <v>4622</v>
      </c>
      <c r="B991" s="433" t="s">
        <v>4623</v>
      </c>
      <c r="C991" s="433" t="s">
        <v>536</v>
      </c>
      <c r="D991" s="433" t="s">
        <v>4624</v>
      </c>
      <c r="E991" s="433" t="s">
        <v>4621</v>
      </c>
      <c r="F991" s="433" t="s">
        <v>10248</v>
      </c>
      <c r="G991" s="433" t="s">
        <v>538</v>
      </c>
      <c r="H991" s="433" t="s">
        <v>11379</v>
      </c>
    </row>
    <row r="992" spans="1:11">
      <c r="A992" s="433" t="s">
        <v>4625</v>
      </c>
      <c r="B992" s="433" t="s">
        <v>4626</v>
      </c>
      <c r="C992" s="433" t="s">
        <v>536</v>
      </c>
      <c r="D992" s="433" t="s">
        <v>4629</v>
      </c>
      <c r="E992" s="433" t="s">
        <v>2750</v>
      </c>
      <c r="F992" s="433" t="s">
        <v>10249</v>
      </c>
      <c r="G992" s="433" t="s">
        <v>2079</v>
      </c>
      <c r="H992" s="433" t="s">
        <v>11610</v>
      </c>
      <c r="I992" s="433" t="s">
        <v>4627</v>
      </c>
      <c r="J992" s="433" t="s">
        <v>3635</v>
      </c>
      <c r="K992" s="433" t="s">
        <v>4628</v>
      </c>
    </row>
    <row r="993" spans="1:11">
      <c r="A993" s="433" t="s">
        <v>4631</v>
      </c>
      <c r="B993" s="433" t="s">
        <v>4632</v>
      </c>
      <c r="C993" s="433" t="s">
        <v>536</v>
      </c>
      <c r="D993" s="433" t="s">
        <v>4633</v>
      </c>
      <c r="E993" s="433" t="s">
        <v>4630</v>
      </c>
      <c r="F993" s="433" t="s">
        <v>10250</v>
      </c>
      <c r="G993" s="433" t="s">
        <v>538</v>
      </c>
      <c r="H993" s="433" t="s">
        <v>11379</v>
      </c>
    </row>
    <row r="994" spans="1:11">
      <c r="A994" s="433" t="s">
        <v>4635</v>
      </c>
      <c r="B994" s="433" t="s">
        <v>4636</v>
      </c>
      <c r="C994" s="433" t="s">
        <v>604</v>
      </c>
      <c r="D994" s="433" t="s">
        <v>4637</v>
      </c>
      <c r="E994" s="433" t="s">
        <v>4634</v>
      </c>
      <c r="F994" s="433" t="s">
        <v>10251</v>
      </c>
      <c r="G994" s="433" t="s">
        <v>538</v>
      </c>
      <c r="H994" s="433" t="s">
        <v>11379</v>
      </c>
    </row>
    <row r="995" spans="1:11">
      <c r="A995" s="433" t="s">
        <v>4638</v>
      </c>
      <c r="B995" s="433" t="s">
        <v>4639</v>
      </c>
      <c r="C995" s="433" t="s">
        <v>604</v>
      </c>
      <c r="D995" s="433" t="s">
        <v>4642</v>
      </c>
      <c r="E995" s="433" t="s">
        <v>4643</v>
      </c>
      <c r="F995" s="433" t="s">
        <v>10252</v>
      </c>
      <c r="G995" s="433" t="s">
        <v>750</v>
      </c>
      <c r="H995" s="433" t="s">
        <v>11611</v>
      </c>
      <c r="I995" s="433" t="s">
        <v>4640</v>
      </c>
      <c r="J995" s="433" t="s">
        <v>3088</v>
      </c>
      <c r="K995" s="433" t="s">
        <v>4641</v>
      </c>
    </row>
    <row r="996" spans="1:11">
      <c r="A996" s="433" t="s">
        <v>4645</v>
      </c>
      <c r="B996" s="433" t="s">
        <v>4646</v>
      </c>
      <c r="C996" s="433" t="s">
        <v>536</v>
      </c>
      <c r="D996" s="433" t="s">
        <v>4647</v>
      </c>
      <c r="E996" s="433" t="s">
        <v>4644</v>
      </c>
      <c r="F996" s="433" t="s">
        <v>10253</v>
      </c>
      <c r="G996" s="433" t="s">
        <v>538</v>
      </c>
      <c r="H996" s="433" t="s">
        <v>11379</v>
      </c>
    </row>
    <row r="997" spans="1:11">
      <c r="A997" s="433" t="s">
        <v>4648</v>
      </c>
      <c r="B997" s="433" t="s">
        <v>4649</v>
      </c>
      <c r="C997" s="433" t="s">
        <v>536</v>
      </c>
      <c r="D997" s="433" t="s">
        <v>736</v>
      </c>
      <c r="E997" s="433" t="s">
        <v>804</v>
      </c>
      <c r="F997" s="433" t="s">
        <v>10254</v>
      </c>
      <c r="G997" s="433" t="s">
        <v>538</v>
      </c>
      <c r="H997" s="433" t="s">
        <v>11379</v>
      </c>
    </row>
    <row r="998" spans="1:11">
      <c r="A998" s="433" t="s">
        <v>4651</v>
      </c>
      <c r="B998" s="433" t="s">
        <v>4652</v>
      </c>
      <c r="C998" s="433" t="s">
        <v>536</v>
      </c>
      <c r="D998" s="433" t="s">
        <v>4654</v>
      </c>
      <c r="E998" s="433" t="s">
        <v>4655</v>
      </c>
      <c r="F998" s="433" t="s">
        <v>10255</v>
      </c>
      <c r="G998" s="433" t="s">
        <v>4650</v>
      </c>
      <c r="H998" s="433" t="s">
        <v>11612</v>
      </c>
      <c r="I998" s="433" t="s">
        <v>1869</v>
      </c>
      <c r="J998" s="433" t="s">
        <v>561</v>
      </c>
      <c r="K998" s="433" t="s">
        <v>4653</v>
      </c>
    </row>
    <row r="999" spans="1:11">
      <c r="A999" s="433" t="s">
        <v>4656</v>
      </c>
      <c r="B999" s="433" t="s">
        <v>4657</v>
      </c>
      <c r="C999" s="433" t="s">
        <v>536</v>
      </c>
      <c r="D999" s="433" t="s">
        <v>4660</v>
      </c>
      <c r="E999" s="433" t="s">
        <v>3568</v>
      </c>
      <c r="F999" s="433" t="s">
        <v>9580</v>
      </c>
      <c r="G999" s="433" t="s">
        <v>3568</v>
      </c>
      <c r="H999" s="433" t="s">
        <v>9580</v>
      </c>
      <c r="I999" s="433" t="s">
        <v>4658</v>
      </c>
      <c r="J999" s="433" t="s">
        <v>2739</v>
      </c>
      <c r="K999" s="433" t="s">
        <v>4659</v>
      </c>
    </row>
    <row r="1000" spans="1:11">
      <c r="A1000" s="433" t="s">
        <v>4662</v>
      </c>
      <c r="B1000" s="433" t="s">
        <v>4663</v>
      </c>
      <c r="C1000" s="433" t="s">
        <v>536</v>
      </c>
      <c r="D1000" s="433" t="s">
        <v>4664</v>
      </c>
      <c r="E1000" s="433" t="s">
        <v>4661</v>
      </c>
      <c r="F1000" s="433" t="s">
        <v>10256</v>
      </c>
      <c r="G1000" s="433" t="s">
        <v>538</v>
      </c>
      <c r="H1000" s="433" t="s">
        <v>11379</v>
      </c>
    </row>
    <row r="1001" spans="1:11">
      <c r="A1001" s="433" t="s">
        <v>4666</v>
      </c>
      <c r="B1001" s="433" t="s">
        <v>4667</v>
      </c>
      <c r="C1001" s="433" t="s">
        <v>536</v>
      </c>
      <c r="D1001" s="433" t="s">
        <v>4668</v>
      </c>
      <c r="E1001" s="433" t="s">
        <v>4665</v>
      </c>
      <c r="F1001" s="433" t="s">
        <v>10257</v>
      </c>
      <c r="G1001" s="433" t="s">
        <v>538</v>
      </c>
      <c r="H1001" s="433" t="s">
        <v>11379</v>
      </c>
    </row>
    <row r="1002" spans="1:11">
      <c r="A1002" s="433" t="s">
        <v>4669</v>
      </c>
      <c r="B1002" s="433" t="s">
        <v>4670</v>
      </c>
      <c r="C1002" s="433" t="s">
        <v>536</v>
      </c>
      <c r="D1002" s="433" t="s">
        <v>4672</v>
      </c>
      <c r="E1002" s="433" t="s">
        <v>4673</v>
      </c>
      <c r="F1002" s="433" t="s">
        <v>10258</v>
      </c>
      <c r="G1002" s="433" t="s">
        <v>774</v>
      </c>
      <c r="H1002" s="433" t="s">
        <v>11613</v>
      </c>
      <c r="I1002" s="433" t="s">
        <v>838</v>
      </c>
      <c r="J1002" s="433" t="s">
        <v>2118</v>
      </c>
      <c r="K1002" s="433" t="s">
        <v>4671</v>
      </c>
    </row>
    <row r="1003" spans="1:11">
      <c r="A1003" s="433" t="s">
        <v>4675</v>
      </c>
      <c r="B1003" s="433" t="s">
        <v>4676</v>
      </c>
      <c r="C1003" s="433" t="s">
        <v>536</v>
      </c>
      <c r="D1003" s="433" t="s">
        <v>4679</v>
      </c>
      <c r="E1003" s="433" t="s">
        <v>4674</v>
      </c>
      <c r="F1003" s="433" t="s">
        <v>10259</v>
      </c>
      <c r="G1003" s="433" t="s">
        <v>4674</v>
      </c>
      <c r="H1003" s="433" t="s">
        <v>11614</v>
      </c>
      <c r="J1003" s="433" t="s">
        <v>4677</v>
      </c>
      <c r="K1003" s="433" t="s">
        <v>4678</v>
      </c>
    </row>
    <row r="1004" spans="1:11">
      <c r="A1004" s="433" t="s">
        <v>4681</v>
      </c>
      <c r="B1004" s="433" t="s">
        <v>4682</v>
      </c>
      <c r="C1004" s="433" t="s">
        <v>536</v>
      </c>
      <c r="D1004" s="433" t="s">
        <v>4683</v>
      </c>
      <c r="E1004" s="433" t="s">
        <v>4680</v>
      </c>
      <c r="F1004" s="433" t="s">
        <v>10260</v>
      </c>
      <c r="G1004" s="433" t="s">
        <v>538</v>
      </c>
      <c r="H1004" s="433" t="s">
        <v>11379</v>
      </c>
    </row>
    <row r="1005" spans="1:11">
      <c r="A1005" s="433" t="s">
        <v>4685</v>
      </c>
      <c r="B1005" s="433" t="s">
        <v>4686</v>
      </c>
      <c r="C1005" s="433" t="s">
        <v>536</v>
      </c>
      <c r="D1005" s="433" t="s">
        <v>4687</v>
      </c>
      <c r="E1005" s="433" t="s">
        <v>4684</v>
      </c>
      <c r="F1005" s="433" t="s">
        <v>10261</v>
      </c>
      <c r="G1005" s="433" t="s">
        <v>538</v>
      </c>
      <c r="H1005" s="433" t="s">
        <v>11379</v>
      </c>
    </row>
    <row r="1006" spans="1:11">
      <c r="A1006" s="433" t="s">
        <v>4689</v>
      </c>
      <c r="B1006" s="433" t="s">
        <v>4690</v>
      </c>
      <c r="C1006" s="433" t="s">
        <v>604</v>
      </c>
      <c r="D1006" s="433" t="s">
        <v>4691</v>
      </c>
      <c r="E1006" s="433" t="s">
        <v>4688</v>
      </c>
      <c r="F1006" s="433" t="s">
        <v>10262</v>
      </c>
      <c r="G1006" s="433" t="s">
        <v>538</v>
      </c>
      <c r="H1006" s="433" t="s">
        <v>11379</v>
      </c>
    </row>
    <row r="1007" spans="1:11">
      <c r="A1007" s="433" t="s">
        <v>11891</v>
      </c>
      <c r="B1007" s="433" t="s">
        <v>11918</v>
      </c>
      <c r="C1007" s="433" t="s">
        <v>536</v>
      </c>
      <c r="D1007" s="433" t="s">
        <v>11937</v>
      </c>
      <c r="E1007" s="433" t="s">
        <v>11962</v>
      </c>
      <c r="F1007" s="433" t="s">
        <v>11963</v>
      </c>
      <c r="G1007" s="433" t="s">
        <v>538</v>
      </c>
      <c r="H1007" s="433" t="s">
        <v>11379</v>
      </c>
    </row>
    <row r="1008" spans="1:11">
      <c r="A1008" s="433" t="s">
        <v>4693</v>
      </c>
      <c r="B1008" s="433" t="s">
        <v>4694</v>
      </c>
      <c r="C1008" s="433" t="s">
        <v>536</v>
      </c>
      <c r="D1008" s="433" t="s">
        <v>4695</v>
      </c>
      <c r="E1008" s="433" t="s">
        <v>4692</v>
      </c>
      <c r="F1008" s="433" t="s">
        <v>10263</v>
      </c>
      <c r="G1008" s="433" t="s">
        <v>538</v>
      </c>
      <c r="H1008" s="433" t="s">
        <v>11379</v>
      </c>
    </row>
    <row r="1009" spans="1:11">
      <c r="A1009" s="433" t="s">
        <v>4697</v>
      </c>
      <c r="B1009" s="433" t="s">
        <v>4698</v>
      </c>
      <c r="C1009" s="433" t="s">
        <v>536</v>
      </c>
      <c r="D1009" s="433" t="s">
        <v>4699</v>
      </c>
      <c r="E1009" s="433" t="s">
        <v>4696</v>
      </c>
      <c r="F1009" s="433" t="s">
        <v>10264</v>
      </c>
      <c r="G1009" s="433" t="s">
        <v>538</v>
      </c>
      <c r="H1009" s="433" t="s">
        <v>11379</v>
      </c>
    </row>
    <row r="1010" spans="1:11">
      <c r="A1010" s="433" t="s">
        <v>12015</v>
      </c>
      <c r="B1010" s="433" t="s">
        <v>4700</v>
      </c>
      <c r="C1010" s="433" t="s">
        <v>536</v>
      </c>
      <c r="D1010" s="433" t="s">
        <v>4701</v>
      </c>
      <c r="E1010" s="433" t="s">
        <v>1687</v>
      </c>
      <c r="F1010" s="433" t="s">
        <v>10265</v>
      </c>
      <c r="G1010" s="433" t="s">
        <v>538</v>
      </c>
      <c r="H1010" s="433" t="s">
        <v>11379</v>
      </c>
    </row>
    <row r="1011" spans="1:11">
      <c r="A1011" s="433" t="s">
        <v>4703</v>
      </c>
      <c r="B1011" s="433" t="s">
        <v>4704</v>
      </c>
      <c r="C1011" s="433" t="s">
        <v>536</v>
      </c>
      <c r="D1011" s="433" t="s">
        <v>4706</v>
      </c>
      <c r="E1011" s="433" t="s">
        <v>4707</v>
      </c>
      <c r="F1011" s="433" t="s">
        <v>10266</v>
      </c>
      <c r="G1011" s="433" t="s">
        <v>4702</v>
      </c>
      <c r="H1011" s="433" t="s">
        <v>11615</v>
      </c>
      <c r="I1011" s="433" t="s">
        <v>2511</v>
      </c>
      <c r="J1011" s="433" t="s">
        <v>561</v>
      </c>
      <c r="K1011" s="433" t="s">
        <v>4705</v>
      </c>
    </row>
    <row r="1012" spans="1:11">
      <c r="A1012" s="433" t="s">
        <v>4708</v>
      </c>
      <c r="B1012" s="433" t="s">
        <v>4709</v>
      </c>
      <c r="C1012" s="433" t="s">
        <v>604</v>
      </c>
      <c r="D1012" s="433" t="s">
        <v>4713</v>
      </c>
      <c r="E1012" s="433" t="s">
        <v>2935</v>
      </c>
      <c r="F1012" s="433" t="s">
        <v>9863</v>
      </c>
      <c r="G1012" s="433" t="s">
        <v>962</v>
      </c>
      <c r="H1012" s="433" t="s">
        <v>11492</v>
      </c>
      <c r="I1012" s="433" t="s">
        <v>4710</v>
      </c>
      <c r="J1012" s="433" t="s">
        <v>4711</v>
      </c>
      <c r="K1012" s="433" t="s">
        <v>4712</v>
      </c>
    </row>
    <row r="1013" spans="1:11">
      <c r="A1013" s="433" t="s">
        <v>4714</v>
      </c>
      <c r="B1013" s="433" t="s">
        <v>4715</v>
      </c>
      <c r="C1013" s="433" t="s">
        <v>536</v>
      </c>
      <c r="D1013" s="433" t="s">
        <v>4716</v>
      </c>
      <c r="E1013" s="433" t="s">
        <v>3943</v>
      </c>
      <c r="F1013" s="433" t="s">
        <v>10267</v>
      </c>
      <c r="G1013" s="433" t="s">
        <v>538</v>
      </c>
      <c r="H1013" s="433" t="s">
        <v>11379</v>
      </c>
    </row>
    <row r="1014" spans="1:11">
      <c r="A1014" s="433" t="s">
        <v>4717</v>
      </c>
      <c r="B1014" s="433" t="s">
        <v>4718</v>
      </c>
      <c r="C1014" s="433" t="s">
        <v>536</v>
      </c>
      <c r="D1014" s="433" t="s">
        <v>4720</v>
      </c>
      <c r="E1014" s="433" t="s">
        <v>3799</v>
      </c>
      <c r="F1014" s="433" t="s">
        <v>10268</v>
      </c>
      <c r="G1014" s="433" t="s">
        <v>1486</v>
      </c>
      <c r="H1014" s="433" t="s">
        <v>11616</v>
      </c>
      <c r="I1014" s="433" t="s">
        <v>1640</v>
      </c>
      <c r="J1014" s="433" t="s">
        <v>3088</v>
      </c>
      <c r="K1014" s="433" t="s">
        <v>4719</v>
      </c>
    </row>
    <row r="1015" spans="1:11">
      <c r="A1015" s="433" t="s">
        <v>4722</v>
      </c>
      <c r="B1015" s="433" t="s">
        <v>4723</v>
      </c>
      <c r="C1015" s="433" t="s">
        <v>536</v>
      </c>
      <c r="D1015" s="433" t="s">
        <v>4724</v>
      </c>
      <c r="E1015" s="433" t="s">
        <v>4721</v>
      </c>
      <c r="F1015" s="433" t="s">
        <v>10269</v>
      </c>
      <c r="G1015" s="433" t="s">
        <v>538</v>
      </c>
      <c r="H1015" s="433" t="s">
        <v>11379</v>
      </c>
    </row>
    <row r="1016" spans="1:11">
      <c r="A1016" s="433" t="s">
        <v>4725</v>
      </c>
      <c r="B1016" s="433" t="s">
        <v>4726</v>
      </c>
      <c r="C1016" s="433" t="s">
        <v>536</v>
      </c>
      <c r="D1016" s="433" t="s">
        <v>4728</v>
      </c>
      <c r="E1016" s="433" t="s">
        <v>4142</v>
      </c>
      <c r="F1016" s="433" t="s">
        <v>10270</v>
      </c>
      <c r="G1016" s="433" t="s">
        <v>578</v>
      </c>
      <c r="H1016" s="433" t="s">
        <v>11617</v>
      </c>
      <c r="I1016" s="433" t="s">
        <v>838</v>
      </c>
      <c r="J1016" s="433" t="s">
        <v>561</v>
      </c>
      <c r="K1016" s="433" t="s">
        <v>4727</v>
      </c>
    </row>
    <row r="1017" spans="1:11">
      <c r="A1017" s="433" t="s">
        <v>4729</v>
      </c>
      <c r="B1017" s="433" t="s">
        <v>4730</v>
      </c>
      <c r="C1017" s="433" t="s">
        <v>536</v>
      </c>
      <c r="D1017" s="433" t="s">
        <v>4731</v>
      </c>
      <c r="E1017" s="433" t="s">
        <v>1609</v>
      </c>
      <c r="F1017" s="433" t="s">
        <v>10271</v>
      </c>
      <c r="G1017" s="433" t="s">
        <v>538</v>
      </c>
      <c r="H1017" s="433" t="s">
        <v>11379</v>
      </c>
    </row>
    <row r="1018" spans="1:11">
      <c r="A1018" s="433" t="s">
        <v>4733</v>
      </c>
      <c r="B1018" s="433" t="s">
        <v>4734</v>
      </c>
      <c r="C1018" s="433" t="s">
        <v>536</v>
      </c>
      <c r="D1018" s="433" t="s">
        <v>4735</v>
      </c>
      <c r="E1018" s="433" t="s">
        <v>4732</v>
      </c>
      <c r="F1018" s="433" t="s">
        <v>10272</v>
      </c>
      <c r="G1018" s="433" t="s">
        <v>538</v>
      </c>
      <c r="H1018" s="433" t="s">
        <v>11379</v>
      </c>
    </row>
    <row r="1019" spans="1:11">
      <c r="A1019" s="433" t="s">
        <v>4736</v>
      </c>
      <c r="B1019" s="433" t="s">
        <v>4737</v>
      </c>
      <c r="C1019" s="433" t="s">
        <v>604</v>
      </c>
      <c r="D1019" s="433" t="s">
        <v>4738</v>
      </c>
      <c r="E1019" s="433" t="s">
        <v>1918</v>
      </c>
      <c r="F1019" s="433" t="s">
        <v>10273</v>
      </c>
      <c r="G1019" s="433" t="s">
        <v>538</v>
      </c>
      <c r="H1019" s="433" t="s">
        <v>11379</v>
      </c>
    </row>
    <row r="1020" spans="1:11">
      <c r="A1020" s="433" t="s">
        <v>12016</v>
      </c>
      <c r="B1020" s="433" t="s">
        <v>4740</v>
      </c>
      <c r="C1020" s="433" t="s">
        <v>536</v>
      </c>
      <c r="D1020" s="433" t="s">
        <v>4741</v>
      </c>
      <c r="E1020" s="433" t="s">
        <v>4739</v>
      </c>
      <c r="F1020" s="433" t="s">
        <v>10274</v>
      </c>
      <c r="G1020" s="433" t="s">
        <v>538</v>
      </c>
      <c r="H1020" s="433" t="s">
        <v>11379</v>
      </c>
    </row>
    <row r="1021" spans="1:11">
      <c r="A1021" s="433" t="s">
        <v>4743</v>
      </c>
      <c r="B1021" s="433" t="s">
        <v>4744</v>
      </c>
      <c r="C1021" s="433" t="s">
        <v>536</v>
      </c>
      <c r="D1021" s="433" t="s">
        <v>4745</v>
      </c>
      <c r="E1021" s="433" t="s">
        <v>4742</v>
      </c>
      <c r="F1021" s="433" t="s">
        <v>10275</v>
      </c>
      <c r="G1021" s="433" t="s">
        <v>538</v>
      </c>
      <c r="H1021" s="433" t="s">
        <v>11379</v>
      </c>
    </row>
    <row r="1022" spans="1:11">
      <c r="A1022" s="433" t="s">
        <v>4747</v>
      </c>
      <c r="B1022" s="433" t="s">
        <v>4748</v>
      </c>
      <c r="C1022" s="433" t="s">
        <v>536</v>
      </c>
      <c r="D1022" s="433" t="s">
        <v>4749</v>
      </c>
      <c r="E1022" s="433" t="s">
        <v>4746</v>
      </c>
      <c r="F1022" s="433" t="s">
        <v>10276</v>
      </c>
      <c r="G1022" s="433" t="s">
        <v>538</v>
      </c>
      <c r="H1022" s="433" t="s">
        <v>11379</v>
      </c>
    </row>
    <row r="1023" spans="1:11">
      <c r="A1023" s="433" t="s">
        <v>4751</v>
      </c>
      <c r="B1023" s="433" t="s">
        <v>4752</v>
      </c>
      <c r="C1023" s="433" t="s">
        <v>604</v>
      </c>
      <c r="D1023" s="433" t="s">
        <v>4753</v>
      </c>
      <c r="E1023" s="433" t="s">
        <v>4750</v>
      </c>
      <c r="F1023" s="433" t="s">
        <v>10277</v>
      </c>
      <c r="G1023" s="433" t="s">
        <v>538</v>
      </c>
      <c r="H1023" s="433" t="s">
        <v>11379</v>
      </c>
    </row>
    <row r="1024" spans="1:11">
      <c r="A1024" s="433" t="s">
        <v>4755</v>
      </c>
      <c r="B1024" s="433" t="s">
        <v>4756</v>
      </c>
      <c r="C1024" s="433" t="s">
        <v>604</v>
      </c>
      <c r="D1024" s="433" t="s">
        <v>4757</v>
      </c>
      <c r="E1024" s="433" t="s">
        <v>4754</v>
      </c>
      <c r="F1024" s="433" t="s">
        <v>10278</v>
      </c>
      <c r="G1024" s="433" t="s">
        <v>538</v>
      </c>
      <c r="H1024" s="433" t="s">
        <v>11379</v>
      </c>
    </row>
    <row r="1025" spans="1:11">
      <c r="A1025" s="433" t="s">
        <v>4758</v>
      </c>
      <c r="B1025" s="433" t="s">
        <v>4759</v>
      </c>
      <c r="C1025" s="433" t="s">
        <v>604</v>
      </c>
      <c r="D1025" s="433" t="s">
        <v>4760</v>
      </c>
      <c r="E1025" s="433" t="s">
        <v>858</v>
      </c>
      <c r="F1025" s="433" t="s">
        <v>10279</v>
      </c>
      <c r="G1025" s="433" t="s">
        <v>538</v>
      </c>
      <c r="H1025" s="433" t="s">
        <v>11379</v>
      </c>
    </row>
    <row r="1026" spans="1:11">
      <c r="A1026" s="433" t="s">
        <v>4761</v>
      </c>
      <c r="B1026" s="433" t="s">
        <v>4762</v>
      </c>
      <c r="C1026" s="433" t="s">
        <v>536</v>
      </c>
      <c r="D1026" s="433" t="s">
        <v>4763</v>
      </c>
      <c r="E1026" s="433" t="s">
        <v>1073</v>
      </c>
      <c r="F1026" s="433" t="s">
        <v>10280</v>
      </c>
      <c r="G1026" s="433" t="s">
        <v>538</v>
      </c>
      <c r="H1026" s="433" t="s">
        <v>11379</v>
      </c>
    </row>
    <row r="1027" spans="1:11">
      <c r="A1027" s="433" t="s">
        <v>4764</v>
      </c>
      <c r="B1027" s="433" t="s">
        <v>4765</v>
      </c>
      <c r="C1027" s="433" t="s">
        <v>604</v>
      </c>
      <c r="D1027" s="433" t="s">
        <v>4766</v>
      </c>
      <c r="E1027" s="433" t="s">
        <v>610</v>
      </c>
      <c r="F1027" s="433" t="s">
        <v>10281</v>
      </c>
      <c r="G1027" s="433" t="s">
        <v>538</v>
      </c>
      <c r="H1027" s="433" t="s">
        <v>11379</v>
      </c>
    </row>
    <row r="1028" spans="1:11">
      <c r="A1028" s="433" t="s">
        <v>4767</v>
      </c>
      <c r="B1028" s="433" t="s">
        <v>4768</v>
      </c>
      <c r="C1028" s="433" t="s">
        <v>536</v>
      </c>
      <c r="D1028" s="433" t="s">
        <v>4771</v>
      </c>
      <c r="E1028" s="433" t="s">
        <v>634</v>
      </c>
      <c r="F1028" s="433" t="s">
        <v>10282</v>
      </c>
      <c r="G1028" s="433" t="s">
        <v>3255</v>
      </c>
      <c r="H1028" s="433" t="s">
        <v>11618</v>
      </c>
      <c r="I1028" s="433" t="s">
        <v>4769</v>
      </c>
      <c r="J1028" s="433" t="s">
        <v>723</v>
      </c>
      <c r="K1028" s="433" t="s">
        <v>4770</v>
      </c>
    </row>
    <row r="1029" spans="1:11">
      <c r="A1029" s="433" t="s">
        <v>4773</v>
      </c>
      <c r="B1029" s="433" t="s">
        <v>4774</v>
      </c>
      <c r="C1029" s="433" t="s">
        <v>536</v>
      </c>
      <c r="D1029" s="433" t="s">
        <v>4775</v>
      </c>
      <c r="E1029" s="433" t="s">
        <v>4772</v>
      </c>
      <c r="F1029" s="433" t="s">
        <v>10283</v>
      </c>
      <c r="G1029" s="433" t="s">
        <v>538</v>
      </c>
      <c r="H1029" s="433" t="s">
        <v>11379</v>
      </c>
    </row>
    <row r="1030" spans="1:11">
      <c r="A1030" s="433" t="s">
        <v>4776</v>
      </c>
      <c r="B1030" s="433" t="s">
        <v>4777</v>
      </c>
      <c r="C1030" s="433" t="s">
        <v>536</v>
      </c>
      <c r="D1030" s="433" t="s">
        <v>4778</v>
      </c>
      <c r="E1030" s="433" t="s">
        <v>2246</v>
      </c>
      <c r="F1030" s="433" t="s">
        <v>10284</v>
      </c>
      <c r="G1030" s="433" t="s">
        <v>538</v>
      </c>
      <c r="H1030" s="433" t="s">
        <v>11379</v>
      </c>
    </row>
    <row r="1031" spans="1:11">
      <c r="A1031" s="433" t="s">
        <v>4779</v>
      </c>
      <c r="B1031" s="433" t="s">
        <v>4780</v>
      </c>
      <c r="C1031" s="433" t="s">
        <v>604</v>
      </c>
      <c r="D1031" s="433" t="s">
        <v>4781</v>
      </c>
      <c r="E1031" s="433" t="s">
        <v>1778</v>
      </c>
      <c r="F1031" s="433" t="s">
        <v>9609</v>
      </c>
      <c r="G1031" s="433" t="s">
        <v>538</v>
      </c>
      <c r="H1031" s="433" t="s">
        <v>11379</v>
      </c>
    </row>
    <row r="1032" spans="1:11">
      <c r="A1032" s="433" t="s">
        <v>4783</v>
      </c>
      <c r="B1032" s="433" t="s">
        <v>4784</v>
      </c>
      <c r="C1032" s="433" t="s">
        <v>604</v>
      </c>
      <c r="D1032" s="433" t="s">
        <v>4785</v>
      </c>
      <c r="E1032" s="433" t="s">
        <v>4782</v>
      </c>
      <c r="F1032" s="433" t="s">
        <v>10285</v>
      </c>
      <c r="G1032" s="433" t="s">
        <v>538</v>
      </c>
      <c r="H1032" s="433" t="s">
        <v>11379</v>
      </c>
    </row>
    <row r="1033" spans="1:11">
      <c r="A1033" s="433" t="s">
        <v>4787</v>
      </c>
      <c r="B1033" s="433" t="s">
        <v>4788</v>
      </c>
      <c r="C1033" s="433" t="s">
        <v>1272</v>
      </c>
      <c r="D1033" s="433" t="s">
        <v>4789</v>
      </c>
      <c r="E1033" s="433" t="s">
        <v>4786</v>
      </c>
      <c r="F1033" s="433" t="s">
        <v>10286</v>
      </c>
      <c r="G1033" s="433" t="s">
        <v>538</v>
      </c>
      <c r="H1033" s="433" t="s">
        <v>11379</v>
      </c>
    </row>
    <row r="1034" spans="1:11">
      <c r="A1034" s="433" t="s">
        <v>4790</v>
      </c>
      <c r="B1034" s="433" t="s">
        <v>4791</v>
      </c>
      <c r="C1034" s="433" t="s">
        <v>2883</v>
      </c>
      <c r="D1034" s="433" t="s">
        <v>4793</v>
      </c>
      <c r="E1034" s="433" t="s">
        <v>4794</v>
      </c>
      <c r="F1034" s="433" t="s">
        <v>10287</v>
      </c>
      <c r="G1034" s="433" t="s">
        <v>2520</v>
      </c>
      <c r="H1034" s="433" t="s">
        <v>11619</v>
      </c>
      <c r="I1034" s="433" t="s">
        <v>3870</v>
      </c>
      <c r="J1034" s="433" t="s">
        <v>1633</v>
      </c>
      <c r="K1034" s="433" t="s">
        <v>4792</v>
      </c>
    </row>
    <row r="1035" spans="1:11">
      <c r="A1035" s="433" t="s">
        <v>4795</v>
      </c>
      <c r="B1035" s="433" t="s">
        <v>4796</v>
      </c>
      <c r="C1035" s="433" t="s">
        <v>536</v>
      </c>
      <c r="D1035" s="433" t="s">
        <v>4797</v>
      </c>
      <c r="E1035" s="433" t="s">
        <v>2042</v>
      </c>
      <c r="F1035" s="433" t="s">
        <v>10288</v>
      </c>
      <c r="G1035" s="433" t="s">
        <v>538</v>
      </c>
      <c r="H1035" s="433" t="s">
        <v>11379</v>
      </c>
    </row>
    <row r="1036" spans="1:11">
      <c r="A1036" s="433" t="s">
        <v>4799</v>
      </c>
      <c r="B1036" s="433" t="s">
        <v>4800</v>
      </c>
      <c r="C1036" s="433" t="s">
        <v>1272</v>
      </c>
      <c r="D1036" s="433" t="s">
        <v>4801</v>
      </c>
      <c r="E1036" s="433" t="s">
        <v>4798</v>
      </c>
      <c r="F1036" s="433" t="s">
        <v>10289</v>
      </c>
      <c r="G1036" s="433" t="s">
        <v>538</v>
      </c>
      <c r="H1036" s="433" t="s">
        <v>11379</v>
      </c>
    </row>
    <row r="1037" spans="1:11">
      <c r="A1037" s="433" t="s">
        <v>4802</v>
      </c>
      <c r="B1037" s="433" t="s">
        <v>4803</v>
      </c>
      <c r="C1037" s="433" t="s">
        <v>536</v>
      </c>
      <c r="D1037" s="433" t="s">
        <v>4807</v>
      </c>
      <c r="E1037" s="433" t="s">
        <v>4808</v>
      </c>
      <c r="F1037" s="433" t="s">
        <v>10290</v>
      </c>
      <c r="G1037" s="433" t="s">
        <v>1110</v>
      </c>
      <c r="H1037" s="433" t="s">
        <v>11620</v>
      </c>
      <c r="I1037" s="433" t="s">
        <v>4804</v>
      </c>
      <c r="J1037" s="433" t="s">
        <v>4805</v>
      </c>
      <c r="K1037" s="433" t="s">
        <v>4806</v>
      </c>
    </row>
    <row r="1038" spans="1:11">
      <c r="A1038" s="433" t="s">
        <v>4809</v>
      </c>
      <c r="B1038" s="433" t="s">
        <v>4810</v>
      </c>
      <c r="C1038" s="433" t="s">
        <v>536</v>
      </c>
      <c r="D1038" s="433" t="s">
        <v>4813</v>
      </c>
      <c r="E1038" s="433" t="s">
        <v>3138</v>
      </c>
      <c r="F1038" s="433" t="s">
        <v>10291</v>
      </c>
      <c r="G1038" s="433" t="s">
        <v>3138</v>
      </c>
      <c r="H1038" s="433" t="s">
        <v>11621</v>
      </c>
      <c r="I1038" s="433" t="s">
        <v>4811</v>
      </c>
      <c r="J1038" s="433" t="s">
        <v>581</v>
      </c>
      <c r="K1038" s="433" t="s">
        <v>4812</v>
      </c>
    </row>
    <row r="1039" spans="1:11">
      <c r="A1039" s="433" t="s">
        <v>4815</v>
      </c>
      <c r="B1039" s="433" t="s">
        <v>4816</v>
      </c>
      <c r="C1039" s="433" t="s">
        <v>536</v>
      </c>
      <c r="D1039" s="433" t="s">
        <v>4817</v>
      </c>
      <c r="E1039" s="433" t="s">
        <v>4814</v>
      </c>
      <c r="F1039" s="433" t="s">
        <v>10292</v>
      </c>
      <c r="G1039" s="433" t="s">
        <v>538</v>
      </c>
      <c r="H1039" s="433" t="s">
        <v>11379</v>
      </c>
    </row>
    <row r="1040" spans="1:11">
      <c r="A1040" s="433" t="s">
        <v>4818</v>
      </c>
      <c r="B1040" s="433" t="s">
        <v>4819</v>
      </c>
      <c r="C1040" s="433" t="s">
        <v>604</v>
      </c>
      <c r="D1040" s="433" t="s">
        <v>4823</v>
      </c>
      <c r="E1040" s="433" t="s">
        <v>4824</v>
      </c>
      <c r="F1040" s="433" t="s">
        <v>10293</v>
      </c>
      <c r="G1040" s="433" t="s">
        <v>564</v>
      </c>
      <c r="H1040" s="433" t="s">
        <v>11622</v>
      </c>
      <c r="I1040" s="433" t="s">
        <v>4820</v>
      </c>
      <c r="J1040" s="433" t="s">
        <v>4821</v>
      </c>
      <c r="K1040" s="433" t="s">
        <v>4822</v>
      </c>
    </row>
    <row r="1041" spans="1:11">
      <c r="A1041" s="433" t="s">
        <v>4826</v>
      </c>
      <c r="B1041" s="433" t="s">
        <v>4827</v>
      </c>
      <c r="C1041" s="433" t="s">
        <v>536</v>
      </c>
      <c r="D1041" s="433" t="s">
        <v>4828</v>
      </c>
      <c r="E1041" s="433" t="s">
        <v>4825</v>
      </c>
      <c r="F1041" s="433" t="s">
        <v>10294</v>
      </c>
      <c r="G1041" s="433" t="s">
        <v>538</v>
      </c>
      <c r="H1041" s="433" t="s">
        <v>11379</v>
      </c>
    </row>
    <row r="1042" spans="1:11">
      <c r="A1042" s="433" t="s">
        <v>4830</v>
      </c>
      <c r="B1042" s="433" t="s">
        <v>4831</v>
      </c>
      <c r="C1042" s="433" t="s">
        <v>604</v>
      </c>
      <c r="D1042" s="433" t="s">
        <v>4832</v>
      </c>
      <c r="E1042" s="433" t="s">
        <v>4829</v>
      </c>
      <c r="F1042" s="433" t="s">
        <v>10295</v>
      </c>
      <c r="G1042" s="433" t="s">
        <v>538</v>
      </c>
      <c r="H1042" s="433" t="s">
        <v>11379</v>
      </c>
    </row>
    <row r="1043" spans="1:11">
      <c r="A1043" s="433" t="s">
        <v>4833</v>
      </c>
      <c r="B1043" s="433" t="s">
        <v>4834</v>
      </c>
      <c r="C1043" s="433" t="s">
        <v>536</v>
      </c>
      <c r="D1043" s="433" t="s">
        <v>4835</v>
      </c>
      <c r="E1043" s="433" t="s">
        <v>2606</v>
      </c>
      <c r="F1043" s="433" t="s">
        <v>10296</v>
      </c>
      <c r="G1043" s="433" t="s">
        <v>538</v>
      </c>
      <c r="H1043" s="433" t="s">
        <v>11379</v>
      </c>
    </row>
    <row r="1044" spans="1:11">
      <c r="A1044" s="433" t="s">
        <v>4836</v>
      </c>
      <c r="B1044" s="433" t="s">
        <v>4837</v>
      </c>
      <c r="C1044" s="433" t="s">
        <v>536</v>
      </c>
      <c r="D1044" s="433" t="s">
        <v>4838</v>
      </c>
      <c r="E1044" s="433" t="s">
        <v>3202</v>
      </c>
      <c r="F1044" s="433" t="s">
        <v>10297</v>
      </c>
      <c r="G1044" s="433" t="s">
        <v>538</v>
      </c>
      <c r="H1044" s="433" t="s">
        <v>11379</v>
      </c>
    </row>
    <row r="1045" spans="1:11">
      <c r="A1045" s="433" t="s">
        <v>4840</v>
      </c>
      <c r="B1045" s="433" t="s">
        <v>4841</v>
      </c>
      <c r="C1045" s="433" t="s">
        <v>536</v>
      </c>
      <c r="D1045" s="433" t="s">
        <v>4842</v>
      </c>
      <c r="E1045" s="433" t="s">
        <v>4839</v>
      </c>
      <c r="F1045" s="433" t="s">
        <v>10298</v>
      </c>
      <c r="G1045" s="433" t="s">
        <v>538</v>
      </c>
      <c r="H1045" s="433" t="s">
        <v>11379</v>
      </c>
    </row>
    <row r="1046" spans="1:11">
      <c r="A1046" s="433" t="s">
        <v>4844</v>
      </c>
      <c r="B1046" s="433" t="s">
        <v>4845</v>
      </c>
      <c r="C1046" s="433" t="s">
        <v>536</v>
      </c>
      <c r="D1046" s="433" t="s">
        <v>4846</v>
      </c>
      <c r="E1046" s="433" t="s">
        <v>4843</v>
      </c>
      <c r="F1046" s="433" t="s">
        <v>10299</v>
      </c>
      <c r="G1046" s="433" t="s">
        <v>538</v>
      </c>
      <c r="H1046" s="433" t="s">
        <v>11379</v>
      </c>
    </row>
    <row r="1047" spans="1:11">
      <c r="A1047" s="433" t="s">
        <v>4848</v>
      </c>
      <c r="B1047" s="433" t="s">
        <v>4849</v>
      </c>
      <c r="C1047" s="433" t="s">
        <v>536</v>
      </c>
      <c r="D1047" s="433" t="s">
        <v>4850</v>
      </c>
      <c r="E1047" s="433" t="s">
        <v>4847</v>
      </c>
      <c r="F1047" s="433" t="s">
        <v>10300</v>
      </c>
      <c r="G1047" s="433" t="s">
        <v>538</v>
      </c>
      <c r="H1047" s="433" t="s">
        <v>11379</v>
      </c>
    </row>
    <row r="1048" spans="1:11">
      <c r="A1048" s="433" t="s">
        <v>4851</v>
      </c>
      <c r="B1048" s="433" t="s">
        <v>4852</v>
      </c>
      <c r="C1048" s="433" t="s">
        <v>536</v>
      </c>
      <c r="D1048" s="433" t="s">
        <v>4853</v>
      </c>
      <c r="E1048" s="433" t="s">
        <v>2234</v>
      </c>
      <c r="F1048" s="433" t="s">
        <v>10301</v>
      </c>
      <c r="G1048" s="433" t="s">
        <v>538</v>
      </c>
      <c r="H1048" s="433" t="s">
        <v>11379</v>
      </c>
    </row>
    <row r="1049" spans="1:11">
      <c r="A1049" s="433" t="s">
        <v>4855</v>
      </c>
      <c r="B1049" s="433" t="s">
        <v>4856</v>
      </c>
      <c r="C1049" s="433" t="s">
        <v>536</v>
      </c>
      <c r="D1049" s="433" t="s">
        <v>4857</v>
      </c>
      <c r="E1049" s="433" t="s">
        <v>4854</v>
      </c>
      <c r="F1049" s="433" t="s">
        <v>10302</v>
      </c>
      <c r="G1049" s="433" t="s">
        <v>538</v>
      </c>
      <c r="H1049" s="433" t="s">
        <v>11379</v>
      </c>
    </row>
    <row r="1050" spans="1:11">
      <c r="A1050" s="433" t="s">
        <v>4858</v>
      </c>
      <c r="B1050" s="433" t="s">
        <v>4859</v>
      </c>
      <c r="C1050" s="433" t="s">
        <v>604</v>
      </c>
      <c r="D1050" s="433" t="s">
        <v>4860</v>
      </c>
      <c r="E1050" s="433" t="s">
        <v>4772</v>
      </c>
      <c r="F1050" s="433" t="s">
        <v>10303</v>
      </c>
      <c r="G1050" s="433" t="s">
        <v>538</v>
      </c>
      <c r="H1050" s="433" t="s">
        <v>11379</v>
      </c>
    </row>
    <row r="1051" spans="1:11">
      <c r="A1051" s="433" t="s">
        <v>4862</v>
      </c>
      <c r="B1051" s="433" t="s">
        <v>4863</v>
      </c>
      <c r="C1051" s="433" t="s">
        <v>536</v>
      </c>
      <c r="D1051" s="433" t="s">
        <v>4864</v>
      </c>
      <c r="E1051" s="433" t="s">
        <v>4861</v>
      </c>
      <c r="F1051" s="433" t="s">
        <v>10304</v>
      </c>
      <c r="G1051" s="433" t="s">
        <v>538</v>
      </c>
      <c r="H1051" s="433" t="s">
        <v>11379</v>
      </c>
    </row>
    <row r="1052" spans="1:11">
      <c r="A1052" s="433" t="s">
        <v>4866</v>
      </c>
      <c r="B1052" s="433" t="s">
        <v>4867</v>
      </c>
      <c r="C1052" s="433" t="s">
        <v>536</v>
      </c>
      <c r="D1052" s="433" t="s">
        <v>4868</v>
      </c>
      <c r="E1052" s="433" t="s">
        <v>4865</v>
      </c>
      <c r="F1052" s="433" t="s">
        <v>10305</v>
      </c>
      <c r="G1052" s="433" t="s">
        <v>538</v>
      </c>
      <c r="H1052" s="433" t="s">
        <v>11379</v>
      </c>
    </row>
    <row r="1053" spans="1:11">
      <c r="A1053" s="433" t="s">
        <v>4870</v>
      </c>
      <c r="B1053" s="433" t="s">
        <v>4871</v>
      </c>
      <c r="C1053" s="433" t="s">
        <v>536</v>
      </c>
      <c r="D1053" s="433" t="s">
        <v>4872</v>
      </c>
      <c r="E1053" s="433" t="s">
        <v>4869</v>
      </c>
      <c r="F1053" s="433" t="s">
        <v>10306</v>
      </c>
      <c r="G1053" s="433" t="s">
        <v>538</v>
      </c>
      <c r="H1053" s="433" t="s">
        <v>11379</v>
      </c>
    </row>
    <row r="1054" spans="1:11">
      <c r="A1054" s="433" t="s">
        <v>4874</v>
      </c>
      <c r="B1054" s="433" t="s">
        <v>4875</v>
      </c>
      <c r="C1054" s="433" t="s">
        <v>536</v>
      </c>
      <c r="D1054" s="433" t="s">
        <v>4876</v>
      </c>
      <c r="E1054" s="433" t="s">
        <v>4873</v>
      </c>
      <c r="F1054" s="433" t="s">
        <v>10307</v>
      </c>
      <c r="G1054" s="433" t="s">
        <v>538</v>
      </c>
      <c r="H1054" s="433" t="s">
        <v>11379</v>
      </c>
    </row>
    <row r="1055" spans="1:11">
      <c r="A1055" s="433" t="s">
        <v>4878</v>
      </c>
      <c r="B1055" s="433" t="s">
        <v>4879</v>
      </c>
      <c r="C1055" s="433" t="s">
        <v>604</v>
      </c>
      <c r="D1055" s="433" t="s">
        <v>4881</v>
      </c>
      <c r="E1055" s="433" t="s">
        <v>3017</v>
      </c>
      <c r="F1055" s="433" t="s">
        <v>9880</v>
      </c>
      <c r="G1055" s="433" t="s">
        <v>4877</v>
      </c>
      <c r="H1055" s="433" t="s">
        <v>11623</v>
      </c>
      <c r="I1055" s="433" t="s">
        <v>2039</v>
      </c>
      <c r="J1055" s="433" t="s">
        <v>561</v>
      </c>
      <c r="K1055" s="433" t="s">
        <v>4880</v>
      </c>
    </row>
    <row r="1056" spans="1:11">
      <c r="A1056" s="433" t="s">
        <v>4883</v>
      </c>
      <c r="B1056" s="433" t="s">
        <v>4884</v>
      </c>
      <c r="C1056" s="433" t="s">
        <v>536</v>
      </c>
      <c r="D1056" s="433" t="s">
        <v>4885</v>
      </c>
      <c r="E1056" s="433" t="s">
        <v>4882</v>
      </c>
      <c r="F1056" s="433" t="s">
        <v>10308</v>
      </c>
      <c r="G1056" s="433" t="s">
        <v>538</v>
      </c>
      <c r="H1056" s="433" t="s">
        <v>11379</v>
      </c>
    </row>
    <row r="1057" spans="1:11">
      <c r="A1057" s="433" t="s">
        <v>4887</v>
      </c>
      <c r="B1057" s="433" t="s">
        <v>4888</v>
      </c>
      <c r="C1057" s="433" t="s">
        <v>536</v>
      </c>
      <c r="D1057" s="433" t="s">
        <v>4889</v>
      </c>
      <c r="E1057" s="433" t="s">
        <v>4886</v>
      </c>
      <c r="F1057" s="433" t="s">
        <v>10309</v>
      </c>
      <c r="G1057" s="433" t="s">
        <v>538</v>
      </c>
      <c r="H1057" s="433" t="s">
        <v>11379</v>
      </c>
    </row>
    <row r="1058" spans="1:11">
      <c r="A1058" s="433" t="s">
        <v>4891</v>
      </c>
      <c r="B1058" s="433" t="s">
        <v>4892</v>
      </c>
      <c r="C1058" s="433" t="s">
        <v>536</v>
      </c>
      <c r="D1058" s="433" t="s">
        <v>4893</v>
      </c>
      <c r="E1058" s="433" t="s">
        <v>4890</v>
      </c>
      <c r="F1058" s="433" t="s">
        <v>10310</v>
      </c>
      <c r="G1058" s="433" t="s">
        <v>538</v>
      </c>
      <c r="H1058" s="433" t="s">
        <v>11379</v>
      </c>
    </row>
    <row r="1059" spans="1:11">
      <c r="A1059" s="433" t="s">
        <v>4895</v>
      </c>
      <c r="B1059" s="433" t="s">
        <v>4896</v>
      </c>
      <c r="C1059" s="433" t="s">
        <v>536</v>
      </c>
      <c r="D1059" s="433" t="s">
        <v>4897</v>
      </c>
      <c r="E1059" s="433" t="s">
        <v>4894</v>
      </c>
      <c r="F1059" s="433" t="s">
        <v>10311</v>
      </c>
      <c r="G1059" s="433" t="s">
        <v>538</v>
      </c>
      <c r="H1059" s="433" t="s">
        <v>11379</v>
      </c>
    </row>
    <row r="1060" spans="1:11">
      <c r="A1060" s="433" t="s">
        <v>4899</v>
      </c>
      <c r="B1060" s="433" t="s">
        <v>4900</v>
      </c>
      <c r="C1060" s="433" t="s">
        <v>536</v>
      </c>
      <c r="D1060" s="433" t="s">
        <v>4901</v>
      </c>
      <c r="E1060" s="433" t="s">
        <v>4898</v>
      </c>
      <c r="F1060" s="433" t="s">
        <v>10312</v>
      </c>
      <c r="G1060" s="433" t="s">
        <v>538</v>
      </c>
      <c r="H1060" s="433" t="s">
        <v>11379</v>
      </c>
    </row>
    <row r="1061" spans="1:11">
      <c r="A1061" s="433" t="s">
        <v>4903</v>
      </c>
      <c r="B1061" s="433" t="s">
        <v>4904</v>
      </c>
      <c r="C1061" s="433" t="s">
        <v>536</v>
      </c>
      <c r="D1061" s="433" t="s">
        <v>4906</v>
      </c>
      <c r="E1061" s="433" t="s">
        <v>4907</v>
      </c>
      <c r="F1061" s="433" t="s">
        <v>10313</v>
      </c>
      <c r="G1061" s="433" t="s">
        <v>4902</v>
      </c>
      <c r="H1061" s="433" t="s">
        <v>11624</v>
      </c>
      <c r="I1061" s="433" t="s">
        <v>1930</v>
      </c>
      <c r="J1061" s="433" t="s">
        <v>723</v>
      </c>
      <c r="K1061" s="433" t="s">
        <v>4905</v>
      </c>
    </row>
    <row r="1062" spans="1:11">
      <c r="A1062" s="433" t="s">
        <v>4909</v>
      </c>
      <c r="B1062" s="433" t="s">
        <v>4910</v>
      </c>
      <c r="C1062" s="433" t="s">
        <v>604</v>
      </c>
      <c r="D1062" s="433" t="s">
        <v>4911</v>
      </c>
      <c r="E1062" s="433" t="s">
        <v>4908</v>
      </c>
      <c r="F1062" s="433" t="s">
        <v>10314</v>
      </c>
      <c r="G1062" s="433" t="s">
        <v>538</v>
      </c>
      <c r="H1062" s="433" t="s">
        <v>11379</v>
      </c>
    </row>
    <row r="1063" spans="1:11">
      <c r="A1063" s="433" t="s">
        <v>4912</v>
      </c>
      <c r="B1063" s="433" t="s">
        <v>4913</v>
      </c>
      <c r="C1063" s="433" t="s">
        <v>604</v>
      </c>
      <c r="D1063" s="433" t="s">
        <v>4917</v>
      </c>
      <c r="E1063" s="433" t="s">
        <v>4918</v>
      </c>
      <c r="F1063" s="433" t="s">
        <v>10315</v>
      </c>
      <c r="G1063" s="433" t="s">
        <v>4142</v>
      </c>
      <c r="H1063" s="433" t="s">
        <v>11625</v>
      </c>
      <c r="I1063" s="433" t="s">
        <v>4914</v>
      </c>
      <c r="J1063" s="433" t="s">
        <v>4915</v>
      </c>
      <c r="K1063" s="433" t="s">
        <v>4916</v>
      </c>
    </row>
    <row r="1064" spans="1:11">
      <c r="A1064" s="433" t="s">
        <v>4920</v>
      </c>
      <c r="B1064" s="433" t="s">
        <v>4921</v>
      </c>
      <c r="C1064" s="433" t="s">
        <v>536</v>
      </c>
      <c r="D1064" s="433" t="s">
        <v>4922</v>
      </c>
      <c r="E1064" s="433" t="s">
        <v>4919</v>
      </c>
      <c r="F1064" s="433" t="s">
        <v>10316</v>
      </c>
      <c r="G1064" s="433" t="s">
        <v>538</v>
      </c>
      <c r="H1064" s="433" t="s">
        <v>11379</v>
      </c>
    </row>
    <row r="1065" spans="1:11">
      <c r="A1065" s="433" t="s">
        <v>4923</v>
      </c>
      <c r="B1065" s="433" t="s">
        <v>4924</v>
      </c>
      <c r="C1065" s="433" t="s">
        <v>536</v>
      </c>
      <c r="D1065" s="433" t="s">
        <v>4925</v>
      </c>
      <c r="E1065" s="433" t="s">
        <v>593</v>
      </c>
      <c r="F1065" s="433" t="s">
        <v>10317</v>
      </c>
      <c r="G1065" s="433" t="s">
        <v>538</v>
      </c>
      <c r="H1065" s="433" t="s">
        <v>11379</v>
      </c>
    </row>
    <row r="1066" spans="1:11">
      <c r="A1066" s="433" t="s">
        <v>4926</v>
      </c>
      <c r="B1066" s="433" t="s">
        <v>4927</v>
      </c>
      <c r="C1066" s="433" t="s">
        <v>604</v>
      </c>
      <c r="D1066" s="433" t="s">
        <v>4929</v>
      </c>
      <c r="E1066" s="433" t="s">
        <v>2446</v>
      </c>
      <c r="F1066" s="433" t="s">
        <v>10318</v>
      </c>
      <c r="G1066" s="433" t="s">
        <v>1038</v>
      </c>
      <c r="H1066" s="433" t="s">
        <v>11626</v>
      </c>
      <c r="I1066" s="433" t="s">
        <v>1640</v>
      </c>
      <c r="J1066" s="433" t="s">
        <v>1633</v>
      </c>
      <c r="K1066" s="433" t="s">
        <v>4928</v>
      </c>
    </row>
    <row r="1067" spans="1:11">
      <c r="A1067" s="433" t="s">
        <v>4931</v>
      </c>
      <c r="B1067" s="433" t="s">
        <v>4932</v>
      </c>
      <c r="C1067" s="433" t="s">
        <v>536</v>
      </c>
      <c r="D1067" s="433" t="s">
        <v>4933</v>
      </c>
      <c r="E1067" s="433" t="s">
        <v>4930</v>
      </c>
      <c r="F1067" s="433" t="s">
        <v>10319</v>
      </c>
      <c r="G1067" s="433" t="s">
        <v>538</v>
      </c>
      <c r="H1067" s="433" t="s">
        <v>11379</v>
      </c>
    </row>
    <row r="1068" spans="1:11">
      <c r="A1068" s="433" t="s">
        <v>4935</v>
      </c>
      <c r="B1068" s="433" t="s">
        <v>4936</v>
      </c>
      <c r="C1068" s="433" t="s">
        <v>1272</v>
      </c>
      <c r="D1068" s="433" t="s">
        <v>4937</v>
      </c>
      <c r="E1068" s="433" t="s">
        <v>4934</v>
      </c>
      <c r="F1068" s="433" t="s">
        <v>10320</v>
      </c>
      <c r="G1068" s="433" t="s">
        <v>538</v>
      </c>
      <c r="H1068" s="433" t="s">
        <v>11379</v>
      </c>
    </row>
    <row r="1069" spans="1:11">
      <c r="A1069" s="433" t="s">
        <v>4938</v>
      </c>
      <c r="B1069" s="433" t="s">
        <v>4939</v>
      </c>
      <c r="C1069" s="433" t="s">
        <v>536</v>
      </c>
      <c r="D1069" s="433" t="s">
        <v>4940</v>
      </c>
      <c r="E1069" s="433" t="s">
        <v>2783</v>
      </c>
      <c r="F1069" s="433" t="s">
        <v>10321</v>
      </c>
      <c r="G1069" s="433" t="s">
        <v>538</v>
      </c>
      <c r="H1069" s="433" t="s">
        <v>11379</v>
      </c>
    </row>
    <row r="1070" spans="1:11">
      <c r="A1070" s="433" t="s">
        <v>4941</v>
      </c>
      <c r="B1070" s="433" t="s">
        <v>4942</v>
      </c>
      <c r="C1070" s="433" t="s">
        <v>536</v>
      </c>
      <c r="D1070" s="433" t="s">
        <v>4943</v>
      </c>
      <c r="E1070" s="433" t="s">
        <v>2885</v>
      </c>
      <c r="F1070" s="433" t="s">
        <v>10322</v>
      </c>
      <c r="G1070" s="433" t="s">
        <v>538</v>
      </c>
      <c r="H1070" s="433" t="s">
        <v>11379</v>
      </c>
    </row>
    <row r="1071" spans="1:11">
      <c r="A1071" s="433" t="s">
        <v>4945</v>
      </c>
      <c r="B1071" s="433" t="s">
        <v>4946</v>
      </c>
      <c r="C1071" s="433" t="s">
        <v>536</v>
      </c>
      <c r="D1071" s="433" t="s">
        <v>4947</v>
      </c>
      <c r="E1071" s="433" t="s">
        <v>4944</v>
      </c>
      <c r="F1071" s="433" t="s">
        <v>10323</v>
      </c>
      <c r="G1071" s="433" t="s">
        <v>538</v>
      </c>
      <c r="H1071" s="433" t="s">
        <v>11379</v>
      </c>
    </row>
    <row r="1072" spans="1:11">
      <c r="A1072" s="433" t="s">
        <v>4949</v>
      </c>
      <c r="B1072" s="433" t="s">
        <v>4950</v>
      </c>
      <c r="C1072" s="433" t="s">
        <v>536</v>
      </c>
      <c r="D1072" s="433" t="s">
        <v>4951</v>
      </c>
      <c r="E1072" s="433" t="s">
        <v>4948</v>
      </c>
      <c r="F1072" s="433" t="s">
        <v>10324</v>
      </c>
      <c r="G1072" s="433" t="s">
        <v>538</v>
      </c>
      <c r="H1072" s="433" t="s">
        <v>11379</v>
      </c>
    </row>
    <row r="1073" spans="1:11">
      <c r="A1073" s="433" t="s">
        <v>4952</v>
      </c>
      <c r="B1073" s="433" t="s">
        <v>4953</v>
      </c>
      <c r="C1073" s="433" t="s">
        <v>536</v>
      </c>
      <c r="D1073" s="433" t="s">
        <v>4954</v>
      </c>
      <c r="E1073" s="433" t="s">
        <v>933</v>
      </c>
      <c r="F1073" s="433" t="s">
        <v>10325</v>
      </c>
      <c r="G1073" s="433" t="s">
        <v>538</v>
      </c>
      <c r="H1073" s="433" t="s">
        <v>11379</v>
      </c>
    </row>
    <row r="1074" spans="1:11">
      <c r="A1074" s="433" t="s">
        <v>4956</v>
      </c>
      <c r="B1074" s="433" t="s">
        <v>4957</v>
      </c>
      <c r="C1074" s="433" t="s">
        <v>536</v>
      </c>
      <c r="D1074" s="433" t="s">
        <v>4958</v>
      </c>
      <c r="E1074" s="433" t="s">
        <v>4955</v>
      </c>
      <c r="F1074" s="433" t="s">
        <v>10326</v>
      </c>
      <c r="G1074" s="433" t="s">
        <v>538</v>
      </c>
      <c r="H1074" s="433" t="s">
        <v>11379</v>
      </c>
    </row>
    <row r="1075" spans="1:11">
      <c r="A1075" s="433" t="s">
        <v>4960</v>
      </c>
      <c r="B1075" s="433" t="s">
        <v>4961</v>
      </c>
      <c r="C1075" s="433" t="s">
        <v>899</v>
      </c>
      <c r="D1075" s="433" t="s">
        <v>4962</v>
      </c>
      <c r="E1075" s="433" t="s">
        <v>4959</v>
      </c>
      <c r="F1075" s="433" t="s">
        <v>10327</v>
      </c>
      <c r="G1075" s="433" t="s">
        <v>538</v>
      </c>
      <c r="H1075" s="433" t="s">
        <v>11379</v>
      </c>
    </row>
    <row r="1076" spans="1:11">
      <c r="A1076" s="433" t="s">
        <v>4963</v>
      </c>
      <c r="B1076" s="433" t="s">
        <v>4964</v>
      </c>
      <c r="C1076" s="433" t="s">
        <v>604</v>
      </c>
      <c r="D1076" s="433" t="s">
        <v>4968</v>
      </c>
      <c r="E1076" s="433" t="s">
        <v>4969</v>
      </c>
      <c r="F1076" s="433" t="s">
        <v>10328</v>
      </c>
      <c r="G1076" s="433" t="s">
        <v>750</v>
      </c>
      <c r="H1076" s="433" t="s">
        <v>11594</v>
      </c>
      <c r="I1076" s="433" t="s">
        <v>4965</v>
      </c>
      <c r="J1076" s="433" t="s">
        <v>4966</v>
      </c>
      <c r="K1076" s="433" t="s">
        <v>4967</v>
      </c>
    </row>
    <row r="1077" spans="1:11">
      <c r="A1077" s="433" t="s">
        <v>4970</v>
      </c>
      <c r="B1077" s="433" t="s">
        <v>4971</v>
      </c>
      <c r="C1077" s="433" t="s">
        <v>536</v>
      </c>
      <c r="D1077" s="433" t="s">
        <v>4972</v>
      </c>
      <c r="E1077" s="433" t="s">
        <v>2316</v>
      </c>
      <c r="F1077" s="433" t="s">
        <v>9718</v>
      </c>
      <c r="G1077" s="433" t="s">
        <v>538</v>
      </c>
      <c r="H1077" s="433" t="s">
        <v>11379</v>
      </c>
    </row>
    <row r="1078" spans="1:11">
      <c r="A1078" s="433" t="s">
        <v>4973</v>
      </c>
      <c r="B1078" s="433" t="s">
        <v>4974</v>
      </c>
      <c r="C1078" s="433" t="s">
        <v>536</v>
      </c>
      <c r="D1078" s="433" t="s">
        <v>4975</v>
      </c>
      <c r="E1078" s="433" t="s">
        <v>766</v>
      </c>
      <c r="F1078" s="433" t="s">
        <v>10329</v>
      </c>
      <c r="G1078" s="433" t="s">
        <v>538</v>
      </c>
      <c r="H1078" s="433" t="s">
        <v>11379</v>
      </c>
    </row>
    <row r="1079" spans="1:11">
      <c r="A1079" s="433" t="s">
        <v>4976</v>
      </c>
      <c r="B1079" s="433" t="s">
        <v>4977</v>
      </c>
      <c r="C1079" s="433" t="s">
        <v>536</v>
      </c>
      <c r="D1079" s="433" t="s">
        <v>4978</v>
      </c>
      <c r="E1079" s="433" t="s">
        <v>1506</v>
      </c>
      <c r="F1079" s="433" t="s">
        <v>10330</v>
      </c>
      <c r="G1079" s="433" t="s">
        <v>538</v>
      </c>
      <c r="H1079" s="433" t="s">
        <v>11379</v>
      </c>
    </row>
    <row r="1080" spans="1:11">
      <c r="A1080" s="433" t="s">
        <v>4980</v>
      </c>
      <c r="B1080" s="433" t="s">
        <v>4981</v>
      </c>
      <c r="C1080" s="433" t="s">
        <v>899</v>
      </c>
      <c r="D1080" s="433" t="s">
        <v>4982</v>
      </c>
      <c r="E1080" s="433" t="s">
        <v>4979</v>
      </c>
      <c r="F1080" s="433" t="s">
        <v>10331</v>
      </c>
      <c r="G1080" s="433" t="s">
        <v>538</v>
      </c>
      <c r="H1080" s="433" t="s">
        <v>11379</v>
      </c>
    </row>
    <row r="1081" spans="1:11">
      <c r="A1081" s="433" t="s">
        <v>4983</v>
      </c>
      <c r="B1081" s="433" t="s">
        <v>4984</v>
      </c>
      <c r="C1081" s="433" t="s">
        <v>536</v>
      </c>
      <c r="D1081" s="433" t="s">
        <v>4985</v>
      </c>
      <c r="E1081" s="433" t="s">
        <v>766</v>
      </c>
      <c r="F1081" s="433" t="s">
        <v>10332</v>
      </c>
      <c r="G1081" s="433" t="s">
        <v>538</v>
      </c>
      <c r="H1081" s="433" t="s">
        <v>11379</v>
      </c>
    </row>
    <row r="1082" spans="1:11">
      <c r="A1082" s="433" t="s">
        <v>4986</v>
      </c>
      <c r="B1082" s="433" t="s">
        <v>4987</v>
      </c>
      <c r="C1082" s="433" t="s">
        <v>536</v>
      </c>
      <c r="D1082" s="433" t="s">
        <v>4988</v>
      </c>
      <c r="E1082" s="433" t="s">
        <v>3799</v>
      </c>
      <c r="F1082" s="433" t="s">
        <v>10057</v>
      </c>
      <c r="G1082" s="433" t="s">
        <v>538</v>
      </c>
      <c r="H1082" s="433" t="s">
        <v>11379</v>
      </c>
    </row>
    <row r="1083" spans="1:11">
      <c r="A1083" s="433" t="s">
        <v>4990</v>
      </c>
      <c r="B1083" s="433" t="s">
        <v>4991</v>
      </c>
      <c r="C1083" s="433" t="s">
        <v>536</v>
      </c>
      <c r="D1083" s="433" t="s">
        <v>4992</v>
      </c>
      <c r="E1083" s="433" t="s">
        <v>4989</v>
      </c>
      <c r="F1083" s="433" t="s">
        <v>10333</v>
      </c>
      <c r="G1083" s="433" t="s">
        <v>538</v>
      </c>
      <c r="H1083" s="433" t="s">
        <v>11379</v>
      </c>
    </row>
    <row r="1084" spans="1:11">
      <c r="A1084" s="433" t="s">
        <v>4993</v>
      </c>
      <c r="B1084" s="433" t="s">
        <v>4994</v>
      </c>
      <c r="C1084" s="433" t="s">
        <v>536</v>
      </c>
      <c r="D1084" s="433" t="s">
        <v>4995</v>
      </c>
      <c r="E1084" s="433" t="s">
        <v>2089</v>
      </c>
      <c r="F1084" s="433" t="s">
        <v>10334</v>
      </c>
      <c r="G1084" s="433" t="s">
        <v>538</v>
      </c>
      <c r="H1084" s="433" t="s">
        <v>11379</v>
      </c>
    </row>
    <row r="1085" spans="1:11">
      <c r="A1085" s="433" t="s">
        <v>4997</v>
      </c>
      <c r="B1085" s="433" t="s">
        <v>4998</v>
      </c>
      <c r="C1085" s="433" t="s">
        <v>536</v>
      </c>
      <c r="D1085" s="433" t="s">
        <v>4999</v>
      </c>
      <c r="E1085" s="433" t="s">
        <v>4996</v>
      </c>
      <c r="F1085" s="433" t="s">
        <v>10335</v>
      </c>
      <c r="G1085" s="433" t="s">
        <v>538</v>
      </c>
      <c r="H1085" s="433" t="s">
        <v>11379</v>
      </c>
    </row>
    <row r="1086" spans="1:11">
      <c r="A1086" s="433" t="s">
        <v>5000</v>
      </c>
      <c r="B1086" s="433" t="s">
        <v>5001</v>
      </c>
      <c r="C1086" s="433" t="s">
        <v>536</v>
      </c>
      <c r="D1086" s="433" t="s">
        <v>5004</v>
      </c>
      <c r="E1086" s="433" t="s">
        <v>4772</v>
      </c>
      <c r="F1086" s="433" t="s">
        <v>10336</v>
      </c>
      <c r="G1086" s="433" t="s">
        <v>689</v>
      </c>
      <c r="H1086" s="433" t="s">
        <v>11627</v>
      </c>
      <c r="I1086" s="433" t="s">
        <v>5002</v>
      </c>
      <c r="J1086" s="433" t="s">
        <v>561</v>
      </c>
      <c r="K1086" s="433" t="s">
        <v>5003</v>
      </c>
    </row>
    <row r="1087" spans="1:11">
      <c r="A1087" s="433" t="s">
        <v>5005</v>
      </c>
      <c r="B1087" s="433" t="s">
        <v>5006</v>
      </c>
      <c r="C1087" s="433" t="s">
        <v>536</v>
      </c>
      <c r="D1087" s="433" t="s">
        <v>5009</v>
      </c>
      <c r="E1087" s="433" t="s">
        <v>5010</v>
      </c>
      <c r="F1087" s="433" t="s">
        <v>10337</v>
      </c>
      <c r="G1087" s="433" t="s">
        <v>720</v>
      </c>
      <c r="H1087" s="433" t="s">
        <v>11628</v>
      </c>
      <c r="I1087" s="433" t="s">
        <v>5007</v>
      </c>
      <c r="J1087" s="433" t="s">
        <v>561</v>
      </c>
      <c r="K1087" s="433" t="s">
        <v>5008</v>
      </c>
    </row>
    <row r="1088" spans="1:11">
      <c r="A1088" s="433" t="s">
        <v>5012</v>
      </c>
      <c r="B1088" s="433" t="s">
        <v>5013</v>
      </c>
      <c r="C1088" s="433" t="s">
        <v>536</v>
      </c>
      <c r="D1088" s="433" t="s">
        <v>5014</v>
      </c>
      <c r="E1088" s="433" t="s">
        <v>5011</v>
      </c>
      <c r="F1088" s="433" t="s">
        <v>10338</v>
      </c>
      <c r="G1088" s="433" t="s">
        <v>538</v>
      </c>
      <c r="H1088" s="433" t="s">
        <v>11379</v>
      </c>
    </row>
    <row r="1089" spans="1:11">
      <c r="A1089" s="433" t="s">
        <v>5016</v>
      </c>
      <c r="B1089" s="433" t="s">
        <v>5017</v>
      </c>
      <c r="C1089" s="433" t="s">
        <v>604</v>
      </c>
      <c r="D1089" s="433" t="s">
        <v>5018</v>
      </c>
      <c r="E1089" s="433" t="s">
        <v>5015</v>
      </c>
      <c r="F1089" s="433" t="s">
        <v>10339</v>
      </c>
      <c r="G1089" s="433" t="s">
        <v>538</v>
      </c>
      <c r="H1089" s="433" t="s">
        <v>11379</v>
      </c>
    </row>
    <row r="1090" spans="1:11">
      <c r="A1090" s="433" t="s">
        <v>5019</v>
      </c>
      <c r="B1090" s="433" t="s">
        <v>5020</v>
      </c>
      <c r="C1090" s="433" t="s">
        <v>536</v>
      </c>
      <c r="D1090" s="433" t="s">
        <v>5021</v>
      </c>
      <c r="E1090" s="433" t="s">
        <v>1608</v>
      </c>
      <c r="F1090" s="433" t="s">
        <v>10340</v>
      </c>
      <c r="G1090" s="433" t="s">
        <v>538</v>
      </c>
      <c r="H1090" s="433" t="s">
        <v>11379</v>
      </c>
    </row>
    <row r="1091" spans="1:11">
      <c r="A1091" s="433" t="s">
        <v>5022</v>
      </c>
      <c r="B1091" s="433" t="s">
        <v>5023</v>
      </c>
      <c r="C1091" s="433" t="s">
        <v>536</v>
      </c>
      <c r="D1091" s="433" t="s">
        <v>5024</v>
      </c>
      <c r="E1091" s="433" t="s">
        <v>4772</v>
      </c>
      <c r="F1091" s="433" t="s">
        <v>10303</v>
      </c>
      <c r="G1091" s="433" t="s">
        <v>538</v>
      </c>
      <c r="H1091" s="433" t="s">
        <v>11379</v>
      </c>
    </row>
    <row r="1092" spans="1:11">
      <c r="A1092" s="433" t="s">
        <v>5026</v>
      </c>
      <c r="B1092" s="433" t="s">
        <v>5027</v>
      </c>
      <c r="C1092" s="433" t="s">
        <v>536</v>
      </c>
      <c r="D1092" s="433" t="s">
        <v>5028</v>
      </c>
      <c r="E1092" s="433" t="s">
        <v>5025</v>
      </c>
      <c r="F1092" s="433" t="s">
        <v>10341</v>
      </c>
      <c r="G1092" s="433" t="s">
        <v>538</v>
      </c>
      <c r="H1092" s="433" t="s">
        <v>11379</v>
      </c>
    </row>
    <row r="1093" spans="1:11">
      <c r="A1093" s="433" t="s">
        <v>5030</v>
      </c>
      <c r="B1093" s="433" t="s">
        <v>5031</v>
      </c>
      <c r="C1093" s="433" t="s">
        <v>536</v>
      </c>
      <c r="D1093" s="433" t="s">
        <v>4349</v>
      </c>
      <c r="E1093" s="433" t="s">
        <v>5029</v>
      </c>
      <c r="F1093" s="433" t="s">
        <v>10342</v>
      </c>
      <c r="G1093" s="433" t="s">
        <v>538</v>
      </c>
      <c r="H1093" s="433" t="s">
        <v>11379</v>
      </c>
    </row>
    <row r="1094" spans="1:11">
      <c r="A1094" s="433" t="s">
        <v>5033</v>
      </c>
      <c r="B1094" s="433" t="s">
        <v>5034</v>
      </c>
      <c r="C1094" s="433" t="s">
        <v>536</v>
      </c>
      <c r="D1094" s="433" t="s">
        <v>5035</v>
      </c>
      <c r="E1094" s="433" t="s">
        <v>5032</v>
      </c>
      <c r="F1094" s="433" t="s">
        <v>10343</v>
      </c>
      <c r="G1094" s="433" t="s">
        <v>538</v>
      </c>
      <c r="H1094" s="433" t="s">
        <v>11379</v>
      </c>
    </row>
    <row r="1095" spans="1:11">
      <c r="A1095" s="433" t="s">
        <v>5037</v>
      </c>
      <c r="B1095" s="433" t="s">
        <v>5038</v>
      </c>
      <c r="C1095" s="433" t="s">
        <v>536</v>
      </c>
      <c r="D1095" s="433" t="s">
        <v>5039</v>
      </c>
      <c r="E1095" s="433" t="s">
        <v>5036</v>
      </c>
      <c r="F1095" s="433" t="s">
        <v>10344</v>
      </c>
      <c r="G1095" s="433" t="s">
        <v>538</v>
      </c>
      <c r="H1095" s="433" t="s">
        <v>11379</v>
      </c>
    </row>
    <row r="1096" spans="1:11">
      <c r="A1096" s="433" t="s">
        <v>5041</v>
      </c>
      <c r="B1096" s="433" t="s">
        <v>5042</v>
      </c>
      <c r="C1096" s="433" t="s">
        <v>604</v>
      </c>
      <c r="D1096" s="433" t="s">
        <v>5044</v>
      </c>
      <c r="E1096" s="433" t="s">
        <v>5045</v>
      </c>
      <c r="F1096" s="433" t="s">
        <v>10345</v>
      </c>
      <c r="G1096" s="433" t="s">
        <v>5040</v>
      </c>
      <c r="H1096" s="433" t="s">
        <v>11629</v>
      </c>
      <c r="I1096" s="433" t="s">
        <v>1869</v>
      </c>
      <c r="J1096" s="433" t="s">
        <v>561</v>
      </c>
      <c r="K1096" s="433" t="s">
        <v>5043</v>
      </c>
    </row>
    <row r="1097" spans="1:11">
      <c r="A1097" s="433" t="s">
        <v>5047</v>
      </c>
      <c r="B1097" s="433" t="s">
        <v>5048</v>
      </c>
      <c r="C1097" s="433" t="s">
        <v>604</v>
      </c>
      <c r="D1097" s="433" t="s">
        <v>5051</v>
      </c>
      <c r="E1097" s="433" t="s">
        <v>5046</v>
      </c>
      <c r="F1097" s="433" t="s">
        <v>10346</v>
      </c>
      <c r="G1097" s="433" t="s">
        <v>5046</v>
      </c>
      <c r="H1097" s="433" t="s">
        <v>10346</v>
      </c>
      <c r="J1097" s="433" t="s">
        <v>5049</v>
      </c>
      <c r="K1097" s="433" t="s">
        <v>5050</v>
      </c>
    </row>
    <row r="1098" spans="1:11">
      <c r="A1098" s="433" t="s">
        <v>5053</v>
      </c>
      <c r="B1098" s="433" t="s">
        <v>5054</v>
      </c>
      <c r="C1098" s="433" t="s">
        <v>536</v>
      </c>
      <c r="D1098" s="433" t="s">
        <v>5055</v>
      </c>
      <c r="E1098" s="433" t="s">
        <v>5052</v>
      </c>
      <c r="F1098" s="433" t="s">
        <v>10347</v>
      </c>
      <c r="G1098" s="433" t="s">
        <v>538</v>
      </c>
      <c r="H1098" s="433" t="s">
        <v>11379</v>
      </c>
    </row>
    <row r="1099" spans="1:11">
      <c r="A1099" s="433" t="s">
        <v>5056</v>
      </c>
      <c r="B1099" s="433" t="s">
        <v>5057</v>
      </c>
      <c r="C1099" s="433" t="s">
        <v>536</v>
      </c>
      <c r="D1099" s="433" t="s">
        <v>5059</v>
      </c>
      <c r="E1099" s="433" t="s">
        <v>5060</v>
      </c>
      <c r="F1099" s="433" t="s">
        <v>10348</v>
      </c>
      <c r="G1099" s="433" t="s">
        <v>3441</v>
      </c>
      <c r="H1099" s="433" t="s">
        <v>11630</v>
      </c>
      <c r="I1099" s="433" t="s">
        <v>1640</v>
      </c>
      <c r="K1099" s="433" t="s">
        <v>5058</v>
      </c>
    </row>
    <row r="1100" spans="1:11">
      <c r="A1100" s="433" t="s">
        <v>5062</v>
      </c>
      <c r="B1100" s="433" t="s">
        <v>5063</v>
      </c>
      <c r="C1100" s="433" t="s">
        <v>536</v>
      </c>
      <c r="D1100" s="433" t="s">
        <v>5064</v>
      </c>
      <c r="E1100" s="433" t="s">
        <v>5061</v>
      </c>
      <c r="F1100" s="433" t="s">
        <v>10349</v>
      </c>
      <c r="G1100" s="433" t="s">
        <v>538</v>
      </c>
      <c r="H1100" s="433" t="s">
        <v>11379</v>
      </c>
    </row>
    <row r="1101" spans="1:11">
      <c r="A1101" s="433" t="s">
        <v>5065</v>
      </c>
      <c r="B1101" s="433" t="s">
        <v>5066</v>
      </c>
      <c r="C1101" s="433" t="s">
        <v>536</v>
      </c>
      <c r="D1101" s="433" t="s">
        <v>5067</v>
      </c>
      <c r="E1101" s="433" t="s">
        <v>1763</v>
      </c>
      <c r="F1101" s="433" t="s">
        <v>10350</v>
      </c>
      <c r="G1101" s="433" t="s">
        <v>538</v>
      </c>
      <c r="H1101" s="433" t="s">
        <v>11379</v>
      </c>
    </row>
    <row r="1102" spans="1:11">
      <c r="A1102" s="433" t="s">
        <v>5068</v>
      </c>
      <c r="B1102" s="433" t="s">
        <v>5069</v>
      </c>
      <c r="C1102" s="433" t="s">
        <v>536</v>
      </c>
      <c r="D1102" s="433" t="s">
        <v>5070</v>
      </c>
      <c r="E1102" s="433" t="s">
        <v>1687</v>
      </c>
      <c r="F1102" s="433" t="s">
        <v>10351</v>
      </c>
      <c r="G1102" s="433" t="s">
        <v>538</v>
      </c>
      <c r="H1102" s="433" t="s">
        <v>11379</v>
      </c>
    </row>
    <row r="1103" spans="1:11">
      <c r="A1103" s="433" t="s">
        <v>5072</v>
      </c>
      <c r="B1103" s="433" t="s">
        <v>5073</v>
      </c>
      <c r="C1103" s="433" t="s">
        <v>536</v>
      </c>
      <c r="D1103" s="433" t="s">
        <v>5074</v>
      </c>
      <c r="E1103" s="433" t="s">
        <v>5071</v>
      </c>
      <c r="F1103" s="433" t="s">
        <v>10352</v>
      </c>
      <c r="G1103" s="433" t="s">
        <v>538</v>
      </c>
      <c r="H1103" s="433" t="s">
        <v>11379</v>
      </c>
    </row>
    <row r="1104" spans="1:11">
      <c r="A1104" s="433" t="s">
        <v>5076</v>
      </c>
      <c r="B1104" s="433" t="s">
        <v>5077</v>
      </c>
      <c r="C1104" s="433" t="s">
        <v>604</v>
      </c>
      <c r="D1104" s="433" t="s">
        <v>5078</v>
      </c>
      <c r="E1104" s="433" t="s">
        <v>5075</v>
      </c>
      <c r="F1104" s="433" t="s">
        <v>10353</v>
      </c>
      <c r="G1104" s="433" t="s">
        <v>538</v>
      </c>
      <c r="H1104" s="433" t="s">
        <v>11379</v>
      </c>
    </row>
    <row r="1105" spans="1:11">
      <c r="A1105" s="433" t="s">
        <v>5080</v>
      </c>
      <c r="B1105" s="433" t="s">
        <v>5081</v>
      </c>
      <c r="C1105" s="433" t="s">
        <v>536</v>
      </c>
      <c r="D1105" s="433" t="s">
        <v>5083</v>
      </c>
      <c r="E1105" s="433" t="s">
        <v>5084</v>
      </c>
      <c r="F1105" s="433" t="s">
        <v>10354</v>
      </c>
      <c r="G1105" s="433" t="s">
        <v>5079</v>
      </c>
      <c r="H1105" s="433" t="s">
        <v>11631</v>
      </c>
      <c r="I1105" s="433" t="s">
        <v>2726</v>
      </c>
      <c r="J1105" s="433" t="s">
        <v>3635</v>
      </c>
      <c r="K1105" s="433" t="s">
        <v>5082</v>
      </c>
    </row>
    <row r="1106" spans="1:11">
      <c r="A1106" s="433" t="s">
        <v>5086</v>
      </c>
      <c r="B1106" s="433" t="s">
        <v>5087</v>
      </c>
      <c r="C1106" s="433" t="s">
        <v>1997</v>
      </c>
      <c r="D1106" s="433" t="s">
        <v>5088</v>
      </c>
      <c r="E1106" s="433" t="s">
        <v>5085</v>
      </c>
      <c r="F1106" s="433" t="s">
        <v>10355</v>
      </c>
      <c r="G1106" s="433" t="s">
        <v>538</v>
      </c>
      <c r="H1106" s="433" t="s">
        <v>11379</v>
      </c>
    </row>
    <row r="1107" spans="1:11">
      <c r="A1107" s="433" t="s">
        <v>5090</v>
      </c>
      <c r="B1107" s="433" t="s">
        <v>5091</v>
      </c>
      <c r="C1107" s="433" t="s">
        <v>536</v>
      </c>
      <c r="D1107" s="433" t="s">
        <v>5092</v>
      </c>
      <c r="E1107" s="433" t="s">
        <v>5089</v>
      </c>
      <c r="F1107" s="433" t="s">
        <v>10356</v>
      </c>
      <c r="G1107" s="433" t="s">
        <v>538</v>
      </c>
      <c r="H1107" s="433" t="s">
        <v>11379</v>
      </c>
    </row>
    <row r="1108" spans="1:11">
      <c r="A1108" s="433" t="s">
        <v>5094</v>
      </c>
      <c r="B1108" s="433" t="s">
        <v>5095</v>
      </c>
      <c r="C1108" s="433" t="s">
        <v>536</v>
      </c>
      <c r="D1108" s="433" t="s">
        <v>5096</v>
      </c>
      <c r="E1108" s="433" t="s">
        <v>5093</v>
      </c>
      <c r="F1108" s="433" t="s">
        <v>10357</v>
      </c>
      <c r="G1108" s="433" t="s">
        <v>538</v>
      </c>
      <c r="H1108" s="433" t="s">
        <v>11379</v>
      </c>
    </row>
    <row r="1109" spans="1:11">
      <c r="A1109" s="433" t="s">
        <v>5098</v>
      </c>
      <c r="B1109" s="433" t="s">
        <v>5099</v>
      </c>
      <c r="C1109" s="433" t="s">
        <v>604</v>
      </c>
      <c r="D1109" s="433" t="s">
        <v>5100</v>
      </c>
      <c r="E1109" s="433" t="s">
        <v>5097</v>
      </c>
      <c r="F1109" s="433" t="s">
        <v>10358</v>
      </c>
      <c r="G1109" s="433" t="s">
        <v>538</v>
      </c>
      <c r="H1109" s="433" t="s">
        <v>11379</v>
      </c>
    </row>
    <row r="1110" spans="1:11">
      <c r="A1110" s="433" t="s">
        <v>5101</v>
      </c>
      <c r="B1110" s="433" t="s">
        <v>5102</v>
      </c>
      <c r="C1110" s="433" t="s">
        <v>604</v>
      </c>
      <c r="D1110" s="433" t="s">
        <v>5105</v>
      </c>
      <c r="E1110" s="433" t="s">
        <v>1608</v>
      </c>
      <c r="F1110" s="433" t="s">
        <v>10359</v>
      </c>
      <c r="G1110" s="433" t="s">
        <v>1644</v>
      </c>
      <c r="H1110" s="433" t="s">
        <v>11527</v>
      </c>
      <c r="I1110" s="433" t="s">
        <v>5103</v>
      </c>
      <c r="J1110" s="433" t="s">
        <v>723</v>
      </c>
      <c r="K1110" s="433" t="s">
        <v>5104</v>
      </c>
    </row>
    <row r="1111" spans="1:11">
      <c r="A1111" s="433" t="s">
        <v>5107</v>
      </c>
      <c r="B1111" s="433" t="s">
        <v>5108</v>
      </c>
      <c r="C1111" s="433" t="s">
        <v>536</v>
      </c>
      <c r="D1111" s="433" t="s">
        <v>5111</v>
      </c>
      <c r="E1111" s="433" t="s">
        <v>4085</v>
      </c>
      <c r="F1111" s="433" t="s">
        <v>10360</v>
      </c>
      <c r="G1111" s="433" t="s">
        <v>5106</v>
      </c>
      <c r="H1111" s="433" t="s">
        <v>11632</v>
      </c>
      <c r="I1111" s="433" t="s">
        <v>5109</v>
      </c>
      <c r="J1111" s="433" t="s">
        <v>2739</v>
      </c>
      <c r="K1111" s="433" t="s">
        <v>5110</v>
      </c>
    </row>
    <row r="1112" spans="1:11">
      <c r="A1112" s="433" t="s">
        <v>5112</v>
      </c>
      <c r="B1112" s="433" t="s">
        <v>5113</v>
      </c>
      <c r="C1112" s="433" t="s">
        <v>536</v>
      </c>
      <c r="D1112" s="433" t="s">
        <v>5114</v>
      </c>
      <c r="E1112" s="433" t="s">
        <v>610</v>
      </c>
      <c r="F1112" s="433" t="s">
        <v>10361</v>
      </c>
      <c r="G1112" s="433" t="s">
        <v>538</v>
      </c>
      <c r="H1112" s="433" t="s">
        <v>11379</v>
      </c>
    </row>
    <row r="1113" spans="1:11">
      <c r="A1113" s="433" t="s">
        <v>5115</v>
      </c>
      <c r="B1113" s="433" t="s">
        <v>5116</v>
      </c>
      <c r="C1113" s="433" t="s">
        <v>536</v>
      </c>
      <c r="D1113" s="433" t="s">
        <v>5117</v>
      </c>
      <c r="E1113" s="433" t="s">
        <v>3206</v>
      </c>
      <c r="F1113" s="433" t="s">
        <v>10362</v>
      </c>
      <c r="G1113" s="433" t="s">
        <v>538</v>
      </c>
      <c r="H1113" s="433" t="s">
        <v>11379</v>
      </c>
    </row>
    <row r="1114" spans="1:11">
      <c r="A1114" s="433" t="s">
        <v>5118</v>
      </c>
      <c r="B1114" s="433" t="s">
        <v>5119</v>
      </c>
      <c r="C1114" s="433" t="s">
        <v>536</v>
      </c>
      <c r="D1114" s="433" t="s">
        <v>3760</v>
      </c>
      <c r="E1114" s="433" t="s">
        <v>3240</v>
      </c>
      <c r="F1114" s="433" t="s">
        <v>10363</v>
      </c>
      <c r="G1114" s="433" t="s">
        <v>538</v>
      </c>
      <c r="H1114" s="433" t="s">
        <v>11379</v>
      </c>
    </row>
    <row r="1115" spans="1:11">
      <c r="A1115" s="433" t="s">
        <v>5120</v>
      </c>
      <c r="B1115" s="433" t="s">
        <v>5121</v>
      </c>
      <c r="C1115" s="433" t="s">
        <v>536</v>
      </c>
      <c r="D1115" s="433" t="s">
        <v>5122</v>
      </c>
      <c r="E1115" s="433" t="s">
        <v>3282</v>
      </c>
      <c r="F1115" s="433" t="s">
        <v>10364</v>
      </c>
      <c r="G1115" s="433" t="s">
        <v>538</v>
      </c>
      <c r="H1115" s="433" t="s">
        <v>11379</v>
      </c>
    </row>
    <row r="1116" spans="1:11">
      <c r="A1116" s="433" t="s">
        <v>5123</v>
      </c>
      <c r="B1116" s="433" t="s">
        <v>5124</v>
      </c>
      <c r="C1116" s="433" t="s">
        <v>536</v>
      </c>
      <c r="D1116" s="433" t="s">
        <v>5125</v>
      </c>
      <c r="E1116" s="433" t="s">
        <v>5011</v>
      </c>
      <c r="F1116" s="433" t="s">
        <v>10365</v>
      </c>
      <c r="G1116" s="433" t="s">
        <v>538</v>
      </c>
      <c r="H1116" s="433" t="s">
        <v>11379</v>
      </c>
    </row>
    <row r="1117" spans="1:11">
      <c r="A1117" s="433" t="s">
        <v>5126</v>
      </c>
      <c r="B1117" s="433" t="s">
        <v>5127</v>
      </c>
      <c r="C1117" s="433" t="s">
        <v>604</v>
      </c>
      <c r="D1117" s="433" t="s">
        <v>5128</v>
      </c>
      <c r="E1117" s="433" t="s">
        <v>3440</v>
      </c>
      <c r="F1117" s="433" t="s">
        <v>10366</v>
      </c>
      <c r="G1117" s="433" t="s">
        <v>538</v>
      </c>
      <c r="H1117" s="433" t="s">
        <v>11379</v>
      </c>
    </row>
    <row r="1118" spans="1:11">
      <c r="A1118" s="433" t="s">
        <v>5129</v>
      </c>
      <c r="B1118" s="433" t="s">
        <v>5130</v>
      </c>
      <c r="C1118" s="433" t="s">
        <v>536</v>
      </c>
      <c r="D1118" s="433" t="s">
        <v>5131</v>
      </c>
      <c r="E1118" s="433" t="s">
        <v>4854</v>
      </c>
      <c r="F1118" s="433" t="s">
        <v>10367</v>
      </c>
      <c r="G1118" s="433" t="s">
        <v>538</v>
      </c>
      <c r="H1118" s="433" t="s">
        <v>11379</v>
      </c>
    </row>
    <row r="1119" spans="1:11">
      <c r="A1119" s="433" t="s">
        <v>5132</v>
      </c>
      <c r="B1119" s="433" t="s">
        <v>5133</v>
      </c>
      <c r="C1119" s="433" t="s">
        <v>536</v>
      </c>
      <c r="D1119" s="433" t="s">
        <v>5134</v>
      </c>
      <c r="E1119" s="433" t="s">
        <v>4134</v>
      </c>
      <c r="F1119" s="433" t="s">
        <v>10368</v>
      </c>
      <c r="G1119" s="433" t="s">
        <v>538</v>
      </c>
      <c r="H1119" s="433" t="s">
        <v>11379</v>
      </c>
    </row>
    <row r="1120" spans="1:11">
      <c r="A1120" s="433" t="s">
        <v>5135</v>
      </c>
      <c r="B1120" s="433" t="s">
        <v>5136</v>
      </c>
      <c r="C1120" s="433" t="s">
        <v>899</v>
      </c>
      <c r="D1120" s="433" t="s">
        <v>5137</v>
      </c>
      <c r="E1120" s="433" t="s">
        <v>915</v>
      </c>
      <c r="F1120" s="433" t="s">
        <v>10369</v>
      </c>
      <c r="G1120" s="433" t="s">
        <v>538</v>
      </c>
      <c r="H1120" s="433" t="s">
        <v>11379</v>
      </c>
    </row>
    <row r="1121" spans="1:11">
      <c r="A1121" s="433" t="s">
        <v>5139</v>
      </c>
      <c r="B1121" s="433" t="s">
        <v>5140</v>
      </c>
      <c r="C1121" s="433" t="s">
        <v>632</v>
      </c>
      <c r="D1121" s="433" t="s">
        <v>5143</v>
      </c>
      <c r="E1121" s="433" t="s">
        <v>5138</v>
      </c>
      <c r="F1121" s="433" t="s">
        <v>10370</v>
      </c>
      <c r="G1121" s="433" t="s">
        <v>5138</v>
      </c>
      <c r="H1121" s="433" t="s">
        <v>10370</v>
      </c>
      <c r="I1121" s="433" t="s">
        <v>5141</v>
      </c>
      <c r="J1121" s="433" t="s">
        <v>2739</v>
      </c>
      <c r="K1121" s="433" t="s">
        <v>5142</v>
      </c>
    </row>
    <row r="1122" spans="1:11">
      <c r="A1122" s="433" t="s">
        <v>5145</v>
      </c>
      <c r="B1122" s="433" t="s">
        <v>5146</v>
      </c>
      <c r="C1122" s="433" t="s">
        <v>536</v>
      </c>
      <c r="D1122" s="433" t="s">
        <v>5147</v>
      </c>
      <c r="E1122" s="433" t="s">
        <v>5144</v>
      </c>
      <c r="F1122" s="433" t="s">
        <v>10371</v>
      </c>
      <c r="G1122" s="433" t="s">
        <v>538</v>
      </c>
      <c r="H1122" s="433" t="s">
        <v>11379</v>
      </c>
    </row>
    <row r="1123" spans="1:11">
      <c r="A1123" s="433" t="s">
        <v>5149</v>
      </c>
      <c r="B1123" s="433" t="s">
        <v>5150</v>
      </c>
      <c r="C1123" s="433" t="s">
        <v>536</v>
      </c>
      <c r="D1123" s="433" t="s">
        <v>5151</v>
      </c>
      <c r="E1123" s="433" t="s">
        <v>5148</v>
      </c>
      <c r="F1123" s="433" t="s">
        <v>10372</v>
      </c>
      <c r="G1123" s="433" t="s">
        <v>538</v>
      </c>
      <c r="H1123" s="433" t="s">
        <v>11379</v>
      </c>
    </row>
    <row r="1124" spans="1:11">
      <c r="A1124" s="433" t="s">
        <v>5152</v>
      </c>
      <c r="B1124" s="433" t="s">
        <v>5153</v>
      </c>
      <c r="C1124" s="433" t="s">
        <v>604</v>
      </c>
      <c r="D1124" s="433" t="s">
        <v>5157</v>
      </c>
      <c r="E1124" s="433" t="s">
        <v>1608</v>
      </c>
      <c r="F1124" s="433" t="s">
        <v>10373</v>
      </c>
      <c r="G1124" s="433" t="s">
        <v>4142</v>
      </c>
      <c r="H1124" s="433" t="s">
        <v>11625</v>
      </c>
      <c r="I1124" s="433" t="s">
        <v>5154</v>
      </c>
      <c r="J1124" s="433" t="s">
        <v>5155</v>
      </c>
      <c r="K1124" s="433" t="s">
        <v>5156</v>
      </c>
    </row>
    <row r="1125" spans="1:11">
      <c r="A1125" s="433" t="s">
        <v>5159</v>
      </c>
      <c r="B1125" s="433" t="s">
        <v>5160</v>
      </c>
      <c r="C1125" s="433" t="s">
        <v>536</v>
      </c>
      <c r="D1125" s="433" t="s">
        <v>5163</v>
      </c>
      <c r="E1125" s="433" t="s">
        <v>5164</v>
      </c>
      <c r="F1125" s="433" t="s">
        <v>10374</v>
      </c>
      <c r="G1125" s="433" t="s">
        <v>5158</v>
      </c>
      <c r="H1125" s="433" t="s">
        <v>11633</v>
      </c>
      <c r="J1125" s="433" t="s">
        <v>5161</v>
      </c>
      <c r="K1125" s="433" t="s">
        <v>5162</v>
      </c>
    </row>
    <row r="1126" spans="1:11">
      <c r="A1126" s="433" t="s">
        <v>5165</v>
      </c>
      <c r="B1126" s="433" t="s">
        <v>5166</v>
      </c>
      <c r="C1126" s="433" t="s">
        <v>536</v>
      </c>
      <c r="D1126" s="433" t="s">
        <v>5167</v>
      </c>
      <c r="E1126" s="433" t="s">
        <v>1726</v>
      </c>
      <c r="F1126" s="433" t="s">
        <v>10375</v>
      </c>
      <c r="G1126" s="433" t="s">
        <v>538</v>
      </c>
      <c r="H1126" s="433" t="s">
        <v>11379</v>
      </c>
    </row>
    <row r="1127" spans="1:11">
      <c r="A1127" s="433" t="s">
        <v>5168</v>
      </c>
      <c r="B1127" s="433" t="s">
        <v>5169</v>
      </c>
      <c r="C1127" s="433" t="s">
        <v>604</v>
      </c>
      <c r="D1127" s="433" t="s">
        <v>5170</v>
      </c>
      <c r="E1127" s="433" t="s">
        <v>3888</v>
      </c>
      <c r="F1127" s="433" t="s">
        <v>10376</v>
      </c>
      <c r="G1127" s="433" t="s">
        <v>538</v>
      </c>
      <c r="H1127" s="433" t="s">
        <v>11379</v>
      </c>
    </row>
    <row r="1128" spans="1:11">
      <c r="A1128" s="433" t="s">
        <v>5172</v>
      </c>
      <c r="B1128" s="433" t="s">
        <v>5173</v>
      </c>
      <c r="C1128" s="433" t="s">
        <v>536</v>
      </c>
      <c r="D1128" s="433" t="s">
        <v>5174</v>
      </c>
      <c r="E1128" s="433" t="s">
        <v>5171</v>
      </c>
      <c r="F1128" s="433" t="s">
        <v>10377</v>
      </c>
      <c r="G1128" s="433" t="s">
        <v>538</v>
      </c>
      <c r="H1128" s="433" t="s">
        <v>11379</v>
      </c>
    </row>
    <row r="1129" spans="1:11">
      <c r="A1129" s="433" t="s">
        <v>5175</v>
      </c>
      <c r="B1129" s="433" t="s">
        <v>5176</v>
      </c>
      <c r="C1129" s="433" t="s">
        <v>536</v>
      </c>
      <c r="D1129" s="433" t="s">
        <v>5178</v>
      </c>
      <c r="E1129" s="433" t="s">
        <v>2556</v>
      </c>
      <c r="F1129" s="433" t="s">
        <v>10378</v>
      </c>
      <c r="G1129" s="433" t="s">
        <v>606</v>
      </c>
      <c r="H1129" s="433" t="s">
        <v>11634</v>
      </c>
      <c r="I1129" s="433" t="s">
        <v>560</v>
      </c>
      <c r="J1129" s="433" t="s">
        <v>561</v>
      </c>
      <c r="K1129" s="433" t="s">
        <v>5177</v>
      </c>
    </row>
    <row r="1130" spans="1:11">
      <c r="A1130" s="433" t="s">
        <v>5180</v>
      </c>
      <c r="B1130" s="433" t="s">
        <v>5181</v>
      </c>
      <c r="C1130" s="433" t="s">
        <v>536</v>
      </c>
      <c r="D1130" s="433" t="s">
        <v>5182</v>
      </c>
      <c r="E1130" s="433" t="s">
        <v>5179</v>
      </c>
      <c r="F1130" s="433" t="s">
        <v>10379</v>
      </c>
      <c r="G1130" s="433" t="s">
        <v>538</v>
      </c>
      <c r="H1130" s="433" t="s">
        <v>11379</v>
      </c>
    </row>
    <row r="1131" spans="1:11">
      <c r="A1131" s="433" t="s">
        <v>5183</v>
      </c>
      <c r="B1131" s="433" t="s">
        <v>5184</v>
      </c>
      <c r="C1131" s="433" t="s">
        <v>604</v>
      </c>
      <c r="D1131" s="433" t="s">
        <v>5170</v>
      </c>
      <c r="E1131" s="433" t="s">
        <v>3888</v>
      </c>
      <c r="F1131" s="433" t="s">
        <v>10376</v>
      </c>
      <c r="G1131" s="433" t="s">
        <v>538</v>
      </c>
      <c r="H1131" s="433" t="s">
        <v>11379</v>
      </c>
    </row>
    <row r="1132" spans="1:11">
      <c r="A1132" s="433" t="s">
        <v>5186</v>
      </c>
      <c r="B1132" s="433" t="s">
        <v>5187</v>
      </c>
      <c r="C1132" s="433" t="s">
        <v>536</v>
      </c>
      <c r="D1132" s="433" t="s">
        <v>5188</v>
      </c>
      <c r="E1132" s="433" t="s">
        <v>5185</v>
      </c>
      <c r="F1132" s="433" t="s">
        <v>10380</v>
      </c>
      <c r="G1132" s="433" t="s">
        <v>538</v>
      </c>
      <c r="H1132" s="433" t="s">
        <v>11379</v>
      </c>
    </row>
    <row r="1133" spans="1:11">
      <c r="A1133" s="433" t="s">
        <v>5190</v>
      </c>
      <c r="B1133" s="433" t="s">
        <v>5191</v>
      </c>
      <c r="C1133" s="433" t="s">
        <v>604</v>
      </c>
      <c r="D1133" s="433" t="s">
        <v>5192</v>
      </c>
      <c r="E1133" s="433" t="s">
        <v>5189</v>
      </c>
      <c r="F1133" s="433" t="s">
        <v>10381</v>
      </c>
      <c r="G1133" s="433" t="s">
        <v>538</v>
      </c>
      <c r="H1133" s="433" t="s">
        <v>11379</v>
      </c>
    </row>
    <row r="1134" spans="1:11">
      <c r="A1134" s="433" t="s">
        <v>5193</v>
      </c>
      <c r="B1134" s="433" t="s">
        <v>5194</v>
      </c>
      <c r="C1134" s="433" t="s">
        <v>536</v>
      </c>
      <c r="D1134" s="433" t="s">
        <v>880</v>
      </c>
      <c r="E1134" s="433" t="s">
        <v>593</v>
      </c>
      <c r="F1134" s="433" t="s">
        <v>10382</v>
      </c>
      <c r="G1134" s="433" t="s">
        <v>538</v>
      </c>
      <c r="H1134" s="433" t="s">
        <v>11379</v>
      </c>
    </row>
    <row r="1135" spans="1:11">
      <c r="A1135" s="433" t="s">
        <v>5196</v>
      </c>
      <c r="B1135" s="433" t="s">
        <v>5197</v>
      </c>
      <c r="C1135" s="433" t="s">
        <v>536</v>
      </c>
      <c r="D1135" s="433" t="s">
        <v>5198</v>
      </c>
      <c r="E1135" s="433" t="s">
        <v>5195</v>
      </c>
      <c r="F1135" s="433" t="s">
        <v>10383</v>
      </c>
      <c r="G1135" s="433" t="s">
        <v>538</v>
      </c>
      <c r="H1135" s="433" t="s">
        <v>11379</v>
      </c>
    </row>
    <row r="1136" spans="1:11">
      <c r="A1136" s="433" t="s">
        <v>5200</v>
      </c>
      <c r="B1136" s="433" t="s">
        <v>5201</v>
      </c>
      <c r="C1136" s="433" t="s">
        <v>536</v>
      </c>
      <c r="D1136" s="433" t="s">
        <v>5202</v>
      </c>
      <c r="E1136" s="433" t="s">
        <v>5199</v>
      </c>
      <c r="F1136" s="433" t="s">
        <v>10384</v>
      </c>
      <c r="G1136" s="433" t="s">
        <v>538</v>
      </c>
      <c r="H1136" s="433" t="s">
        <v>11379</v>
      </c>
    </row>
    <row r="1137" spans="1:11">
      <c r="A1137" s="433" t="s">
        <v>5204</v>
      </c>
      <c r="B1137" s="433" t="s">
        <v>5205</v>
      </c>
      <c r="C1137" s="433" t="s">
        <v>536</v>
      </c>
      <c r="D1137" s="433" t="s">
        <v>5206</v>
      </c>
      <c r="E1137" s="433" t="s">
        <v>5203</v>
      </c>
      <c r="F1137" s="433" t="s">
        <v>10385</v>
      </c>
      <c r="G1137" s="433" t="s">
        <v>538</v>
      </c>
      <c r="H1137" s="433" t="s">
        <v>11379</v>
      </c>
    </row>
    <row r="1138" spans="1:11">
      <c r="A1138" s="433" t="s">
        <v>5208</v>
      </c>
      <c r="B1138" s="433" t="s">
        <v>5209</v>
      </c>
      <c r="C1138" s="433" t="s">
        <v>536</v>
      </c>
      <c r="D1138" s="433" t="s">
        <v>5210</v>
      </c>
      <c r="E1138" s="433" t="s">
        <v>5207</v>
      </c>
      <c r="F1138" s="433" t="s">
        <v>10386</v>
      </c>
      <c r="G1138" s="433" t="s">
        <v>538</v>
      </c>
      <c r="H1138" s="433" t="s">
        <v>11379</v>
      </c>
    </row>
    <row r="1139" spans="1:11">
      <c r="A1139" s="433" t="s">
        <v>5212</v>
      </c>
      <c r="B1139" s="433" t="s">
        <v>5213</v>
      </c>
      <c r="C1139" s="433" t="s">
        <v>5215</v>
      </c>
      <c r="D1139" s="433" t="s">
        <v>4496</v>
      </c>
      <c r="E1139" s="433" t="s">
        <v>4491</v>
      </c>
      <c r="F1139" s="433" t="s">
        <v>9622</v>
      </c>
      <c r="G1139" s="433" t="s">
        <v>5211</v>
      </c>
      <c r="H1139" s="433" t="s">
        <v>11635</v>
      </c>
      <c r="I1139" s="433" t="s">
        <v>1640</v>
      </c>
      <c r="J1139" s="433" t="s">
        <v>1633</v>
      </c>
      <c r="K1139" s="433" t="s">
        <v>5214</v>
      </c>
    </row>
    <row r="1140" spans="1:11">
      <c r="A1140" s="433" t="s">
        <v>5217</v>
      </c>
      <c r="B1140" s="433" t="s">
        <v>5218</v>
      </c>
      <c r="C1140" s="433" t="s">
        <v>536</v>
      </c>
      <c r="D1140" s="433" t="s">
        <v>5219</v>
      </c>
      <c r="E1140" s="433" t="s">
        <v>5216</v>
      </c>
      <c r="F1140" s="433" t="s">
        <v>10387</v>
      </c>
      <c r="G1140" s="433" t="s">
        <v>538</v>
      </c>
      <c r="H1140" s="433" t="s">
        <v>11379</v>
      </c>
    </row>
    <row r="1141" spans="1:11">
      <c r="A1141" s="433" t="s">
        <v>5220</v>
      </c>
      <c r="B1141" s="433" t="s">
        <v>5221</v>
      </c>
      <c r="C1141" s="433" t="s">
        <v>536</v>
      </c>
      <c r="D1141" s="433" t="s">
        <v>5222</v>
      </c>
      <c r="E1141" s="433" t="s">
        <v>3144</v>
      </c>
      <c r="F1141" s="433" t="s">
        <v>10388</v>
      </c>
      <c r="G1141" s="433" t="s">
        <v>538</v>
      </c>
      <c r="H1141" s="433" t="s">
        <v>11379</v>
      </c>
    </row>
    <row r="1142" spans="1:11">
      <c r="A1142" s="433" t="s">
        <v>5223</v>
      </c>
      <c r="B1142" s="433" t="s">
        <v>5224</v>
      </c>
      <c r="C1142" s="433" t="s">
        <v>604</v>
      </c>
      <c r="D1142" s="433" t="s">
        <v>5225</v>
      </c>
      <c r="E1142" s="433" t="s">
        <v>962</v>
      </c>
      <c r="F1142" s="433" t="s">
        <v>10389</v>
      </c>
      <c r="G1142" s="433" t="s">
        <v>538</v>
      </c>
      <c r="H1142" s="433" t="s">
        <v>11379</v>
      </c>
    </row>
    <row r="1143" spans="1:11">
      <c r="A1143" s="433" t="s">
        <v>5226</v>
      </c>
      <c r="B1143" s="433" t="s">
        <v>5227</v>
      </c>
      <c r="C1143" s="433" t="s">
        <v>536</v>
      </c>
      <c r="D1143" s="433" t="s">
        <v>5228</v>
      </c>
      <c r="E1143" s="433" t="s">
        <v>1695</v>
      </c>
      <c r="F1143" s="433" t="s">
        <v>10390</v>
      </c>
      <c r="G1143" s="433" t="s">
        <v>538</v>
      </c>
      <c r="H1143" s="433" t="s">
        <v>11379</v>
      </c>
    </row>
    <row r="1144" spans="1:11">
      <c r="A1144" s="433" t="s">
        <v>5229</v>
      </c>
      <c r="B1144" s="433" t="s">
        <v>5230</v>
      </c>
      <c r="C1144" s="433" t="s">
        <v>604</v>
      </c>
      <c r="D1144" s="433" t="s">
        <v>5231</v>
      </c>
      <c r="E1144" s="433" t="s">
        <v>564</v>
      </c>
      <c r="F1144" s="433" t="s">
        <v>10391</v>
      </c>
      <c r="G1144" s="433" t="s">
        <v>538</v>
      </c>
      <c r="H1144" s="433" t="s">
        <v>11379</v>
      </c>
    </row>
    <row r="1145" spans="1:11">
      <c r="A1145" s="433" t="s">
        <v>5233</v>
      </c>
      <c r="B1145" s="433" t="s">
        <v>5234</v>
      </c>
      <c r="C1145" s="433" t="s">
        <v>536</v>
      </c>
      <c r="D1145" s="433" t="s">
        <v>5235</v>
      </c>
      <c r="E1145" s="433" t="s">
        <v>5232</v>
      </c>
      <c r="F1145" s="433" t="s">
        <v>10392</v>
      </c>
      <c r="G1145" s="433" t="s">
        <v>538</v>
      </c>
      <c r="H1145" s="433" t="s">
        <v>11379</v>
      </c>
    </row>
    <row r="1146" spans="1:11">
      <c r="A1146" s="433" t="s">
        <v>11892</v>
      </c>
      <c r="B1146" s="433" t="s">
        <v>11919</v>
      </c>
      <c r="C1146" s="433" t="s">
        <v>604</v>
      </c>
      <c r="D1146" s="433" t="s">
        <v>11938</v>
      </c>
      <c r="E1146" s="433" t="s">
        <v>11964</v>
      </c>
      <c r="F1146" s="433" t="s">
        <v>11965</v>
      </c>
      <c r="G1146" s="433" t="s">
        <v>538</v>
      </c>
      <c r="H1146" s="433" t="s">
        <v>11379</v>
      </c>
    </row>
    <row r="1147" spans="1:11">
      <c r="A1147" s="433" t="s">
        <v>11893</v>
      </c>
      <c r="B1147" s="433" t="s">
        <v>11920</v>
      </c>
      <c r="C1147" s="433" t="s">
        <v>536</v>
      </c>
      <c r="D1147" s="433" t="s">
        <v>11939</v>
      </c>
      <c r="E1147" s="433" t="s">
        <v>11966</v>
      </c>
      <c r="F1147" s="433" t="s">
        <v>11967</v>
      </c>
      <c r="G1147" s="433" t="s">
        <v>593</v>
      </c>
      <c r="H1147" s="433" t="s">
        <v>11987</v>
      </c>
      <c r="I1147" s="433" t="s">
        <v>1586</v>
      </c>
      <c r="J1147" s="433" t="s">
        <v>723</v>
      </c>
      <c r="K1147" s="433" t="s">
        <v>11994</v>
      </c>
    </row>
    <row r="1148" spans="1:11">
      <c r="A1148" s="433" t="s">
        <v>11894</v>
      </c>
      <c r="B1148" s="433" t="s">
        <v>2362</v>
      </c>
      <c r="C1148" s="433" t="s">
        <v>536</v>
      </c>
      <c r="D1148" s="433" t="s">
        <v>11940</v>
      </c>
      <c r="E1148" s="433" t="s">
        <v>11968</v>
      </c>
      <c r="F1148" s="433" t="s">
        <v>11969</v>
      </c>
      <c r="G1148" s="433" t="s">
        <v>538</v>
      </c>
      <c r="H1148" s="433" t="s">
        <v>11379</v>
      </c>
    </row>
    <row r="1149" spans="1:11">
      <c r="A1149" s="433" t="s">
        <v>11895</v>
      </c>
      <c r="B1149" s="433" t="s">
        <v>11921</v>
      </c>
      <c r="C1149" s="433" t="s">
        <v>536</v>
      </c>
      <c r="D1149" s="433" t="s">
        <v>11941</v>
      </c>
      <c r="E1149" s="433" t="s">
        <v>8772</v>
      </c>
      <c r="F1149" s="433" t="s">
        <v>11970</v>
      </c>
      <c r="G1149" s="433" t="s">
        <v>538</v>
      </c>
      <c r="H1149" s="433" t="s">
        <v>11379</v>
      </c>
    </row>
    <row r="1150" spans="1:11">
      <c r="A1150" s="433" t="s">
        <v>5237</v>
      </c>
      <c r="B1150" s="433" t="s">
        <v>5238</v>
      </c>
      <c r="C1150" s="433" t="s">
        <v>604</v>
      </c>
      <c r="D1150" s="433" t="s">
        <v>5239</v>
      </c>
      <c r="E1150" s="433" t="s">
        <v>5236</v>
      </c>
      <c r="F1150" s="433" t="s">
        <v>10393</v>
      </c>
      <c r="G1150" s="433" t="s">
        <v>538</v>
      </c>
      <c r="H1150" s="433" t="s">
        <v>11379</v>
      </c>
    </row>
    <row r="1151" spans="1:11">
      <c r="A1151" s="433" t="s">
        <v>5240</v>
      </c>
      <c r="B1151" s="433" t="s">
        <v>5241</v>
      </c>
      <c r="C1151" s="433" t="s">
        <v>536</v>
      </c>
      <c r="D1151" s="433" t="s">
        <v>5242</v>
      </c>
      <c r="E1151" s="433" t="s">
        <v>854</v>
      </c>
      <c r="F1151" s="433" t="s">
        <v>10394</v>
      </c>
      <c r="G1151" s="433" t="s">
        <v>538</v>
      </c>
      <c r="H1151" s="433" t="s">
        <v>11379</v>
      </c>
    </row>
    <row r="1152" spans="1:11">
      <c r="A1152" s="433" t="s">
        <v>5243</v>
      </c>
      <c r="B1152" s="433" t="s">
        <v>5244</v>
      </c>
      <c r="C1152" s="433" t="s">
        <v>604</v>
      </c>
      <c r="D1152" s="433" t="s">
        <v>11942</v>
      </c>
      <c r="E1152" s="433" t="s">
        <v>4979</v>
      </c>
      <c r="F1152" s="433" t="s">
        <v>10395</v>
      </c>
      <c r="G1152" s="433" t="s">
        <v>538</v>
      </c>
      <c r="H1152" s="433" t="s">
        <v>11379</v>
      </c>
    </row>
    <row r="1153" spans="1:8">
      <c r="A1153" s="433" t="s">
        <v>5245</v>
      </c>
      <c r="B1153" s="433" t="s">
        <v>5246</v>
      </c>
      <c r="C1153" s="433" t="s">
        <v>536</v>
      </c>
      <c r="D1153" s="433" t="s">
        <v>5247</v>
      </c>
      <c r="E1153" s="433" t="s">
        <v>2184</v>
      </c>
      <c r="F1153" s="433" t="s">
        <v>10396</v>
      </c>
      <c r="G1153" s="433" t="s">
        <v>538</v>
      </c>
      <c r="H1153" s="433" t="s">
        <v>11379</v>
      </c>
    </row>
    <row r="1154" spans="1:8">
      <c r="A1154" s="433" t="s">
        <v>5248</v>
      </c>
      <c r="B1154" s="433" t="s">
        <v>5249</v>
      </c>
      <c r="C1154" s="433" t="s">
        <v>536</v>
      </c>
      <c r="D1154" s="433" t="s">
        <v>5250</v>
      </c>
      <c r="E1154" s="433" t="s">
        <v>1614</v>
      </c>
      <c r="F1154" s="433" t="s">
        <v>10397</v>
      </c>
      <c r="G1154" s="433" t="s">
        <v>538</v>
      </c>
      <c r="H1154" s="433" t="s">
        <v>11379</v>
      </c>
    </row>
    <row r="1155" spans="1:8">
      <c r="A1155" s="433" t="s">
        <v>5251</v>
      </c>
      <c r="B1155" s="433" t="s">
        <v>5252</v>
      </c>
      <c r="C1155" s="433" t="s">
        <v>536</v>
      </c>
      <c r="D1155" s="433" t="s">
        <v>5253</v>
      </c>
      <c r="E1155" s="433" t="s">
        <v>1195</v>
      </c>
      <c r="F1155" s="433" t="s">
        <v>10398</v>
      </c>
      <c r="G1155" s="433" t="s">
        <v>538</v>
      </c>
      <c r="H1155" s="433" t="s">
        <v>11379</v>
      </c>
    </row>
    <row r="1156" spans="1:8">
      <c r="A1156" s="433" t="s">
        <v>5254</v>
      </c>
      <c r="B1156" s="433" t="s">
        <v>5255</v>
      </c>
      <c r="C1156" s="433" t="s">
        <v>536</v>
      </c>
      <c r="D1156" s="433" t="s">
        <v>5256</v>
      </c>
      <c r="E1156" s="433" t="s">
        <v>1406</v>
      </c>
      <c r="F1156" s="433" t="s">
        <v>10399</v>
      </c>
      <c r="G1156" s="433" t="s">
        <v>538</v>
      </c>
      <c r="H1156" s="433" t="s">
        <v>11379</v>
      </c>
    </row>
    <row r="1157" spans="1:8">
      <c r="A1157" s="433" t="s">
        <v>5258</v>
      </c>
      <c r="B1157" s="433" t="s">
        <v>5259</v>
      </c>
      <c r="C1157" s="433" t="s">
        <v>536</v>
      </c>
      <c r="D1157" s="433" t="s">
        <v>5260</v>
      </c>
      <c r="E1157" s="433" t="s">
        <v>5257</v>
      </c>
      <c r="F1157" s="433" t="s">
        <v>10400</v>
      </c>
      <c r="G1157" s="433" t="s">
        <v>538</v>
      </c>
      <c r="H1157" s="433" t="s">
        <v>11379</v>
      </c>
    </row>
    <row r="1158" spans="1:8">
      <c r="A1158" s="433" t="s">
        <v>5261</v>
      </c>
      <c r="B1158" s="433" t="s">
        <v>5262</v>
      </c>
      <c r="C1158" s="433" t="s">
        <v>536</v>
      </c>
      <c r="D1158" s="433" t="s">
        <v>5263</v>
      </c>
      <c r="E1158" s="433" t="s">
        <v>1142</v>
      </c>
      <c r="F1158" s="433" t="s">
        <v>10401</v>
      </c>
      <c r="G1158" s="433" t="s">
        <v>538</v>
      </c>
      <c r="H1158" s="433" t="s">
        <v>11379</v>
      </c>
    </row>
    <row r="1159" spans="1:8">
      <c r="A1159" s="433" t="s">
        <v>5265</v>
      </c>
      <c r="B1159" s="433" t="s">
        <v>5266</v>
      </c>
      <c r="C1159" s="433" t="s">
        <v>536</v>
      </c>
      <c r="D1159" s="433" t="s">
        <v>5267</v>
      </c>
      <c r="E1159" s="433" t="s">
        <v>5264</v>
      </c>
      <c r="F1159" s="433" t="s">
        <v>10402</v>
      </c>
      <c r="G1159" s="433" t="s">
        <v>538</v>
      </c>
      <c r="H1159" s="433" t="s">
        <v>11379</v>
      </c>
    </row>
    <row r="1160" spans="1:8">
      <c r="A1160" s="433" t="s">
        <v>5268</v>
      </c>
      <c r="B1160" s="433" t="s">
        <v>5269</v>
      </c>
      <c r="C1160" s="433" t="s">
        <v>536</v>
      </c>
      <c r="D1160" s="433" t="s">
        <v>5270</v>
      </c>
      <c r="E1160" s="433" t="s">
        <v>759</v>
      </c>
      <c r="F1160" s="433" t="s">
        <v>10403</v>
      </c>
      <c r="G1160" s="433" t="s">
        <v>538</v>
      </c>
      <c r="H1160" s="433" t="s">
        <v>11379</v>
      </c>
    </row>
    <row r="1161" spans="1:8">
      <c r="A1161" s="433" t="s">
        <v>5271</v>
      </c>
      <c r="B1161" s="433" t="s">
        <v>5272</v>
      </c>
      <c r="C1161" s="433" t="s">
        <v>536</v>
      </c>
      <c r="D1161" s="433" t="s">
        <v>5273</v>
      </c>
      <c r="E1161" s="433" t="s">
        <v>708</v>
      </c>
      <c r="F1161" s="433" t="s">
        <v>10404</v>
      </c>
      <c r="G1161" s="433" t="s">
        <v>538</v>
      </c>
      <c r="H1161" s="433" t="s">
        <v>11379</v>
      </c>
    </row>
    <row r="1162" spans="1:8">
      <c r="A1162" s="433" t="s">
        <v>5275</v>
      </c>
      <c r="B1162" s="433" t="s">
        <v>5276</v>
      </c>
      <c r="C1162" s="433" t="s">
        <v>536</v>
      </c>
      <c r="D1162" s="433" t="s">
        <v>5277</v>
      </c>
      <c r="E1162" s="433" t="s">
        <v>5274</v>
      </c>
      <c r="F1162" s="433" t="s">
        <v>10405</v>
      </c>
      <c r="G1162" s="433" t="s">
        <v>538</v>
      </c>
      <c r="H1162" s="433" t="s">
        <v>11379</v>
      </c>
    </row>
    <row r="1163" spans="1:8">
      <c r="A1163" s="433" t="s">
        <v>5278</v>
      </c>
      <c r="B1163" s="433" t="s">
        <v>5279</v>
      </c>
      <c r="C1163" s="433" t="s">
        <v>536</v>
      </c>
      <c r="D1163" s="433" t="s">
        <v>5280</v>
      </c>
      <c r="E1163" s="433" t="s">
        <v>697</v>
      </c>
      <c r="F1163" s="433" t="s">
        <v>10406</v>
      </c>
      <c r="G1163" s="433" t="s">
        <v>538</v>
      </c>
      <c r="H1163" s="433" t="s">
        <v>11379</v>
      </c>
    </row>
    <row r="1164" spans="1:8">
      <c r="A1164" s="433" t="s">
        <v>5281</v>
      </c>
      <c r="B1164" s="433" t="s">
        <v>5282</v>
      </c>
      <c r="C1164" s="433" t="s">
        <v>536</v>
      </c>
      <c r="D1164" s="433" t="s">
        <v>5283</v>
      </c>
      <c r="E1164" s="433" t="s">
        <v>1374</v>
      </c>
      <c r="F1164" s="433" t="s">
        <v>10407</v>
      </c>
      <c r="G1164" s="433" t="s">
        <v>538</v>
      </c>
      <c r="H1164" s="433" t="s">
        <v>11379</v>
      </c>
    </row>
    <row r="1165" spans="1:8">
      <c r="A1165" s="433" t="s">
        <v>5284</v>
      </c>
      <c r="B1165" s="433" t="s">
        <v>5285</v>
      </c>
      <c r="C1165" s="433" t="s">
        <v>536</v>
      </c>
      <c r="D1165" s="433" t="s">
        <v>5283</v>
      </c>
      <c r="E1165" s="433" t="s">
        <v>1374</v>
      </c>
      <c r="F1165" s="433" t="s">
        <v>10407</v>
      </c>
      <c r="G1165" s="433" t="s">
        <v>538</v>
      </c>
      <c r="H1165" s="433" t="s">
        <v>11379</v>
      </c>
    </row>
    <row r="1166" spans="1:8">
      <c r="A1166" s="433" t="s">
        <v>5286</v>
      </c>
      <c r="B1166" s="433" t="s">
        <v>5287</v>
      </c>
      <c r="C1166" s="433" t="s">
        <v>536</v>
      </c>
      <c r="D1166" s="433" t="s">
        <v>5288</v>
      </c>
      <c r="E1166" s="433" t="s">
        <v>884</v>
      </c>
      <c r="F1166" s="433" t="s">
        <v>10408</v>
      </c>
      <c r="G1166" s="433" t="s">
        <v>538</v>
      </c>
      <c r="H1166" s="433" t="s">
        <v>11379</v>
      </c>
    </row>
    <row r="1167" spans="1:8">
      <c r="A1167" s="433" t="s">
        <v>5289</v>
      </c>
      <c r="B1167" s="433" t="s">
        <v>5290</v>
      </c>
      <c r="C1167" s="433" t="s">
        <v>604</v>
      </c>
      <c r="D1167" s="433" t="s">
        <v>5291</v>
      </c>
      <c r="E1167" s="433" t="s">
        <v>1283</v>
      </c>
      <c r="F1167" s="433" t="s">
        <v>9489</v>
      </c>
      <c r="G1167" s="433" t="s">
        <v>538</v>
      </c>
      <c r="H1167" s="433" t="s">
        <v>11379</v>
      </c>
    </row>
    <row r="1168" spans="1:8">
      <c r="A1168" s="433" t="s">
        <v>5292</v>
      </c>
      <c r="B1168" s="433" t="s">
        <v>5293</v>
      </c>
      <c r="C1168" s="433" t="s">
        <v>536</v>
      </c>
      <c r="D1168" s="433" t="s">
        <v>5294</v>
      </c>
      <c r="E1168" s="433" t="s">
        <v>610</v>
      </c>
      <c r="F1168" s="433" t="s">
        <v>10409</v>
      </c>
      <c r="G1168" s="433" t="s">
        <v>538</v>
      </c>
      <c r="H1168" s="433" t="s">
        <v>11379</v>
      </c>
    </row>
    <row r="1169" spans="1:11">
      <c r="A1169" s="433" t="s">
        <v>5295</v>
      </c>
      <c r="B1169" s="433" t="s">
        <v>5296</v>
      </c>
      <c r="C1169" s="433" t="s">
        <v>536</v>
      </c>
      <c r="D1169" s="433" t="s">
        <v>5297</v>
      </c>
      <c r="E1169" s="433" t="s">
        <v>610</v>
      </c>
      <c r="F1169" s="433" t="s">
        <v>10409</v>
      </c>
      <c r="G1169" s="433" t="s">
        <v>538</v>
      </c>
      <c r="H1169" s="433" t="s">
        <v>11379</v>
      </c>
    </row>
    <row r="1170" spans="1:11">
      <c r="A1170" s="433" t="s">
        <v>5298</v>
      </c>
      <c r="B1170" s="433" t="s">
        <v>5299</v>
      </c>
      <c r="C1170" s="433" t="s">
        <v>536</v>
      </c>
      <c r="D1170" s="433" t="s">
        <v>5300</v>
      </c>
      <c r="E1170" s="433" t="s">
        <v>558</v>
      </c>
      <c r="F1170" s="433" t="s">
        <v>10410</v>
      </c>
      <c r="G1170" s="433" t="s">
        <v>538</v>
      </c>
      <c r="H1170" s="433" t="s">
        <v>11379</v>
      </c>
    </row>
    <row r="1171" spans="1:11">
      <c r="A1171" s="433" t="s">
        <v>5301</v>
      </c>
      <c r="B1171" s="433" t="s">
        <v>5302</v>
      </c>
      <c r="C1171" s="433" t="s">
        <v>536</v>
      </c>
      <c r="D1171" s="433" t="s">
        <v>5303</v>
      </c>
      <c r="E1171" s="433" t="s">
        <v>2441</v>
      </c>
      <c r="F1171" s="433" t="s">
        <v>10411</v>
      </c>
      <c r="G1171" s="433" t="s">
        <v>538</v>
      </c>
      <c r="H1171" s="433" t="s">
        <v>11379</v>
      </c>
    </row>
    <row r="1172" spans="1:11">
      <c r="A1172" s="433" t="s">
        <v>5304</v>
      </c>
      <c r="B1172" s="433" t="s">
        <v>5305</v>
      </c>
      <c r="C1172" s="433" t="s">
        <v>536</v>
      </c>
      <c r="D1172" s="433" t="s">
        <v>5306</v>
      </c>
      <c r="E1172" s="433" t="s">
        <v>4979</v>
      </c>
      <c r="F1172" s="433" t="s">
        <v>10412</v>
      </c>
      <c r="G1172" s="433" t="s">
        <v>538</v>
      </c>
      <c r="H1172" s="433" t="s">
        <v>11379</v>
      </c>
    </row>
    <row r="1173" spans="1:11">
      <c r="A1173" s="433" t="s">
        <v>5307</v>
      </c>
      <c r="B1173" s="433" t="s">
        <v>5308</v>
      </c>
      <c r="C1173" s="433" t="s">
        <v>604</v>
      </c>
      <c r="D1173" s="433" t="s">
        <v>2516</v>
      </c>
      <c r="E1173" s="433" t="s">
        <v>1195</v>
      </c>
      <c r="F1173" s="433" t="s">
        <v>10413</v>
      </c>
      <c r="G1173" s="433" t="s">
        <v>538</v>
      </c>
      <c r="H1173" s="433" t="s">
        <v>11379</v>
      </c>
    </row>
    <row r="1174" spans="1:11">
      <c r="A1174" s="433" t="s">
        <v>5309</v>
      </c>
      <c r="B1174" s="433" t="s">
        <v>5310</v>
      </c>
      <c r="C1174" s="433" t="s">
        <v>536</v>
      </c>
      <c r="D1174" s="433" t="s">
        <v>5311</v>
      </c>
      <c r="E1174" s="433" t="s">
        <v>804</v>
      </c>
      <c r="F1174" s="433" t="s">
        <v>10414</v>
      </c>
      <c r="G1174" s="433" t="s">
        <v>538</v>
      </c>
      <c r="H1174" s="433" t="s">
        <v>11379</v>
      </c>
    </row>
    <row r="1175" spans="1:11">
      <c r="A1175" s="433" t="s">
        <v>5312</v>
      </c>
      <c r="B1175" s="433" t="s">
        <v>5313</v>
      </c>
      <c r="C1175" s="433" t="s">
        <v>536</v>
      </c>
      <c r="D1175" s="433" t="s">
        <v>5314</v>
      </c>
      <c r="E1175" s="433" t="s">
        <v>543</v>
      </c>
      <c r="F1175" s="433" t="s">
        <v>10415</v>
      </c>
      <c r="G1175" s="433" t="s">
        <v>538</v>
      </c>
      <c r="H1175" s="433" t="s">
        <v>11379</v>
      </c>
    </row>
    <row r="1176" spans="1:11">
      <c r="A1176" s="433" t="s">
        <v>5315</v>
      </c>
      <c r="B1176" s="433" t="s">
        <v>5316</v>
      </c>
      <c r="C1176" s="433" t="s">
        <v>536</v>
      </c>
      <c r="D1176" s="433" t="s">
        <v>5317</v>
      </c>
      <c r="E1176" s="433" t="s">
        <v>937</v>
      </c>
      <c r="F1176" s="433" t="s">
        <v>10416</v>
      </c>
      <c r="G1176" s="433" t="s">
        <v>538</v>
      </c>
      <c r="H1176" s="433" t="s">
        <v>11379</v>
      </c>
    </row>
    <row r="1177" spans="1:11">
      <c r="A1177" s="433" t="s">
        <v>5318</v>
      </c>
      <c r="B1177" s="433" t="s">
        <v>5319</v>
      </c>
      <c r="C1177" s="433" t="s">
        <v>536</v>
      </c>
      <c r="D1177" s="433" t="s">
        <v>5320</v>
      </c>
      <c r="E1177" s="433" t="s">
        <v>1300</v>
      </c>
      <c r="F1177" s="433" t="s">
        <v>10417</v>
      </c>
      <c r="G1177" s="433" t="s">
        <v>538</v>
      </c>
      <c r="H1177" s="433" t="s">
        <v>11379</v>
      </c>
    </row>
    <row r="1178" spans="1:11">
      <c r="A1178" s="433" t="s">
        <v>5321</v>
      </c>
      <c r="B1178" s="433" t="s">
        <v>5322</v>
      </c>
      <c r="C1178" s="433" t="s">
        <v>536</v>
      </c>
      <c r="D1178" s="433" t="s">
        <v>5323</v>
      </c>
      <c r="E1178" s="433" t="s">
        <v>585</v>
      </c>
      <c r="F1178" s="433" t="s">
        <v>10418</v>
      </c>
      <c r="G1178" s="433" t="s">
        <v>538</v>
      </c>
      <c r="H1178" s="433" t="s">
        <v>11379</v>
      </c>
    </row>
    <row r="1179" spans="1:11">
      <c r="A1179" s="433" t="s">
        <v>5325</v>
      </c>
      <c r="B1179" s="433" t="s">
        <v>5326</v>
      </c>
      <c r="C1179" s="433" t="s">
        <v>604</v>
      </c>
      <c r="D1179" s="433" t="s">
        <v>5327</v>
      </c>
      <c r="E1179" s="433" t="s">
        <v>5324</v>
      </c>
      <c r="F1179" s="433" t="s">
        <v>10419</v>
      </c>
      <c r="G1179" s="433" t="s">
        <v>538</v>
      </c>
      <c r="H1179" s="433" t="s">
        <v>11379</v>
      </c>
    </row>
    <row r="1180" spans="1:11">
      <c r="A1180" s="433" t="s">
        <v>5328</v>
      </c>
      <c r="B1180" s="433" t="s">
        <v>5329</v>
      </c>
      <c r="C1180" s="433" t="s">
        <v>536</v>
      </c>
      <c r="D1180" s="433" t="s">
        <v>1327</v>
      </c>
      <c r="E1180" s="433" t="s">
        <v>697</v>
      </c>
      <c r="F1180" s="433" t="s">
        <v>10420</v>
      </c>
      <c r="G1180" s="433" t="s">
        <v>697</v>
      </c>
      <c r="H1180" s="433" t="s">
        <v>10420</v>
      </c>
      <c r="J1180" s="433" t="s">
        <v>1325</v>
      </c>
      <c r="K1180" s="433" t="s">
        <v>5330</v>
      </c>
    </row>
    <row r="1181" spans="1:11">
      <c r="A1181" s="433" t="s">
        <v>5331</v>
      </c>
      <c r="B1181" s="433" t="s">
        <v>5332</v>
      </c>
      <c r="C1181" s="433" t="s">
        <v>536</v>
      </c>
      <c r="D1181" s="433" t="s">
        <v>5333</v>
      </c>
      <c r="E1181" s="433" t="s">
        <v>2067</v>
      </c>
      <c r="F1181" s="433" t="s">
        <v>10421</v>
      </c>
      <c r="G1181" s="433" t="s">
        <v>538</v>
      </c>
      <c r="H1181" s="433" t="s">
        <v>11379</v>
      </c>
    </row>
    <row r="1182" spans="1:11">
      <c r="A1182" s="433" t="s">
        <v>5334</v>
      </c>
      <c r="B1182" s="433" t="s">
        <v>5335</v>
      </c>
      <c r="C1182" s="433" t="s">
        <v>536</v>
      </c>
      <c r="D1182" s="433" t="s">
        <v>5336</v>
      </c>
      <c r="E1182" s="433" t="s">
        <v>547</v>
      </c>
      <c r="F1182" s="433" t="s">
        <v>10422</v>
      </c>
      <c r="G1182" s="433" t="s">
        <v>538</v>
      </c>
      <c r="H1182" s="433" t="s">
        <v>11379</v>
      </c>
    </row>
    <row r="1183" spans="1:11">
      <c r="A1183" s="433" t="s">
        <v>5338</v>
      </c>
      <c r="B1183" s="433" t="s">
        <v>5339</v>
      </c>
      <c r="C1183" s="433" t="s">
        <v>604</v>
      </c>
      <c r="D1183" s="433" t="s">
        <v>5340</v>
      </c>
      <c r="E1183" s="433" t="s">
        <v>5337</v>
      </c>
      <c r="F1183" s="433" t="s">
        <v>10423</v>
      </c>
      <c r="G1183" s="433" t="s">
        <v>538</v>
      </c>
      <c r="H1183" s="433" t="s">
        <v>11379</v>
      </c>
    </row>
    <row r="1184" spans="1:11">
      <c r="A1184" s="433" t="s">
        <v>5341</v>
      </c>
      <c r="B1184" s="433" t="s">
        <v>5342</v>
      </c>
      <c r="C1184" s="433" t="s">
        <v>536</v>
      </c>
      <c r="D1184" s="433" t="s">
        <v>5343</v>
      </c>
      <c r="E1184" s="433" t="s">
        <v>585</v>
      </c>
      <c r="F1184" s="433" t="s">
        <v>10424</v>
      </c>
      <c r="G1184" s="433" t="s">
        <v>538</v>
      </c>
      <c r="H1184" s="433" t="s">
        <v>11379</v>
      </c>
    </row>
    <row r="1185" spans="1:8">
      <c r="A1185" s="433" t="s">
        <v>5344</v>
      </c>
      <c r="B1185" s="433" t="s">
        <v>5345</v>
      </c>
      <c r="C1185" s="433" t="s">
        <v>536</v>
      </c>
      <c r="D1185" s="433" t="s">
        <v>5346</v>
      </c>
      <c r="E1185" s="433" t="s">
        <v>770</v>
      </c>
      <c r="F1185" s="433" t="s">
        <v>10425</v>
      </c>
      <c r="G1185" s="433" t="s">
        <v>538</v>
      </c>
      <c r="H1185" s="433" t="s">
        <v>11379</v>
      </c>
    </row>
    <row r="1186" spans="1:8">
      <c r="A1186" s="433" t="s">
        <v>5347</v>
      </c>
      <c r="B1186" s="433" t="s">
        <v>5348</v>
      </c>
      <c r="C1186" s="433" t="s">
        <v>536</v>
      </c>
      <c r="D1186" s="433" t="s">
        <v>5349</v>
      </c>
      <c r="E1186" s="433" t="s">
        <v>816</v>
      </c>
      <c r="F1186" s="433" t="s">
        <v>10426</v>
      </c>
      <c r="G1186" s="433" t="s">
        <v>538</v>
      </c>
      <c r="H1186" s="433" t="s">
        <v>11379</v>
      </c>
    </row>
    <row r="1187" spans="1:8">
      <c r="A1187" s="433" t="s">
        <v>5351</v>
      </c>
      <c r="B1187" s="433" t="s">
        <v>5352</v>
      </c>
      <c r="C1187" s="433" t="s">
        <v>723</v>
      </c>
      <c r="D1187" s="433" t="s">
        <v>5353</v>
      </c>
      <c r="E1187" s="433" t="s">
        <v>5350</v>
      </c>
      <c r="F1187" s="433" t="s">
        <v>10427</v>
      </c>
      <c r="G1187" s="433" t="s">
        <v>538</v>
      </c>
      <c r="H1187" s="433" t="s">
        <v>11379</v>
      </c>
    </row>
    <row r="1188" spans="1:8">
      <c r="A1188" s="433" t="s">
        <v>5354</v>
      </c>
      <c r="B1188" s="433" t="s">
        <v>5355</v>
      </c>
      <c r="C1188" s="433" t="s">
        <v>536</v>
      </c>
      <c r="D1188" s="433" t="s">
        <v>5356</v>
      </c>
      <c r="E1188" s="433" t="s">
        <v>539</v>
      </c>
      <c r="F1188" s="433" t="s">
        <v>10428</v>
      </c>
      <c r="G1188" s="433" t="s">
        <v>538</v>
      </c>
      <c r="H1188" s="433" t="s">
        <v>11379</v>
      </c>
    </row>
    <row r="1189" spans="1:8">
      <c r="A1189" s="433" t="s">
        <v>5357</v>
      </c>
      <c r="B1189" s="433" t="s">
        <v>5358</v>
      </c>
      <c r="C1189" s="433" t="s">
        <v>536</v>
      </c>
      <c r="D1189" s="433" t="s">
        <v>5359</v>
      </c>
      <c r="E1189" s="433" t="s">
        <v>4269</v>
      </c>
      <c r="F1189" s="433" t="s">
        <v>10429</v>
      </c>
      <c r="G1189" s="433" t="s">
        <v>538</v>
      </c>
      <c r="H1189" s="433" t="s">
        <v>11379</v>
      </c>
    </row>
    <row r="1190" spans="1:8">
      <c r="A1190" s="433" t="s">
        <v>5360</v>
      </c>
      <c r="B1190" s="433" t="s">
        <v>5361</v>
      </c>
      <c r="C1190" s="433" t="s">
        <v>536</v>
      </c>
      <c r="D1190" s="433" t="s">
        <v>5362</v>
      </c>
      <c r="E1190" s="433" t="s">
        <v>610</v>
      </c>
      <c r="F1190" s="433" t="s">
        <v>10430</v>
      </c>
      <c r="G1190" s="433" t="s">
        <v>538</v>
      </c>
      <c r="H1190" s="433" t="s">
        <v>11379</v>
      </c>
    </row>
    <row r="1191" spans="1:8">
      <c r="A1191" s="433" t="s">
        <v>5363</v>
      </c>
      <c r="B1191" s="433" t="s">
        <v>5364</v>
      </c>
      <c r="C1191" s="433" t="s">
        <v>536</v>
      </c>
      <c r="D1191" s="433" t="s">
        <v>5365</v>
      </c>
      <c r="E1191" s="433" t="s">
        <v>1623</v>
      </c>
      <c r="F1191" s="433" t="s">
        <v>10431</v>
      </c>
      <c r="G1191" s="433" t="s">
        <v>538</v>
      </c>
      <c r="H1191" s="433" t="s">
        <v>11379</v>
      </c>
    </row>
    <row r="1192" spans="1:8">
      <c r="A1192" s="433" t="s">
        <v>5366</v>
      </c>
      <c r="B1192" s="433" t="s">
        <v>5367</v>
      </c>
      <c r="C1192" s="433" t="s">
        <v>536</v>
      </c>
      <c r="D1192" s="433" t="s">
        <v>5368</v>
      </c>
      <c r="E1192" s="433" t="s">
        <v>716</v>
      </c>
      <c r="F1192" s="433" t="s">
        <v>10432</v>
      </c>
      <c r="G1192" s="433" t="s">
        <v>538</v>
      </c>
      <c r="H1192" s="433" t="s">
        <v>11379</v>
      </c>
    </row>
    <row r="1193" spans="1:8">
      <c r="A1193" s="433" t="s">
        <v>5369</v>
      </c>
      <c r="B1193" s="433" t="s">
        <v>5370</v>
      </c>
      <c r="C1193" s="433" t="s">
        <v>536</v>
      </c>
      <c r="D1193" s="433" t="s">
        <v>5371</v>
      </c>
      <c r="E1193" s="433" t="s">
        <v>646</v>
      </c>
      <c r="F1193" s="433" t="s">
        <v>10433</v>
      </c>
      <c r="G1193" s="433" t="s">
        <v>538</v>
      </c>
      <c r="H1193" s="433" t="s">
        <v>11379</v>
      </c>
    </row>
    <row r="1194" spans="1:8">
      <c r="A1194" s="433" t="s">
        <v>5373</v>
      </c>
      <c r="B1194" s="433" t="s">
        <v>5374</v>
      </c>
      <c r="C1194" s="433" t="s">
        <v>899</v>
      </c>
      <c r="D1194" s="433" t="s">
        <v>5375</v>
      </c>
      <c r="E1194" s="433" t="s">
        <v>5372</v>
      </c>
      <c r="F1194" s="433" t="s">
        <v>10434</v>
      </c>
      <c r="G1194" s="433" t="s">
        <v>538</v>
      </c>
      <c r="H1194" s="433" t="s">
        <v>11379</v>
      </c>
    </row>
    <row r="1195" spans="1:8">
      <c r="A1195" s="433" t="s">
        <v>5376</v>
      </c>
      <c r="B1195" s="433" t="s">
        <v>5377</v>
      </c>
      <c r="C1195" s="433" t="s">
        <v>536</v>
      </c>
      <c r="D1195" s="433" t="s">
        <v>5378</v>
      </c>
      <c r="E1195" s="433" t="s">
        <v>5337</v>
      </c>
      <c r="F1195" s="433" t="s">
        <v>10435</v>
      </c>
      <c r="G1195" s="433" t="s">
        <v>538</v>
      </c>
      <c r="H1195" s="433" t="s">
        <v>11379</v>
      </c>
    </row>
    <row r="1196" spans="1:8">
      <c r="A1196" s="433" t="s">
        <v>5379</v>
      </c>
      <c r="B1196" s="433" t="s">
        <v>5380</v>
      </c>
      <c r="C1196" s="433" t="s">
        <v>536</v>
      </c>
      <c r="D1196" s="433" t="s">
        <v>5381</v>
      </c>
      <c r="E1196" s="433" t="s">
        <v>3873</v>
      </c>
      <c r="F1196" s="433" t="s">
        <v>10436</v>
      </c>
      <c r="G1196" s="433" t="s">
        <v>538</v>
      </c>
      <c r="H1196" s="433" t="s">
        <v>11379</v>
      </c>
    </row>
    <row r="1197" spans="1:8">
      <c r="A1197" s="433" t="s">
        <v>5382</v>
      </c>
      <c r="B1197" s="433" t="s">
        <v>5383</v>
      </c>
      <c r="C1197" s="433" t="s">
        <v>536</v>
      </c>
      <c r="D1197" s="433" t="s">
        <v>5384</v>
      </c>
      <c r="E1197" s="433" t="s">
        <v>1546</v>
      </c>
      <c r="F1197" s="433" t="s">
        <v>10437</v>
      </c>
      <c r="G1197" s="433" t="s">
        <v>538</v>
      </c>
      <c r="H1197" s="433" t="s">
        <v>11379</v>
      </c>
    </row>
    <row r="1198" spans="1:8">
      <c r="A1198" s="433" t="s">
        <v>5386</v>
      </c>
      <c r="B1198" s="433" t="s">
        <v>5387</v>
      </c>
      <c r="C1198" s="433" t="s">
        <v>536</v>
      </c>
      <c r="D1198" s="433" t="s">
        <v>5388</v>
      </c>
      <c r="E1198" s="433" t="s">
        <v>5385</v>
      </c>
      <c r="F1198" s="433" t="s">
        <v>10438</v>
      </c>
      <c r="G1198" s="433" t="s">
        <v>538</v>
      </c>
      <c r="H1198" s="433" t="s">
        <v>11379</v>
      </c>
    </row>
    <row r="1199" spans="1:8">
      <c r="A1199" s="433" t="s">
        <v>5389</v>
      </c>
      <c r="B1199" s="433" t="s">
        <v>5390</v>
      </c>
      <c r="C1199" s="433" t="s">
        <v>536</v>
      </c>
      <c r="D1199" s="433" t="s">
        <v>5391</v>
      </c>
      <c r="E1199" s="433" t="s">
        <v>933</v>
      </c>
      <c r="F1199" s="433" t="s">
        <v>10439</v>
      </c>
      <c r="G1199" s="433" t="s">
        <v>538</v>
      </c>
      <c r="H1199" s="433" t="s">
        <v>11379</v>
      </c>
    </row>
    <row r="1200" spans="1:8">
      <c r="A1200" s="433" t="s">
        <v>5393</v>
      </c>
      <c r="B1200" s="433" t="s">
        <v>5394</v>
      </c>
      <c r="C1200" s="433" t="s">
        <v>536</v>
      </c>
      <c r="D1200" s="433" t="s">
        <v>5395</v>
      </c>
      <c r="E1200" s="433" t="s">
        <v>5392</v>
      </c>
      <c r="F1200" s="433" t="s">
        <v>10440</v>
      </c>
      <c r="G1200" s="433" t="s">
        <v>538</v>
      </c>
      <c r="H1200" s="433" t="s">
        <v>11379</v>
      </c>
    </row>
    <row r="1201" spans="1:11">
      <c r="A1201" s="433" t="s">
        <v>5396</v>
      </c>
      <c r="B1201" s="433" t="s">
        <v>5397</v>
      </c>
      <c r="C1201" s="433" t="s">
        <v>536</v>
      </c>
      <c r="D1201" s="433" t="s">
        <v>5398</v>
      </c>
      <c r="E1201" s="433" t="s">
        <v>1058</v>
      </c>
      <c r="F1201" s="433" t="s">
        <v>10441</v>
      </c>
      <c r="G1201" s="433" t="s">
        <v>538</v>
      </c>
      <c r="H1201" s="433" t="s">
        <v>11379</v>
      </c>
    </row>
    <row r="1202" spans="1:11">
      <c r="A1202" s="433" t="s">
        <v>5400</v>
      </c>
      <c r="B1202" s="433" t="s">
        <v>5401</v>
      </c>
      <c r="C1202" s="433" t="s">
        <v>536</v>
      </c>
      <c r="D1202" s="433" t="s">
        <v>5402</v>
      </c>
      <c r="E1202" s="433" t="s">
        <v>5399</v>
      </c>
      <c r="F1202" s="433" t="s">
        <v>10442</v>
      </c>
      <c r="G1202" s="433" t="s">
        <v>538</v>
      </c>
      <c r="H1202" s="433" t="s">
        <v>11379</v>
      </c>
    </row>
    <row r="1203" spans="1:11">
      <c r="A1203" s="433" t="s">
        <v>5404</v>
      </c>
      <c r="B1203" s="433" t="s">
        <v>5405</v>
      </c>
      <c r="C1203" s="433" t="s">
        <v>536</v>
      </c>
      <c r="D1203" s="433" t="s">
        <v>5406</v>
      </c>
      <c r="E1203" s="433" t="s">
        <v>5403</v>
      </c>
      <c r="F1203" s="433" t="s">
        <v>10443</v>
      </c>
      <c r="G1203" s="433" t="s">
        <v>538</v>
      </c>
      <c r="H1203" s="433" t="s">
        <v>11379</v>
      </c>
    </row>
    <row r="1204" spans="1:11">
      <c r="A1204" s="433" t="s">
        <v>5407</v>
      </c>
      <c r="B1204" s="433" t="s">
        <v>5408</v>
      </c>
      <c r="C1204" s="433" t="s">
        <v>536</v>
      </c>
      <c r="D1204" s="433" t="s">
        <v>5409</v>
      </c>
      <c r="E1204" s="433" t="s">
        <v>733</v>
      </c>
      <c r="F1204" s="433" t="s">
        <v>10444</v>
      </c>
      <c r="G1204" s="433" t="s">
        <v>538</v>
      </c>
      <c r="H1204" s="433" t="s">
        <v>11379</v>
      </c>
    </row>
    <row r="1205" spans="1:11">
      <c r="A1205" s="433" t="s">
        <v>5411</v>
      </c>
      <c r="B1205" s="433" t="s">
        <v>5412</v>
      </c>
      <c r="C1205" s="433" t="s">
        <v>536</v>
      </c>
      <c r="D1205" s="433" t="s">
        <v>5413</v>
      </c>
      <c r="E1205" s="433" t="s">
        <v>5410</v>
      </c>
      <c r="F1205" s="433" t="s">
        <v>10445</v>
      </c>
      <c r="G1205" s="433" t="s">
        <v>538</v>
      </c>
      <c r="H1205" s="433" t="s">
        <v>11379</v>
      </c>
    </row>
    <row r="1206" spans="1:11">
      <c r="A1206" s="433" t="s">
        <v>12017</v>
      </c>
      <c r="B1206" s="433" t="s">
        <v>5414</v>
      </c>
      <c r="C1206" s="433" t="s">
        <v>536</v>
      </c>
      <c r="D1206" s="433" t="s">
        <v>5415</v>
      </c>
      <c r="E1206" s="433" t="s">
        <v>1516</v>
      </c>
      <c r="F1206" s="433" t="s">
        <v>10446</v>
      </c>
      <c r="G1206" s="433" t="s">
        <v>538</v>
      </c>
      <c r="H1206" s="433" t="s">
        <v>11379</v>
      </c>
    </row>
    <row r="1207" spans="1:11">
      <c r="A1207" s="433" t="s">
        <v>5416</v>
      </c>
      <c r="B1207" s="433" t="s">
        <v>5417</v>
      </c>
      <c r="C1207" s="433" t="s">
        <v>536</v>
      </c>
      <c r="D1207" s="433" t="s">
        <v>5418</v>
      </c>
      <c r="E1207" s="433" t="s">
        <v>2073</v>
      </c>
      <c r="F1207" s="433" t="s">
        <v>10447</v>
      </c>
      <c r="G1207" s="433" t="s">
        <v>538</v>
      </c>
      <c r="H1207" s="433" t="s">
        <v>11379</v>
      </c>
    </row>
    <row r="1208" spans="1:11">
      <c r="A1208" s="433" t="s">
        <v>5419</v>
      </c>
      <c r="B1208" s="433" t="s">
        <v>5420</v>
      </c>
      <c r="C1208" s="433" t="s">
        <v>536</v>
      </c>
      <c r="D1208" s="433" t="s">
        <v>5421</v>
      </c>
      <c r="E1208" s="433" t="s">
        <v>1069</v>
      </c>
      <c r="F1208" s="433" t="s">
        <v>10448</v>
      </c>
      <c r="G1208" s="433" t="s">
        <v>538</v>
      </c>
      <c r="H1208" s="433" t="s">
        <v>11379</v>
      </c>
    </row>
    <row r="1209" spans="1:11">
      <c r="A1209" s="433" t="s">
        <v>5423</v>
      </c>
      <c r="B1209" s="433" t="s">
        <v>5424</v>
      </c>
      <c r="C1209" s="433" t="s">
        <v>536</v>
      </c>
      <c r="D1209" s="433" t="s">
        <v>5425</v>
      </c>
      <c r="E1209" s="433" t="s">
        <v>5422</v>
      </c>
      <c r="F1209" s="433" t="s">
        <v>10449</v>
      </c>
      <c r="G1209" s="433" t="s">
        <v>538</v>
      </c>
      <c r="H1209" s="433" t="s">
        <v>11379</v>
      </c>
    </row>
    <row r="1210" spans="1:11">
      <c r="A1210" s="433" t="s">
        <v>5427</v>
      </c>
      <c r="B1210" s="433" t="s">
        <v>5428</v>
      </c>
      <c r="C1210" s="433" t="s">
        <v>604</v>
      </c>
      <c r="D1210" s="433" t="s">
        <v>5429</v>
      </c>
      <c r="E1210" s="433" t="s">
        <v>5426</v>
      </c>
      <c r="F1210" s="433" t="s">
        <v>10450</v>
      </c>
      <c r="G1210" s="433" t="s">
        <v>538</v>
      </c>
      <c r="H1210" s="433" t="s">
        <v>11379</v>
      </c>
    </row>
    <row r="1211" spans="1:11">
      <c r="A1211" s="433" t="s">
        <v>5430</v>
      </c>
      <c r="B1211" s="433" t="s">
        <v>5431</v>
      </c>
      <c r="C1211" s="433" t="s">
        <v>536</v>
      </c>
      <c r="D1211" s="433" t="s">
        <v>5432</v>
      </c>
      <c r="E1211" s="433" t="s">
        <v>1247</v>
      </c>
      <c r="F1211" s="433" t="s">
        <v>10451</v>
      </c>
      <c r="G1211" s="433" t="s">
        <v>538</v>
      </c>
      <c r="H1211" s="433" t="s">
        <v>11379</v>
      </c>
    </row>
    <row r="1212" spans="1:11">
      <c r="A1212" s="433" t="s">
        <v>5433</v>
      </c>
      <c r="B1212" s="433" t="s">
        <v>5434</v>
      </c>
      <c r="C1212" s="433" t="s">
        <v>604</v>
      </c>
      <c r="D1212" s="433" t="s">
        <v>5435</v>
      </c>
      <c r="E1212" s="433" t="s">
        <v>693</v>
      </c>
      <c r="F1212" s="433" t="s">
        <v>10452</v>
      </c>
      <c r="G1212" s="433" t="s">
        <v>538</v>
      </c>
      <c r="H1212" s="433" t="s">
        <v>11379</v>
      </c>
    </row>
    <row r="1213" spans="1:11">
      <c r="A1213" s="433" t="s">
        <v>5436</v>
      </c>
      <c r="B1213" s="433" t="s">
        <v>5437</v>
      </c>
      <c r="C1213" s="433" t="s">
        <v>536</v>
      </c>
      <c r="D1213" s="433" t="s">
        <v>5438</v>
      </c>
      <c r="E1213" s="433" t="s">
        <v>962</v>
      </c>
      <c r="F1213" s="433" t="s">
        <v>10453</v>
      </c>
      <c r="G1213" s="433" t="s">
        <v>962</v>
      </c>
      <c r="H1213" s="433" t="s">
        <v>10453</v>
      </c>
      <c r="J1213" s="433" t="s">
        <v>3165</v>
      </c>
      <c r="K1213" s="433" t="s">
        <v>5438</v>
      </c>
    </row>
    <row r="1214" spans="1:11">
      <c r="A1214" s="433" t="s">
        <v>5439</v>
      </c>
      <c r="B1214" s="433" t="s">
        <v>5440</v>
      </c>
      <c r="C1214" s="433" t="s">
        <v>536</v>
      </c>
      <c r="D1214" s="433" t="s">
        <v>5441</v>
      </c>
      <c r="E1214" s="433" t="s">
        <v>2073</v>
      </c>
      <c r="F1214" s="433" t="s">
        <v>10454</v>
      </c>
      <c r="G1214" s="433" t="s">
        <v>538</v>
      </c>
      <c r="H1214" s="433" t="s">
        <v>11379</v>
      </c>
    </row>
    <row r="1215" spans="1:11">
      <c r="A1215" s="433" t="s">
        <v>5442</v>
      </c>
      <c r="B1215" s="433" t="s">
        <v>5443</v>
      </c>
      <c r="C1215" s="433" t="s">
        <v>536</v>
      </c>
      <c r="D1215" s="433" t="s">
        <v>5444</v>
      </c>
      <c r="E1215" s="433" t="s">
        <v>585</v>
      </c>
      <c r="F1215" s="433" t="s">
        <v>10455</v>
      </c>
      <c r="G1215" s="433" t="s">
        <v>538</v>
      </c>
      <c r="H1215" s="433" t="s">
        <v>11379</v>
      </c>
    </row>
    <row r="1216" spans="1:11">
      <c r="A1216" s="433" t="s">
        <v>5445</v>
      </c>
      <c r="B1216" s="433" t="s">
        <v>5446</v>
      </c>
      <c r="C1216" s="433" t="s">
        <v>536</v>
      </c>
      <c r="D1216" s="433" t="s">
        <v>5447</v>
      </c>
      <c r="E1216" s="433" t="s">
        <v>980</v>
      </c>
      <c r="F1216" s="433" t="s">
        <v>10456</v>
      </c>
      <c r="G1216" s="433" t="s">
        <v>538</v>
      </c>
      <c r="H1216" s="433" t="s">
        <v>11379</v>
      </c>
    </row>
    <row r="1217" spans="1:11">
      <c r="A1217" s="433" t="s">
        <v>5448</v>
      </c>
      <c r="B1217" s="433" t="s">
        <v>5449</v>
      </c>
      <c r="C1217" s="433" t="s">
        <v>536</v>
      </c>
      <c r="D1217" s="433" t="s">
        <v>5450</v>
      </c>
      <c r="E1217" s="433" t="s">
        <v>1406</v>
      </c>
      <c r="F1217" s="433" t="s">
        <v>10457</v>
      </c>
      <c r="G1217" s="433" t="s">
        <v>538</v>
      </c>
      <c r="H1217" s="433" t="s">
        <v>11379</v>
      </c>
    </row>
    <row r="1218" spans="1:11">
      <c r="A1218" s="433" t="s">
        <v>5451</v>
      </c>
      <c r="B1218" s="433" t="s">
        <v>5452</v>
      </c>
      <c r="C1218" s="433" t="s">
        <v>604</v>
      </c>
      <c r="D1218" s="433" t="s">
        <v>5453</v>
      </c>
      <c r="E1218" s="433" t="s">
        <v>1202</v>
      </c>
      <c r="F1218" s="433" t="s">
        <v>10458</v>
      </c>
      <c r="G1218" s="433" t="s">
        <v>538</v>
      </c>
      <c r="H1218" s="433" t="s">
        <v>11379</v>
      </c>
    </row>
    <row r="1219" spans="1:11">
      <c r="A1219" s="433" t="s">
        <v>5454</v>
      </c>
      <c r="B1219" s="433" t="s">
        <v>5455</v>
      </c>
      <c r="C1219" s="433" t="s">
        <v>536</v>
      </c>
      <c r="D1219" s="433" t="s">
        <v>5456</v>
      </c>
      <c r="E1219" s="433" t="s">
        <v>1247</v>
      </c>
      <c r="F1219" s="433" t="s">
        <v>10459</v>
      </c>
      <c r="G1219" s="433" t="s">
        <v>538</v>
      </c>
      <c r="H1219" s="433" t="s">
        <v>11379</v>
      </c>
    </row>
    <row r="1220" spans="1:11">
      <c r="A1220" s="433" t="s">
        <v>5457</v>
      </c>
      <c r="B1220" s="433" t="s">
        <v>5458</v>
      </c>
      <c r="C1220" s="433" t="s">
        <v>536</v>
      </c>
      <c r="D1220" s="433" t="s">
        <v>5459</v>
      </c>
      <c r="E1220" s="433" t="s">
        <v>2352</v>
      </c>
      <c r="F1220" s="433" t="s">
        <v>10460</v>
      </c>
      <c r="G1220" s="433" t="s">
        <v>538</v>
      </c>
      <c r="H1220" s="433" t="s">
        <v>11379</v>
      </c>
    </row>
    <row r="1221" spans="1:11">
      <c r="A1221" s="433" t="s">
        <v>5460</v>
      </c>
      <c r="B1221" s="433" t="s">
        <v>5461</v>
      </c>
      <c r="C1221" s="433" t="s">
        <v>536</v>
      </c>
      <c r="D1221" s="433" t="s">
        <v>5462</v>
      </c>
      <c r="E1221" s="433" t="s">
        <v>5337</v>
      </c>
      <c r="F1221" s="433" t="s">
        <v>10461</v>
      </c>
      <c r="G1221" s="433" t="s">
        <v>538</v>
      </c>
      <c r="H1221" s="433" t="s">
        <v>11379</v>
      </c>
    </row>
    <row r="1222" spans="1:11">
      <c r="A1222" s="433" t="s">
        <v>5463</v>
      </c>
      <c r="B1222" s="433" t="s">
        <v>5464</v>
      </c>
      <c r="C1222" s="433" t="s">
        <v>536</v>
      </c>
      <c r="D1222" s="433" t="s">
        <v>5465</v>
      </c>
      <c r="E1222" s="433" t="s">
        <v>666</v>
      </c>
      <c r="F1222" s="433" t="s">
        <v>10462</v>
      </c>
      <c r="G1222" s="433" t="s">
        <v>538</v>
      </c>
      <c r="H1222" s="433" t="s">
        <v>11379</v>
      </c>
    </row>
    <row r="1223" spans="1:11">
      <c r="A1223" s="433" t="s">
        <v>5466</v>
      </c>
      <c r="B1223" s="433" t="s">
        <v>5467</v>
      </c>
      <c r="C1223" s="433" t="s">
        <v>536</v>
      </c>
      <c r="D1223" s="433" t="s">
        <v>5465</v>
      </c>
      <c r="E1223" s="433" t="s">
        <v>666</v>
      </c>
      <c r="F1223" s="433" t="s">
        <v>10462</v>
      </c>
      <c r="G1223" s="433" t="s">
        <v>538</v>
      </c>
      <c r="H1223" s="433" t="s">
        <v>11379</v>
      </c>
    </row>
    <row r="1224" spans="1:11">
      <c r="A1224" s="433" t="s">
        <v>5468</v>
      </c>
      <c r="B1224" s="433" t="s">
        <v>5469</v>
      </c>
      <c r="C1224" s="433" t="s">
        <v>536</v>
      </c>
      <c r="D1224" s="433" t="s">
        <v>5470</v>
      </c>
      <c r="E1224" s="433" t="s">
        <v>2238</v>
      </c>
      <c r="F1224" s="433" t="s">
        <v>10463</v>
      </c>
      <c r="G1224" s="433" t="s">
        <v>538</v>
      </c>
      <c r="H1224" s="433" t="s">
        <v>11379</v>
      </c>
    </row>
    <row r="1225" spans="1:11">
      <c r="A1225" s="433" t="s">
        <v>5471</v>
      </c>
      <c r="B1225" s="433" t="s">
        <v>5472</v>
      </c>
      <c r="C1225" s="433" t="s">
        <v>536</v>
      </c>
      <c r="D1225" s="433" t="s">
        <v>5473</v>
      </c>
      <c r="E1225" s="433" t="s">
        <v>2222</v>
      </c>
      <c r="F1225" s="433" t="s">
        <v>10464</v>
      </c>
      <c r="G1225" s="433" t="s">
        <v>538</v>
      </c>
      <c r="H1225" s="433" t="s">
        <v>11379</v>
      </c>
    </row>
    <row r="1226" spans="1:11">
      <c r="A1226" s="433" t="s">
        <v>5474</v>
      </c>
      <c r="B1226" s="433" t="s">
        <v>5475</v>
      </c>
      <c r="C1226" s="433" t="s">
        <v>536</v>
      </c>
      <c r="D1226" s="433" t="s">
        <v>5476</v>
      </c>
      <c r="E1226" s="433" t="s">
        <v>1038</v>
      </c>
      <c r="F1226" s="433" t="s">
        <v>10465</v>
      </c>
      <c r="G1226" s="433" t="s">
        <v>538</v>
      </c>
      <c r="H1226" s="433" t="s">
        <v>11379</v>
      </c>
    </row>
    <row r="1227" spans="1:11">
      <c r="A1227" s="433" t="s">
        <v>5477</v>
      </c>
      <c r="B1227" s="433" t="s">
        <v>5478</v>
      </c>
      <c r="C1227" s="433" t="s">
        <v>536</v>
      </c>
      <c r="D1227" s="433" t="s">
        <v>5479</v>
      </c>
      <c r="E1227" s="433" t="s">
        <v>2500</v>
      </c>
      <c r="F1227" s="433" t="s">
        <v>10466</v>
      </c>
      <c r="G1227" s="433" t="s">
        <v>538</v>
      </c>
      <c r="H1227" s="433" t="s">
        <v>11379</v>
      </c>
    </row>
    <row r="1228" spans="1:11">
      <c r="A1228" s="433" t="s">
        <v>5480</v>
      </c>
      <c r="B1228" s="433" t="s">
        <v>5481</v>
      </c>
      <c r="C1228" s="433" t="s">
        <v>536</v>
      </c>
      <c r="D1228" s="433" t="s">
        <v>5482</v>
      </c>
      <c r="E1228" s="433" t="s">
        <v>937</v>
      </c>
      <c r="F1228" s="433" t="s">
        <v>10467</v>
      </c>
      <c r="G1228" s="433" t="s">
        <v>538</v>
      </c>
      <c r="H1228" s="433" t="s">
        <v>11379</v>
      </c>
    </row>
    <row r="1229" spans="1:11">
      <c r="A1229" s="433" t="s">
        <v>5483</v>
      </c>
      <c r="B1229" s="433" t="s">
        <v>5484</v>
      </c>
      <c r="C1229" s="433" t="s">
        <v>536</v>
      </c>
      <c r="D1229" s="433" t="s">
        <v>5485</v>
      </c>
      <c r="E1229" s="433" t="s">
        <v>1195</v>
      </c>
      <c r="F1229" s="433" t="s">
        <v>10468</v>
      </c>
      <c r="G1229" s="433" t="s">
        <v>538</v>
      </c>
      <c r="H1229" s="433" t="s">
        <v>11379</v>
      </c>
    </row>
    <row r="1230" spans="1:11">
      <c r="A1230" s="433" t="s">
        <v>5486</v>
      </c>
      <c r="B1230" s="433" t="s">
        <v>5487</v>
      </c>
      <c r="C1230" s="433" t="s">
        <v>536</v>
      </c>
      <c r="D1230" s="433" t="s">
        <v>5488</v>
      </c>
      <c r="E1230" s="433" t="s">
        <v>3877</v>
      </c>
      <c r="F1230" s="433" t="s">
        <v>10469</v>
      </c>
      <c r="G1230" s="433" t="s">
        <v>538</v>
      </c>
      <c r="H1230" s="433" t="s">
        <v>11379</v>
      </c>
    </row>
    <row r="1231" spans="1:11">
      <c r="A1231" s="433" t="s">
        <v>5490</v>
      </c>
      <c r="B1231" s="433" t="s">
        <v>5491</v>
      </c>
      <c r="C1231" s="433" t="s">
        <v>536</v>
      </c>
      <c r="D1231" s="433" t="s">
        <v>5492</v>
      </c>
      <c r="E1231" s="433" t="s">
        <v>5489</v>
      </c>
      <c r="F1231" s="433" t="s">
        <v>10470</v>
      </c>
      <c r="G1231" s="433" t="s">
        <v>538</v>
      </c>
      <c r="H1231" s="433" t="s">
        <v>11379</v>
      </c>
    </row>
    <row r="1232" spans="1:11">
      <c r="A1232" s="433" t="s">
        <v>5494</v>
      </c>
      <c r="B1232" s="433" t="s">
        <v>5495</v>
      </c>
      <c r="C1232" s="433" t="s">
        <v>536</v>
      </c>
      <c r="D1232" s="433" t="s">
        <v>5497</v>
      </c>
      <c r="E1232" s="433" t="s">
        <v>5493</v>
      </c>
      <c r="F1232" s="433" t="s">
        <v>10471</v>
      </c>
      <c r="G1232" s="433" t="s">
        <v>5493</v>
      </c>
      <c r="H1232" s="433" t="s">
        <v>10471</v>
      </c>
      <c r="I1232" s="433" t="s">
        <v>838</v>
      </c>
      <c r="J1232" s="433" t="s">
        <v>561</v>
      </c>
      <c r="K1232" s="433" t="s">
        <v>5496</v>
      </c>
    </row>
    <row r="1233" spans="1:8">
      <c r="A1233" s="433" t="s">
        <v>5498</v>
      </c>
      <c r="B1233" s="433" t="s">
        <v>5499</v>
      </c>
      <c r="C1233" s="433" t="s">
        <v>604</v>
      </c>
      <c r="D1233" s="433" t="s">
        <v>5500</v>
      </c>
      <c r="E1233" s="433" t="s">
        <v>650</v>
      </c>
      <c r="F1233" s="433" t="s">
        <v>10472</v>
      </c>
      <c r="G1233" s="433" t="s">
        <v>538</v>
      </c>
      <c r="H1233" s="433" t="s">
        <v>11379</v>
      </c>
    </row>
    <row r="1234" spans="1:8">
      <c r="A1234" s="433" t="s">
        <v>5501</v>
      </c>
      <c r="B1234" s="433" t="s">
        <v>5502</v>
      </c>
      <c r="C1234" s="433" t="s">
        <v>536</v>
      </c>
      <c r="D1234" s="433" t="s">
        <v>5503</v>
      </c>
      <c r="E1234" s="433" t="s">
        <v>933</v>
      </c>
      <c r="F1234" s="433" t="s">
        <v>10473</v>
      </c>
      <c r="G1234" s="433" t="s">
        <v>538</v>
      </c>
      <c r="H1234" s="433" t="s">
        <v>11379</v>
      </c>
    </row>
    <row r="1235" spans="1:8">
      <c r="A1235" s="433" t="s">
        <v>5505</v>
      </c>
      <c r="B1235" s="433" t="s">
        <v>5506</v>
      </c>
      <c r="C1235" s="433" t="s">
        <v>536</v>
      </c>
      <c r="D1235" s="433" t="s">
        <v>5507</v>
      </c>
      <c r="E1235" s="433" t="s">
        <v>5504</v>
      </c>
      <c r="F1235" s="433" t="s">
        <v>10474</v>
      </c>
      <c r="G1235" s="433" t="s">
        <v>538</v>
      </c>
      <c r="H1235" s="433" t="s">
        <v>11379</v>
      </c>
    </row>
    <row r="1236" spans="1:8">
      <c r="A1236" s="433" t="s">
        <v>5508</v>
      </c>
      <c r="B1236" s="433" t="s">
        <v>5509</v>
      </c>
      <c r="C1236" s="433" t="s">
        <v>536</v>
      </c>
      <c r="D1236" s="433" t="s">
        <v>5510</v>
      </c>
      <c r="E1236" s="433" t="s">
        <v>774</v>
      </c>
      <c r="F1236" s="433" t="s">
        <v>10475</v>
      </c>
      <c r="G1236" s="433" t="s">
        <v>538</v>
      </c>
      <c r="H1236" s="433" t="s">
        <v>11379</v>
      </c>
    </row>
    <row r="1237" spans="1:8">
      <c r="A1237" s="433" t="s">
        <v>5511</v>
      </c>
      <c r="B1237" s="433" t="s">
        <v>5512</v>
      </c>
      <c r="C1237" s="433" t="s">
        <v>536</v>
      </c>
      <c r="D1237" s="433" t="s">
        <v>5513</v>
      </c>
      <c r="E1237" s="433" t="s">
        <v>585</v>
      </c>
      <c r="F1237" s="433" t="s">
        <v>10476</v>
      </c>
      <c r="G1237" s="433" t="s">
        <v>538</v>
      </c>
      <c r="H1237" s="433" t="s">
        <v>11379</v>
      </c>
    </row>
    <row r="1238" spans="1:8">
      <c r="A1238" s="433" t="s">
        <v>5515</v>
      </c>
      <c r="B1238" s="433" t="s">
        <v>5516</v>
      </c>
      <c r="C1238" s="433" t="s">
        <v>536</v>
      </c>
      <c r="D1238" s="433" t="s">
        <v>5517</v>
      </c>
      <c r="E1238" s="433" t="s">
        <v>5514</v>
      </c>
      <c r="F1238" s="433" t="s">
        <v>10477</v>
      </c>
      <c r="G1238" s="433" t="s">
        <v>538</v>
      </c>
      <c r="H1238" s="433" t="s">
        <v>11379</v>
      </c>
    </row>
    <row r="1239" spans="1:8">
      <c r="A1239" s="433" t="s">
        <v>5518</v>
      </c>
      <c r="B1239" s="433" t="s">
        <v>5519</v>
      </c>
      <c r="C1239" s="433" t="s">
        <v>536</v>
      </c>
      <c r="D1239" s="433" t="s">
        <v>5520</v>
      </c>
      <c r="E1239" s="433" t="s">
        <v>3110</v>
      </c>
      <c r="F1239" s="433" t="s">
        <v>10478</v>
      </c>
      <c r="G1239" s="433" t="s">
        <v>538</v>
      </c>
      <c r="H1239" s="433" t="s">
        <v>11379</v>
      </c>
    </row>
    <row r="1240" spans="1:8">
      <c r="A1240" s="433" t="s">
        <v>5521</v>
      </c>
      <c r="B1240" s="433" t="s">
        <v>5522</v>
      </c>
      <c r="C1240" s="433" t="s">
        <v>536</v>
      </c>
      <c r="D1240" s="433" t="s">
        <v>5523</v>
      </c>
      <c r="E1240" s="433" t="s">
        <v>858</v>
      </c>
      <c r="F1240" s="433" t="s">
        <v>10479</v>
      </c>
      <c r="G1240" s="433" t="s">
        <v>538</v>
      </c>
      <c r="H1240" s="433" t="s">
        <v>11379</v>
      </c>
    </row>
    <row r="1241" spans="1:8">
      <c r="A1241" s="433" t="s">
        <v>5524</v>
      </c>
      <c r="B1241" s="433" t="s">
        <v>5525</v>
      </c>
      <c r="C1241" s="433" t="s">
        <v>536</v>
      </c>
      <c r="D1241" s="433" t="s">
        <v>5526</v>
      </c>
      <c r="E1241" s="433" t="s">
        <v>2375</v>
      </c>
      <c r="F1241" s="433" t="s">
        <v>10480</v>
      </c>
      <c r="G1241" s="433" t="s">
        <v>538</v>
      </c>
      <c r="H1241" s="433" t="s">
        <v>11379</v>
      </c>
    </row>
    <row r="1242" spans="1:8">
      <c r="A1242" s="433" t="s">
        <v>5527</v>
      </c>
      <c r="B1242" s="433" t="s">
        <v>5528</v>
      </c>
      <c r="C1242" s="433" t="s">
        <v>536</v>
      </c>
      <c r="D1242" s="433" t="s">
        <v>5529</v>
      </c>
      <c r="E1242" s="433" t="s">
        <v>933</v>
      </c>
      <c r="F1242" s="433" t="s">
        <v>10481</v>
      </c>
      <c r="G1242" s="433" t="s">
        <v>538</v>
      </c>
      <c r="H1242" s="433" t="s">
        <v>11379</v>
      </c>
    </row>
    <row r="1243" spans="1:8">
      <c r="A1243" s="433" t="s">
        <v>5531</v>
      </c>
      <c r="B1243" s="433" t="s">
        <v>5532</v>
      </c>
      <c r="C1243" s="433" t="s">
        <v>536</v>
      </c>
      <c r="D1243" s="433" t="s">
        <v>5533</v>
      </c>
      <c r="E1243" s="433" t="s">
        <v>5530</v>
      </c>
      <c r="F1243" s="433" t="s">
        <v>10482</v>
      </c>
      <c r="G1243" s="433" t="s">
        <v>538</v>
      </c>
      <c r="H1243" s="433" t="s">
        <v>11379</v>
      </c>
    </row>
    <row r="1244" spans="1:8">
      <c r="A1244" s="433" t="s">
        <v>5534</v>
      </c>
      <c r="B1244" s="433" t="s">
        <v>5535</v>
      </c>
      <c r="C1244" s="433" t="s">
        <v>536</v>
      </c>
      <c r="D1244" s="433" t="s">
        <v>5536</v>
      </c>
      <c r="E1244" s="433" t="s">
        <v>534</v>
      </c>
      <c r="F1244" s="433" t="s">
        <v>10483</v>
      </c>
      <c r="G1244" s="433" t="s">
        <v>538</v>
      </c>
      <c r="H1244" s="433" t="s">
        <v>11379</v>
      </c>
    </row>
    <row r="1245" spans="1:8">
      <c r="A1245" s="433" t="s">
        <v>5537</v>
      </c>
      <c r="B1245" s="433" t="s">
        <v>5538</v>
      </c>
      <c r="C1245" s="433" t="s">
        <v>536</v>
      </c>
      <c r="D1245" s="433" t="s">
        <v>1449</v>
      </c>
      <c r="E1245" s="433" t="s">
        <v>543</v>
      </c>
      <c r="F1245" s="433" t="s">
        <v>10484</v>
      </c>
      <c r="G1245" s="433" t="s">
        <v>538</v>
      </c>
      <c r="H1245" s="433" t="s">
        <v>11379</v>
      </c>
    </row>
    <row r="1246" spans="1:8">
      <c r="A1246" s="433" t="s">
        <v>5539</v>
      </c>
      <c r="B1246" s="433" t="s">
        <v>5540</v>
      </c>
      <c r="C1246" s="433" t="s">
        <v>536</v>
      </c>
      <c r="D1246" s="433" t="s">
        <v>5541</v>
      </c>
      <c r="E1246" s="433" t="s">
        <v>697</v>
      </c>
      <c r="F1246" s="433" t="s">
        <v>10485</v>
      </c>
      <c r="G1246" s="433" t="s">
        <v>538</v>
      </c>
      <c r="H1246" s="433" t="s">
        <v>11379</v>
      </c>
    </row>
    <row r="1247" spans="1:8">
      <c r="A1247" s="433" t="s">
        <v>5542</v>
      </c>
      <c r="B1247" s="433" t="s">
        <v>5543</v>
      </c>
      <c r="C1247" s="433" t="s">
        <v>536</v>
      </c>
      <c r="D1247" s="433" t="s">
        <v>5544</v>
      </c>
      <c r="E1247" s="433" t="s">
        <v>911</v>
      </c>
      <c r="F1247" s="433" t="s">
        <v>10486</v>
      </c>
      <c r="G1247" s="433" t="s">
        <v>538</v>
      </c>
      <c r="H1247" s="433" t="s">
        <v>11379</v>
      </c>
    </row>
    <row r="1248" spans="1:8">
      <c r="A1248" s="433" t="s">
        <v>5545</v>
      </c>
      <c r="B1248" s="433" t="s">
        <v>5546</v>
      </c>
      <c r="C1248" s="433" t="s">
        <v>536</v>
      </c>
      <c r="D1248" s="433" t="s">
        <v>5547</v>
      </c>
      <c r="E1248" s="433" t="s">
        <v>1073</v>
      </c>
      <c r="F1248" s="433" t="s">
        <v>10487</v>
      </c>
      <c r="G1248" s="433" t="s">
        <v>538</v>
      </c>
      <c r="H1248" s="433" t="s">
        <v>11379</v>
      </c>
    </row>
    <row r="1249" spans="1:11">
      <c r="A1249" s="433" t="s">
        <v>5548</v>
      </c>
      <c r="B1249" s="433" t="s">
        <v>5549</v>
      </c>
      <c r="C1249" s="433" t="s">
        <v>536</v>
      </c>
      <c r="D1249" s="433" t="s">
        <v>5550</v>
      </c>
      <c r="E1249" s="433" t="s">
        <v>543</v>
      </c>
      <c r="F1249" s="433" t="s">
        <v>10488</v>
      </c>
      <c r="G1249" s="433" t="s">
        <v>538</v>
      </c>
      <c r="H1249" s="433" t="s">
        <v>11379</v>
      </c>
    </row>
    <row r="1250" spans="1:11">
      <c r="A1250" s="433" t="s">
        <v>5551</v>
      </c>
      <c r="B1250" s="433" t="s">
        <v>5552</v>
      </c>
      <c r="C1250" s="433" t="s">
        <v>536</v>
      </c>
      <c r="D1250" s="433" t="s">
        <v>5553</v>
      </c>
      <c r="E1250" s="433" t="s">
        <v>4979</v>
      </c>
      <c r="F1250" s="433" t="s">
        <v>10489</v>
      </c>
      <c r="G1250" s="433" t="s">
        <v>538</v>
      </c>
      <c r="H1250" s="433" t="s">
        <v>11379</v>
      </c>
    </row>
    <row r="1251" spans="1:11">
      <c r="A1251" s="433" t="s">
        <v>5554</v>
      </c>
      <c r="B1251" s="433" t="s">
        <v>5555</v>
      </c>
      <c r="C1251" s="433" t="s">
        <v>536</v>
      </c>
      <c r="D1251" s="433" t="s">
        <v>5556</v>
      </c>
      <c r="E1251" s="433" t="s">
        <v>937</v>
      </c>
      <c r="F1251" s="433" t="s">
        <v>10490</v>
      </c>
      <c r="G1251" s="433" t="s">
        <v>538</v>
      </c>
      <c r="H1251" s="433" t="s">
        <v>11379</v>
      </c>
    </row>
    <row r="1252" spans="1:11">
      <c r="A1252" s="433" t="s">
        <v>5557</v>
      </c>
      <c r="B1252" s="433" t="s">
        <v>5558</v>
      </c>
      <c r="C1252" s="433" t="s">
        <v>536</v>
      </c>
      <c r="D1252" s="433" t="s">
        <v>5559</v>
      </c>
      <c r="E1252" s="433" t="s">
        <v>638</v>
      </c>
      <c r="F1252" s="433" t="s">
        <v>10491</v>
      </c>
      <c r="G1252" s="433" t="s">
        <v>538</v>
      </c>
      <c r="H1252" s="433" t="s">
        <v>11379</v>
      </c>
    </row>
    <row r="1253" spans="1:11">
      <c r="A1253" s="433" t="s">
        <v>5560</v>
      </c>
      <c r="B1253" s="433" t="s">
        <v>5561</v>
      </c>
      <c r="C1253" s="433" t="s">
        <v>536</v>
      </c>
      <c r="D1253" s="433" t="s">
        <v>5562</v>
      </c>
      <c r="E1253" s="433" t="s">
        <v>5337</v>
      </c>
      <c r="F1253" s="433" t="s">
        <v>10492</v>
      </c>
      <c r="G1253" s="433" t="s">
        <v>538</v>
      </c>
      <c r="H1253" s="433" t="s">
        <v>11379</v>
      </c>
    </row>
    <row r="1254" spans="1:11">
      <c r="A1254" s="433" t="s">
        <v>5563</v>
      </c>
      <c r="B1254" s="433" t="s">
        <v>5564</v>
      </c>
      <c r="C1254" s="433" t="s">
        <v>536</v>
      </c>
      <c r="D1254" s="433" t="s">
        <v>5565</v>
      </c>
      <c r="E1254" s="433" t="s">
        <v>2184</v>
      </c>
      <c r="F1254" s="433" t="s">
        <v>10493</v>
      </c>
      <c r="G1254" s="433" t="s">
        <v>538</v>
      </c>
      <c r="H1254" s="433" t="s">
        <v>11379</v>
      </c>
    </row>
    <row r="1255" spans="1:11">
      <c r="A1255" s="433" t="s">
        <v>5566</v>
      </c>
      <c r="B1255" s="433" t="s">
        <v>5567</v>
      </c>
      <c r="C1255" s="433" t="s">
        <v>536</v>
      </c>
      <c r="D1255" s="433" t="s">
        <v>5568</v>
      </c>
      <c r="E1255" s="433" t="s">
        <v>634</v>
      </c>
      <c r="F1255" s="433" t="s">
        <v>10494</v>
      </c>
      <c r="G1255" s="433" t="s">
        <v>538</v>
      </c>
      <c r="H1255" s="433" t="s">
        <v>11379</v>
      </c>
    </row>
    <row r="1256" spans="1:11">
      <c r="A1256" s="433" t="s">
        <v>5570</v>
      </c>
      <c r="B1256" s="433" t="s">
        <v>5571</v>
      </c>
      <c r="C1256" s="433" t="s">
        <v>536</v>
      </c>
      <c r="D1256" s="433" t="s">
        <v>5572</v>
      </c>
      <c r="E1256" s="433" t="s">
        <v>5569</v>
      </c>
      <c r="F1256" s="433" t="s">
        <v>10495</v>
      </c>
      <c r="G1256" s="433" t="s">
        <v>538</v>
      </c>
      <c r="H1256" s="433" t="s">
        <v>11379</v>
      </c>
    </row>
    <row r="1257" spans="1:11">
      <c r="A1257" s="433" t="s">
        <v>5573</v>
      </c>
      <c r="B1257" s="433" t="s">
        <v>5574</v>
      </c>
      <c r="C1257" s="433" t="s">
        <v>536</v>
      </c>
      <c r="D1257" s="433" t="s">
        <v>5575</v>
      </c>
      <c r="E1257" s="433" t="s">
        <v>1378</v>
      </c>
      <c r="F1257" s="433" t="s">
        <v>10496</v>
      </c>
      <c r="G1257" s="433" t="s">
        <v>538</v>
      </c>
      <c r="H1257" s="433" t="s">
        <v>11379</v>
      </c>
    </row>
    <row r="1258" spans="1:11">
      <c r="A1258" s="433" t="s">
        <v>5576</v>
      </c>
      <c r="B1258" s="433" t="s">
        <v>5577</v>
      </c>
      <c r="C1258" s="433" t="s">
        <v>536</v>
      </c>
      <c r="D1258" s="433" t="s">
        <v>5578</v>
      </c>
      <c r="E1258" s="433" t="s">
        <v>944</v>
      </c>
      <c r="F1258" s="433" t="s">
        <v>10497</v>
      </c>
      <c r="G1258" s="433" t="s">
        <v>538</v>
      </c>
      <c r="H1258" s="433" t="s">
        <v>11379</v>
      </c>
    </row>
    <row r="1259" spans="1:11">
      <c r="A1259" s="433" t="s">
        <v>5579</v>
      </c>
      <c r="B1259" s="433" t="s">
        <v>5580</v>
      </c>
      <c r="C1259" s="433" t="s">
        <v>536</v>
      </c>
      <c r="D1259" s="433" t="s">
        <v>5581</v>
      </c>
      <c r="E1259" s="433" t="s">
        <v>1080</v>
      </c>
      <c r="F1259" s="433" t="s">
        <v>10498</v>
      </c>
      <c r="G1259" s="433" t="s">
        <v>538</v>
      </c>
      <c r="H1259" s="433" t="s">
        <v>11379</v>
      </c>
    </row>
    <row r="1260" spans="1:11">
      <c r="A1260" s="433" t="s">
        <v>5582</v>
      </c>
      <c r="B1260" s="433" t="s">
        <v>5583</v>
      </c>
      <c r="C1260" s="433" t="s">
        <v>536</v>
      </c>
      <c r="D1260" s="433" t="s">
        <v>5581</v>
      </c>
      <c r="E1260" s="433" t="s">
        <v>1080</v>
      </c>
      <c r="F1260" s="433" t="s">
        <v>10498</v>
      </c>
      <c r="G1260" s="433" t="s">
        <v>538</v>
      </c>
      <c r="H1260" s="433" t="s">
        <v>11379</v>
      </c>
    </row>
    <row r="1261" spans="1:11">
      <c r="A1261" s="433" t="s">
        <v>5584</v>
      </c>
      <c r="B1261" s="433" t="s">
        <v>5585</v>
      </c>
      <c r="C1261" s="433" t="s">
        <v>536</v>
      </c>
      <c r="D1261" s="433" t="s">
        <v>5586</v>
      </c>
      <c r="E1261" s="433" t="s">
        <v>2426</v>
      </c>
      <c r="F1261" s="433" t="s">
        <v>10499</v>
      </c>
      <c r="G1261" s="433" t="s">
        <v>538</v>
      </c>
      <c r="H1261" s="433" t="s">
        <v>11379</v>
      </c>
    </row>
    <row r="1262" spans="1:11">
      <c r="A1262" s="433" t="s">
        <v>5587</v>
      </c>
      <c r="B1262" s="433" t="s">
        <v>5588</v>
      </c>
      <c r="C1262" s="433" t="s">
        <v>536</v>
      </c>
      <c r="D1262" s="433" t="s">
        <v>5589</v>
      </c>
      <c r="E1262" s="433" t="s">
        <v>701</v>
      </c>
      <c r="F1262" s="433" t="s">
        <v>10500</v>
      </c>
      <c r="G1262" s="433" t="s">
        <v>538</v>
      </c>
      <c r="H1262" s="433" t="s">
        <v>11379</v>
      </c>
    </row>
    <row r="1263" spans="1:11">
      <c r="A1263" s="433" t="s">
        <v>5590</v>
      </c>
      <c r="B1263" s="433" t="s">
        <v>5591</v>
      </c>
      <c r="C1263" s="433" t="s">
        <v>536</v>
      </c>
      <c r="D1263" s="433" t="s">
        <v>1360</v>
      </c>
      <c r="E1263" s="433" t="s">
        <v>701</v>
      </c>
      <c r="F1263" s="433" t="s">
        <v>9510</v>
      </c>
      <c r="G1263" s="433" t="s">
        <v>538</v>
      </c>
      <c r="H1263" s="433" t="s">
        <v>11379</v>
      </c>
    </row>
    <row r="1264" spans="1:11">
      <c r="A1264" s="433" t="s">
        <v>5593</v>
      </c>
      <c r="B1264" s="433" t="s">
        <v>5594</v>
      </c>
      <c r="C1264" s="433" t="s">
        <v>632</v>
      </c>
      <c r="D1264" s="433" t="s">
        <v>5597</v>
      </c>
      <c r="E1264" s="433" t="s">
        <v>5592</v>
      </c>
      <c r="F1264" s="433" t="s">
        <v>10501</v>
      </c>
      <c r="G1264" s="433" t="s">
        <v>5592</v>
      </c>
      <c r="H1264" s="433" t="s">
        <v>10501</v>
      </c>
      <c r="I1264" s="433" t="s">
        <v>838</v>
      </c>
      <c r="J1264" s="433" t="s">
        <v>5595</v>
      </c>
      <c r="K1264" s="433" t="s">
        <v>5596</v>
      </c>
    </row>
    <row r="1265" spans="1:11">
      <c r="A1265" s="433" t="s">
        <v>5598</v>
      </c>
      <c r="B1265" s="433" t="s">
        <v>5599</v>
      </c>
      <c r="C1265" s="433" t="s">
        <v>536</v>
      </c>
      <c r="D1265" s="433" t="s">
        <v>5601</v>
      </c>
      <c r="E1265" s="433" t="s">
        <v>2750</v>
      </c>
      <c r="F1265" s="433" t="s">
        <v>9739</v>
      </c>
      <c r="G1265" s="433" t="s">
        <v>1644</v>
      </c>
      <c r="H1265" s="433" t="s">
        <v>11636</v>
      </c>
      <c r="I1265" s="433" t="s">
        <v>2276</v>
      </c>
      <c r="J1265" s="433" t="s">
        <v>1633</v>
      </c>
      <c r="K1265" s="433" t="s">
        <v>5600</v>
      </c>
    </row>
    <row r="1266" spans="1:11">
      <c r="A1266" s="433" t="s">
        <v>5603</v>
      </c>
      <c r="B1266" s="433" t="s">
        <v>5604</v>
      </c>
      <c r="C1266" s="433" t="s">
        <v>604</v>
      </c>
      <c r="D1266" s="433" t="s">
        <v>5605</v>
      </c>
      <c r="E1266" s="433" t="s">
        <v>5602</v>
      </c>
      <c r="F1266" s="433" t="s">
        <v>10502</v>
      </c>
      <c r="G1266" s="433" t="s">
        <v>538</v>
      </c>
      <c r="H1266" s="433" t="s">
        <v>11379</v>
      </c>
    </row>
    <row r="1267" spans="1:11">
      <c r="A1267" s="433" t="s">
        <v>5606</v>
      </c>
      <c r="B1267" s="433" t="s">
        <v>5607</v>
      </c>
      <c r="C1267" s="433" t="s">
        <v>536</v>
      </c>
      <c r="D1267" s="433" t="s">
        <v>5608</v>
      </c>
      <c r="E1267" s="433" t="s">
        <v>3569</v>
      </c>
      <c r="F1267" s="433" t="s">
        <v>10503</v>
      </c>
      <c r="G1267" s="433" t="s">
        <v>538</v>
      </c>
      <c r="H1267" s="433" t="s">
        <v>11379</v>
      </c>
    </row>
    <row r="1268" spans="1:11">
      <c r="A1268" s="433" t="s">
        <v>5609</v>
      </c>
      <c r="B1268" s="433" t="s">
        <v>5610</v>
      </c>
      <c r="C1268" s="433" t="s">
        <v>604</v>
      </c>
      <c r="D1268" s="433" t="s">
        <v>5613</v>
      </c>
      <c r="E1268" s="433" t="s">
        <v>3568</v>
      </c>
      <c r="F1268" s="433" t="s">
        <v>10504</v>
      </c>
      <c r="G1268" s="433" t="s">
        <v>564</v>
      </c>
      <c r="H1268" s="433" t="s">
        <v>11637</v>
      </c>
      <c r="I1268" s="433" t="s">
        <v>2022</v>
      </c>
      <c r="J1268" s="433" t="s">
        <v>5611</v>
      </c>
      <c r="K1268" s="433" t="s">
        <v>5612</v>
      </c>
    </row>
    <row r="1269" spans="1:11">
      <c r="A1269" s="433" t="s">
        <v>5615</v>
      </c>
      <c r="B1269" s="433" t="s">
        <v>5616</v>
      </c>
      <c r="C1269" s="433" t="s">
        <v>536</v>
      </c>
      <c r="D1269" s="433" t="s">
        <v>5618</v>
      </c>
      <c r="E1269" s="433" t="s">
        <v>2734</v>
      </c>
      <c r="F1269" s="433" t="s">
        <v>10505</v>
      </c>
      <c r="G1269" s="433" t="s">
        <v>5614</v>
      </c>
      <c r="H1269" s="433" t="s">
        <v>11638</v>
      </c>
      <c r="I1269" s="433" t="s">
        <v>838</v>
      </c>
      <c r="J1269" s="433" t="s">
        <v>561</v>
      </c>
      <c r="K1269" s="433" t="s">
        <v>5617</v>
      </c>
    </row>
    <row r="1270" spans="1:11">
      <c r="A1270" s="433" t="s">
        <v>5619</v>
      </c>
      <c r="B1270" s="433" t="s">
        <v>5620</v>
      </c>
      <c r="C1270" s="433" t="s">
        <v>604</v>
      </c>
      <c r="D1270" s="433" t="s">
        <v>5624</v>
      </c>
      <c r="E1270" s="433" t="s">
        <v>1914</v>
      </c>
      <c r="F1270" s="433" t="s">
        <v>10506</v>
      </c>
      <c r="G1270" s="433" t="s">
        <v>2079</v>
      </c>
      <c r="H1270" s="433" t="s">
        <v>11639</v>
      </c>
      <c r="I1270" s="433" t="s">
        <v>5621</v>
      </c>
      <c r="J1270" s="433" t="s">
        <v>5622</v>
      </c>
      <c r="K1270" s="433" t="s">
        <v>5623</v>
      </c>
    </row>
    <row r="1271" spans="1:11">
      <c r="A1271" s="433" t="s">
        <v>5626</v>
      </c>
      <c r="B1271" s="433" t="s">
        <v>5627</v>
      </c>
      <c r="C1271" s="433" t="s">
        <v>604</v>
      </c>
      <c r="D1271" s="433" t="s">
        <v>5628</v>
      </c>
      <c r="E1271" s="433" t="s">
        <v>5625</v>
      </c>
      <c r="F1271" s="433" t="s">
        <v>10507</v>
      </c>
      <c r="G1271" s="433" t="s">
        <v>538</v>
      </c>
      <c r="H1271" s="433" t="s">
        <v>11379</v>
      </c>
    </row>
    <row r="1272" spans="1:11">
      <c r="A1272" s="433" t="s">
        <v>5630</v>
      </c>
      <c r="B1272" s="433" t="s">
        <v>5631</v>
      </c>
      <c r="C1272" s="433" t="s">
        <v>536</v>
      </c>
      <c r="D1272" s="433" t="s">
        <v>5633</v>
      </c>
      <c r="E1272" s="433" t="s">
        <v>5634</v>
      </c>
      <c r="F1272" s="433" t="s">
        <v>10508</v>
      </c>
      <c r="G1272" s="433" t="s">
        <v>5629</v>
      </c>
      <c r="H1272" s="433" t="s">
        <v>11640</v>
      </c>
      <c r="I1272" s="433" t="s">
        <v>2806</v>
      </c>
      <c r="J1272" s="433" t="s">
        <v>723</v>
      </c>
      <c r="K1272" s="433" t="s">
        <v>5632</v>
      </c>
    </row>
    <row r="1273" spans="1:11">
      <c r="A1273" s="433" t="s">
        <v>11906</v>
      </c>
      <c r="B1273" s="433" t="s">
        <v>5635</v>
      </c>
      <c r="C1273" s="433" t="s">
        <v>536</v>
      </c>
      <c r="D1273" s="433" t="s">
        <v>5636</v>
      </c>
      <c r="E1273" s="433" t="s">
        <v>1614</v>
      </c>
      <c r="F1273" s="433" t="s">
        <v>10509</v>
      </c>
      <c r="G1273" s="433" t="s">
        <v>538</v>
      </c>
      <c r="H1273" s="433" t="s">
        <v>11379</v>
      </c>
    </row>
    <row r="1274" spans="1:11">
      <c r="A1274" s="433" t="s">
        <v>5637</v>
      </c>
      <c r="B1274" s="433" t="s">
        <v>5638</v>
      </c>
      <c r="C1274" s="433" t="s">
        <v>536</v>
      </c>
      <c r="D1274" s="433" t="s">
        <v>5640</v>
      </c>
      <c r="E1274" s="433" t="s">
        <v>5641</v>
      </c>
      <c r="F1274" s="433" t="s">
        <v>10510</v>
      </c>
      <c r="G1274" s="433" t="s">
        <v>1644</v>
      </c>
      <c r="H1274" s="433" t="s">
        <v>11636</v>
      </c>
      <c r="I1274" s="433" t="s">
        <v>1586</v>
      </c>
      <c r="J1274" s="433" t="s">
        <v>3635</v>
      </c>
      <c r="K1274" s="433" t="s">
        <v>5639</v>
      </c>
    </row>
    <row r="1275" spans="1:11">
      <c r="A1275" s="433" t="s">
        <v>5642</v>
      </c>
      <c r="B1275" s="433" t="s">
        <v>5643</v>
      </c>
      <c r="C1275" s="433" t="s">
        <v>536</v>
      </c>
      <c r="D1275" s="433" t="s">
        <v>5644</v>
      </c>
      <c r="E1275" s="433" t="s">
        <v>1960</v>
      </c>
      <c r="F1275" s="433" t="s">
        <v>10511</v>
      </c>
      <c r="G1275" s="433" t="s">
        <v>538</v>
      </c>
      <c r="H1275" s="433" t="s">
        <v>11379</v>
      </c>
    </row>
    <row r="1276" spans="1:11">
      <c r="A1276" s="433" t="s">
        <v>5646</v>
      </c>
      <c r="B1276" s="433" t="s">
        <v>5647</v>
      </c>
      <c r="C1276" s="433" t="s">
        <v>536</v>
      </c>
      <c r="D1276" s="433" t="s">
        <v>5648</v>
      </c>
      <c r="E1276" s="433" t="s">
        <v>5645</v>
      </c>
      <c r="F1276" s="433" t="s">
        <v>10512</v>
      </c>
      <c r="G1276" s="433" t="s">
        <v>538</v>
      </c>
      <c r="H1276" s="433" t="s">
        <v>11379</v>
      </c>
    </row>
    <row r="1277" spans="1:11">
      <c r="A1277" s="433" t="s">
        <v>5650</v>
      </c>
      <c r="B1277" s="433" t="s">
        <v>5651</v>
      </c>
      <c r="C1277" s="433" t="s">
        <v>536</v>
      </c>
      <c r="D1277" s="433" t="s">
        <v>5652</v>
      </c>
      <c r="E1277" s="433" t="s">
        <v>5649</v>
      </c>
      <c r="F1277" s="433" t="s">
        <v>10513</v>
      </c>
      <c r="G1277" s="433" t="s">
        <v>538</v>
      </c>
      <c r="H1277" s="433" t="s">
        <v>11379</v>
      </c>
    </row>
    <row r="1278" spans="1:11">
      <c r="A1278" s="433" t="s">
        <v>5653</v>
      </c>
      <c r="B1278" s="433" t="s">
        <v>5654</v>
      </c>
      <c r="C1278" s="433" t="s">
        <v>604</v>
      </c>
      <c r="D1278" s="433" t="s">
        <v>5656</v>
      </c>
      <c r="E1278" s="433" t="s">
        <v>5657</v>
      </c>
      <c r="F1278" s="433" t="s">
        <v>10514</v>
      </c>
      <c r="G1278" s="433" t="s">
        <v>962</v>
      </c>
      <c r="H1278" s="433" t="s">
        <v>11641</v>
      </c>
      <c r="I1278" s="433" t="s">
        <v>1717</v>
      </c>
      <c r="J1278" s="433" t="s">
        <v>723</v>
      </c>
      <c r="K1278" s="433" t="s">
        <v>5655</v>
      </c>
    </row>
    <row r="1279" spans="1:11">
      <c r="A1279" s="433" t="s">
        <v>5658</v>
      </c>
      <c r="B1279" s="433" t="s">
        <v>5659</v>
      </c>
      <c r="C1279" s="433" t="s">
        <v>604</v>
      </c>
      <c r="D1279" s="433" t="s">
        <v>5662</v>
      </c>
      <c r="E1279" s="433" t="s">
        <v>5663</v>
      </c>
      <c r="F1279" s="433" t="s">
        <v>10515</v>
      </c>
      <c r="G1279" s="433" t="s">
        <v>606</v>
      </c>
      <c r="H1279" s="433" t="s">
        <v>11642</v>
      </c>
      <c r="I1279" s="433" t="s">
        <v>5660</v>
      </c>
      <c r="J1279" s="433" t="s">
        <v>723</v>
      </c>
      <c r="K1279" s="433" t="s">
        <v>5661</v>
      </c>
    </row>
    <row r="1280" spans="1:11">
      <c r="A1280" s="433" t="s">
        <v>5664</v>
      </c>
      <c r="B1280" s="433" t="s">
        <v>5665</v>
      </c>
      <c r="C1280" s="433" t="s">
        <v>536</v>
      </c>
      <c r="D1280" s="433" t="s">
        <v>5667</v>
      </c>
      <c r="E1280" s="433" t="s">
        <v>2166</v>
      </c>
      <c r="F1280" s="433" t="s">
        <v>10516</v>
      </c>
      <c r="G1280" s="433" t="s">
        <v>1243</v>
      </c>
      <c r="H1280" s="433" t="s">
        <v>11643</v>
      </c>
      <c r="I1280" s="433" t="s">
        <v>1702</v>
      </c>
      <c r="J1280" s="433" t="s">
        <v>723</v>
      </c>
      <c r="K1280" s="433" t="s">
        <v>5666</v>
      </c>
    </row>
    <row r="1281" spans="1:11">
      <c r="A1281" s="433" t="s">
        <v>5669</v>
      </c>
      <c r="B1281" s="433" t="s">
        <v>5670</v>
      </c>
      <c r="C1281" s="433" t="s">
        <v>604</v>
      </c>
      <c r="D1281" s="433" t="s">
        <v>5672</v>
      </c>
      <c r="E1281" s="433" t="s">
        <v>5673</v>
      </c>
      <c r="F1281" s="433" t="s">
        <v>10517</v>
      </c>
      <c r="G1281" s="433" t="s">
        <v>5668</v>
      </c>
      <c r="H1281" s="433" t="s">
        <v>11644</v>
      </c>
      <c r="I1281" s="433" t="s">
        <v>560</v>
      </c>
      <c r="J1281" s="433" t="s">
        <v>561</v>
      </c>
      <c r="K1281" s="433" t="s">
        <v>5671</v>
      </c>
    </row>
    <row r="1282" spans="1:11">
      <c r="A1282" s="433" t="s">
        <v>5675</v>
      </c>
      <c r="B1282" s="433" t="s">
        <v>5676</v>
      </c>
      <c r="C1282" s="433" t="s">
        <v>536</v>
      </c>
      <c r="D1282" s="433" t="s">
        <v>5679</v>
      </c>
      <c r="E1282" s="433" t="s">
        <v>5680</v>
      </c>
      <c r="F1282" s="433" t="s">
        <v>10518</v>
      </c>
      <c r="G1282" s="433" t="s">
        <v>5674</v>
      </c>
      <c r="H1282" s="433" t="s">
        <v>11645</v>
      </c>
      <c r="I1282" s="433" t="s">
        <v>5677</v>
      </c>
      <c r="J1282" s="433" t="s">
        <v>723</v>
      </c>
      <c r="K1282" s="433" t="s">
        <v>5678</v>
      </c>
    </row>
    <row r="1283" spans="1:11">
      <c r="A1283" s="433" t="s">
        <v>5681</v>
      </c>
      <c r="B1283" s="433" t="s">
        <v>5682</v>
      </c>
      <c r="C1283" s="433" t="s">
        <v>536</v>
      </c>
      <c r="D1283" s="433" t="s">
        <v>5684</v>
      </c>
      <c r="E1283" s="433" t="s">
        <v>5685</v>
      </c>
      <c r="F1283" s="433" t="s">
        <v>10519</v>
      </c>
      <c r="G1283" s="433" t="s">
        <v>3877</v>
      </c>
      <c r="H1283" s="433" t="s">
        <v>11646</v>
      </c>
      <c r="I1283" s="433" t="s">
        <v>1717</v>
      </c>
      <c r="J1283" s="433" t="s">
        <v>723</v>
      </c>
      <c r="K1283" s="433" t="s">
        <v>5683</v>
      </c>
    </row>
    <row r="1284" spans="1:11">
      <c r="A1284" s="433" t="s">
        <v>5686</v>
      </c>
      <c r="B1284" s="433" t="s">
        <v>5687</v>
      </c>
      <c r="C1284" s="433" t="s">
        <v>536</v>
      </c>
      <c r="D1284" s="433" t="s">
        <v>5689</v>
      </c>
      <c r="E1284" s="433" t="s">
        <v>5690</v>
      </c>
      <c r="F1284" s="433" t="s">
        <v>10520</v>
      </c>
      <c r="G1284" s="433" t="s">
        <v>1614</v>
      </c>
      <c r="H1284" s="433" t="s">
        <v>10509</v>
      </c>
      <c r="I1284" s="433" t="s">
        <v>1789</v>
      </c>
      <c r="J1284" s="433" t="s">
        <v>723</v>
      </c>
      <c r="K1284" s="433" t="s">
        <v>5688</v>
      </c>
    </row>
    <row r="1285" spans="1:11">
      <c r="A1285" s="433" t="s">
        <v>5692</v>
      </c>
      <c r="B1285" s="433" t="s">
        <v>5693</v>
      </c>
      <c r="C1285" s="433" t="s">
        <v>536</v>
      </c>
      <c r="D1285" s="433" t="s">
        <v>5697</v>
      </c>
      <c r="E1285" s="433" t="s">
        <v>3888</v>
      </c>
      <c r="F1285" s="433" t="s">
        <v>10521</v>
      </c>
      <c r="G1285" s="433" t="s">
        <v>5691</v>
      </c>
      <c r="H1285" s="433" t="s">
        <v>11647</v>
      </c>
      <c r="I1285" s="433" t="s">
        <v>5694</v>
      </c>
      <c r="J1285" s="433" t="s">
        <v>5695</v>
      </c>
      <c r="K1285" s="433" t="s">
        <v>5696</v>
      </c>
    </row>
    <row r="1286" spans="1:11">
      <c r="A1286" s="433" t="s">
        <v>5699</v>
      </c>
      <c r="B1286" s="433" t="s">
        <v>5700</v>
      </c>
      <c r="C1286" s="433" t="s">
        <v>536</v>
      </c>
      <c r="D1286" s="433" t="s">
        <v>5701</v>
      </c>
      <c r="E1286" s="433" t="s">
        <v>5698</v>
      </c>
      <c r="F1286" s="433" t="s">
        <v>10522</v>
      </c>
      <c r="G1286" s="433" t="s">
        <v>538</v>
      </c>
      <c r="H1286" s="433" t="s">
        <v>11379</v>
      </c>
    </row>
    <row r="1287" spans="1:11">
      <c r="A1287" s="433" t="s">
        <v>5703</v>
      </c>
      <c r="B1287" s="433" t="s">
        <v>5704</v>
      </c>
      <c r="C1287" s="433" t="s">
        <v>536</v>
      </c>
      <c r="D1287" s="433" t="s">
        <v>5705</v>
      </c>
      <c r="E1287" s="433" t="s">
        <v>5702</v>
      </c>
      <c r="F1287" s="433" t="s">
        <v>10523</v>
      </c>
      <c r="G1287" s="433" t="s">
        <v>538</v>
      </c>
      <c r="H1287" s="433" t="s">
        <v>11379</v>
      </c>
    </row>
    <row r="1288" spans="1:11">
      <c r="A1288" s="433" t="s">
        <v>5706</v>
      </c>
      <c r="B1288" s="433" t="s">
        <v>5707</v>
      </c>
      <c r="C1288" s="433" t="s">
        <v>536</v>
      </c>
      <c r="D1288" s="433" t="s">
        <v>5709</v>
      </c>
      <c r="E1288" s="433" t="s">
        <v>4861</v>
      </c>
      <c r="F1288" s="433" t="s">
        <v>10304</v>
      </c>
      <c r="G1288" s="433" t="s">
        <v>1737</v>
      </c>
      <c r="H1288" s="433" t="s">
        <v>11648</v>
      </c>
      <c r="I1288" s="433" t="s">
        <v>1733</v>
      </c>
      <c r="J1288" s="433" t="s">
        <v>561</v>
      </c>
      <c r="K1288" s="433" t="s">
        <v>5708</v>
      </c>
    </row>
    <row r="1289" spans="1:11">
      <c r="A1289" s="433" t="s">
        <v>5711</v>
      </c>
      <c r="B1289" s="433" t="s">
        <v>5712</v>
      </c>
      <c r="C1289" s="433" t="s">
        <v>536</v>
      </c>
      <c r="D1289" s="433" t="s">
        <v>5713</v>
      </c>
      <c r="E1289" s="433" t="s">
        <v>5710</v>
      </c>
      <c r="F1289" s="433" t="s">
        <v>10524</v>
      </c>
      <c r="G1289" s="433" t="s">
        <v>538</v>
      </c>
      <c r="H1289" s="433" t="s">
        <v>11379</v>
      </c>
    </row>
    <row r="1290" spans="1:11">
      <c r="A1290" s="433" t="s">
        <v>5715</v>
      </c>
      <c r="B1290" s="433" t="s">
        <v>5716</v>
      </c>
      <c r="C1290" s="433" t="s">
        <v>536</v>
      </c>
      <c r="D1290" s="433" t="s">
        <v>5717</v>
      </c>
      <c r="E1290" s="433" t="s">
        <v>5714</v>
      </c>
      <c r="F1290" s="433" t="s">
        <v>10525</v>
      </c>
      <c r="G1290" s="433" t="s">
        <v>538</v>
      </c>
      <c r="H1290" s="433" t="s">
        <v>11379</v>
      </c>
    </row>
    <row r="1291" spans="1:11">
      <c r="A1291" s="433" t="s">
        <v>5718</v>
      </c>
      <c r="B1291" s="433" t="s">
        <v>5719</v>
      </c>
      <c r="C1291" s="433" t="s">
        <v>536</v>
      </c>
      <c r="D1291" s="433" t="s">
        <v>5721</v>
      </c>
      <c r="E1291" s="433" t="s">
        <v>5722</v>
      </c>
      <c r="F1291" s="433" t="s">
        <v>10526</v>
      </c>
      <c r="G1291" s="433" t="s">
        <v>693</v>
      </c>
      <c r="H1291" s="433" t="s">
        <v>11649</v>
      </c>
      <c r="I1291" s="433" t="s">
        <v>560</v>
      </c>
      <c r="J1291" s="433" t="s">
        <v>561</v>
      </c>
      <c r="K1291" s="433" t="s">
        <v>5720</v>
      </c>
    </row>
    <row r="1292" spans="1:11">
      <c r="A1292" s="433" t="s">
        <v>5723</v>
      </c>
      <c r="B1292" s="433" t="s">
        <v>5724</v>
      </c>
      <c r="C1292" s="433" t="s">
        <v>536</v>
      </c>
      <c r="D1292" s="433" t="s">
        <v>5725</v>
      </c>
      <c r="E1292" s="433" t="s">
        <v>789</v>
      </c>
      <c r="F1292" s="433" t="s">
        <v>10527</v>
      </c>
      <c r="G1292" s="433" t="s">
        <v>538</v>
      </c>
      <c r="H1292" s="433" t="s">
        <v>11379</v>
      </c>
    </row>
    <row r="1293" spans="1:11">
      <c r="A1293" s="433" t="s">
        <v>5727</v>
      </c>
      <c r="B1293" s="433" t="s">
        <v>5728</v>
      </c>
      <c r="C1293" s="433" t="s">
        <v>604</v>
      </c>
      <c r="D1293" s="433" t="s">
        <v>5729</v>
      </c>
      <c r="E1293" s="433" t="s">
        <v>5726</v>
      </c>
      <c r="F1293" s="433" t="s">
        <v>10528</v>
      </c>
      <c r="G1293" s="433" t="s">
        <v>538</v>
      </c>
      <c r="H1293" s="433" t="s">
        <v>11379</v>
      </c>
    </row>
    <row r="1294" spans="1:11">
      <c r="A1294" s="433" t="s">
        <v>5730</v>
      </c>
      <c r="B1294" s="433" t="s">
        <v>5731</v>
      </c>
      <c r="C1294" s="433" t="s">
        <v>536</v>
      </c>
      <c r="D1294" s="433" t="s">
        <v>5732</v>
      </c>
      <c r="E1294" s="433" t="s">
        <v>697</v>
      </c>
      <c r="F1294" s="433" t="s">
        <v>10529</v>
      </c>
      <c r="G1294" s="433" t="s">
        <v>538</v>
      </c>
      <c r="H1294" s="433" t="s">
        <v>11379</v>
      </c>
    </row>
    <row r="1295" spans="1:11">
      <c r="A1295" s="433" t="s">
        <v>11907</v>
      </c>
      <c r="B1295" s="433" t="s">
        <v>5733</v>
      </c>
      <c r="C1295" s="433" t="s">
        <v>536</v>
      </c>
      <c r="D1295" s="433" t="s">
        <v>5736</v>
      </c>
      <c r="E1295" s="433" t="s">
        <v>5737</v>
      </c>
      <c r="F1295" s="433" t="s">
        <v>10530</v>
      </c>
      <c r="G1295" s="433" t="s">
        <v>2019</v>
      </c>
      <c r="H1295" s="433" t="s">
        <v>11650</v>
      </c>
      <c r="I1295" s="433" t="s">
        <v>5734</v>
      </c>
      <c r="J1295" s="433" t="s">
        <v>723</v>
      </c>
      <c r="K1295" s="433" t="s">
        <v>5735</v>
      </c>
    </row>
    <row r="1296" spans="1:11">
      <c r="A1296" s="433" t="s">
        <v>5738</v>
      </c>
      <c r="B1296" s="433" t="s">
        <v>5739</v>
      </c>
      <c r="C1296" s="433" t="s">
        <v>536</v>
      </c>
      <c r="D1296" s="433" t="s">
        <v>5742</v>
      </c>
      <c r="E1296" s="433" t="s">
        <v>1763</v>
      </c>
      <c r="F1296" s="433" t="s">
        <v>10531</v>
      </c>
      <c r="G1296" s="433" t="s">
        <v>4908</v>
      </c>
      <c r="H1296" s="433" t="s">
        <v>11651</v>
      </c>
      <c r="I1296" s="433" t="s">
        <v>5694</v>
      </c>
      <c r="J1296" s="433" t="s">
        <v>5740</v>
      </c>
      <c r="K1296" s="433" t="s">
        <v>5741</v>
      </c>
    </row>
    <row r="1297" spans="1:11">
      <c r="A1297" s="433" t="s">
        <v>5744</v>
      </c>
      <c r="B1297" s="433" t="s">
        <v>5745</v>
      </c>
      <c r="C1297" s="433" t="s">
        <v>536</v>
      </c>
      <c r="D1297" s="433" t="s">
        <v>5746</v>
      </c>
      <c r="E1297" s="433" t="s">
        <v>5743</v>
      </c>
      <c r="F1297" s="433" t="s">
        <v>10532</v>
      </c>
      <c r="G1297" s="433" t="s">
        <v>538</v>
      </c>
      <c r="H1297" s="433" t="s">
        <v>11379</v>
      </c>
    </row>
    <row r="1298" spans="1:11">
      <c r="A1298" s="433" t="s">
        <v>5748</v>
      </c>
      <c r="B1298" s="433" t="s">
        <v>5749</v>
      </c>
      <c r="C1298" s="433" t="s">
        <v>604</v>
      </c>
      <c r="D1298" s="433" t="s">
        <v>5751</v>
      </c>
      <c r="E1298" s="433" t="s">
        <v>5752</v>
      </c>
      <c r="F1298" s="433" t="s">
        <v>10533</v>
      </c>
      <c r="G1298" s="433" t="s">
        <v>5747</v>
      </c>
      <c r="H1298" s="433" t="s">
        <v>11652</v>
      </c>
      <c r="I1298" s="433" t="s">
        <v>560</v>
      </c>
      <c r="J1298" s="433" t="s">
        <v>561</v>
      </c>
      <c r="K1298" s="433" t="s">
        <v>5750</v>
      </c>
    </row>
    <row r="1299" spans="1:11">
      <c r="A1299" s="433" t="s">
        <v>5753</v>
      </c>
      <c r="B1299" s="433" t="s">
        <v>5754</v>
      </c>
      <c r="C1299" s="433" t="s">
        <v>604</v>
      </c>
      <c r="D1299" s="433" t="s">
        <v>5756</v>
      </c>
      <c r="E1299" s="433" t="s">
        <v>2122</v>
      </c>
      <c r="F1299" s="433" t="s">
        <v>10534</v>
      </c>
      <c r="G1299" s="433" t="s">
        <v>3398</v>
      </c>
      <c r="H1299" s="433" t="s">
        <v>11653</v>
      </c>
      <c r="I1299" s="433" t="s">
        <v>1789</v>
      </c>
      <c r="J1299" s="433" t="s">
        <v>723</v>
      </c>
      <c r="K1299" s="433" t="s">
        <v>5755</v>
      </c>
    </row>
    <row r="1300" spans="1:11">
      <c r="A1300" s="433" t="s">
        <v>5757</v>
      </c>
      <c r="B1300" s="433" t="s">
        <v>5758</v>
      </c>
      <c r="C1300" s="433" t="s">
        <v>536</v>
      </c>
      <c r="D1300" s="433" t="s">
        <v>5760</v>
      </c>
      <c r="E1300" s="433" t="s">
        <v>5761</v>
      </c>
      <c r="F1300" s="433" t="s">
        <v>10535</v>
      </c>
      <c r="G1300" s="433" t="s">
        <v>4524</v>
      </c>
      <c r="H1300" s="433" t="s">
        <v>11654</v>
      </c>
      <c r="I1300" s="433" t="s">
        <v>838</v>
      </c>
      <c r="J1300" s="433" t="s">
        <v>561</v>
      </c>
      <c r="K1300" s="433" t="s">
        <v>5759</v>
      </c>
    </row>
    <row r="1301" spans="1:11">
      <c r="A1301" s="433" t="s">
        <v>5763</v>
      </c>
      <c r="B1301" s="433" t="s">
        <v>5764</v>
      </c>
      <c r="C1301" s="433" t="s">
        <v>604</v>
      </c>
      <c r="D1301" s="433" t="s">
        <v>5765</v>
      </c>
      <c r="E1301" s="433" t="s">
        <v>5762</v>
      </c>
      <c r="F1301" s="433" t="s">
        <v>10536</v>
      </c>
      <c r="G1301" s="433" t="s">
        <v>538</v>
      </c>
      <c r="H1301" s="433" t="s">
        <v>11379</v>
      </c>
    </row>
    <row r="1302" spans="1:11">
      <c r="A1302" s="433" t="s">
        <v>5767</v>
      </c>
      <c r="B1302" s="433" t="s">
        <v>5768</v>
      </c>
      <c r="C1302" s="433" t="s">
        <v>536</v>
      </c>
      <c r="D1302" s="433" t="s">
        <v>5770</v>
      </c>
      <c r="E1302" s="433" t="s">
        <v>5771</v>
      </c>
      <c r="F1302" s="433" t="s">
        <v>10537</v>
      </c>
      <c r="G1302" s="433" t="s">
        <v>5766</v>
      </c>
      <c r="H1302" s="433" t="s">
        <v>11655</v>
      </c>
      <c r="I1302" s="433" t="s">
        <v>2437</v>
      </c>
      <c r="J1302" s="433" t="s">
        <v>723</v>
      </c>
      <c r="K1302" s="433" t="s">
        <v>5769</v>
      </c>
    </row>
    <row r="1303" spans="1:11">
      <c r="A1303" s="433" t="s">
        <v>5772</v>
      </c>
      <c r="B1303" s="433" t="s">
        <v>5773</v>
      </c>
      <c r="C1303" s="433" t="s">
        <v>604</v>
      </c>
      <c r="D1303" s="433" t="s">
        <v>5775</v>
      </c>
      <c r="E1303" s="433" t="s">
        <v>5776</v>
      </c>
      <c r="F1303" s="433" t="s">
        <v>10538</v>
      </c>
      <c r="G1303" s="433" t="s">
        <v>1110</v>
      </c>
      <c r="H1303" s="433" t="s">
        <v>11656</v>
      </c>
      <c r="I1303" s="433" t="s">
        <v>1586</v>
      </c>
      <c r="J1303" s="433" t="s">
        <v>723</v>
      </c>
      <c r="K1303" s="433" t="s">
        <v>5774</v>
      </c>
    </row>
    <row r="1304" spans="1:11">
      <c r="A1304" s="433" t="s">
        <v>5778</v>
      </c>
      <c r="B1304" s="433" t="s">
        <v>5779</v>
      </c>
      <c r="C1304" s="433" t="s">
        <v>536</v>
      </c>
      <c r="D1304" s="433" t="s">
        <v>5782</v>
      </c>
      <c r="E1304" s="433" t="s">
        <v>3432</v>
      </c>
      <c r="F1304" s="433" t="s">
        <v>10539</v>
      </c>
      <c r="G1304" s="433" t="s">
        <v>5777</v>
      </c>
      <c r="H1304" s="433" t="s">
        <v>11657</v>
      </c>
      <c r="I1304" s="433" t="s">
        <v>5780</v>
      </c>
      <c r="J1304" s="433" t="s">
        <v>723</v>
      </c>
      <c r="K1304" s="433" t="s">
        <v>5781</v>
      </c>
    </row>
    <row r="1305" spans="1:11">
      <c r="A1305" s="433" t="s">
        <v>5783</v>
      </c>
      <c r="B1305" s="433" t="s">
        <v>5784</v>
      </c>
      <c r="C1305" s="433" t="s">
        <v>536</v>
      </c>
      <c r="D1305" s="433" t="s">
        <v>5785</v>
      </c>
      <c r="E1305" s="433" t="s">
        <v>3569</v>
      </c>
      <c r="F1305" s="433" t="s">
        <v>10540</v>
      </c>
      <c r="G1305" s="433" t="s">
        <v>538</v>
      </c>
      <c r="H1305" s="433" t="s">
        <v>11379</v>
      </c>
    </row>
    <row r="1306" spans="1:11">
      <c r="A1306" s="433" t="s">
        <v>5786</v>
      </c>
      <c r="B1306" s="433" t="s">
        <v>5787</v>
      </c>
      <c r="C1306" s="433" t="s">
        <v>536</v>
      </c>
      <c r="D1306" s="433" t="s">
        <v>5789</v>
      </c>
      <c r="E1306" s="433" t="s">
        <v>5762</v>
      </c>
      <c r="F1306" s="433" t="s">
        <v>10541</v>
      </c>
      <c r="G1306" s="433" t="s">
        <v>962</v>
      </c>
      <c r="H1306" s="433" t="s">
        <v>11401</v>
      </c>
      <c r="I1306" s="433" t="s">
        <v>1789</v>
      </c>
      <c r="J1306" s="433" t="s">
        <v>723</v>
      </c>
      <c r="K1306" s="433" t="s">
        <v>5788</v>
      </c>
    </row>
    <row r="1307" spans="1:11">
      <c r="A1307" s="433" t="s">
        <v>5790</v>
      </c>
      <c r="B1307" s="433" t="s">
        <v>5791</v>
      </c>
      <c r="C1307" s="433" t="s">
        <v>604</v>
      </c>
      <c r="D1307" s="433" t="s">
        <v>5793</v>
      </c>
      <c r="E1307" s="433" t="s">
        <v>1687</v>
      </c>
      <c r="F1307" s="433" t="s">
        <v>10170</v>
      </c>
      <c r="G1307" s="433" t="s">
        <v>1699</v>
      </c>
      <c r="H1307" s="433" t="s">
        <v>11658</v>
      </c>
      <c r="I1307" s="433" t="s">
        <v>1702</v>
      </c>
      <c r="J1307" s="433" t="s">
        <v>3237</v>
      </c>
      <c r="K1307" s="433" t="s">
        <v>5792</v>
      </c>
    </row>
    <row r="1308" spans="1:11">
      <c r="A1308" s="433" t="s">
        <v>5795</v>
      </c>
      <c r="B1308" s="433" t="s">
        <v>5796</v>
      </c>
      <c r="C1308" s="433" t="s">
        <v>536</v>
      </c>
      <c r="D1308" s="433" t="s">
        <v>5797</v>
      </c>
      <c r="E1308" s="433" t="s">
        <v>5794</v>
      </c>
      <c r="F1308" s="433" t="s">
        <v>10542</v>
      </c>
      <c r="G1308" s="433" t="s">
        <v>538</v>
      </c>
      <c r="H1308" s="433" t="s">
        <v>11379</v>
      </c>
    </row>
    <row r="1309" spans="1:11">
      <c r="A1309" s="433" t="s">
        <v>5799</v>
      </c>
      <c r="B1309" s="433" t="s">
        <v>5800</v>
      </c>
      <c r="C1309" s="433" t="s">
        <v>536</v>
      </c>
      <c r="D1309" s="433" t="s">
        <v>5802</v>
      </c>
      <c r="E1309" s="433" t="s">
        <v>5803</v>
      </c>
      <c r="F1309" s="433" t="s">
        <v>10543</v>
      </c>
      <c r="G1309" s="433" t="s">
        <v>5798</v>
      </c>
      <c r="H1309" s="433" t="s">
        <v>11659</v>
      </c>
      <c r="I1309" s="433" t="s">
        <v>1930</v>
      </c>
      <c r="J1309" s="433" t="s">
        <v>3635</v>
      </c>
      <c r="K1309" s="433" t="s">
        <v>5801</v>
      </c>
    </row>
    <row r="1310" spans="1:11">
      <c r="A1310" s="433" t="s">
        <v>5805</v>
      </c>
      <c r="B1310" s="433" t="s">
        <v>5806</v>
      </c>
      <c r="C1310" s="433" t="s">
        <v>536</v>
      </c>
      <c r="D1310" s="433" t="s">
        <v>5807</v>
      </c>
      <c r="E1310" s="433" t="s">
        <v>5804</v>
      </c>
      <c r="F1310" s="433" t="s">
        <v>10544</v>
      </c>
      <c r="G1310" s="433" t="s">
        <v>538</v>
      </c>
      <c r="H1310" s="433" t="s">
        <v>11379</v>
      </c>
    </row>
    <row r="1311" spans="1:11">
      <c r="A1311" s="433" t="s">
        <v>5808</v>
      </c>
      <c r="B1311" s="433" t="s">
        <v>5809</v>
      </c>
      <c r="C1311" s="433" t="s">
        <v>604</v>
      </c>
      <c r="D1311" s="433" t="s">
        <v>5811</v>
      </c>
      <c r="E1311" s="433" t="s">
        <v>5812</v>
      </c>
      <c r="F1311" s="433" t="s">
        <v>10545</v>
      </c>
      <c r="G1311" s="433" t="s">
        <v>962</v>
      </c>
      <c r="H1311" s="433" t="s">
        <v>11660</v>
      </c>
      <c r="I1311" s="433" t="s">
        <v>1717</v>
      </c>
      <c r="J1311" s="433" t="s">
        <v>723</v>
      </c>
      <c r="K1311" s="433" t="s">
        <v>5810</v>
      </c>
    </row>
    <row r="1312" spans="1:11">
      <c r="A1312" s="433" t="s">
        <v>5813</v>
      </c>
      <c r="B1312" s="433" t="s">
        <v>5814</v>
      </c>
      <c r="C1312" s="433" t="s">
        <v>536</v>
      </c>
      <c r="D1312" s="433" t="s">
        <v>5816</v>
      </c>
      <c r="E1312" s="433" t="s">
        <v>5817</v>
      </c>
      <c r="F1312" s="433" t="s">
        <v>10546</v>
      </c>
      <c r="G1312" s="433" t="s">
        <v>3445</v>
      </c>
      <c r="H1312" s="433" t="s">
        <v>11661</v>
      </c>
      <c r="I1312" s="433" t="s">
        <v>1869</v>
      </c>
      <c r="J1312" s="433" t="s">
        <v>561</v>
      </c>
      <c r="K1312" s="433" t="s">
        <v>5815</v>
      </c>
    </row>
    <row r="1313" spans="1:11">
      <c r="A1313" s="433" t="s">
        <v>5818</v>
      </c>
      <c r="B1313" s="433" t="s">
        <v>5819</v>
      </c>
      <c r="C1313" s="433" t="s">
        <v>536</v>
      </c>
      <c r="D1313" s="433" t="s">
        <v>5821</v>
      </c>
      <c r="E1313" s="433" t="s">
        <v>5822</v>
      </c>
      <c r="F1313" s="433" t="s">
        <v>10547</v>
      </c>
      <c r="G1313" s="433" t="s">
        <v>578</v>
      </c>
      <c r="H1313" s="433" t="s">
        <v>11662</v>
      </c>
      <c r="I1313" s="433" t="s">
        <v>838</v>
      </c>
      <c r="J1313" s="433" t="s">
        <v>561</v>
      </c>
      <c r="K1313" s="433" t="s">
        <v>5820</v>
      </c>
    </row>
    <row r="1314" spans="1:11">
      <c r="A1314" s="433" t="s">
        <v>5824</v>
      </c>
      <c r="B1314" s="433" t="s">
        <v>5825</v>
      </c>
      <c r="C1314" s="433" t="s">
        <v>536</v>
      </c>
      <c r="D1314" s="433" t="s">
        <v>5826</v>
      </c>
      <c r="E1314" s="433" t="s">
        <v>5823</v>
      </c>
      <c r="F1314" s="433" t="s">
        <v>10548</v>
      </c>
      <c r="G1314" s="433" t="s">
        <v>538</v>
      </c>
      <c r="H1314" s="433" t="s">
        <v>11379</v>
      </c>
    </row>
    <row r="1315" spans="1:11">
      <c r="A1315" s="433" t="s">
        <v>5827</v>
      </c>
      <c r="B1315" s="433" t="s">
        <v>5828</v>
      </c>
      <c r="C1315" s="433" t="s">
        <v>536</v>
      </c>
      <c r="D1315" s="433" t="s">
        <v>5830</v>
      </c>
      <c r="E1315" s="433" t="s">
        <v>4750</v>
      </c>
      <c r="F1315" s="433" t="s">
        <v>10549</v>
      </c>
      <c r="G1315" s="433" t="s">
        <v>2079</v>
      </c>
      <c r="H1315" s="433" t="s">
        <v>11663</v>
      </c>
      <c r="I1315" s="433" t="s">
        <v>5734</v>
      </c>
      <c r="J1315" s="433" t="s">
        <v>723</v>
      </c>
      <c r="K1315" s="433" t="s">
        <v>5829</v>
      </c>
    </row>
    <row r="1316" spans="1:11">
      <c r="A1316" s="433" t="s">
        <v>5832</v>
      </c>
      <c r="B1316" s="433" t="s">
        <v>5833</v>
      </c>
      <c r="C1316" s="433" t="s">
        <v>604</v>
      </c>
      <c r="D1316" s="433" t="s">
        <v>5835</v>
      </c>
      <c r="E1316" s="433" t="s">
        <v>5836</v>
      </c>
      <c r="F1316" s="433" t="s">
        <v>10550</v>
      </c>
      <c r="G1316" s="433" t="s">
        <v>5831</v>
      </c>
      <c r="H1316" s="433" t="s">
        <v>11664</v>
      </c>
      <c r="I1316" s="433" t="s">
        <v>560</v>
      </c>
      <c r="J1316" s="433" t="s">
        <v>561</v>
      </c>
      <c r="K1316" s="433" t="s">
        <v>5834</v>
      </c>
    </row>
    <row r="1317" spans="1:11">
      <c r="A1317" s="433" t="s">
        <v>5838</v>
      </c>
      <c r="B1317" s="433" t="s">
        <v>5839</v>
      </c>
      <c r="C1317" s="433" t="s">
        <v>536</v>
      </c>
      <c r="D1317" s="433" t="s">
        <v>5841</v>
      </c>
      <c r="E1317" s="433" t="s">
        <v>1862</v>
      </c>
      <c r="F1317" s="433" t="s">
        <v>10551</v>
      </c>
      <c r="G1317" s="433" t="s">
        <v>5837</v>
      </c>
      <c r="H1317" s="433" t="s">
        <v>10373</v>
      </c>
      <c r="I1317" s="433" t="s">
        <v>4381</v>
      </c>
      <c r="J1317" s="433" t="s">
        <v>5595</v>
      </c>
      <c r="K1317" s="433" t="s">
        <v>5840</v>
      </c>
    </row>
    <row r="1318" spans="1:11">
      <c r="A1318" s="433" t="s">
        <v>5842</v>
      </c>
      <c r="B1318" s="433" t="s">
        <v>5843</v>
      </c>
      <c r="C1318" s="433" t="s">
        <v>604</v>
      </c>
      <c r="D1318" s="433" t="s">
        <v>5845</v>
      </c>
      <c r="E1318" s="433" t="s">
        <v>5846</v>
      </c>
      <c r="F1318" s="433" t="s">
        <v>10552</v>
      </c>
      <c r="G1318" s="433" t="s">
        <v>564</v>
      </c>
      <c r="H1318" s="433" t="s">
        <v>11665</v>
      </c>
      <c r="I1318" s="433" t="s">
        <v>2022</v>
      </c>
      <c r="J1318" s="433" t="s">
        <v>1633</v>
      </c>
      <c r="K1318" s="433" t="s">
        <v>5844</v>
      </c>
    </row>
    <row r="1319" spans="1:11">
      <c r="A1319" s="433" t="s">
        <v>5847</v>
      </c>
      <c r="B1319" s="433" t="s">
        <v>5848</v>
      </c>
      <c r="C1319" s="433" t="s">
        <v>536</v>
      </c>
      <c r="D1319" s="433" t="s">
        <v>5849</v>
      </c>
      <c r="E1319" s="433" t="s">
        <v>4882</v>
      </c>
      <c r="F1319" s="433" t="s">
        <v>10553</v>
      </c>
      <c r="G1319" s="433" t="s">
        <v>538</v>
      </c>
      <c r="H1319" s="433" t="s">
        <v>11379</v>
      </c>
    </row>
    <row r="1320" spans="1:11">
      <c r="A1320" s="433" t="s">
        <v>5850</v>
      </c>
      <c r="B1320" s="433" t="s">
        <v>5851</v>
      </c>
      <c r="C1320" s="433" t="s">
        <v>604</v>
      </c>
      <c r="D1320" s="433" t="s">
        <v>5853</v>
      </c>
      <c r="E1320" s="433" t="s">
        <v>3920</v>
      </c>
      <c r="F1320" s="433" t="s">
        <v>10554</v>
      </c>
      <c r="G1320" s="433" t="s">
        <v>3877</v>
      </c>
      <c r="H1320" s="433" t="s">
        <v>11666</v>
      </c>
      <c r="I1320" s="433" t="s">
        <v>1717</v>
      </c>
      <c r="J1320" s="433" t="s">
        <v>723</v>
      </c>
      <c r="K1320" s="433" t="s">
        <v>5852</v>
      </c>
    </row>
    <row r="1321" spans="1:11">
      <c r="A1321" s="433" t="s">
        <v>5855</v>
      </c>
      <c r="B1321" s="433" t="s">
        <v>5856</v>
      </c>
      <c r="C1321" s="433" t="s">
        <v>604</v>
      </c>
      <c r="D1321" s="433" t="s">
        <v>5859</v>
      </c>
      <c r="E1321" s="433" t="s">
        <v>2095</v>
      </c>
      <c r="F1321" s="433" t="s">
        <v>10555</v>
      </c>
      <c r="G1321" s="433" t="s">
        <v>5854</v>
      </c>
      <c r="H1321" s="433" t="s">
        <v>11667</v>
      </c>
      <c r="I1321" s="433" t="s">
        <v>5857</v>
      </c>
      <c r="J1321" s="433" t="s">
        <v>723</v>
      </c>
      <c r="K1321" s="433" t="s">
        <v>5858</v>
      </c>
    </row>
    <row r="1322" spans="1:11">
      <c r="A1322" s="433" t="s">
        <v>11908</v>
      </c>
      <c r="B1322" s="433" t="s">
        <v>5861</v>
      </c>
      <c r="C1322" s="433" t="s">
        <v>604</v>
      </c>
      <c r="D1322" s="433" t="s">
        <v>5862</v>
      </c>
      <c r="E1322" s="433" t="s">
        <v>5657</v>
      </c>
      <c r="F1322" s="433" t="s">
        <v>10556</v>
      </c>
      <c r="G1322" s="433" t="s">
        <v>5860</v>
      </c>
      <c r="H1322" s="433" t="s">
        <v>11668</v>
      </c>
      <c r="I1322" s="433" t="s">
        <v>2022</v>
      </c>
      <c r="J1322" s="433" t="s">
        <v>1633</v>
      </c>
      <c r="K1322" s="433" t="s">
        <v>11995</v>
      </c>
    </row>
    <row r="1323" spans="1:11">
      <c r="A1323" s="433" t="s">
        <v>5863</v>
      </c>
      <c r="B1323" s="433" t="s">
        <v>5864</v>
      </c>
      <c r="C1323" s="433" t="s">
        <v>536</v>
      </c>
      <c r="D1323" s="433" t="s">
        <v>5866</v>
      </c>
      <c r="E1323" s="433" t="s">
        <v>5867</v>
      </c>
      <c r="F1323" s="433" t="s">
        <v>10557</v>
      </c>
      <c r="G1323" s="433" t="s">
        <v>5385</v>
      </c>
      <c r="H1323" s="433" t="s">
        <v>11669</v>
      </c>
      <c r="I1323" s="433" t="s">
        <v>2806</v>
      </c>
      <c r="J1323" s="433" t="s">
        <v>723</v>
      </c>
      <c r="K1323" s="433" t="s">
        <v>5865</v>
      </c>
    </row>
    <row r="1324" spans="1:11">
      <c r="A1324" s="433" t="s">
        <v>5868</v>
      </c>
      <c r="B1324" s="433" t="s">
        <v>5869</v>
      </c>
      <c r="C1324" s="433" t="s">
        <v>604</v>
      </c>
      <c r="D1324" s="433" t="s">
        <v>5871</v>
      </c>
      <c r="E1324" s="433" t="s">
        <v>5872</v>
      </c>
      <c r="F1324" s="433" t="s">
        <v>10558</v>
      </c>
      <c r="G1324" s="433" t="s">
        <v>601</v>
      </c>
      <c r="H1324" s="433" t="s">
        <v>11670</v>
      </c>
      <c r="I1324" s="433" t="s">
        <v>838</v>
      </c>
      <c r="J1324" s="433" t="s">
        <v>561</v>
      </c>
      <c r="K1324" s="433" t="s">
        <v>5870</v>
      </c>
    </row>
    <row r="1325" spans="1:11">
      <c r="A1325" s="433" t="s">
        <v>5873</v>
      </c>
      <c r="B1325" s="433" t="s">
        <v>5874</v>
      </c>
      <c r="C1325" s="433" t="s">
        <v>604</v>
      </c>
      <c r="D1325" s="433" t="s">
        <v>5876</v>
      </c>
      <c r="E1325" s="433" t="s">
        <v>5877</v>
      </c>
      <c r="F1325" s="433" t="s">
        <v>10559</v>
      </c>
      <c r="G1325" s="433" t="s">
        <v>2238</v>
      </c>
      <c r="H1325" s="433" t="s">
        <v>11671</v>
      </c>
      <c r="I1325" s="433" t="s">
        <v>1789</v>
      </c>
      <c r="J1325" s="433" t="s">
        <v>723</v>
      </c>
      <c r="K1325" s="433" t="s">
        <v>5875</v>
      </c>
    </row>
    <row r="1326" spans="1:11">
      <c r="A1326" s="433" t="s">
        <v>11909</v>
      </c>
      <c r="B1326" s="433" t="s">
        <v>5878</v>
      </c>
      <c r="C1326" s="433" t="s">
        <v>536</v>
      </c>
      <c r="D1326" s="433" t="s">
        <v>5880</v>
      </c>
      <c r="E1326" s="433" t="s">
        <v>5881</v>
      </c>
      <c r="F1326" s="433" t="s">
        <v>10560</v>
      </c>
      <c r="G1326" s="433" t="s">
        <v>601</v>
      </c>
      <c r="H1326" s="433" t="s">
        <v>11672</v>
      </c>
      <c r="I1326" s="433" t="s">
        <v>1586</v>
      </c>
      <c r="J1326" s="433" t="s">
        <v>723</v>
      </c>
      <c r="K1326" s="433" t="s">
        <v>5879</v>
      </c>
    </row>
    <row r="1327" spans="1:11">
      <c r="A1327" s="433" t="s">
        <v>5882</v>
      </c>
      <c r="B1327" s="433" t="s">
        <v>5883</v>
      </c>
      <c r="C1327" s="433" t="s">
        <v>536</v>
      </c>
      <c r="D1327" s="433" t="s">
        <v>5885</v>
      </c>
      <c r="E1327" s="433" t="s">
        <v>4491</v>
      </c>
      <c r="F1327" s="433" t="s">
        <v>9622</v>
      </c>
      <c r="G1327" s="433" t="s">
        <v>5350</v>
      </c>
      <c r="H1327" s="433" t="s">
        <v>11673</v>
      </c>
      <c r="I1327" s="433" t="s">
        <v>560</v>
      </c>
      <c r="J1327" s="433" t="s">
        <v>561</v>
      </c>
      <c r="K1327" s="433" t="s">
        <v>5884</v>
      </c>
    </row>
    <row r="1328" spans="1:11">
      <c r="A1328" s="433" t="s">
        <v>5886</v>
      </c>
      <c r="B1328" s="433" t="s">
        <v>5887</v>
      </c>
      <c r="C1328" s="433" t="s">
        <v>604</v>
      </c>
      <c r="D1328" s="433" t="s">
        <v>5889</v>
      </c>
      <c r="E1328" s="433" t="s">
        <v>5890</v>
      </c>
      <c r="F1328" s="433" t="s">
        <v>10561</v>
      </c>
      <c r="G1328" s="433" t="s">
        <v>973</v>
      </c>
      <c r="H1328" s="433" t="s">
        <v>11674</v>
      </c>
      <c r="I1328" s="433" t="s">
        <v>1702</v>
      </c>
      <c r="J1328" s="433" t="s">
        <v>723</v>
      </c>
      <c r="K1328" s="433" t="s">
        <v>5888</v>
      </c>
    </row>
    <row r="1329" spans="1:11">
      <c r="A1329" s="433" t="s">
        <v>5891</v>
      </c>
      <c r="B1329" s="433" t="s">
        <v>5892</v>
      </c>
      <c r="C1329" s="433" t="s">
        <v>536</v>
      </c>
      <c r="D1329" s="433" t="s">
        <v>5894</v>
      </c>
      <c r="E1329" s="433" t="s">
        <v>5895</v>
      </c>
      <c r="F1329" s="433" t="s">
        <v>10562</v>
      </c>
      <c r="G1329" s="433" t="s">
        <v>4142</v>
      </c>
      <c r="H1329" s="433" t="s">
        <v>11675</v>
      </c>
      <c r="I1329" s="433" t="s">
        <v>5734</v>
      </c>
      <c r="J1329" s="433" t="s">
        <v>723</v>
      </c>
      <c r="K1329" s="433" t="s">
        <v>5893</v>
      </c>
    </row>
    <row r="1330" spans="1:11">
      <c r="A1330" s="433" t="s">
        <v>5896</v>
      </c>
      <c r="B1330" s="433" t="s">
        <v>5897</v>
      </c>
      <c r="C1330" s="433" t="s">
        <v>536</v>
      </c>
      <c r="D1330" s="433" t="s">
        <v>5899</v>
      </c>
      <c r="E1330" s="433" t="s">
        <v>2885</v>
      </c>
      <c r="F1330" s="433" t="s">
        <v>10563</v>
      </c>
      <c r="G1330" s="433" t="s">
        <v>4524</v>
      </c>
      <c r="H1330" s="433" t="s">
        <v>11676</v>
      </c>
      <c r="I1330" s="433" t="s">
        <v>1586</v>
      </c>
      <c r="J1330" s="433" t="s">
        <v>723</v>
      </c>
      <c r="K1330" s="433" t="s">
        <v>5898</v>
      </c>
    </row>
    <row r="1331" spans="1:11">
      <c r="A1331" s="433" t="s">
        <v>5900</v>
      </c>
      <c r="B1331" s="433" t="s">
        <v>5901</v>
      </c>
      <c r="C1331" s="433" t="s">
        <v>604</v>
      </c>
      <c r="D1331" s="433" t="s">
        <v>5903</v>
      </c>
      <c r="E1331" s="433" t="s">
        <v>5904</v>
      </c>
      <c r="F1331" s="433" t="s">
        <v>10564</v>
      </c>
      <c r="G1331" s="433" t="s">
        <v>543</v>
      </c>
      <c r="H1331" s="433" t="s">
        <v>11677</v>
      </c>
      <c r="I1331" s="433" t="s">
        <v>5660</v>
      </c>
      <c r="J1331" s="433" t="s">
        <v>723</v>
      </c>
      <c r="K1331" s="433" t="s">
        <v>5902</v>
      </c>
    </row>
    <row r="1332" spans="1:11">
      <c r="A1332" s="433" t="s">
        <v>5905</v>
      </c>
      <c r="B1332" s="433" t="s">
        <v>5906</v>
      </c>
      <c r="C1332" s="433" t="s">
        <v>604</v>
      </c>
      <c r="D1332" s="433" t="s">
        <v>5909</v>
      </c>
      <c r="E1332" s="433" t="s">
        <v>5910</v>
      </c>
      <c r="F1332" s="433" t="s">
        <v>10565</v>
      </c>
      <c r="G1332" s="433" t="s">
        <v>2079</v>
      </c>
      <c r="H1332" s="433" t="s">
        <v>11678</v>
      </c>
      <c r="I1332" s="433" t="s">
        <v>5621</v>
      </c>
      <c r="J1332" s="433" t="s">
        <v>5907</v>
      </c>
      <c r="K1332" s="433" t="s">
        <v>5908</v>
      </c>
    </row>
    <row r="1333" spans="1:11">
      <c r="A1333" s="433" t="s">
        <v>5912</v>
      </c>
      <c r="B1333" s="433" t="s">
        <v>5913</v>
      </c>
      <c r="C1333" s="433" t="s">
        <v>604</v>
      </c>
      <c r="D1333" s="433" t="s">
        <v>5914</v>
      </c>
      <c r="E1333" s="433" t="s">
        <v>5911</v>
      </c>
      <c r="F1333" s="433" t="s">
        <v>10566</v>
      </c>
      <c r="G1333" s="433" t="s">
        <v>538</v>
      </c>
      <c r="H1333" s="433" t="s">
        <v>11379</v>
      </c>
    </row>
    <row r="1334" spans="1:11">
      <c r="A1334" s="433" t="s">
        <v>5915</v>
      </c>
      <c r="B1334" s="433" t="s">
        <v>5916</v>
      </c>
      <c r="C1334" s="433" t="s">
        <v>604</v>
      </c>
      <c r="D1334" s="433" t="s">
        <v>5919</v>
      </c>
      <c r="E1334" s="433" t="s">
        <v>5920</v>
      </c>
      <c r="F1334" s="433" t="s">
        <v>10567</v>
      </c>
      <c r="G1334" s="433" t="s">
        <v>1038</v>
      </c>
      <c r="H1334" s="433" t="s">
        <v>11679</v>
      </c>
      <c r="I1334" s="433" t="s">
        <v>1717</v>
      </c>
      <c r="J1334" s="433" t="s">
        <v>5917</v>
      </c>
      <c r="K1334" s="433" t="s">
        <v>5918</v>
      </c>
    </row>
    <row r="1335" spans="1:11">
      <c r="A1335" s="433" t="s">
        <v>5922</v>
      </c>
      <c r="B1335" s="433" t="s">
        <v>5923</v>
      </c>
      <c r="C1335" s="433" t="s">
        <v>536</v>
      </c>
      <c r="D1335" s="433" t="s">
        <v>5924</v>
      </c>
      <c r="E1335" s="433" t="s">
        <v>5921</v>
      </c>
      <c r="F1335" s="433" t="s">
        <v>10568</v>
      </c>
      <c r="G1335" s="433" t="s">
        <v>538</v>
      </c>
      <c r="H1335" s="433" t="s">
        <v>11379</v>
      </c>
    </row>
    <row r="1336" spans="1:11">
      <c r="A1336" s="433" t="s">
        <v>5925</v>
      </c>
      <c r="B1336" s="433" t="s">
        <v>5926</v>
      </c>
      <c r="C1336" s="433" t="s">
        <v>536</v>
      </c>
      <c r="D1336" s="433" t="s">
        <v>5929</v>
      </c>
      <c r="E1336" s="433" t="s">
        <v>5930</v>
      </c>
      <c r="F1336" s="433" t="s">
        <v>10569</v>
      </c>
      <c r="G1336" s="433" t="s">
        <v>578</v>
      </c>
      <c r="H1336" s="433" t="s">
        <v>11680</v>
      </c>
      <c r="I1336" s="433" t="s">
        <v>5927</v>
      </c>
      <c r="J1336" s="433" t="s">
        <v>561</v>
      </c>
      <c r="K1336" s="433" t="s">
        <v>5928</v>
      </c>
    </row>
    <row r="1337" spans="1:11">
      <c r="A1337" s="433" t="s">
        <v>5932</v>
      </c>
      <c r="B1337" s="433" t="s">
        <v>5933</v>
      </c>
      <c r="C1337" s="433" t="s">
        <v>576</v>
      </c>
      <c r="D1337" s="433" t="s">
        <v>5934</v>
      </c>
      <c r="E1337" s="433" t="s">
        <v>5931</v>
      </c>
      <c r="F1337" s="433" t="s">
        <v>10570</v>
      </c>
      <c r="G1337" s="433" t="s">
        <v>538</v>
      </c>
      <c r="H1337" s="433" t="s">
        <v>11379</v>
      </c>
    </row>
    <row r="1338" spans="1:11">
      <c r="A1338" s="433" t="s">
        <v>5936</v>
      </c>
      <c r="B1338" s="433" t="s">
        <v>5937</v>
      </c>
      <c r="C1338" s="433" t="s">
        <v>604</v>
      </c>
      <c r="D1338" s="433" t="s">
        <v>5939</v>
      </c>
      <c r="E1338" s="433" t="s">
        <v>5940</v>
      </c>
      <c r="F1338" s="433" t="s">
        <v>10571</v>
      </c>
      <c r="G1338" s="433" t="s">
        <v>5935</v>
      </c>
      <c r="H1338" s="433" t="s">
        <v>11681</v>
      </c>
      <c r="I1338" s="433" t="s">
        <v>1702</v>
      </c>
      <c r="J1338" s="433" t="s">
        <v>723</v>
      </c>
      <c r="K1338" s="433" t="s">
        <v>5938</v>
      </c>
    </row>
    <row r="1339" spans="1:11">
      <c r="A1339" s="433" t="s">
        <v>5942</v>
      </c>
      <c r="B1339" s="433" t="s">
        <v>5943</v>
      </c>
      <c r="C1339" s="433" t="s">
        <v>604</v>
      </c>
      <c r="D1339" s="433" t="s">
        <v>5945</v>
      </c>
      <c r="E1339" s="433" t="s">
        <v>5158</v>
      </c>
      <c r="F1339" s="433" t="s">
        <v>10572</v>
      </c>
      <c r="G1339" s="433" t="s">
        <v>5941</v>
      </c>
      <c r="H1339" s="433" t="s">
        <v>11682</v>
      </c>
      <c r="I1339" s="433" t="s">
        <v>1869</v>
      </c>
      <c r="J1339" s="433" t="s">
        <v>561</v>
      </c>
      <c r="K1339" s="433" t="s">
        <v>5944</v>
      </c>
    </row>
    <row r="1340" spans="1:11">
      <c r="A1340" s="433" t="s">
        <v>5946</v>
      </c>
      <c r="B1340" s="433" t="s">
        <v>5947</v>
      </c>
      <c r="C1340" s="433" t="s">
        <v>604</v>
      </c>
      <c r="D1340" s="433" t="s">
        <v>5949</v>
      </c>
      <c r="E1340" s="433" t="s">
        <v>6036</v>
      </c>
      <c r="F1340" s="433" t="s">
        <v>11971</v>
      </c>
      <c r="G1340" s="433" t="s">
        <v>1644</v>
      </c>
      <c r="H1340" s="433" t="s">
        <v>11490</v>
      </c>
      <c r="I1340" s="433" t="s">
        <v>1789</v>
      </c>
      <c r="J1340" s="433" t="s">
        <v>723</v>
      </c>
      <c r="K1340" s="433" t="s">
        <v>5948</v>
      </c>
    </row>
    <row r="1341" spans="1:11">
      <c r="A1341" s="433" t="s">
        <v>5950</v>
      </c>
      <c r="B1341" s="433" t="s">
        <v>5951</v>
      </c>
      <c r="C1341" s="433" t="s">
        <v>536</v>
      </c>
      <c r="D1341" s="433" t="s">
        <v>5953</v>
      </c>
      <c r="E1341" s="433" t="s">
        <v>6465</v>
      </c>
      <c r="F1341" s="433" t="s">
        <v>11334</v>
      </c>
      <c r="G1341" s="433" t="s">
        <v>750</v>
      </c>
      <c r="H1341" s="433" t="s">
        <v>11683</v>
      </c>
      <c r="I1341" s="433" t="s">
        <v>1789</v>
      </c>
      <c r="J1341" s="433" t="s">
        <v>723</v>
      </c>
      <c r="K1341" s="433" t="s">
        <v>5952</v>
      </c>
    </row>
    <row r="1342" spans="1:11">
      <c r="A1342" s="433" t="s">
        <v>5955</v>
      </c>
      <c r="B1342" s="433" t="s">
        <v>5956</v>
      </c>
      <c r="C1342" s="433" t="s">
        <v>536</v>
      </c>
      <c r="D1342" s="433" t="s">
        <v>5959</v>
      </c>
      <c r="E1342" s="433" t="s">
        <v>5960</v>
      </c>
      <c r="F1342" s="433" t="s">
        <v>10573</v>
      </c>
      <c r="G1342" s="433" t="s">
        <v>5954</v>
      </c>
      <c r="H1342" s="433" t="s">
        <v>11684</v>
      </c>
      <c r="I1342" s="433" t="s">
        <v>3870</v>
      </c>
      <c r="J1342" s="433" t="s">
        <v>5957</v>
      </c>
      <c r="K1342" s="433" t="s">
        <v>5958</v>
      </c>
    </row>
    <row r="1343" spans="1:11">
      <c r="A1343" s="433" t="s">
        <v>5961</v>
      </c>
      <c r="B1343" s="433" t="s">
        <v>5962</v>
      </c>
      <c r="C1343" s="433" t="s">
        <v>536</v>
      </c>
      <c r="D1343" s="433" t="s">
        <v>5963</v>
      </c>
      <c r="E1343" s="433" t="s">
        <v>3206</v>
      </c>
      <c r="F1343" s="433" t="s">
        <v>10574</v>
      </c>
      <c r="G1343" s="433" t="s">
        <v>538</v>
      </c>
      <c r="H1343" s="433" t="s">
        <v>11379</v>
      </c>
    </row>
    <row r="1344" spans="1:11">
      <c r="A1344" s="433" t="s">
        <v>5965</v>
      </c>
      <c r="B1344" s="433" t="s">
        <v>5966</v>
      </c>
      <c r="C1344" s="433" t="s">
        <v>536</v>
      </c>
      <c r="D1344" s="433" t="s">
        <v>5967</v>
      </c>
      <c r="E1344" s="433" t="s">
        <v>5964</v>
      </c>
      <c r="F1344" s="433" t="s">
        <v>10575</v>
      </c>
      <c r="G1344" s="433" t="s">
        <v>538</v>
      </c>
      <c r="H1344" s="433" t="s">
        <v>11379</v>
      </c>
    </row>
    <row r="1345" spans="1:11">
      <c r="A1345" s="433" t="s">
        <v>5968</v>
      </c>
      <c r="B1345" s="433" t="s">
        <v>5969</v>
      </c>
      <c r="C1345" s="433" t="s">
        <v>583</v>
      </c>
      <c r="D1345" s="433" t="s">
        <v>5973</v>
      </c>
      <c r="E1345" s="433" t="s">
        <v>5974</v>
      </c>
      <c r="F1345" s="433" t="s">
        <v>10576</v>
      </c>
      <c r="G1345" s="433" t="s">
        <v>750</v>
      </c>
      <c r="H1345" s="433" t="s">
        <v>11594</v>
      </c>
      <c r="I1345" s="433" t="s">
        <v>5970</v>
      </c>
      <c r="J1345" s="433" t="s">
        <v>5971</v>
      </c>
      <c r="K1345" s="433" t="s">
        <v>5972</v>
      </c>
    </row>
    <row r="1346" spans="1:11">
      <c r="A1346" s="433" t="s">
        <v>5976</v>
      </c>
      <c r="B1346" s="433" t="s">
        <v>5977</v>
      </c>
      <c r="C1346" s="433" t="s">
        <v>604</v>
      </c>
      <c r="D1346" s="433" t="s">
        <v>5979</v>
      </c>
      <c r="E1346" s="433" t="s">
        <v>3907</v>
      </c>
      <c r="F1346" s="433" t="s">
        <v>10577</v>
      </c>
      <c r="G1346" s="433" t="s">
        <v>5975</v>
      </c>
      <c r="H1346" s="433" t="s">
        <v>11685</v>
      </c>
      <c r="I1346" s="433" t="s">
        <v>560</v>
      </c>
      <c r="J1346" s="433" t="s">
        <v>561</v>
      </c>
      <c r="K1346" s="433" t="s">
        <v>5978</v>
      </c>
    </row>
    <row r="1347" spans="1:11">
      <c r="A1347" s="433" t="s">
        <v>5980</v>
      </c>
      <c r="B1347" s="433" t="s">
        <v>5981</v>
      </c>
      <c r="C1347" s="433" t="s">
        <v>2283</v>
      </c>
      <c r="D1347" s="433" t="s">
        <v>5983</v>
      </c>
      <c r="E1347" s="433" t="s">
        <v>5984</v>
      </c>
      <c r="F1347" s="433" t="s">
        <v>10578</v>
      </c>
      <c r="G1347" s="433" t="s">
        <v>606</v>
      </c>
      <c r="H1347" s="433" t="s">
        <v>10650</v>
      </c>
      <c r="I1347" s="433" t="s">
        <v>1717</v>
      </c>
      <c r="J1347" s="433" t="s">
        <v>723</v>
      </c>
      <c r="K1347" s="433" t="s">
        <v>5982</v>
      </c>
    </row>
    <row r="1348" spans="1:11">
      <c r="A1348" s="433" t="s">
        <v>5985</v>
      </c>
      <c r="B1348" s="433" t="s">
        <v>5986</v>
      </c>
      <c r="C1348" s="433" t="s">
        <v>632</v>
      </c>
      <c r="D1348" s="433" t="s">
        <v>5988</v>
      </c>
      <c r="E1348" s="433" t="s">
        <v>5989</v>
      </c>
      <c r="F1348" s="433" t="s">
        <v>10579</v>
      </c>
      <c r="G1348" s="433" t="s">
        <v>750</v>
      </c>
      <c r="H1348" s="433" t="s">
        <v>11594</v>
      </c>
      <c r="I1348" s="433" t="s">
        <v>1640</v>
      </c>
      <c r="J1348" s="433" t="s">
        <v>1633</v>
      </c>
      <c r="K1348" s="433" t="s">
        <v>5987</v>
      </c>
    </row>
    <row r="1349" spans="1:11">
      <c r="A1349" s="433" t="s">
        <v>5991</v>
      </c>
      <c r="B1349" s="433" t="s">
        <v>5992</v>
      </c>
      <c r="C1349" s="433" t="s">
        <v>536</v>
      </c>
      <c r="D1349" s="433" t="s">
        <v>5994</v>
      </c>
      <c r="E1349" s="433" t="s">
        <v>4085</v>
      </c>
      <c r="F1349" s="433" t="s">
        <v>10580</v>
      </c>
      <c r="G1349" s="433" t="s">
        <v>5990</v>
      </c>
      <c r="H1349" s="433" t="s">
        <v>11686</v>
      </c>
      <c r="I1349" s="433" t="s">
        <v>2511</v>
      </c>
      <c r="J1349" s="433" t="s">
        <v>561</v>
      </c>
      <c r="K1349" s="433" t="s">
        <v>5993</v>
      </c>
    </row>
    <row r="1350" spans="1:11">
      <c r="A1350" s="433" t="s">
        <v>5995</v>
      </c>
      <c r="B1350" s="433" t="s">
        <v>5996</v>
      </c>
      <c r="C1350" s="433" t="s">
        <v>536</v>
      </c>
      <c r="D1350" s="433" t="s">
        <v>5998</v>
      </c>
      <c r="E1350" s="433" t="s">
        <v>3217</v>
      </c>
      <c r="F1350" s="433" t="s">
        <v>9926</v>
      </c>
      <c r="G1350" s="433" t="s">
        <v>1699</v>
      </c>
      <c r="H1350" s="433" t="s">
        <v>11687</v>
      </c>
      <c r="I1350" s="433" t="s">
        <v>1717</v>
      </c>
      <c r="J1350" s="433" t="s">
        <v>723</v>
      </c>
      <c r="K1350" s="433" t="s">
        <v>5997</v>
      </c>
    </row>
    <row r="1351" spans="1:11">
      <c r="A1351" s="433" t="s">
        <v>5999</v>
      </c>
      <c r="B1351" s="433" t="s">
        <v>6000</v>
      </c>
      <c r="C1351" s="433" t="s">
        <v>604</v>
      </c>
      <c r="D1351" s="433" t="s">
        <v>6002</v>
      </c>
      <c r="E1351" s="433" t="s">
        <v>6003</v>
      </c>
      <c r="F1351" s="433" t="s">
        <v>10581</v>
      </c>
      <c r="G1351" s="433" t="s">
        <v>601</v>
      </c>
      <c r="H1351" s="433" t="s">
        <v>11688</v>
      </c>
      <c r="I1351" s="433" t="s">
        <v>560</v>
      </c>
      <c r="J1351" s="433" t="s">
        <v>561</v>
      </c>
      <c r="K1351" s="433" t="s">
        <v>6001</v>
      </c>
    </row>
    <row r="1352" spans="1:11">
      <c r="A1352" s="433" t="s">
        <v>6004</v>
      </c>
      <c r="B1352" s="433" t="s">
        <v>6005</v>
      </c>
      <c r="C1352" s="433" t="s">
        <v>604</v>
      </c>
      <c r="D1352" s="433" t="s">
        <v>6007</v>
      </c>
      <c r="E1352" s="433" t="s">
        <v>6008</v>
      </c>
      <c r="F1352" s="433" t="s">
        <v>10582</v>
      </c>
      <c r="G1352" s="433" t="s">
        <v>2079</v>
      </c>
      <c r="H1352" s="433" t="s">
        <v>11689</v>
      </c>
      <c r="I1352" s="433" t="s">
        <v>3729</v>
      </c>
      <c r="J1352" s="433" t="s">
        <v>1633</v>
      </c>
      <c r="K1352" s="433" t="s">
        <v>6006</v>
      </c>
    </row>
    <row r="1353" spans="1:11">
      <c r="A1353" s="433" t="s">
        <v>6009</v>
      </c>
      <c r="B1353" s="433" t="s">
        <v>6010</v>
      </c>
      <c r="C1353" s="433" t="s">
        <v>604</v>
      </c>
      <c r="D1353" s="433" t="s">
        <v>6013</v>
      </c>
      <c r="E1353" s="433" t="s">
        <v>3954</v>
      </c>
      <c r="F1353" s="433" t="s">
        <v>10583</v>
      </c>
      <c r="G1353" s="433" t="s">
        <v>564</v>
      </c>
      <c r="H1353" s="433" t="s">
        <v>11690</v>
      </c>
      <c r="I1353" s="433" t="s">
        <v>6011</v>
      </c>
      <c r="J1353" s="433" t="s">
        <v>5917</v>
      </c>
      <c r="K1353" s="433" t="s">
        <v>6012</v>
      </c>
    </row>
    <row r="1354" spans="1:11">
      <c r="A1354" s="433" t="s">
        <v>6014</v>
      </c>
      <c r="B1354" s="433" t="s">
        <v>6015</v>
      </c>
      <c r="C1354" s="433" t="s">
        <v>604</v>
      </c>
      <c r="D1354" s="433" t="s">
        <v>6018</v>
      </c>
      <c r="E1354" s="433" t="s">
        <v>4564</v>
      </c>
      <c r="F1354" s="433" t="s">
        <v>10584</v>
      </c>
      <c r="G1354" s="433" t="s">
        <v>4754</v>
      </c>
      <c r="H1354" s="433" t="s">
        <v>10278</v>
      </c>
      <c r="I1354" s="433" t="s">
        <v>2009</v>
      </c>
      <c r="J1354" s="433" t="s">
        <v>6016</v>
      </c>
      <c r="K1354" s="433" t="s">
        <v>6017</v>
      </c>
    </row>
    <row r="1355" spans="1:11">
      <c r="A1355" s="433" t="s">
        <v>6020</v>
      </c>
      <c r="B1355" s="433" t="s">
        <v>6021</v>
      </c>
      <c r="C1355" s="433" t="s">
        <v>536</v>
      </c>
      <c r="D1355" s="433" t="s">
        <v>6022</v>
      </c>
      <c r="E1355" s="433" t="s">
        <v>6023</v>
      </c>
      <c r="F1355" s="433" t="s">
        <v>10585</v>
      </c>
      <c r="G1355" s="433" t="s">
        <v>6019</v>
      </c>
      <c r="H1355" s="433" t="s">
        <v>11691</v>
      </c>
      <c r="I1355" s="433" t="s">
        <v>2009</v>
      </c>
      <c r="J1355" s="433" t="s">
        <v>561</v>
      </c>
      <c r="K1355" s="433" t="s">
        <v>6022</v>
      </c>
    </row>
    <row r="1356" spans="1:11">
      <c r="A1356" s="433" t="s">
        <v>6025</v>
      </c>
      <c r="B1356" s="433" t="s">
        <v>6026</v>
      </c>
      <c r="C1356" s="433" t="s">
        <v>536</v>
      </c>
      <c r="D1356" s="433" t="s">
        <v>6027</v>
      </c>
      <c r="E1356" s="433" t="s">
        <v>6024</v>
      </c>
      <c r="F1356" s="433" t="s">
        <v>10586</v>
      </c>
      <c r="G1356" s="433" t="s">
        <v>538</v>
      </c>
      <c r="H1356" s="433" t="s">
        <v>11379</v>
      </c>
    </row>
    <row r="1357" spans="1:11">
      <c r="A1357" s="433" t="s">
        <v>6029</v>
      </c>
      <c r="B1357" s="433" t="s">
        <v>6030</v>
      </c>
      <c r="C1357" s="433" t="s">
        <v>536</v>
      </c>
      <c r="D1357" s="433" t="s">
        <v>6031</v>
      </c>
      <c r="E1357" s="433" t="s">
        <v>6028</v>
      </c>
      <c r="F1357" s="433" t="s">
        <v>10587</v>
      </c>
      <c r="G1357" s="433" t="s">
        <v>538</v>
      </c>
      <c r="H1357" s="433" t="s">
        <v>11379</v>
      </c>
    </row>
    <row r="1358" spans="1:11">
      <c r="A1358" s="433" t="s">
        <v>6032</v>
      </c>
      <c r="B1358" s="433" t="s">
        <v>6033</v>
      </c>
      <c r="C1358" s="433" t="s">
        <v>536</v>
      </c>
      <c r="D1358" s="433" t="s">
        <v>6034</v>
      </c>
      <c r="E1358" s="433" t="s">
        <v>6035</v>
      </c>
      <c r="F1358" s="433" t="s">
        <v>10588</v>
      </c>
      <c r="G1358" s="433" t="s">
        <v>858</v>
      </c>
      <c r="H1358" s="433" t="s">
        <v>11692</v>
      </c>
      <c r="I1358" s="433" t="s">
        <v>1586</v>
      </c>
      <c r="J1358" s="433" t="s">
        <v>723</v>
      </c>
      <c r="K1358" s="433" t="s">
        <v>11996</v>
      </c>
    </row>
    <row r="1359" spans="1:11">
      <c r="A1359" s="433" t="s">
        <v>6037</v>
      </c>
      <c r="B1359" s="433" t="s">
        <v>6038</v>
      </c>
      <c r="C1359" s="433" t="s">
        <v>536</v>
      </c>
      <c r="D1359" s="433" t="s">
        <v>6039</v>
      </c>
      <c r="E1359" s="433" t="s">
        <v>6036</v>
      </c>
      <c r="F1359" s="433" t="s">
        <v>10589</v>
      </c>
      <c r="G1359" s="433" t="s">
        <v>538</v>
      </c>
      <c r="H1359" s="433" t="s">
        <v>11379</v>
      </c>
    </row>
    <row r="1360" spans="1:11">
      <c r="A1360" s="433" t="s">
        <v>6041</v>
      </c>
      <c r="B1360" s="433" t="s">
        <v>6042</v>
      </c>
      <c r="C1360" s="433" t="s">
        <v>604</v>
      </c>
      <c r="D1360" s="433" t="s">
        <v>6046</v>
      </c>
      <c r="E1360" s="433" t="s">
        <v>6047</v>
      </c>
      <c r="F1360" s="433" t="s">
        <v>10590</v>
      </c>
      <c r="G1360" s="433" t="s">
        <v>6040</v>
      </c>
      <c r="H1360" s="433" t="s">
        <v>11256</v>
      </c>
      <c r="I1360" s="433" t="s">
        <v>6043</v>
      </c>
      <c r="J1360" s="433" t="s">
        <v>6044</v>
      </c>
      <c r="K1360" s="433" t="s">
        <v>6045</v>
      </c>
    </row>
    <row r="1361" spans="1:11">
      <c r="A1361" s="433" t="s">
        <v>6048</v>
      </c>
      <c r="B1361" s="433" t="s">
        <v>6049</v>
      </c>
      <c r="C1361" s="433" t="s">
        <v>604</v>
      </c>
      <c r="D1361" s="433" t="s">
        <v>6051</v>
      </c>
      <c r="E1361" s="433" t="s">
        <v>6052</v>
      </c>
      <c r="F1361" s="433" t="s">
        <v>10591</v>
      </c>
      <c r="G1361" s="433" t="s">
        <v>1550</v>
      </c>
      <c r="H1361" s="433" t="s">
        <v>11535</v>
      </c>
      <c r="I1361" s="433" t="s">
        <v>5660</v>
      </c>
      <c r="J1361" s="433" t="s">
        <v>723</v>
      </c>
      <c r="K1361" s="433" t="s">
        <v>6050</v>
      </c>
    </row>
    <row r="1362" spans="1:11">
      <c r="A1362" s="433" t="s">
        <v>6054</v>
      </c>
      <c r="B1362" s="433" t="s">
        <v>6055</v>
      </c>
      <c r="C1362" s="433" t="s">
        <v>604</v>
      </c>
      <c r="D1362" s="433" t="s">
        <v>6056</v>
      </c>
      <c r="E1362" s="433" t="s">
        <v>6053</v>
      </c>
      <c r="F1362" s="433" t="s">
        <v>10592</v>
      </c>
      <c r="G1362" s="433" t="s">
        <v>538</v>
      </c>
      <c r="H1362" s="433" t="s">
        <v>11379</v>
      </c>
    </row>
    <row r="1363" spans="1:11">
      <c r="A1363" s="433" t="s">
        <v>6057</v>
      </c>
      <c r="B1363" s="433" t="s">
        <v>6058</v>
      </c>
      <c r="C1363" s="433" t="s">
        <v>604</v>
      </c>
      <c r="D1363" s="433" t="s">
        <v>6059</v>
      </c>
      <c r="E1363" s="433" t="s">
        <v>4772</v>
      </c>
      <c r="F1363" s="433" t="s">
        <v>10593</v>
      </c>
      <c r="G1363" s="433" t="s">
        <v>538</v>
      </c>
      <c r="H1363" s="433" t="s">
        <v>11379</v>
      </c>
    </row>
    <row r="1364" spans="1:11">
      <c r="A1364" s="433" t="s">
        <v>6060</v>
      </c>
      <c r="B1364" s="433" t="s">
        <v>6061</v>
      </c>
      <c r="C1364" s="433" t="s">
        <v>536</v>
      </c>
      <c r="D1364" s="433" t="s">
        <v>6062</v>
      </c>
      <c r="E1364" s="433" t="s">
        <v>4334</v>
      </c>
      <c r="F1364" s="433" t="s">
        <v>10594</v>
      </c>
      <c r="G1364" s="433" t="s">
        <v>538</v>
      </c>
      <c r="H1364" s="433" t="s">
        <v>11379</v>
      </c>
    </row>
    <row r="1365" spans="1:11">
      <c r="A1365" s="433" t="s">
        <v>6064</v>
      </c>
      <c r="B1365" s="433" t="s">
        <v>6065</v>
      </c>
      <c r="C1365" s="433" t="s">
        <v>536</v>
      </c>
      <c r="D1365" s="433" t="s">
        <v>6066</v>
      </c>
      <c r="E1365" s="433" t="s">
        <v>6063</v>
      </c>
      <c r="F1365" s="433" t="s">
        <v>10595</v>
      </c>
      <c r="G1365" s="433" t="s">
        <v>538</v>
      </c>
      <c r="H1365" s="433" t="s">
        <v>11379</v>
      </c>
    </row>
    <row r="1366" spans="1:11">
      <c r="A1366" s="433" t="s">
        <v>6067</v>
      </c>
      <c r="B1366" s="433" t="s">
        <v>6068</v>
      </c>
      <c r="C1366" s="433" t="s">
        <v>576</v>
      </c>
      <c r="D1366" s="433" t="s">
        <v>6069</v>
      </c>
      <c r="E1366" s="433" t="s">
        <v>3255</v>
      </c>
      <c r="F1366" s="433" t="s">
        <v>10596</v>
      </c>
      <c r="G1366" s="433" t="s">
        <v>538</v>
      </c>
      <c r="H1366" s="433" t="s">
        <v>11379</v>
      </c>
    </row>
    <row r="1367" spans="1:11">
      <c r="A1367" s="433" t="s">
        <v>6070</v>
      </c>
      <c r="B1367" s="433" t="s">
        <v>6071</v>
      </c>
      <c r="C1367" s="433" t="s">
        <v>576</v>
      </c>
      <c r="D1367" s="433" t="s">
        <v>6072</v>
      </c>
      <c r="E1367" s="433" t="s">
        <v>534</v>
      </c>
      <c r="F1367" s="433" t="s">
        <v>10597</v>
      </c>
      <c r="G1367" s="433" t="s">
        <v>538</v>
      </c>
      <c r="H1367" s="433" t="s">
        <v>11379</v>
      </c>
    </row>
    <row r="1368" spans="1:11">
      <c r="A1368" s="433" t="s">
        <v>6073</v>
      </c>
      <c r="B1368" s="433" t="s">
        <v>6074</v>
      </c>
      <c r="C1368" s="433" t="s">
        <v>536</v>
      </c>
      <c r="D1368" s="433" t="s">
        <v>6075</v>
      </c>
      <c r="E1368" s="433" t="s">
        <v>937</v>
      </c>
      <c r="F1368" s="433" t="s">
        <v>10598</v>
      </c>
      <c r="G1368" s="433" t="s">
        <v>538</v>
      </c>
      <c r="H1368" s="433" t="s">
        <v>11379</v>
      </c>
    </row>
    <row r="1369" spans="1:11">
      <c r="A1369" s="437" t="s">
        <v>6076</v>
      </c>
      <c r="B1369" s="433" t="s">
        <v>6077</v>
      </c>
      <c r="C1369" s="433" t="s">
        <v>536</v>
      </c>
      <c r="D1369" s="433" t="s">
        <v>6078</v>
      </c>
      <c r="E1369" s="433" t="s">
        <v>1609</v>
      </c>
      <c r="F1369" s="433" t="s">
        <v>10599</v>
      </c>
      <c r="G1369" s="433" t="s">
        <v>538</v>
      </c>
      <c r="H1369" s="433" t="s">
        <v>11379</v>
      </c>
    </row>
    <row r="1370" spans="1:11">
      <c r="A1370" s="433" t="s">
        <v>6079</v>
      </c>
      <c r="B1370" s="433" t="s">
        <v>6080</v>
      </c>
      <c r="C1370" s="433" t="s">
        <v>536</v>
      </c>
      <c r="D1370" s="433" t="s">
        <v>6081</v>
      </c>
      <c r="E1370" s="433" t="s">
        <v>1846</v>
      </c>
      <c r="F1370" s="433" t="s">
        <v>10600</v>
      </c>
      <c r="G1370" s="433" t="s">
        <v>538</v>
      </c>
      <c r="H1370" s="433" t="s">
        <v>11379</v>
      </c>
    </row>
    <row r="1371" spans="1:11">
      <c r="A1371" s="433" t="s">
        <v>6082</v>
      </c>
      <c r="B1371" s="433" t="s">
        <v>6083</v>
      </c>
      <c r="C1371" s="433" t="s">
        <v>536</v>
      </c>
      <c r="D1371" s="433" t="s">
        <v>6084</v>
      </c>
      <c r="E1371" s="433" t="s">
        <v>650</v>
      </c>
      <c r="F1371" s="433" t="s">
        <v>10601</v>
      </c>
      <c r="G1371" s="433" t="s">
        <v>538</v>
      </c>
      <c r="H1371" s="433" t="s">
        <v>11379</v>
      </c>
    </row>
    <row r="1372" spans="1:11">
      <c r="A1372" s="433" t="s">
        <v>6085</v>
      </c>
      <c r="B1372" s="433" t="s">
        <v>6086</v>
      </c>
      <c r="C1372" s="433" t="s">
        <v>536</v>
      </c>
      <c r="D1372" s="433" t="s">
        <v>6087</v>
      </c>
      <c r="E1372" s="433" t="s">
        <v>554</v>
      </c>
      <c r="F1372" s="433" t="s">
        <v>10602</v>
      </c>
      <c r="G1372" s="433" t="s">
        <v>538</v>
      </c>
      <c r="H1372" s="433" t="s">
        <v>11379</v>
      </c>
    </row>
    <row r="1373" spans="1:11">
      <c r="A1373" s="433" t="s">
        <v>6088</v>
      </c>
      <c r="B1373" s="433" t="s">
        <v>6089</v>
      </c>
      <c r="C1373" s="433" t="s">
        <v>536</v>
      </c>
      <c r="D1373" s="433" t="s">
        <v>6090</v>
      </c>
      <c r="E1373" s="433" t="s">
        <v>701</v>
      </c>
      <c r="F1373" s="433" t="s">
        <v>10603</v>
      </c>
      <c r="G1373" s="433" t="s">
        <v>538</v>
      </c>
      <c r="H1373" s="433" t="s">
        <v>11379</v>
      </c>
    </row>
    <row r="1374" spans="1:11">
      <c r="A1374" s="433" t="s">
        <v>6091</v>
      </c>
      <c r="B1374" s="433" t="s">
        <v>6092</v>
      </c>
      <c r="C1374" s="433" t="s">
        <v>536</v>
      </c>
      <c r="D1374" s="433" t="s">
        <v>692</v>
      </c>
      <c r="E1374" s="433" t="s">
        <v>689</v>
      </c>
      <c r="F1374" s="433" t="s">
        <v>9323</v>
      </c>
      <c r="G1374" s="433" t="s">
        <v>538</v>
      </c>
      <c r="H1374" s="433" t="s">
        <v>11379</v>
      </c>
    </row>
    <row r="1375" spans="1:11">
      <c r="A1375" s="433" t="s">
        <v>6093</v>
      </c>
      <c r="B1375" s="433" t="s">
        <v>6094</v>
      </c>
      <c r="C1375" s="433" t="s">
        <v>604</v>
      </c>
      <c r="D1375" s="433" t="s">
        <v>6095</v>
      </c>
      <c r="E1375" s="433" t="s">
        <v>1254</v>
      </c>
      <c r="F1375" s="433" t="s">
        <v>10604</v>
      </c>
      <c r="G1375" s="433" t="s">
        <v>538</v>
      </c>
      <c r="H1375" s="433" t="s">
        <v>11379</v>
      </c>
    </row>
    <row r="1376" spans="1:11">
      <c r="A1376" s="433" t="s">
        <v>6096</v>
      </c>
      <c r="B1376" s="433" t="s">
        <v>6097</v>
      </c>
      <c r="C1376" s="433" t="s">
        <v>536</v>
      </c>
      <c r="D1376" s="433" t="s">
        <v>6098</v>
      </c>
      <c r="E1376" s="433" t="s">
        <v>1247</v>
      </c>
      <c r="F1376" s="433" t="s">
        <v>10605</v>
      </c>
      <c r="G1376" s="433" t="s">
        <v>538</v>
      </c>
      <c r="H1376" s="433" t="s">
        <v>11379</v>
      </c>
    </row>
    <row r="1377" spans="1:11">
      <c r="A1377" s="433" t="s">
        <v>6099</v>
      </c>
      <c r="B1377" s="433" t="s">
        <v>6100</v>
      </c>
      <c r="C1377" s="433" t="s">
        <v>536</v>
      </c>
      <c r="D1377" s="433" t="s">
        <v>6101</v>
      </c>
      <c r="E1377" s="433" t="s">
        <v>634</v>
      </c>
      <c r="F1377" s="433" t="s">
        <v>10606</v>
      </c>
      <c r="G1377" s="433" t="s">
        <v>538</v>
      </c>
      <c r="H1377" s="433" t="s">
        <v>11379</v>
      </c>
    </row>
    <row r="1378" spans="1:11">
      <c r="A1378" s="433" t="s">
        <v>6102</v>
      </c>
      <c r="B1378" s="433" t="s">
        <v>6103</v>
      </c>
      <c r="C1378" s="433" t="s">
        <v>536</v>
      </c>
      <c r="D1378" s="433" t="s">
        <v>5465</v>
      </c>
      <c r="E1378" s="433" t="s">
        <v>666</v>
      </c>
      <c r="F1378" s="433" t="s">
        <v>10607</v>
      </c>
      <c r="G1378" s="433" t="s">
        <v>538</v>
      </c>
      <c r="H1378" s="433" t="s">
        <v>11379</v>
      </c>
    </row>
    <row r="1379" spans="1:11">
      <c r="A1379" s="433" t="s">
        <v>6104</v>
      </c>
      <c r="B1379" s="433" t="s">
        <v>6105</v>
      </c>
      <c r="C1379" s="433" t="s">
        <v>536</v>
      </c>
      <c r="D1379" s="433" t="s">
        <v>6106</v>
      </c>
      <c r="E1379" s="433" t="s">
        <v>716</v>
      </c>
      <c r="F1379" s="433" t="s">
        <v>10608</v>
      </c>
      <c r="G1379" s="433" t="s">
        <v>538</v>
      </c>
      <c r="H1379" s="433" t="s">
        <v>11379</v>
      </c>
    </row>
    <row r="1380" spans="1:11">
      <c r="A1380" s="433" t="s">
        <v>6107</v>
      </c>
      <c r="B1380" s="433" t="s">
        <v>6108</v>
      </c>
      <c r="C1380" s="433" t="s">
        <v>536</v>
      </c>
      <c r="D1380" s="433" t="s">
        <v>6109</v>
      </c>
      <c r="E1380" s="433" t="s">
        <v>2441</v>
      </c>
      <c r="F1380" s="433" t="s">
        <v>10609</v>
      </c>
      <c r="G1380" s="433" t="s">
        <v>538</v>
      </c>
      <c r="H1380" s="433" t="s">
        <v>11379</v>
      </c>
    </row>
    <row r="1381" spans="1:11">
      <c r="A1381" s="433" t="s">
        <v>6110</v>
      </c>
      <c r="B1381" s="433" t="s">
        <v>6111</v>
      </c>
      <c r="C1381" s="433" t="s">
        <v>536</v>
      </c>
      <c r="D1381" s="433" t="s">
        <v>6112</v>
      </c>
      <c r="E1381" s="433" t="s">
        <v>915</v>
      </c>
      <c r="F1381" s="433" t="s">
        <v>10610</v>
      </c>
      <c r="G1381" s="433" t="s">
        <v>538</v>
      </c>
      <c r="H1381" s="433" t="s">
        <v>11379</v>
      </c>
    </row>
    <row r="1382" spans="1:11">
      <c r="A1382" s="433" t="s">
        <v>6113</v>
      </c>
      <c r="B1382" s="433" t="s">
        <v>6114</v>
      </c>
      <c r="C1382" s="433" t="s">
        <v>536</v>
      </c>
      <c r="D1382" s="433" t="s">
        <v>6116</v>
      </c>
      <c r="E1382" s="433" t="s">
        <v>5812</v>
      </c>
      <c r="F1382" s="433" t="s">
        <v>10611</v>
      </c>
      <c r="G1382" s="433" t="s">
        <v>962</v>
      </c>
      <c r="H1382" s="433" t="s">
        <v>11492</v>
      </c>
      <c r="I1382" s="433" t="s">
        <v>560</v>
      </c>
      <c r="J1382" s="433" t="s">
        <v>561</v>
      </c>
      <c r="K1382" s="433" t="s">
        <v>6115</v>
      </c>
    </row>
    <row r="1383" spans="1:11">
      <c r="A1383" s="433" t="s">
        <v>6117</v>
      </c>
      <c r="B1383" s="433" t="s">
        <v>6118</v>
      </c>
      <c r="C1383" s="433" t="s">
        <v>604</v>
      </c>
      <c r="D1383" s="433" t="s">
        <v>6119</v>
      </c>
      <c r="E1383" s="433" t="s">
        <v>601</v>
      </c>
      <c r="F1383" s="433" t="s">
        <v>10612</v>
      </c>
      <c r="G1383" s="433" t="s">
        <v>538</v>
      </c>
      <c r="H1383" s="433" t="s">
        <v>11379</v>
      </c>
    </row>
    <row r="1384" spans="1:11">
      <c r="A1384" s="433" t="s">
        <v>6121</v>
      </c>
      <c r="B1384" s="433" t="s">
        <v>6122</v>
      </c>
      <c r="C1384" s="433" t="s">
        <v>604</v>
      </c>
      <c r="D1384" s="433" t="s">
        <v>6124</v>
      </c>
      <c r="E1384" s="433" t="s">
        <v>4843</v>
      </c>
      <c r="F1384" s="433" t="s">
        <v>10613</v>
      </c>
      <c r="G1384" s="433" t="s">
        <v>6120</v>
      </c>
      <c r="H1384" s="433" t="s">
        <v>11693</v>
      </c>
      <c r="I1384" s="433" t="s">
        <v>1883</v>
      </c>
      <c r="J1384" s="433" t="s">
        <v>561</v>
      </c>
      <c r="K1384" s="433" t="s">
        <v>6123</v>
      </c>
    </row>
    <row r="1385" spans="1:11">
      <c r="A1385" s="433" t="s">
        <v>6125</v>
      </c>
      <c r="B1385" s="433" t="s">
        <v>6126</v>
      </c>
      <c r="C1385" s="433" t="s">
        <v>536</v>
      </c>
      <c r="D1385" s="433" t="s">
        <v>6127</v>
      </c>
      <c r="E1385" s="433" t="s">
        <v>1129</v>
      </c>
      <c r="F1385" s="433" t="s">
        <v>10614</v>
      </c>
      <c r="G1385" s="433" t="s">
        <v>538</v>
      </c>
      <c r="H1385" s="433" t="s">
        <v>11379</v>
      </c>
    </row>
    <row r="1386" spans="1:11">
      <c r="A1386" s="433" t="s">
        <v>6128</v>
      </c>
      <c r="B1386" s="433" t="s">
        <v>6129</v>
      </c>
      <c r="C1386" s="433" t="s">
        <v>899</v>
      </c>
      <c r="D1386" s="433" t="s">
        <v>6130</v>
      </c>
      <c r="E1386" s="433" t="s">
        <v>601</v>
      </c>
      <c r="F1386" s="433" t="s">
        <v>10615</v>
      </c>
      <c r="G1386" s="433" t="s">
        <v>538</v>
      </c>
      <c r="H1386" s="433" t="s">
        <v>11379</v>
      </c>
    </row>
    <row r="1387" spans="1:11">
      <c r="A1387" s="433" t="s">
        <v>6132</v>
      </c>
      <c r="B1387" s="433" t="s">
        <v>6133</v>
      </c>
      <c r="C1387" s="433" t="s">
        <v>536</v>
      </c>
      <c r="D1387" s="433" t="s">
        <v>6134</v>
      </c>
      <c r="E1387" s="433" t="s">
        <v>6131</v>
      </c>
      <c r="F1387" s="433" t="s">
        <v>10616</v>
      </c>
      <c r="G1387" s="433" t="s">
        <v>538</v>
      </c>
      <c r="H1387" s="433" t="s">
        <v>11379</v>
      </c>
    </row>
    <row r="1388" spans="1:11">
      <c r="A1388" s="433" t="s">
        <v>11910</v>
      </c>
      <c r="B1388" s="433" t="s">
        <v>6135</v>
      </c>
      <c r="C1388" s="433" t="s">
        <v>536</v>
      </c>
      <c r="D1388" s="433" t="s">
        <v>6137</v>
      </c>
      <c r="E1388" s="433" t="s">
        <v>3954</v>
      </c>
      <c r="F1388" s="433" t="s">
        <v>10617</v>
      </c>
      <c r="G1388" s="433" t="s">
        <v>1699</v>
      </c>
      <c r="H1388" s="433" t="s">
        <v>11694</v>
      </c>
      <c r="I1388" s="433" t="s">
        <v>838</v>
      </c>
      <c r="J1388" s="433" t="s">
        <v>561</v>
      </c>
      <c r="K1388" s="433" t="s">
        <v>6136</v>
      </c>
    </row>
    <row r="1389" spans="1:11">
      <c r="A1389" s="433" t="s">
        <v>6138</v>
      </c>
      <c r="B1389" s="433" t="s">
        <v>6139</v>
      </c>
      <c r="C1389" s="433" t="s">
        <v>604</v>
      </c>
      <c r="D1389" s="433" t="s">
        <v>6140</v>
      </c>
      <c r="E1389" s="433" t="s">
        <v>4750</v>
      </c>
      <c r="F1389" s="433" t="s">
        <v>10618</v>
      </c>
      <c r="G1389" s="433" t="s">
        <v>538</v>
      </c>
      <c r="H1389" s="433" t="s">
        <v>11379</v>
      </c>
    </row>
    <row r="1390" spans="1:11">
      <c r="A1390" s="433" t="s">
        <v>6141</v>
      </c>
      <c r="B1390" s="433" t="s">
        <v>6142</v>
      </c>
      <c r="C1390" s="433" t="s">
        <v>536</v>
      </c>
      <c r="D1390" s="433" t="s">
        <v>6143</v>
      </c>
      <c r="E1390" s="433" t="s">
        <v>3324</v>
      </c>
      <c r="F1390" s="433" t="s">
        <v>10619</v>
      </c>
      <c r="G1390" s="433" t="s">
        <v>538</v>
      </c>
      <c r="H1390" s="433" t="s">
        <v>11379</v>
      </c>
    </row>
    <row r="1391" spans="1:11">
      <c r="A1391" s="433" t="s">
        <v>6144</v>
      </c>
      <c r="B1391" s="433" t="s">
        <v>6145</v>
      </c>
      <c r="C1391" s="433" t="s">
        <v>536</v>
      </c>
      <c r="D1391" s="433" t="s">
        <v>6146</v>
      </c>
      <c r="E1391" s="433" t="s">
        <v>674</v>
      </c>
      <c r="F1391" s="433" t="s">
        <v>10620</v>
      </c>
      <c r="G1391" s="433" t="s">
        <v>538</v>
      </c>
      <c r="H1391" s="433" t="s">
        <v>11379</v>
      </c>
    </row>
    <row r="1392" spans="1:11">
      <c r="A1392" s="433" t="s">
        <v>6147</v>
      </c>
      <c r="B1392" s="433" t="s">
        <v>6148</v>
      </c>
      <c r="C1392" s="433" t="s">
        <v>536</v>
      </c>
      <c r="D1392" s="433" t="s">
        <v>6149</v>
      </c>
      <c r="E1392" s="433" t="s">
        <v>558</v>
      </c>
      <c r="F1392" s="433" t="s">
        <v>10621</v>
      </c>
      <c r="G1392" s="433" t="s">
        <v>538</v>
      </c>
      <c r="H1392" s="433" t="s">
        <v>11379</v>
      </c>
    </row>
    <row r="1393" spans="1:11">
      <c r="A1393" s="433" t="s">
        <v>6150</v>
      </c>
      <c r="B1393" s="433" t="s">
        <v>6151</v>
      </c>
      <c r="C1393" s="433" t="s">
        <v>536</v>
      </c>
      <c r="D1393" s="433" t="s">
        <v>6153</v>
      </c>
      <c r="E1393" s="433" t="s">
        <v>3306</v>
      </c>
      <c r="F1393" s="433" t="s">
        <v>10622</v>
      </c>
      <c r="G1393" s="433" t="s">
        <v>1073</v>
      </c>
      <c r="H1393" s="433" t="s">
        <v>11695</v>
      </c>
      <c r="I1393" s="433" t="s">
        <v>1586</v>
      </c>
      <c r="J1393" s="433" t="s">
        <v>723</v>
      </c>
      <c r="K1393" s="433" t="s">
        <v>6152</v>
      </c>
    </row>
    <row r="1394" spans="1:11">
      <c r="A1394" s="433" t="s">
        <v>6154</v>
      </c>
      <c r="B1394" s="433" t="s">
        <v>6155</v>
      </c>
      <c r="C1394" s="433" t="s">
        <v>604</v>
      </c>
      <c r="D1394" s="433" t="s">
        <v>6156</v>
      </c>
      <c r="E1394" s="433" t="s">
        <v>2441</v>
      </c>
      <c r="F1394" s="433" t="s">
        <v>10623</v>
      </c>
      <c r="G1394" s="433" t="s">
        <v>538</v>
      </c>
      <c r="H1394" s="433" t="s">
        <v>11379</v>
      </c>
    </row>
    <row r="1395" spans="1:11">
      <c r="A1395" s="433" t="s">
        <v>6157</v>
      </c>
      <c r="B1395" s="433" t="s">
        <v>6158</v>
      </c>
      <c r="C1395" s="433" t="s">
        <v>536</v>
      </c>
      <c r="D1395" s="433" t="s">
        <v>6160</v>
      </c>
      <c r="E1395" s="433" t="s">
        <v>601</v>
      </c>
      <c r="F1395" s="433" t="s">
        <v>10624</v>
      </c>
      <c r="G1395" s="433" t="s">
        <v>601</v>
      </c>
      <c r="H1395" s="433" t="s">
        <v>10624</v>
      </c>
      <c r="I1395" s="433" t="s">
        <v>1586</v>
      </c>
      <c r="J1395" s="433" t="s">
        <v>723</v>
      </c>
      <c r="K1395" s="433" t="s">
        <v>6159</v>
      </c>
    </row>
    <row r="1396" spans="1:11">
      <c r="A1396" s="433" t="s">
        <v>6161</v>
      </c>
      <c r="B1396" s="433" t="s">
        <v>6162</v>
      </c>
      <c r="C1396" s="433" t="s">
        <v>604</v>
      </c>
      <c r="D1396" s="433" t="s">
        <v>6163</v>
      </c>
      <c r="E1396" s="433" t="s">
        <v>534</v>
      </c>
      <c r="F1396" s="433" t="s">
        <v>10625</v>
      </c>
      <c r="G1396" s="433" t="s">
        <v>538</v>
      </c>
      <c r="H1396" s="433" t="s">
        <v>11379</v>
      </c>
    </row>
    <row r="1397" spans="1:11">
      <c r="A1397" s="433" t="s">
        <v>6164</v>
      </c>
      <c r="B1397" s="433" t="s">
        <v>6165</v>
      </c>
      <c r="C1397" s="433" t="s">
        <v>536</v>
      </c>
      <c r="D1397" s="433" t="s">
        <v>6166</v>
      </c>
      <c r="E1397" s="433" t="s">
        <v>2441</v>
      </c>
      <c r="F1397" s="433" t="s">
        <v>10626</v>
      </c>
      <c r="G1397" s="433" t="s">
        <v>538</v>
      </c>
      <c r="H1397" s="433" t="s">
        <v>11379</v>
      </c>
    </row>
    <row r="1398" spans="1:11">
      <c r="A1398" s="433" t="s">
        <v>6167</v>
      </c>
      <c r="B1398" s="433" t="s">
        <v>6168</v>
      </c>
      <c r="C1398" s="433" t="s">
        <v>536</v>
      </c>
      <c r="D1398" s="433" t="s">
        <v>6169</v>
      </c>
      <c r="E1398" s="433" t="s">
        <v>1236</v>
      </c>
      <c r="F1398" s="433" t="s">
        <v>10627</v>
      </c>
      <c r="G1398" s="433" t="s">
        <v>538</v>
      </c>
      <c r="H1398" s="433" t="s">
        <v>11379</v>
      </c>
    </row>
    <row r="1399" spans="1:11">
      <c r="A1399" s="433" t="s">
        <v>6170</v>
      </c>
      <c r="B1399" s="433" t="s">
        <v>6171</v>
      </c>
      <c r="C1399" s="433" t="s">
        <v>536</v>
      </c>
      <c r="D1399" s="433" t="s">
        <v>6172</v>
      </c>
      <c r="E1399" s="433" t="s">
        <v>1644</v>
      </c>
      <c r="F1399" s="433" t="s">
        <v>9838</v>
      </c>
      <c r="G1399" s="433" t="s">
        <v>538</v>
      </c>
      <c r="H1399" s="433" t="s">
        <v>11379</v>
      </c>
    </row>
    <row r="1400" spans="1:11">
      <c r="A1400" s="433" t="s">
        <v>6173</v>
      </c>
      <c r="B1400" s="433" t="s">
        <v>6174</v>
      </c>
      <c r="C1400" s="433" t="s">
        <v>576</v>
      </c>
      <c r="D1400" s="433" t="s">
        <v>6175</v>
      </c>
      <c r="E1400" s="433" t="s">
        <v>2828</v>
      </c>
      <c r="F1400" s="433" t="s">
        <v>10628</v>
      </c>
      <c r="G1400" s="433" t="s">
        <v>538</v>
      </c>
      <c r="H1400" s="433" t="s">
        <v>11379</v>
      </c>
    </row>
    <row r="1401" spans="1:11">
      <c r="A1401" s="433" t="s">
        <v>6177</v>
      </c>
      <c r="B1401" s="433" t="s">
        <v>6178</v>
      </c>
      <c r="C1401" s="433" t="s">
        <v>536</v>
      </c>
      <c r="D1401" s="433" t="s">
        <v>6179</v>
      </c>
      <c r="E1401" s="433" t="s">
        <v>6176</v>
      </c>
      <c r="F1401" s="433" t="s">
        <v>10629</v>
      </c>
      <c r="G1401" s="433" t="s">
        <v>538</v>
      </c>
      <c r="H1401" s="433" t="s">
        <v>11379</v>
      </c>
    </row>
    <row r="1402" spans="1:11">
      <c r="A1402" s="433" t="s">
        <v>6180</v>
      </c>
      <c r="B1402" s="433" t="s">
        <v>6181</v>
      </c>
      <c r="C1402" s="433" t="s">
        <v>576</v>
      </c>
      <c r="D1402" s="433" t="s">
        <v>6185</v>
      </c>
      <c r="E1402" s="433" t="s">
        <v>6186</v>
      </c>
      <c r="F1402" s="433" t="s">
        <v>10630</v>
      </c>
      <c r="G1402" s="433" t="s">
        <v>2059</v>
      </c>
      <c r="H1402" s="433" t="s">
        <v>11696</v>
      </c>
      <c r="I1402" s="433" t="s">
        <v>6182</v>
      </c>
      <c r="J1402" s="433" t="s">
        <v>6183</v>
      </c>
      <c r="K1402" s="433" t="s">
        <v>6184</v>
      </c>
    </row>
    <row r="1403" spans="1:11">
      <c r="A1403" s="433" t="s">
        <v>6188</v>
      </c>
      <c r="B1403" s="433" t="s">
        <v>6189</v>
      </c>
      <c r="C1403" s="433" t="s">
        <v>536</v>
      </c>
      <c r="D1403" s="433" t="s">
        <v>6190</v>
      </c>
      <c r="E1403" s="433" t="s">
        <v>6187</v>
      </c>
      <c r="F1403" s="433" t="s">
        <v>10631</v>
      </c>
      <c r="G1403" s="433" t="s">
        <v>538</v>
      </c>
      <c r="H1403" s="433" t="s">
        <v>11379</v>
      </c>
    </row>
    <row r="1404" spans="1:11">
      <c r="A1404" s="433" t="s">
        <v>6191</v>
      </c>
      <c r="B1404" s="433" t="s">
        <v>6192</v>
      </c>
      <c r="C1404" s="433" t="s">
        <v>536</v>
      </c>
      <c r="D1404" s="433" t="s">
        <v>6193</v>
      </c>
      <c r="E1404" s="433" t="s">
        <v>593</v>
      </c>
      <c r="F1404" s="433" t="s">
        <v>10632</v>
      </c>
      <c r="G1404" s="433" t="s">
        <v>538</v>
      </c>
      <c r="H1404" s="433" t="s">
        <v>11379</v>
      </c>
    </row>
    <row r="1405" spans="1:11">
      <c r="A1405" s="433" t="s">
        <v>6195</v>
      </c>
      <c r="B1405" s="433" t="s">
        <v>6196</v>
      </c>
      <c r="C1405" s="433" t="s">
        <v>604</v>
      </c>
      <c r="D1405" s="433" t="s">
        <v>6199</v>
      </c>
      <c r="E1405" s="433" t="s">
        <v>4908</v>
      </c>
      <c r="F1405" s="433" t="s">
        <v>10633</v>
      </c>
      <c r="G1405" s="433" t="s">
        <v>6194</v>
      </c>
      <c r="H1405" s="433" t="s">
        <v>11697</v>
      </c>
      <c r="I1405" s="433" t="s">
        <v>5734</v>
      </c>
      <c r="J1405" s="433" t="s">
        <v>6197</v>
      </c>
      <c r="K1405" s="433" t="s">
        <v>6198</v>
      </c>
    </row>
    <row r="1406" spans="1:11">
      <c r="A1406" s="433" t="s">
        <v>6200</v>
      </c>
      <c r="B1406" s="433" t="s">
        <v>6201</v>
      </c>
      <c r="C1406" s="433" t="s">
        <v>536</v>
      </c>
      <c r="D1406" s="433" t="s">
        <v>6202</v>
      </c>
      <c r="E1406" s="433" t="s">
        <v>689</v>
      </c>
      <c r="F1406" s="433" t="s">
        <v>9788</v>
      </c>
      <c r="G1406" s="433" t="s">
        <v>538</v>
      </c>
      <c r="H1406" s="433" t="s">
        <v>11379</v>
      </c>
    </row>
    <row r="1407" spans="1:11">
      <c r="A1407" s="433" t="s">
        <v>6204</v>
      </c>
      <c r="B1407" s="433" t="s">
        <v>6205</v>
      </c>
      <c r="C1407" s="433" t="s">
        <v>604</v>
      </c>
      <c r="D1407" s="433" t="s">
        <v>6207</v>
      </c>
      <c r="E1407" s="433" t="s">
        <v>564</v>
      </c>
      <c r="F1407" s="433" t="s">
        <v>10634</v>
      </c>
      <c r="G1407" s="433" t="s">
        <v>6203</v>
      </c>
      <c r="H1407" s="433" t="s">
        <v>11698</v>
      </c>
      <c r="I1407" s="433" t="s">
        <v>1586</v>
      </c>
      <c r="J1407" s="433" t="s">
        <v>723</v>
      </c>
      <c r="K1407" s="433" t="s">
        <v>6206</v>
      </c>
    </row>
    <row r="1408" spans="1:11">
      <c r="A1408" s="433" t="s">
        <v>6208</v>
      </c>
      <c r="B1408" s="433" t="s">
        <v>6209</v>
      </c>
      <c r="C1408" s="433" t="s">
        <v>536</v>
      </c>
      <c r="D1408" s="433" t="s">
        <v>6210</v>
      </c>
      <c r="E1408" s="433" t="s">
        <v>606</v>
      </c>
      <c r="F1408" s="433" t="s">
        <v>10635</v>
      </c>
      <c r="G1408" s="433" t="s">
        <v>538</v>
      </c>
      <c r="H1408" s="433" t="s">
        <v>11379</v>
      </c>
    </row>
    <row r="1409" spans="1:11">
      <c r="A1409" s="433" t="s">
        <v>6212</v>
      </c>
      <c r="B1409" s="433" t="s">
        <v>6213</v>
      </c>
      <c r="C1409" s="433" t="s">
        <v>536</v>
      </c>
      <c r="D1409" s="433" t="s">
        <v>6214</v>
      </c>
      <c r="E1409" s="433" t="s">
        <v>6211</v>
      </c>
      <c r="F1409" s="433" t="s">
        <v>10636</v>
      </c>
      <c r="G1409" s="433" t="s">
        <v>538</v>
      </c>
      <c r="H1409" s="433" t="s">
        <v>11379</v>
      </c>
    </row>
    <row r="1410" spans="1:11">
      <c r="A1410" s="433" t="s">
        <v>6215</v>
      </c>
      <c r="B1410" s="433" t="s">
        <v>6216</v>
      </c>
      <c r="C1410" s="433" t="s">
        <v>536</v>
      </c>
      <c r="D1410" s="433" t="s">
        <v>6217</v>
      </c>
      <c r="E1410" s="433" t="s">
        <v>1687</v>
      </c>
      <c r="F1410" s="433" t="s">
        <v>10637</v>
      </c>
      <c r="G1410" s="433" t="s">
        <v>538</v>
      </c>
      <c r="H1410" s="433" t="s">
        <v>11379</v>
      </c>
    </row>
    <row r="1411" spans="1:11">
      <c r="A1411" s="433" t="s">
        <v>6218</v>
      </c>
      <c r="B1411" s="433" t="s">
        <v>6219</v>
      </c>
      <c r="C1411" s="433" t="s">
        <v>604</v>
      </c>
      <c r="D1411" s="433" t="s">
        <v>6221</v>
      </c>
      <c r="E1411" s="433" t="s">
        <v>6222</v>
      </c>
      <c r="F1411" s="433" t="s">
        <v>10638</v>
      </c>
      <c r="G1411" s="433" t="s">
        <v>770</v>
      </c>
      <c r="H1411" s="433" t="s">
        <v>11699</v>
      </c>
      <c r="I1411" s="433" t="s">
        <v>838</v>
      </c>
      <c r="J1411" s="433" t="s">
        <v>561</v>
      </c>
      <c r="K1411" s="433" t="s">
        <v>6220</v>
      </c>
    </row>
    <row r="1412" spans="1:11">
      <c r="A1412" s="433" t="s">
        <v>6223</v>
      </c>
      <c r="B1412" s="433" t="s">
        <v>6224</v>
      </c>
      <c r="C1412" s="433" t="s">
        <v>536</v>
      </c>
      <c r="D1412" s="433" t="s">
        <v>6225</v>
      </c>
      <c r="E1412" s="433" t="s">
        <v>1195</v>
      </c>
      <c r="F1412" s="433" t="s">
        <v>10639</v>
      </c>
      <c r="G1412" s="433" t="s">
        <v>538</v>
      </c>
      <c r="H1412" s="433" t="s">
        <v>11379</v>
      </c>
    </row>
    <row r="1413" spans="1:11">
      <c r="A1413" s="433" t="s">
        <v>6226</v>
      </c>
      <c r="B1413" s="433" t="s">
        <v>6227</v>
      </c>
      <c r="C1413" s="433" t="s">
        <v>536</v>
      </c>
      <c r="D1413" s="433" t="s">
        <v>6228</v>
      </c>
      <c r="E1413" s="433" t="s">
        <v>1546</v>
      </c>
      <c r="F1413" s="433" t="s">
        <v>10640</v>
      </c>
      <c r="G1413" s="433" t="s">
        <v>538</v>
      </c>
      <c r="H1413" s="433" t="s">
        <v>11379</v>
      </c>
    </row>
    <row r="1414" spans="1:11">
      <c r="A1414" s="433" t="s">
        <v>6230</v>
      </c>
      <c r="B1414" s="433" t="s">
        <v>6231</v>
      </c>
      <c r="C1414" s="433" t="s">
        <v>536</v>
      </c>
      <c r="D1414" s="433" t="s">
        <v>6232</v>
      </c>
      <c r="E1414" s="433" t="s">
        <v>6229</v>
      </c>
      <c r="F1414" s="433" t="s">
        <v>10641</v>
      </c>
      <c r="G1414" s="433" t="s">
        <v>538</v>
      </c>
      <c r="H1414" s="433" t="s">
        <v>11379</v>
      </c>
    </row>
    <row r="1415" spans="1:11">
      <c r="A1415" s="433" t="s">
        <v>6233</v>
      </c>
      <c r="B1415" s="433" t="s">
        <v>6234</v>
      </c>
      <c r="C1415" s="433" t="s">
        <v>604</v>
      </c>
      <c r="D1415" s="433" t="s">
        <v>6235</v>
      </c>
      <c r="E1415" s="433" t="s">
        <v>610</v>
      </c>
      <c r="F1415" s="433" t="s">
        <v>10642</v>
      </c>
      <c r="G1415" s="433" t="s">
        <v>538</v>
      </c>
      <c r="H1415" s="433" t="s">
        <v>11379</v>
      </c>
    </row>
    <row r="1416" spans="1:11">
      <c r="A1416" s="433" t="s">
        <v>6237</v>
      </c>
      <c r="B1416" s="433" t="s">
        <v>6238</v>
      </c>
      <c r="C1416" s="433" t="s">
        <v>536</v>
      </c>
      <c r="D1416" s="433" t="s">
        <v>6239</v>
      </c>
      <c r="E1416" s="433" t="s">
        <v>6236</v>
      </c>
      <c r="F1416" s="433" t="s">
        <v>10643</v>
      </c>
      <c r="G1416" s="433" t="s">
        <v>538</v>
      </c>
      <c r="H1416" s="433" t="s">
        <v>11379</v>
      </c>
    </row>
    <row r="1417" spans="1:11">
      <c r="A1417" s="433" t="s">
        <v>6241</v>
      </c>
      <c r="B1417" s="433" t="s">
        <v>6242</v>
      </c>
      <c r="C1417" s="433" t="s">
        <v>536</v>
      </c>
      <c r="D1417" s="433" t="s">
        <v>6243</v>
      </c>
      <c r="E1417" s="433" t="s">
        <v>6240</v>
      </c>
      <c r="F1417" s="433" t="s">
        <v>10644</v>
      </c>
      <c r="G1417" s="433" t="s">
        <v>538</v>
      </c>
      <c r="H1417" s="433" t="s">
        <v>11379</v>
      </c>
    </row>
    <row r="1418" spans="1:11">
      <c r="A1418" s="433" t="s">
        <v>6245</v>
      </c>
      <c r="B1418" s="433" t="s">
        <v>6246</v>
      </c>
      <c r="C1418" s="433" t="s">
        <v>604</v>
      </c>
      <c r="D1418" s="433" t="s">
        <v>6248</v>
      </c>
      <c r="E1418" s="433" t="s">
        <v>6249</v>
      </c>
      <c r="F1418" s="433" t="s">
        <v>10645</v>
      </c>
      <c r="G1418" s="433" t="s">
        <v>6244</v>
      </c>
      <c r="H1418" s="433" t="s">
        <v>11700</v>
      </c>
      <c r="I1418" s="433" t="s">
        <v>5734</v>
      </c>
      <c r="J1418" s="433" t="s">
        <v>723</v>
      </c>
      <c r="K1418" s="433" t="s">
        <v>6247</v>
      </c>
    </row>
    <row r="1419" spans="1:11">
      <c r="A1419" s="433" t="s">
        <v>6250</v>
      </c>
      <c r="B1419" s="433" t="s">
        <v>6251</v>
      </c>
      <c r="C1419" s="433" t="s">
        <v>604</v>
      </c>
      <c r="D1419" s="433" t="s">
        <v>6255</v>
      </c>
      <c r="E1419" s="433" t="s">
        <v>5954</v>
      </c>
      <c r="F1419" s="433" t="s">
        <v>10646</v>
      </c>
      <c r="G1419" s="433" t="s">
        <v>5954</v>
      </c>
      <c r="H1419" s="433" t="s">
        <v>10646</v>
      </c>
      <c r="I1419" s="433" t="s">
        <v>6252</v>
      </c>
      <c r="J1419" s="433" t="s">
        <v>6253</v>
      </c>
      <c r="K1419" s="433" t="s">
        <v>6254</v>
      </c>
    </row>
    <row r="1420" spans="1:11">
      <c r="A1420" s="433" t="s">
        <v>6256</v>
      </c>
      <c r="B1420" s="433" t="s">
        <v>6257</v>
      </c>
      <c r="C1420" s="433" t="s">
        <v>536</v>
      </c>
      <c r="D1420" s="433" t="s">
        <v>6259</v>
      </c>
      <c r="E1420" s="433" t="s">
        <v>6260</v>
      </c>
      <c r="F1420" s="433" t="s">
        <v>10647</v>
      </c>
      <c r="G1420" s="433" t="s">
        <v>962</v>
      </c>
      <c r="H1420" s="433" t="s">
        <v>11586</v>
      </c>
      <c r="I1420" s="433" t="s">
        <v>560</v>
      </c>
      <c r="J1420" s="433" t="s">
        <v>561</v>
      </c>
      <c r="K1420" s="433" t="s">
        <v>6258</v>
      </c>
    </row>
    <row r="1421" spans="1:11">
      <c r="A1421" s="433" t="s">
        <v>6261</v>
      </c>
      <c r="B1421" s="433" t="s">
        <v>6262</v>
      </c>
      <c r="C1421" s="433" t="s">
        <v>536</v>
      </c>
      <c r="D1421" s="433" t="s">
        <v>6264</v>
      </c>
      <c r="E1421" s="433" t="s">
        <v>6265</v>
      </c>
      <c r="F1421" s="433" t="s">
        <v>10648</v>
      </c>
      <c r="G1421" s="433" t="s">
        <v>1195</v>
      </c>
      <c r="H1421" s="433" t="s">
        <v>11701</v>
      </c>
      <c r="I1421" s="433" t="s">
        <v>560</v>
      </c>
      <c r="J1421" s="433" t="s">
        <v>561</v>
      </c>
      <c r="K1421" s="433" t="s">
        <v>6263</v>
      </c>
    </row>
    <row r="1422" spans="1:11">
      <c r="A1422" s="433" t="s">
        <v>6266</v>
      </c>
      <c r="B1422" s="433" t="s">
        <v>6267</v>
      </c>
      <c r="C1422" s="433" t="s">
        <v>604</v>
      </c>
      <c r="D1422" s="433" t="s">
        <v>6269</v>
      </c>
      <c r="E1422" s="433" t="s">
        <v>6270</v>
      </c>
      <c r="F1422" s="433" t="s">
        <v>10649</v>
      </c>
      <c r="G1422" s="433" t="s">
        <v>962</v>
      </c>
      <c r="H1422" s="433" t="s">
        <v>11492</v>
      </c>
      <c r="I1422" s="433" t="s">
        <v>560</v>
      </c>
      <c r="J1422" s="433" t="s">
        <v>2881</v>
      </c>
      <c r="K1422" s="433" t="s">
        <v>6268</v>
      </c>
    </row>
    <row r="1423" spans="1:11">
      <c r="A1423" s="433" t="s">
        <v>6271</v>
      </c>
      <c r="B1423" s="433" t="s">
        <v>6272</v>
      </c>
      <c r="C1423" s="433" t="s">
        <v>536</v>
      </c>
      <c r="D1423" s="433" t="s">
        <v>6273</v>
      </c>
      <c r="E1423" s="433" t="s">
        <v>606</v>
      </c>
      <c r="F1423" s="433" t="s">
        <v>10650</v>
      </c>
      <c r="G1423" s="433" t="s">
        <v>538</v>
      </c>
      <c r="H1423" s="433" t="s">
        <v>11379</v>
      </c>
    </row>
    <row r="1424" spans="1:11">
      <c r="A1424" s="433" t="s">
        <v>6275</v>
      </c>
      <c r="B1424" s="433" t="s">
        <v>6276</v>
      </c>
      <c r="C1424" s="433" t="s">
        <v>536</v>
      </c>
      <c r="D1424" s="433" t="s">
        <v>6277</v>
      </c>
      <c r="E1424" s="433" t="s">
        <v>6274</v>
      </c>
      <c r="F1424" s="433" t="s">
        <v>10651</v>
      </c>
      <c r="G1424" s="433" t="s">
        <v>538</v>
      </c>
      <c r="H1424" s="433" t="s">
        <v>11379</v>
      </c>
    </row>
    <row r="1425" spans="1:11">
      <c r="A1425" s="433" t="s">
        <v>6278</v>
      </c>
      <c r="B1425" s="433" t="s">
        <v>6279</v>
      </c>
      <c r="C1425" s="433" t="s">
        <v>536</v>
      </c>
      <c r="D1425" s="433" t="s">
        <v>6281</v>
      </c>
      <c r="E1425" s="433" t="s">
        <v>6282</v>
      </c>
      <c r="F1425" s="433" t="s">
        <v>10652</v>
      </c>
      <c r="G1425" s="433" t="s">
        <v>2180</v>
      </c>
      <c r="H1425" s="433" t="s">
        <v>11702</v>
      </c>
      <c r="I1425" s="433" t="s">
        <v>838</v>
      </c>
      <c r="J1425" s="433" t="s">
        <v>561</v>
      </c>
      <c r="K1425" s="433" t="s">
        <v>6280</v>
      </c>
    </row>
    <row r="1426" spans="1:11">
      <c r="A1426" s="433" t="s">
        <v>6283</v>
      </c>
      <c r="B1426" s="433" t="s">
        <v>6284</v>
      </c>
      <c r="C1426" s="433" t="s">
        <v>536</v>
      </c>
      <c r="D1426" s="433" t="s">
        <v>6285</v>
      </c>
      <c r="E1426" s="433" t="s">
        <v>601</v>
      </c>
      <c r="F1426" s="433" t="s">
        <v>10653</v>
      </c>
      <c r="G1426" s="433" t="s">
        <v>538</v>
      </c>
      <c r="H1426" s="433" t="s">
        <v>11379</v>
      </c>
    </row>
    <row r="1427" spans="1:11">
      <c r="A1427" s="433" t="s">
        <v>6286</v>
      </c>
      <c r="B1427" s="433" t="s">
        <v>6287</v>
      </c>
      <c r="C1427" s="433" t="s">
        <v>536</v>
      </c>
      <c r="D1427" s="433" t="s">
        <v>6288</v>
      </c>
      <c r="E1427" s="433" t="s">
        <v>1038</v>
      </c>
      <c r="F1427" s="433" t="s">
        <v>10654</v>
      </c>
      <c r="G1427" s="433" t="s">
        <v>538</v>
      </c>
      <c r="H1427" s="433" t="s">
        <v>11379</v>
      </c>
    </row>
    <row r="1428" spans="1:11">
      <c r="A1428" s="437" t="s">
        <v>12014</v>
      </c>
      <c r="B1428" s="433" t="s">
        <v>4497</v>
      </c>
      <c r="C1428" s="433" t="s">
        <v>536</v>
      </c>
      <c r="D1428" s="433" t="s">
        <v>4500</v>
      </c>
      <c r="E1428" s="433" t="s">
        <v>4501</v>
      </c>
      <c r="F1428" s="433" t="s">
        <v>10217</v>
      </c>
      <c r="G1428" s="433" t="s">
        <v>716</v>
      </c>
      <c r="H1428" s="433" t="s">
        <v>11703</v>
      </c>
      <c r="I1428" s="433" t="s">
        <v>6289</v>
      </c>
      <c r="J1428" s="433" t="s">
        <v>6290</v>
      </c>
      <c r="K1428" s="433" t="s">
        <v>6291</v>
      </c>
    </row>
    <row r="1429" spans="1:11">
      <c r="A1429" s="433" t="s">
        <v>6292</v>
      </c>
      <c r="B1429" s="433" t="s">
        <v>6293</v>
      </c>
      <c r="D1429" s="433" t="s">
        <v>6294</v>
      </c>
      <c r="E1429" s="433" t="s">
        <v>1546</v>
      </c>
      <c r="F1429" s="433" t="s">
        <v>10655</v>
      </c>
      <c r="G1429" s="433" t="s">
        <v>538</v>
      </c>
      <c r="H1429" s="433" t="s">
        <v>11379</v>
      </c>
    </row>
    <row r="1430" spans="1:11">
      <c r="A1430" s="433" t="s">
        <v>6295</v>
      </c>
      <c r="B1430" s="433" t="s">
        <v>6296</v>
      </c>
      <c r="C1430" s="433" t="s">
        <v>536</v>
      </c>
      <c r="D1430" s="433" t="s">
        <v>6297</v>
      </c>
      <c r="E1430" s="433" t="s">
        <v>1563</v>
      </c>
      <c r="F1430" s="433" t="s">
        <v>10656</v>
      </c>
      <c r="G1430" s="433" t="s">
        <v>538</v>
      </c>
      <c r="H1430" s="433" t="s">
        <v>11379</v>
      </c>
    </row>
    <row r="1431" spans="1:11">
      <c r="A1431" s="433" t="s">
        <v>6298</v>
      </c>
      <c r="B1431" s="433" t="s">
        <v>6299</v>
      </c>
      <c r="C1431" s="433" t="s">
        <v>536</v>
      </c>
      <c r="D1431" s="433" t="s">
        <v>6300</v>
      </c>
      <c r="E1431" s="433" t="s">
        <v>774</v>
      </c>
      <c r="F1431" s="433" t="s">
        <v>10657</v>
      </c>
      <c r="G1431" s="433" t="s">
        <v>538</v>
      </c>
      <c r="H1431" s="433" t="s">
        <v>11379</v>
      </c>
    </row>
    <row r="1432" spans="1:11">
      <c r="A1432" s="433" t="s">
        <v>6302</v>
      </c>
      <c r="B1432" s="433" t="s">
        <v>6303</v>
      </c>
      <c r="C1432" s="433" t="s">
        <v>604</v>
      </c>
      <c r="D1432" s="433" t="s">
        <v>6304</v>
      </c>
      <c r="E1432" s="433" t="s">
        <v>6301</v>
      </c>
      <c r="F1432" s="433" t="s">
        <v>10658</v>
      </c>
      <c r="G1432" s="433" t="s">
        <v>538</v>
      </c>
      <c r="H1432" s="433" t="s">
        <v>11379</v>
      </c>
    </row>
    <row r="1433" spans="1:11">
      <c r="A1433" s="433" t="s">
        <v>6305</v>
      </c>
      <c r="B1433" s="433" t="s">
        <v>6306</v>
      </c>
      <c r="C1433" s="433" t="s">
        <v>536</v>
      </c>
      <c r="D1433" s="433" t="s">
        <v>6308</v>
      </c>
      <c r="E1433" s="433" t="s">
        <v>6309</v>
      </c>
      <c r="F1433" s="433" t="s">
        <v>10659</v>
      </c>
      <c r="G1433" s="433" t="s">
        <v>2030</v>
      </c>
      <c r="H1433" s="433" t="s">
        <v>11704</v>
      </c>
      <c r="I1433" s="433" t="s">
        <v>1789</v>
      </c>
      <c r="J1433" s="433" t="s">
        <v>723</v>
      </c>
      <c r="K1433" s="433" t="s">
        <v>6307</v>
      </c>
    </row>
    <row r="1434" spans="1:11">
      <c r="A1434" s="433" t="s">
        <v>6310</v>
      </c>
      <c r="B1434" s="433" t="s">
        <v>6311</v>
      </c>
      <c r="C1434" s="433" t="s">
        <v>536</v>
      </c>
      <c r="D1434" s="433" t="s">
        <v>6312</v>
      </c>
      <c r="E1434" s="433" t="s">
        <v>1247</v>
      </c>
      <c r="F1434" s="433" t="s">
        <v>10660</v>
      </c>
      <c r="G1434" s="433" t="s">
        <v>538</v>
      </c>
      <c r="H1434" s="433" t="s">
        <v>11379</v>
      </c>
    </row>
    <row r="1435" spans="1:11">
      <c r="A1435" s="433" t="s">
        <v>6313</v>
      </c>
      <c r="B1435" s="433" t="s">
        <v>6314</v>
      </c>
      <c r="C1435" s="433" t="s">
        <v>604</v>
      </c>
      <c r="D1435" s="433" t="s">
        <v>6316</v>
      </c>
      <c r="E1435" s="433" t="s">
        <v>4564</v>
      </c>
      <c r="F1435" s="433" t="s">
        <v>10584</v>
      </c>
      <c r="G1435" s="433" t="s">
        <v>558</v>
      </c>
      <c r="H1435" s="433" t="s">
        <v>11705</v>
      </c>
      <c r="I1435" s="433" t="s">
        <v>838</v>
      </c>
      <c r="J1435" s="433" t="s">
        <v>561</v>
      </c>
      <c r="K1435" s="433" t="s">
        <v>6315</v>
      </c>
    </row>
    <row r="1436" spans="1:11">
      <c r="A1436" s="433" t="s">
        <v>6317</v>
      </c>
      <c r="B1436" s="433" t="s">
        <v>6318</v>
      </c>
      <c r="C1436" s="433" t="s">
        <v>536</v>
      </c>
      <c r="D1436" s="433" t="s">
        <v>6319</v>
      </c>
      <c r="E1436" s="433" t="s">
        <v>2122</v>
      </c>
      <c r="F1436" s="433" t="s">
        <v>10661</v>
      </c>
      <c r="G1436" s="433" t="s">
        <v>538</v>
      </c>
      <c r="H1436" s="433" t="s">
        <v>11379</v>
      </c>
    </row>
    <row r="1437" spans="1:11">
      <c r="A1437" s="433" t="s">
        <v>6320</v>
      </c>
      <c r="B1437" s="433" t="s">
        <v>6321</v>
      </c>
      <c r="C1437" s="433" t="s">
        <v>604</v>
      </c>
      <c r="D1437" s="433" t="s">
        <v>6322</v>
      </c>
      <c r="E1437" s="433" t="s">
        <v>1644</v>
      </c>
      <c r="F1437" s="433" t="s">
        <v>9838</v>
      </c>
      <c r="G1437" s="433" t="s">
        <v>538</v>
      </c>
      <c r="H1437" s="433" t="s">
        <v>11379</v>
      </c>
    </row>
    <row r="1438" spans="1:11">
      <c r="A1438" s="433" t="s">
        <v>6323</v>
      </c>
      <c r="B1438" s="433" t="s">
        <v>6324</v>
      </c>
      <c r="C1438" s="433" t="s">
        <v>536</v>
      </c>
      <c r="D1438" s="433" t="s">
        <v>6326</v>
      </c>
      <c r="E1438" s="433" t="s">
        <v>6327</v>
      </c>
      <c r="F1438" s="433" t="s">
        <v>10662</v>
      </c>
      <c r="G1438" s="433" t="s">
        <v>770</v>
      </c>
      <c r="H1438" s="433" t="s">
        <v>11706</v>
      </c>
      <c r="I1438" s="433" t="s">
        <v>1702</v>
      </c>
      <c r="J1438" s="433" t="s">
        <v>723</v>
      </c>
      <c r="K1438" s="433" t="s">
        <v>6325</v>
      </c>
    </row>
    <row r="1439" spans="1:11">
      <c r="A1439" s="433" t="s">
        <v>6328</v>
      </c>
      <c r="B1439" s="433" t="s">
        <v>6329</v>
      </c>
      <c r="C1439" s="433" t="s">
        <v>536</v>
      </c>
      <c r="D1439" s="433" t="s">
        <v>6330</v>
      </c>
      <c r="E1439" s="433" t="s">
        <v>962</v>
      </c>
      <c r="F1439" s="433" t="s">
        <v>10663</v>
      </c>
      <c r="G1439" s="433" t="s">
        <v>538</v>
      </c>
      <c r="H1439" s="433" t="s">
        <v>11379</v>
      </c>
    </row>
    <row r="1440" spans="1:11">
      <c r="A1440" s="433" t="s">
        <v>11911</v>
      </c>
      <c r="B1440" s="433" t="s">
        <v>6331</v>
      </c>
      <c r="C1440" s="433" t="s">
        <v>536</v>
      </c>
      <c r="D1440" s="433" t="s">
        <v>6332</v>
      </c>
      <c r="E1440" s="433" t="s">
        <v>701</v>
      </c>
      <c r="F1440" s="433" t="s">
        <v>10603</v>
      </c>
      <c r="G1440" s="433" t="s">
        <v>538</v>
      </c>
      <c r="H1440" s="433" t="s">
        <v>11379</v>
      </c>
    </row>
    <row r="1441" spans="1:11">
      <c r="A1441" s="433" t="s">
        <v>6334</v>
      </c>
      <c r="B1441" s="433" t="s">
        <v>6335</v>
      </c>
      <c r="C1441" s="433" t="s">
        <v>536</v>
      </c>
      <c r="D1441" s="433" t="s">
        <v>6336</v>
      </c>
      <c r="E1441" s="433" t="s">
        <v>6333</v>
      </c>
      <c r="F1441" s="433" t="s">
        <v>10664</v>
      </c>
      <c r="G1441" s="433" t="s">
        <v>538</v>
      </c>
      <c r="H1441" s="433" t="s">
        <v>11379</v>
      </c>
    </row>
    <row r="1442" spans="1:11">
      <c r="A1442" s="433" t="s">
        <v>6337</v>
      </c>
      <c r="B1442" s="433" t="s">
        <v>6338</v>
      </c>
      <c r="C1442" s="433" t="s">
        <v>536</v>
      </c>
      <c r="D1442" s="433" t="s">
        <v>6339</v>
      </c>
      <c r="E1442" s="433" t="s">
        <v>601</v>
      </c>
      <c r="F1442" s="433" t="s">
        <v>10665</v>
      </c>
      <c r="G1442" s="433" t="s">
        <v>538</v>
      </c>
      <c r="H1442" s="433" t="s">
        <v>11379</v>
      </c>
    </row>
    <row r="1443" spans="1:11">
      <c r="A1443" s="433" t="s">
        <v>6341</v>
      </c>
      <c r="B1443" s="433" t="s">
        <v>6342</v>
      </c>
      <c r="C1443" s="433" t="s">
        <v>536</v>
      </c>
      <c r="D1443" s="433" t="s">
        <v>6343</v>
      </c>
      <c r="E1443" s="433" t="s">
        <v>6340</v>
      </c>
      <c r="F1443" s="433" t="s">
        <v>10666</v>
      </c>
      <c r="G1443" s="433" t="s">
        <v>538</v>
      </c>
      <c r="H1443" s="433" t="s">
        <v>11379</v>
      </c>
    </row>
    <row r="1444" spans="1:11">
      <c r="A1444" s="433" t="s">
        <v>6344</v>
      </c>
      <c r="B1444" s="433" t="s">
        <v>6345</v>
      </c>
      <c r="C1444" s="433" t="s">
        <v>604</v>
      </c>
      <c r="D1444" s="433" t="s">
        <v>6346</v>
      </c>
      <c r="E1444" s="433" t="s">
        <v>816</v>
      </c>
      <c r="F1444" s="433" t="s">
        <v>10667</v>
      </c>
      <c r="G1444" s="433" t="s">
        <v>538</v>
      </c>
      <c r="H1444" s="433" t="s">
        <v>11379</v>
      </c>
    </row>
    <row r="1445" spans="1:11">
      <c r="A1445" s="433" t="s">
        <v>6348</v>
      </c>
      <c r="B1445" s="433" t="s">
        <v>6349</v>
      </c>
      <c r="C1445" s="433" t="s">
        <v>536</v>
      </c>
      <c r="D1445" s="433" t="s">
        <v>6350</v>
      </c>
      <c r="E1445" s="433" t="s">
        <v>6347</v>
      </c>
      <c r="F1445" s="433" t="s">
        <v>10668</v>
      </c>
      <c r="G1445" s="433" t="s">
        <v>538</v>
      </c>
      <c r="H1445" s="433" t="s">
        <v>11379</v>
      </c>
    </row>
    <row r="1446" spans="1:11">
      <c r="A1446" s="433" t="s">
        <v>6352</v>
      </c>
      <c r="B1446" s="433" t="s">
        <v>6353</v>
      </c>
      <c r="C1446" s="433" t="s">
        <v>536</v>
      </c>
      <c r="D1446" s="433" t="s">
        <v>5432</v>
      </c>
      <c r="E1446" s="433" t="s">
        <v>1247</v>
      </c>
      <c r="F1446" s="433" t="s">
        <v>10451</v>
      </c>
      <c r="G1446" s="433" t="s">
        <v>6351</v>
      </c>
      <c r="H1446" s="433" t="s">
        <v>11707</v>
      </c>
      <c r="I1446" s="433" t="s">
        <v>838</v>
      </c>
      <c r="J1446" s="433" t="s">
        <v>561</v>
      </c>
      <c r="K1446" s="433" t="s">
        <v>6354</v>
      </c>
    </row>
    <row r="1447" spans="1:11">
      <c r="A1447" s="433" t="s">
        <v>6355</v>
      </c>
      <c r="B1447" s="433" t="s">
        <v>6356</v>
      </c>
      <c r="C1447" s="433" t="s">
        <v>536</v>
      </c>
      <c r="D1447" s="433" t="s">
        <v>6357</v>
      </c>
      <c r="E1447" s="433" t="s">
        <v>962</v>
      </c>
      <c r="F1447" s="433" t="s">
        <v>10669</v>
      </c>
      <c r="G1447" s="433" t="s">
        <v>538</v>
      </c>
      <c r="H1447" s="433" t="s">
        <v>11379</v>
      </c>
    </row>
    <row r="1448" spans="1:11">
      <c r="A1448" s="433" t="s">
        <v>6358</v>
      </c>
      <c r="B1448" s="433" t="s">
        <v>6359</v>
      </c>
      <c r="C1448" s="433" t="s">
        <v>536</v>
      </c>
      <c r="D1448" s="433" t="s">
        <v>6360</v>
      </c>
      <c r="E1448" s="433" t="s">
        <v>944</v>
      </c>
      <c r="F1448" s="433" t="s">
        <v>10670</v>
      </c>
      <c r="G1448" s="433" t="s">
        <v>538</v>
      </c>
      <c r="H1448" s="433" t="s">
        <v>11379</v>
      </c>
    </row>
    <row r="1449" spans="1:11">
      <c r="A1449" s="433" t="s">
        <v>6362</v>
      </c>
      <c r="B1449" s="433" t="s">
        <v>6363</v>
      </c>
      <c r="C1449" s="433" t="s">
        <v>536</v>
      </c>
      <c r="D1449" s="433" t="s">
        <v>6364</v>
      </c>
      <c r="E1449" s="433" t="s">
        <v>6361</v>
      </c>
      <c r="F1449" s="433" t="s">
        <v>10671</v>
      </c>
      <c r="G1449" s="433" t="s">
        <v>538</v>
      </c>
      <c r="H1449" s="433" t="s">
        <v>11379</v>
      </c>
    </row>
    <row r="1450" spans="1:11">
      <c r="A1450" s="433" t="s">
        <v>6365</v>
      </c>
      <c r="B1450" s="433" t="s">
        <v>6366</v>
      </c>
      <c r="C1450" s="433" t="s">
        <v>536</v>
      </c>
      <c r="D1450" s="433" t="s">
        <v>6369</v>
      </c>
      <c r="E1450" s="433" t="s">
        <v>6370</v>
      </c>
      <c r="F1450" s="433" t="s">
        <v>10672</v>
      </c>
      <c r="G1450" s="433" t="s">
        <v>962</v>
      </c>
      <c r="H1450" s="433" t="s">
        <v>11708</v>
      </c>
      <c r="I1450" s="433" t="s">
        <v>6367</v>
      </c>
      <c r="J1450" s="433" t="s">
        <v>2739</v>
      </c>
      <c r="K1450" s="433" t="s">
        <v>6368</v>
      </c>
    </row>
    <row r="1451" spans="1:11">
      <c r="A1451" s="433" t="s">
        <v>6372</v>
      </c>
      <c r="B1451" s="433" t="s">
        <v>6373</v>
      </c>
      <c r="C1451" s="433" t="s">
        <v>536</v>
      </c>
      <c r="D1451" s="433" t="s">
        <v>6377</v>
      </c>
      <c r="E1451" s="433" t="s">
        <v>6378</v>
      </c>
      <c r="F1451" s="433" t="s">
        <v>10673</v>
      </c>
      <c r="G1451" s="433" t="s">
        <v>6371</v>
      </c>
      <c r="H1451" s="433" t="s">
        <v>11709</v>
      </c>
      <c r="I1451" s="433" t="s">
        <v>6374</v>
      </c>
      <c r="J1451" s="433" t="s">
        <v>6375</v>
      </c>
      <c r="K1451" s="433" t="s">
        <v>6376</v>
      </c>
    </row>
    <row r="1452" spans="1:11">
      <c r="A1452" s="433" t="s">
        <v>6379</v>
      </c>
      <c r="B1452" s="433" t="s">
        <v>6380</v>
      </c>
      <c r="C1452" s="433" t="s">
        <v>604</v>
      </c>
      <c r="D1452" s="433" t="s">
        <v>6384</v>
      </c>
      <c r="E1452" s="433" t="s">
        <v>3943</v>
      </c>
      <c r="F1452" s="433" t="s">
        <v>10674</v>
      </c>
      <c r="G1452" s="433" t="s">
        <v>750</v>
      </c>
      <c r="H1452" s="433" t="s">
        <v>11710</v>
      </c>
      <c r="I1452" s="433" t="s">
        <v>6381</v>
      </c>
      <c r="J1452" s="433" t="s">
        <v>6382</v>
      </c>
      <c r="K1452" s="433" t="s">
        <v>6383</v>
      </c>
    </row>
    <row r="1453" spans="1:11">
      <c r="A1453" s="433" t="s">
        <v>6385</v>
      </c>
      <c r="B1453" s="433" t="s">
        <v>6386</v>
      </c>
      <c r="D1453" s="433" t="s">
        <v>6387</v>
      </c>
      <c r="E1453" s="433" t="s">
        <v>875</v>
      </c>
      <c r="F1453" s="433" t="s">
        <v>10675</v>
      </c>
      <c r="G1453" s="433" t="s">
        <v>538</v>
      </c>
      <c r="H1453" s="433" t="s">
        <v>11379</v>
      </c>
    </row>
    <row r="1454" spans="1:11">
      <c r="A1454" s="433" t="s">
        <v>6389</v>
      </c>
      <c r="B1454" s="433" t="s">
        <v>6390</v>
      </c>
      <c r="C1454" s="433" t="s">
        <v>536</v>
      </c>
      <c r="D1454" s="433" t="s">
        <v>6391</v>
      </c>
      <c r="E1454" s="433" t="s">
        <v>6388</v>
      </c>
      <c r="F1454" s="433" t="s">
        <v>10676</v>
      </c>
      <c r="G1454" s="433" t="s">
        <v>538</v>
      </c>
      <c r="H1454" s="433" t="s">
        <v>11379</v>
      </c>
    </row>
    <row r="1455" spans="1:11">
      <c r="A1455" s="433" t="s">
        <v>6392</v>
      </c>
      <c r="B1455" s="433" t="s">
        <v>6393</v>
      </c>
      <c r="C1455" s="433" t="s">
        <v>536</v>
      </c>
      <c r="D1455" s="433" t="s">
        <v>6394</v>
      </c>
      <c r="E1455" s="433" t="s">
        <v>1195</v>
      </c>
      <c r="F1455" s="433" t="s">
        <v>10677</v>
      </c>
      <c r="G1455" s="433" t="s">
        <v>538</v>
      </c>
      <c r="H1455" s="433" t="s">
        <v>11379</v>
      </c>
    </row>
    <row r="1456" spans="1:11">
      <c r="A1456" s="433" t="s">
        <v>6395</v>
      </c>
      <c r="B1456" s="433" t="s">
        <v>6396</v>
      </c>
      <c r="C1456" s="433" t="s">
        <v>536</v>
      </c>
      <c r="D1456" s="433" t="s">
        <v>6397</v>
      </c>
      <c r="E1456" s="433" t="s">
        <v>2714</v>
      </c>
      <c r="F1456" s="433" t="s">
        <v>10678</v>
      </c>
      <c r="G1456" s="433" t="s">
        <v>538</v>
      </c>
      <c r="H1456" s="433" t="s">
        <v>11379</v>
      </c>
    </row>
    <row r="1457" spans="1:11">
      <c r="A1457" s="433" t="s">
        <v>6398</v>
      </c>
      <c r="B1457" s="433" t="s">
        <v>6399</v>
      </c>
      <c r="C1457" s="433" t="s">
        <v>536</v>
      </c>
      <c r="D1457" s="433" t="s">
        <v>1766</v>
      </c>
      <c r="E1457" s="433" t="s">
        <v>2548</v>
      </c>
      <c r="F1457" s="433" t="s">
        <v>10679</v>
      </c>
      <c r="G1457" s="433" t="s">
        <v>538</v>
      </c>
      <c r="H1457" s="433" t="s">
        <v>11379</v>
      </c>
    </row>
    <row r="1458" spans="1:11">
      <c r="A1458" s="433" t="s">
        <v>6400</v>
      </c>
      <c r="B1458" s="433" t="s">
        <v>6401</v>
      </c>
      <c r="C1458" s="433" t="s">
        <v>536</v>
      </c>
      <c r="D1458" s="433" t="s">
        <v>6402</v>
      </c>
      <c r="E1458" s="433" t="s">
        <v>543</v>
      </c>
      <c r="F1458" s="433" t="s">
        <v>10680</v>
      </c>
      <c r="G1458" s="433" t="s">
        <v>538</v>
      </c>
      <c r="H1458" s="433" t="s">
        <v>11379</v>
      </c>
    </row>
    <row r="1459" spans="1:11">
      <c r="A1459" s="433" t="s">
        <v>6403</v>
      </c>
      <c r="B1459" s="433" t="s">
        <v>6404</v>
      </c>
      <c r="C1459" s="433" t="s">
        <v>782</v>
      </c>
      <c r="D1459" s="433" t="s">
        <v>6405</v>
      </c>
      <c r="E1459" s="433" t="s">
        <v>3127</v>
      </c>
      <c r="F1459" s="433" t="s">
        <v>10681</v>
      </c>
      <c r="G1459" s="433" t="s">
        <v>538</v>
      </c>
      <c r="H1459" s="433" t="s">
        <v>11379</v>
      </c>
    </row>
    <row r="1460" spans="1:11">
      <c r="A1460" s="433" t="s">
        <v>11912</v>
      </c>
      <c r="B1460" s="433" t="s">
        <v>6407</v>
      </c>
      <c r="C1460" s="433" t="s">
        <v>536</v>
      </c>
      <c r="D1460" s="433" t="s">
        <v>6408</v>
      </c>
      <c r="E1460" s="433" t="s">
        <v>6406</v>
      </c>
      <c r="F1460" s="433" t="s">
        <v>10682</v>
      </c>
      <c r="G1460" s="433" t="s">
        <v>538</v>
      </c>
      <c r="H1460" s="433" t="s">
        <v>11379</v>
      </c>
    </row>
    <row r="1461" spans="1:11">
      <c r="A1461" s="433" t="s">
        <v>6409</v>
      </c>
      <c r="B1461" s="433" t="s">
        <v>6410</v>
      </c>
      <c r="C1461" s="433" t="s">
        <v>632</v>
      </c>
      <c r="D1461" s="433" t="s">
        <v>6412</v>
      </c>
      <c r="E1461" s="433" t="s">
        <v>6413</v>
      </c>
      <c r="F1461" s="433" t="s">
        <v>10683</v>
      </c>
      <c r="G1461" s="433" t="s">
        <v>585</v>
      </c>
      <c r="H1461" s="433" t="s">
        <v>11711</v>
      </c>
      <c r="I1461" s="433" t="s">
        <v>1586</v>
      </c>
      <c r="J1461" s="433" t="s">
        <v>723</v>
      </c>
      <c r="K1461" s="433" t="s">
        <v>6411</v>
      </c>
    </row>
    <row r="1462" spans="1:11">
      <c r="A1462" s="433" t="s">
        <v>6414</v>
      </c>
      <c r="B1462" s="433" t="s">
        <v>6415</v>
      </c>
      <c r="C1462" s="433" t="s">
        <v>536</v>
      </c>
      <c r="D1462" s="433" t="s">
        <v>6417</v>
      </c>
      <c r="E1462" s="433" t="s">
        <v>5777</v>
      </c>
      <c r="F1462" s="433" t="s">
        <v>10684</v>
      </c>
      <c r="G1462" s="433" t="s">
        <v>1570</v>
      </c>
      <c r="H1462" s="433" t="s">
        <v>11712</v>
      </c>
      <c r="I1462" s="433" t="s">
        <v>1586</v>
      </c>
      <c r="J1462" s="433" t="s">
        <v>723</v>
      </c>
      <c r="K1462" s="433" t="s">
        <v>6416</v>
      </c>
    </row>
    <row r="1463" spans="1:11">
      <c r="A1463" s="433" t="s">
        <v>6418</v>
      </c>
      <c r="B1463" s="433" t="s">
        <v>6419</v>
      </c>
      <c r="C1463" s="433" t="s">
        <v>576</v>
      </c>
      <c r="D1463" s="433" t="s">
        <v>2204</v>
      </c>
      <c r="E1463" s="433" t="s">
        <v>558</v>
      </c>
      <c r="F1463" s="433" t="s">
        <v>10621</v>
      </c>
      <c r="G1463" s="433" t="s">
        <v>538</v>
      </c>
      <c r="H1463" s="433" t="s">
        <v>11379</v>
      </c>
    </row>
    <row r="1464" spans="1:11">
      <c r="A1464" s="433" t="s">
        <v>6420</v>
      </c>
      <c r="B1464" s="433" t="s">
        <v>6421</v>
      </c>
      <c r="C1464" s="433" t="s">
        <v>536</v>
      </c>
      <c r="D1464" s="433" t="s">
        <v>6422</v>
      </c>
      <c r="E1464" s="433" t="s">
        <v>1094</v>
      </c>
      <c r="F1464" s="433" t="s">
        <v>10685</v>
      </c>
      <c r="G1464" s="433" t="s">
        <v>538</v>
      </c>
      <c r="H1464" s="433" t="s">
        <v>11379</v>
      </c>
    </row>
    <row r="1465" spans="1:11">
      <c r="A1465" s="433" t="s">
        <v>6424</v>
      </c>
      <c r="B1465" s="433" t="s">
        <v>6425</v>
      </c>
      <c r="C1465" s="433" t="s">
        <v>604</v>
      </c>
      <c r="D1465" s="433" t="s">
        <v>6426</v>
      </c>
      <c r="E1465" s="433" t="s">
        <v>6423</v>
      </c>
      <c r="F1465" s="433" t="s">
        <v>10686</v>
      </c>
      <c r="G1465" s="433" t="s">
        <v>538</v>
      </c>
      <c r="H1465" s="433" t="s">
        <v>11379</v>
      </c>
    </row>
    <row r="1466" spans="1:11">
      <c r="A1466" s="433" t="s">
        <v>11913</v>
      </c>
      <c r="B1466" s="433" t="s">
        <v>6427</v>
      </c>
      <c r="C1466" s="433" t="s">
        <v>604</v>
      </c>
      <c r="D1466" s="433" t="s">
        <v>6428</v>
      </c>
      <c r="E1466" s="433" t="s">
        <v>1542</v>
      </c>
      <c r="F1466" s="433" t="s">
        <v>10687</v>
      </c>
      <c r="G1466" s="433" t="s">
        <v>538</v>
      </c>
      <c r="H1466" s="433" t="s">
        <v>11379</v>
      </c>
    </row>
    <row r="1467" spans="1:11">
      <c r="A1467" s="433" t="s">
        <v>6429</v>
      </c>
      <c r="B1467" s="433" t="s">
        <v>6430</v>
      </c>
      <c r="C1467" s="433" t="s">
        <v>899</v>
      </c>
      <c r="D1467" s="433" t="s">
        <v>6431</v>
      </c>
      <c r="E1467" s="433" t="s">
        <v>4147</v>
      </c>
      <c r="F1467" s="433" t="s">
        <v>10688</v>
      </c>
      <c r="G1467" s="433" t="s">
        <v>538</v>
      </c>
      <c r="H1467" s="433" t="s">
        <v>11379</v>
      </c>
    </row>
    <row r="1468" spans="1:11">
      <c r="A1468" s="433" t="s">
        <v>6432</v>
      </c>
      <c r="B1468" s="433" t="s">
        <v>6433</v>
      </c>
      <c r="C1468" s="433" t="s">
        <v>536</v>
      </c>
      <c r="D1468" s="433" t="s">
        <v>6435</v>
      </c>
      <c r="E1468" s="433" t="s">
        <v>5036</v>
      </c>
      <c r="F1468" s="433" t="s">
        <v>10689</v>
      </c>
      <c r="G1468" s="433" t="s">
        <v>1410</v>
      </c>
      <c r="H1468" s="433" t="s">
        <v>11713</v>
      </c>
      <c r="I1468" s="433" t="s">
        <v>1586</v>
      </c>
      <c r="J1468" s="433" t="s">
        <v>723</v>
      </c>
      <c r="K1468" s="433" t="s">
        <v>6434</v>
      </c>
    </row>
    <row r="1469" spans="1:11">
      <c r="A1469" s="433" t="s">
        <v>6437</v>
      </c>
      <c r="B1469" s="433" t="s">
        <v>6438</v>
      </c>
      <c r="C1469" s="433" t="s">
        <v>576</v>
      </c>
      <c r="D1469" s="433" t="s">
        <v>6439</v>
      </c>
      <c r="E1469" s="433" t="s">
        <v>6436</v>
      </c>
      <c r="F1469" s="433" t="s">
        <v>10690</v>
      </c>
      <c r="G1469" s="433" t="s">
        <v>538</v>
      </c>
      <c r="H1469" s="433" t="s">
        <v>11379</v>
      </c>
    </row>
    <row r="1470" spans="1:11">
      <c r="A1470" s="433" t="s">
        <v>6440</v>
      </c>
      <c r="B1470" s="433" t="s">
        <v>6441</v>
      </c>
      <c r="C1470" s="433" t="s">
        <v>536</v>
      </c>
      <c r="D1470" s="433" t="s">
        <v>6442</v>
      </c>
      <c r="E1470" s="433" t="s">
        <v>2886</v>
      </c>
      <c r="F1470" s="433" t="s">
        <v>10691</v>
      </c>
      <c r="G1470" s="433" t="s">
        <v>538</v>
      </c>
      <c r="H1470" s="433" t="s">
        <v>11379</v>
      </c>
    </row>
    <row r="1471" spans="1:11">
      <c r="A1471" s="433" t="s">
        <v>6444</v>
      </c>
      <c r="B1471" s="433" t="s">
        <v>6445</v>
      </c>
      <c r="C1471" s="433" t="s">
        <v>604</v>
      </c>
      <c r="D1471" s="433" t="s">
        <v>6446</v>
      </c>
      <c r="E1471" s="433" t="s">
        <v>6443</v>
      </c>
      <c r="F1471" s="433" t="s">
        <v>10692</v>
      </c>
      <c r="G1471" s="433" t="s">
        <v>538</v>
      </c>
      <c r="H1471" s="433" t="s">
        <v>11379</v>
      </c>
    </row>
    <row r="1472" spans="1:11">
      <c r="A1472" s="433" t="s">
        <v>6447</v>
      </c>
      <c r="B1472" s="433" t="s">
        <v>6448</v>
      </c>
      <c r="C1472" s="433" t="s">
        <v>604</v>
      </c>
      <c r="D1472" s="433" t="s">
        <v>6449</v>
      </c>
      <c r="E1472" s="433" t="s">
        <v>6260</v>
      </c>
      <c r="F1472" s="433" t="s">
        <v>10693</v>
      </c>
      <c r="G1472" s="433" t="s">
        <v>538</v>
      </c>
      <c r="H1472" s="433" t="s">
        <v>11379</v>
      </c>
    </row>
    <row r="1473" spans="1:11">
      <c r="A1473" s="433" t="s">
        <v>6450</v>
      </c>
      <c r="B1473" s="433" t="s">
        <v>6451</v>
      </c>
      <c r="C1473" s="433" t="s">
        <v>899</v>
      </c>
      <c r="D1473" s="433" t="s">
        <v>6452</v>
      </c>
      <c r="E1473" s="433" t="s">
        <v>2696</v>
      </c>
      <c r="F1473" s="433" t="s">
        <v>10694</v>
      </c>
      <c r="G1473" s="433" t="s">
        <v>538</v>
      </c>
      <c r="H1473" s="433" t="s">
        <v>11379</v>
      </c>
    </row>
    <row r="1474" spans="1:11">
      <c r="A1474" s="433" t="s">
        <v>6453</v>
      </c>
      <c r="B1474" s="433" t="s">
        <v>6454</v>
      </c>
      <c r="C1474" s="433" t="s">
        <v>536</v>
      </c>
      <c r="D1474" s="433" t="s">
        <v>6455</v>
      </c>
      <c r="E1474" s="433" t="s">
        <v>6260</v>
      </c>
      <c r="F1474" s="433" t="s">
        <v>10695</v>
      </c>
      <c r="G1474" s="433" t="s">
        <v>538</v>
      </c>
      <c r="H1474" s="433" t="s">
        <v>11379</v>
      </c>
    </row>
    <row r="1475" spans="1:11">
      <c r="A1475" s="433" t="s">
        <v>6456</v>
      </c>
      <c r="B1475" s="433" t="s">
        <v>6457</v>
      </c>
      <c r="C1475" s="433" t="s">
        <v>536</v>
      </c>
      <c r="D1475" s="433" t="s">
        <v>6458</v>
      </c>
      <c r="E1475" s="433" t="s">
        <v>689</v>
      </c>
      <c r="F1475" s="433" t="s">
        <v>10696</v>
      </c>
      <c r="G1475" s="433" t="s">
        <v>538</v>
      </c>
      <c r="H1475" s="433" t="s">
        <v>11379</v>
      </c>
    </row>
    <row r="1476" spans="1:11">
      <c r="A1476" s="433" t="s">
        <v>6460</v>
      </c>
      <c r="B1476" s="433" t="s">
        <v>6461</v>
      </c>
      <c r="C1476" s="433" t="s">
        <v>536</v>
      </c>
      <c r="D1476" s="433" t="s">
        <v>6464</v>
      </c>
      <c r="E1476" s="433" t="s">
        <v>6465</v>
      </c>
      <c r="F1476" s="433" t="s">
        <v>10697</v>
      </c>
      <c r="G1476" s="433" t="s">
        <v>6459</v>
      </c>
      <c r="H1476" s="433" t="s">
        <v>11714</v>
      </c>
      <c r="I1476" s="433" t="s">
        <v>6462</v>
      </c>
      <c r="J1476" s="433" t="s">
        <v>723</v>
      </c>
      <c r="K1476" s="433" t="s">
        <v>6463</v>
      </c>
    </row>
    <row r="1477" spans="1:11">
      <c r="A1477" s="433" t="s">
        <v>6466</v>
      </c>
      <c r="B1477" s="433" t="s">
        <v>6467</v>
      </c>
      <c r="C1477" s="433" t="s">
        <v>536</v>
      </c>
      <c r="D1477" s="433" t="s">
        <v>6468</v>
      </c>
      <c r="E1477" s="433" t="s">
        <v>638</v>
      </c>
      <c r="F1477" s="433" t="s">
        <v>10491</v>
      </c>
      <c r="G1477" s="433" t="s">
        <v>538</v>
      </c>
      <c r="H1477" s="433" t="s">
        <v>11379</v>
      </c>
    </row>
    <row r="1478" spans="1:11">
      <c r="A1478" s="433" t="s">
        <v>6469</v>
      </c>
      <c r="B1478" s="433" t="s">
        <v>6470</v>
      </c>
      <c r="C1478" s="433" t="s">
        <v>899</v>
      </c>
      <c r="D1478" s="433" t="s">
        <v>6471</v>
      </c>
      <c r="E1478" s="433" t="s">
        <v>1406</v>
      </c>
      <c r="F1478" s="433" t="s">
        <v>10698</v>
      </c>
      <c r="G1478" s="433" t="s">
        <v>538</v>
      </c>
      <c r="H1478" s="433" t="s">
        <v>11379</v>
      </c>
    </row>
    <row r="1479" spans="1:11">
      <c r="A1479" s="433" t="s">
        <v>11914</v>
      </c>
      <c r="B1479" s="433" t="s">
        <v>6472</v>
      </c>
      <c r="C1479" s="433" t="s">
        <v>604</v>
      </c>
      <c r="D1479" s="433" t="s">
        <v>6473</v>
      </c>
      <c r="E1479" s="433" t="s">
        <v>3366</v>
      </c>
      <c r="F1479" s="433" t="s">
        <v>9959</v>
      </c>
      <c r="G1479" s="433" t="s">
        <v>539</v>
      </c>
      <c r="H1479" s="433" t="s">
        <v>11530</v>
      </c>
      <c r="I1479" s="433" t="s">
        <v>1586</v>
      </c>
      <c r="J1479" s="433" t="s">
        <v>723</v>
      </c>
      <c r="K1479" s="433" t="s">
        <v>3364</v>
      </c>
    </row>
    <row r="1480" spans="1:11">
      <c r="A1480" s="433" t="s">
        <v>6475</v>
      </c>
      <c r="B1480" s="433" t="s">
        <v>6476</v>
      </c>
      <c r="C1480" s="433" t="s">
        <v>899</v>
      </c>
      <c r="D1480" s="433" t="s">
        <v>6477</v>
      </c>
      <c r="E1480" s="433" t="s">
        <v>6474</v>
      </c>
      <c r="F1480" s="433" t="s">
        <v>10699</v>
      </c>
      <c r="G1480" s="433" t="s">
        <v>538</v>
      </c>
      <c r="H1480" s="433" t="s">
        <v>11379</v>
      </c>
    </row>
    <row r="1481" spans="1:11">
      <c r="A1481" s="433" t="s">
        <v>6478</v>
      </c>
      <c r="B1481" s="433" t="s">
        <v>6479</v>
      </c>
      <c r="C1481" s="433" t="s">
        <v>536</v>
      </c>
      <c r="D1481" s="433" t="s">
        <v>6480</v>
      </c>
      <c r="E1481" s="433" t="s">
        <v>601</v>
      </c>
      <c r="F1481" s="433" t="s">
        <v>10700</v>
      </c>
      <c r="G1481" s="433" t="s">
        <v>538</v>
      </c>
      <c r="H1481" s="433" t="s">
        <v>11379</v>
      </c>
    </row>
    <row r="1482" spans="1:11">
      <c r="A1482" s="433" t="s">
        <v>6481</v>
      </c>
      <c r="B1482" s="433" t="s">
        <v>6482</v>
      </c>
      <c r="C1482" s="433" t="s">
        <v>536</v>
      </c>
      <c r="D1482" s="433" t="s">
        <v>1076</v>
      </c>
      <c r="E1482" s="433" t="s">
        <v>1073</v>
      </c>
      <c r="F1482" s="433" t="s">
        <v>9427</v>
      </c>
      <c r="G1482" s="433" t="s">
        <v>538</v>
      </c>
      <c r="H1482" s="433" t="s">
        <v>11379</v>
      </c>
    </row>
    <row r="1483" spans="1:11">
      <c r="A1483" s="433" t="s">
        <v>6483</v>
      </c>
      <c r="B1483" s="433" t="s">
        <v>6484</v>
      </c>
      <c r="C1483" s="433" t="s">
        <v>536</v>
      </c>
      <c r="D1483" s="433" t="s">
        <v>6485</v>
      </c>
      <c r="E1483" s="433" t="s">
        <v>1550</v>
      </c>
      <c r="F1483" s="433" t="s">
        <v>10701</v>
      </c>
      <c r="G1483" s="433" t="s">
        <v>538</v>
      </c>
      <c r="H1483" s="433" t="s">
        <v>11379</v>
      </c>
    </row>
    <row r="1484" spans="1:11">
      <c r="A1484" s="433" t="s">
        <v>6487</v>
      </c>
      <c r="B1484" s="433" t="s">
        <v>6488</v>
      </c>
      <c r="C1484" s="433" t="s">
        <v>536</v>
      </c>
      <c r="D1484" s="433" t="s">
        <v>6490</v>
      </c>
      <c r="E1484" s="433" t="s">
        <v>6491</v>
      </c>
      <c r="F1484" s="433" t="s">
        <v>10702</v>
      </c>
      <c r="G1484" s="433" t="s">
        <v>6486</v>
      </c>
      <c r="H1484" s="433" t="s">
        <v>11715</v>
      </c>
      <c r="I1484" s="433" t="s">
        <v>1586</v>
      </c>
      <c r="J1484" s="433" t="s">
        <v>2176</v>
      </c>
      <c r="K1484" s="433" t="s">
        <v>6489</v>
      </c>
    </row>
    <row r="1485" spans="1:11">
      <c r="A1485" s="433" t="s">
        <v>6493</v>
      </c>
      <c r="B1485" s="433" t="s">
        <v>6494</v>
      </c>
      <c r="C1485" s="433" t="s">
        <v>536</v>
      </c>
      <c r="D1485" s="433" t="s">
        <v>6495</v>
      </c>
      <c r="E1485" s="433" t="s">
        <v>6492</v>
      </c>
      <c r="F1485" s="433" t="s">
        <v>10703</v>
      </c>
      <c r="G1485" s="433" t="s">
        <v>538</v>
      </c>
      <c r="H1485" s="433" t="s">
        <v>11379</v>
      </c>
    </row>
    <row r="1486" spans="1:11">
      <c r="A1486" s="433" t="s">
        <v>6496</v>
      </c>
      <c r="B1486" s="433" t="s">
        <v>6497</v>
      </c>
      <c r="C1486" s="433" t="s">
        <v>536</v>
      </c>
      <c r="D1486" s="433" t="s">
        <v>6498</v>
      </c>
      <c r="E1486" s="433" t="s">
        <v>1094</v>
      </c>
      <c r="F1486" s="433" t="s">
        <v>10704</v>
      </c>
      <c r="G1486" s="433" t="s">
        <v>538</v>
      </c>
      <c r="H1486" s="433" t="s">
        <v>11379</v>
      </c>
    </row>
    <row r="1487" spans="1:11">
      <c r="A1487" s="433" t="s">
        <v>6499</v>
      </c>
      <c r="B1487" s="433" t="s">
        <v>6500</v>
      </c>
      <c r="C1487" s="433" t="s">
        <v>536</v>
      </c>
      <c r="D1487" s="433" t="s">
        <v>6501</v>
      </c>
      <c r="E1487" s="433" t="s">
        <v>944</v>
      </c>
      <c r="F1487" s="433" t="s">
        <v>10705</v>
      </c>
      <c r="G1487" s="433" t="s">
        <v>538</v>
      </c>
      <c r="H1487" s="433" t="s">
        <v>11379</v>
      </c>
    </row>
    <row r="1488" spans="1:11">
      <c r="A1488" s="433" t="s">
        <v>6502</v>
      </c>
      <c r="B1488" s="433" t="s">
        <v>6503</v>
      </c>
      <c r="C1488" s="433" t="s">
        <v>536</v>
      </c>
      <c r="D1488" s="433" t="s">
        <v>6504</v>
      </c>
      <c r="E1488" s="433" t="s">
        <v>1195</v>
      </c>
      <c r="F1488" s="433" t="s">
        <v>10706</v>
      </c>
      <c r="G1488" s="433" t="s">
        <v>538</v>
      </c>
      <c r="H1488" s="433" t="s">
        <v>11379</v>
      </c>
    </row>
    <row r="1489" spans="1:11">
      <c r="A1489" s="433" t="s">
        <v>6506</v>
      </c>
      <c r="B1489" s="433" t="s">
        <v>6507</v>
      </c>
      <c r="C1489" s="433" t="s">
        <v>536</v>
      </c>
      <c r="D1489" s="433" t="s">
        <v>6510</v>
      </c>
      <c r="E1489" s="433" t="s">
        <v>6511</v>
      </c>
      <c r="F1489" s="433" t="s">
        <v>10707</v>
      </c>
      <c r="G1489" s="433" t="s">
        <v>6505</v>
      </c>
      <c r="H1489" s="433" t="s">
        <v>11716</v>
      </c>
      <c r="I1489" s="433" t="s">
        <v>6508</v>
      </c>
      <c r="J1489" s="433" t="s">
        <v>1653</v>
      </c>
      <c r="K1489" s="433" t="s">
        <v>6509</v>
      </c>
    </row>
    <row r="1490" spans="1:11">
      <c r="A1490" s="433" t="s">
        <v>6512</v>
      </c>
      <c r="B1490" s="433" t="s">
        <v>6513</v>
      </c>
      <c r="C1490" s="433" t="s">
        <v>536</v>
      </c>
      <c r="D1490" s="433" t="s">
        <v>6514</v>
      </c>
      <c r="E1490" s="433" t="s">
        <v>1901</v>
      </c>
      <c r="F1490" s="433" t="s">
        <v>10708</v>
      </c>
      <c r="G1490" s="433" t="s">
        <v>538</v>
      </c>
      <c r="H1490" s="433" t="s">
        <v>11379</v>
      </c>
    </row>
    <row r="1491" spans="1:11">
      <c r="A1491" s="433" t="s">
        <v>6516</v>
      </c>
      <c r="B1491" s="433" t="s">
        <v>6517</v>
      </c>
      <c r="C1491" s="433" t="s">
        <v>536</v>
      </c>
      <c r="D1491" s="433" t="s">
        <v>6518</v>
      </c>
      <c r="E1491" s="433" t="s">
        <v>6515</v>
      </c>
      <c r="F1491" s="433" t="s">
        <v>10709</v>
      </c>
      <c r="G1491" s="433" t="s">
        <v>538</v>
      </c>
      <c r="H1491" s="433" t="s">
        <v>11379</v>
      </c>
    </row>
    <row r="1492" spans="1:11">
      <c r="A1492" s="433" t="s">
        <v>11915</v>
      </c>
      <c r="B1492" s="433" t="s">
        <v>6519</v>
      </c>
      <c r="C1492" s="433" t="s">
        <v>536</v>
      </c>
      <c r="D1492" s="433" t="s">
        <v>6520</v>
      </c>
      <c r="E1492" s="433" t="s">
        <v>1737</v>
      </c>
      <c r="F1492" s="433" t="s">
        <v>10710</v>
      </c>
      <c r="G1492" s="433" t="s">
        <v>538</v>
      </c>
      <c r="H1492" s="433" t="s">
        <v>11379</v>
      </c>
    </row>
    <row r="1493" spans="1:11">
      <c r="A1493" s="433" t="s">
        <v>6522</v>
      </c>
      <c r="B1493" s="433" t="s">
        <v>6523</v>
      </c>
      <c r="C1493" s="433" t="s">
        <v>604</v>
      </c>
      <c r="D1493" s="433" t="s">
        <v>6525</v>
      </c>
      <c r="E1493" s="433" t="s">
        <v>6526</v>
      </c>
      <c r="F1493" s="433" t="s">
        <v>10711</v>
      </c>
      <c r="G1493" s="433" t="s">
        <v>6521</v>
      </c>
      <c r="H1493" s="433" t="s">
        <v>11717</v>
      </c>
      <c r="I1493" s="433" t="s">
        <v>1640</v>
      </c>
      <c r="J1493" s="433" t="s">
        <v>1633</v>
      </c>
      <c r="K1493" s="433" t="s">
        <v>6524</v>
      </c>
    </row>
    <row r="1494" spans="1:11">
      <c r="A1494" s="433" t="s">
        <v>6528</v>
      </c>
      <c r="B1494" s="433" t="s">
        <v>6529</v>
      </c>
      <c r="C1494" s="433" t="s">
        <v>536</v>
      </c>
      <c r="D1494" s="433" t="s">
        <v>6530</v>
      </c>
      <c r="E1494" s="433" t="s">
        <v>6527</v>
      </c>
      <c r="F1494" s="433" t="s">
        <v>10712</v>
      </c>
      <c r="G1494" s="433" t="s">
        <v>538</v>
      </c>
      <c r="H1494" s="433" t="s">
        <v>11379</v>
      </c>
    </row>
    <row r="1495" spans="1:11">
      <c r="A1495" s="433" t="s">
        <v>6532</v>
      </c>
      <c r="B1495" s="433" t="s">
        <v>6533</v>
      </c>
      <c r="C1495" s="433" t="s">
        <v>536</v>
      </c>
      <c r="D1495" s="433" t="s">
        <v>6535</v>
      </c>
      <c r="E1495" s="433" t="s">
        <v>6536</v>
      </c>
      <c r="F1495" s="433" t="s">
        <v>10713</v>
      </c>
      <c r="G1495" s="433" t="s">
        <v>6531</v>
      </c>
      <c r="H1495" s="433" t="s">
        <v>11718</v>
      </c>
      <c r="I1495" s="433" t="s">
        <v>1586</v>
      </c>
      <c r="J1495" s="433" t="s">
        <v>723</v>
      </c>
      <c r="K1495" s="433" t="s">
        <v>6534</v>
      </c>
    </row>
    <row r="1496" spans="1:11">
      <c r="A1496" s="433" t="s">
        <v>6538</v>
      </c>
      <c r="B1496" s="433" t="s">
        <v>6539</v>
      </c>
      <c r="C1496" s="433" t="s">
        <v>536</v>
      </c>
      <c r="D1496" s="433" t="s">
        <v>6541</v>
      </c>
      <c r="E1496" s="433" t="s">
        <v>6542</v>
      </c>
      <c r="F1496" s="433" t="s">
        <v>10714</v>
      </c>
      <c r="G1496" s="433" t="s">
        <v>6537</v>
      </c>
      <c r="H1496" s="433" t="s">
        <v>11719</v>
      </c>
      <c r="I1496" s="433" t="s">
        <v>2022</v>
      </c>
      <c r="J1496" s="433" t="s">
        <v>1633</v>
      </c>
      <c r="K1496" s="433" t="s">
        <v>6540</v>
      </c>
    </row>
    <row r="1497" spans="1:11">
      <c r="A1497" s="433" t="s">
        <v>6543</v>
      </c>
      <c r="B1497" s="433" t="s">
        <v>6544</v>
      </c>
      <c r="C1497" s="433" t="s">
        <v>536</v>
      </c>
      <c r="D1497" s="433" t="s">
        <v>6545</v>
      </c>
      <c r="E1497" s="433" t="s">
        <v>5504</v>
      </c>
      <c r="F1497" s="433" t="s">
        <v>10715</v>
      </c>
      <c r="G1497" s="433" t="s">
        <v>538</v>
      </c>
      <c r="H1497" s="433" t="s">
        <v>11379</v>
      </c>
    </row>
    <row r="1498" spans="1:11">
      <c r="A1498" s="433" t="s">
        <v>6547</v>
      </c>
      <c r="B1498" s="433" t="s">
        <v>6548</v>
      </c>
      <c r="C1498" s="433" t="s">
        <v>536</v>
      </c>
      <c r="D1498" s="433" t="s">
        <v>6549</v>
      </c>
      <c r="E1498" s="433" t="s">
        <v>6546</v>
      </c>
      <c r="F1498" s="433" t="s">
        <v>10716</v>
      </c>
      <c r="G1498" s="433" t="s">
        <v>538</v>
      </c>
      <c r="H1498" s="433" t="s">
        <v>11379</v>
      </c>
    </row>
    <row r="1499" spans="1:11">
      <c r="A1499" s="433" t="s">
        <v>6550</v>
      </c>
      <c r="B1499" s="433" t="s">
        <v>6551</v>
      </c>
      <c r="C1499" s="433" t="s">
        <v>536</v>
      </c>
      <c r="D1499" s="433" t="s">
        <v>6552</v>
      </c>
      <c r="E1499" s="433" t="s">
        <v>1185</v>
      </c>
      <c r="F1499" s="433" t="s">
        <v>10717</v>
      </c>
      <c r="G1499" s="433" t="s">
        <v>538</v>
      </c>
      <c r="H1499" s="433" t="s">
        <v>11379</v>
      </c>
    </row>
    <row r="1500" spans="1:11">
      <c r="A1500" s="433" t="s">
        <v>6554</v>
      </c>
      <c r="B1500" s="433" t="s">
        <v>6555</v>
      </c>
      <c r="C1500" s="433" t="s">
        <v>782</v>
      </c>
      <c r="D1500" s="433" t="s">
        <v>6556</v>
      </c>
      <c r="E1500" s="433" t="s">
        <v>6553</v>
      </c>
      <c r="F1500" s="433" t="s">
        <v>10718</v>
      </c>
      <c r="G1500" s="433" t="s">
        <v>538</v>
      </c>
      <c r="H1500" s="433" t="s">
        <v>11379</v>
      </c>
    </row>
    <row r="1501" spans="1:11">
      <c r="A1501" s="433" t="s">
        <v>6557</v>
      </c>
      <c r="B1501" s="433" t="s">
        <v>6558</v>
      </c>
      <c r="C1501" s="433" t="s">
        <v>604</v>
      </c>
      <c r="D1501" s="433" t="s">
        <v>6559</v>
      </c>
      <c r="E1501" s="433" t="s">
        <v>1786</v>
      </c>
      <c r="F1501" s="433" t="s">
        <v>9610</v>
      </c>
      <c r="G1501" s="433" t="s">
        <v>538</v>
      </c>
      <c r="H1501" s="433" t="s">
        <v>11379</v>
      </c>
    </row>
    <row r="1502" spans="1:11">
      <c r="A1502" s="433" t="s">
        <v>6560</v>
      </c>
      <c r="B1502" s="433" t="s">
        <v>6561</v>
      </c>
      <c r="C1502" s="433" t="s">
        <v>536</v>
      </c>
      <c r="D1502" s="433" t="s">
        <v>6562</v>
      </c>
      <c r="E1502" s="433" t="s">
        <v>1065</v>
      </c>
      <c r="F1502" s="433" t="s">
        <v>10719</v>
      </c>
      <c r="G1502" s="433" t="s">
        <v>538</v>
      </c>
      <c r="H1502" s="433" t="s">
        <v>11379</v>
      </c>
    </row>
    <row r="1503" spans="1:11">
      <c r="A1503" s="433" t="s">
        <v>6564</v>
      </c>
      <c r="B1503" s="433" t="s">
        <v>6565</v>
      </c>
      <c r="C1503" s="433" t="s">
        <v>536</v>
      </c>
      <c r="D1503" s="433" t="s">
        <v>6568</v>
      </c>
      <c r="E1503" s="433" t="s">
        <v>6563</v>
      </c>
      <c r="F1503" s="433" t="s">
        <v>10720</v>
      </c>
      <c r="G1503" s="433" t="s">
        <v>6563</v>
      </c>
      <c r="H1503" s="433" t="s">
        <v>10720</v>
      </c>
      <c r="I1503" s="433" t="s">
        <v>6566</v>
      </c>
      <c r="J1503" s="433" t="s">
        <v>2739</v>
      </c>
      <c r="K1503" s="433" t="s">
        <v>6567</v>
      </c>
    </row>
    <row r="1504" spans="1:11">
      <c r="A1504" s="433" t="s">
        <v>6570</v>
      </c>
      <c r="B1504" s="433" t="s">
        <v>6571</v>
      </c>
      <c r="C1504" s="433" t="s">
        <v>536</v>
      </c>
      <c r="D1504" s="433" t="s">
        <v>6574</v>
      </c>
      <c r="E1504" s="433" t="s">
        <v>6569</v>
      </c>
      <c r="F1504" s="433" t="s">
        <v>10721</v>
      </c>
      <c r="G1504" s="433" t="s">
        <v>6569</v>
      </c>
      <c r="H1504" s="433" t="s">
        <v>10721</v>
      </c>
      <c r="J1504" s="433" t="s">
        <v>6572</v>
      </c>
      <c r="K1504" s="433" t="s">
        <v>6573</v>
      </c>
    </row>
    <row r="1505" spans="1:11">
      <c r="A1505" s="433" t="s">
        <v>6575</v>
      </c>
      <c r="B1505" s="433" t="s">
        <v>6576</v>
      </c>
      <c r="C1505" s="433" t="s">
        <v>899</v>
      </c>
      <c r="D1505" s="433" t="s">
        <v>6577</v>
      </c>
      <c r="E1505" s="433" t="s">
        <v>3324</v>
      </c>
      <c r="F1505" s="433" t="s">
        <v>10722</v>
      </c>
      <c r="G1505" s="433" t="s">
        <v>538</v>
      </c>
      <c r="H1505" s="433" t="s">
        <v>11379</v>
      </c>
    </row>
    <row r="1506" spans="1:11">
      <c r="A1506" s="433" t="s">
        <v>6578</v>
      </c>
      <c r="B1506" s="433" t="s">
        <v>6579</v>
      </c>
      <c r="C1506" s="433" t="s">
        <v>536</v>
      </c>
      <c r="D1506" s="433" t="s">
        <v>6581</v>
      </c>
      <c r="E1506" s="433" t="s">
        <v>6582</v>
      </c>
      <c r="F1506" s="433" t="s">
        <v>10723</v>
      </c>
      <c r="G1506" s="433" t="s">
        <v>962</v>
      </c>
      <c r="H1506" s="433" t="s">
        <v>9952</v>
      </c>
      <c r="I1506" s="433" t="s">
        <v>1586</v>
      </c>
      <c r="J1506" s="433" t="s">
        <v>2176</v>
      </c>
      <c r="K1506" s="433" t="s">
        <v>6580</v>
      </c>
    </row>
    <row r="1507" spans="1:11">
      <c r="A1507" s="433" t="s">
        <v>6583</v>
      </c>
      <c r="B1507" s="433" t="s">
        <v>6584</v>
      </c>
      <c r="C1507" s="433" t="s">
        <v>536</v>
      </c>
      <c r="D1507" s="433" t="s">
        <v>6585</v>
      </c>
      <c r="E1507" s="433" t="s">
        <v>933</v>
      </c>
      <c r="F1507" s="433" t="s">
        <v>10724</v>
      </c>
      <c r="G1507" s="433" t="s">
        <v>538</v>
      </c>
      <c r="H1507" s="433" t="s">
        <v>11379</v>
      </c>
    </row>
    <row r="1508" spans="1:11">
      <c r="A1508" s="433" t="s">
        <v>6586</v>
      </c>
      <c r="B1508" s="433" t="s">
        <v>6587</v>
      </c>
      <c r="C1508" s="433" t="s">
        <v>536</v>
      </c>
      <c r="D1508" s="433" t="s">
        <v>6588</v>
      </c>
      <c r="E1508" s="433" t="s">
        <v>1024</v>
      </c>
      <c r="F1508" s="433" t="s">
        <v>10725</v>
      </c>
      <c r="G1508" s="433" t="s">
        <v>538</v>
      </c>
      <c r="H1508" s="433" t="s">
        <v>11379</v>
      </c>
    </row>
    <row r="1509" spans="1:11">
      <c r="A1509" s="433" t="s">
        <v>6590</v>
      </c>
      <c r="B1509" s="433" t="s">
        <v>6591</v>
      </c>
      <c r="C1509" s="433" t="s">
        <v>536</v>
      </c>
      <c r="D1509" s="433" t="s">
        <v>6592</v>
      </c>
      <c r="E1509" s="433" t="s">
        <v>6589</v>
      </c>
      <c r="F1509" s="433" t="s">
        <v>10726</v>
      </c>
      <c r="G1509" s="433" t="s">
        <v>538</v>
      </c>
      <c r="H1509" s="433" t="s">
        <v>11379</v>
      </c>
    </row>
    <row r="1510" spans="1:11">
      <c r="A1510" s="433" t="s">
        <v>6593</v>
      </c>
      <c r="B1510" s="433" t="s">
        <v>6594</v>
      </c>
      <c r="C1510" s="433" t="s">
        <v>536</v>
      </c>
      <c r="D1510" s="433" t="s">
        <v>6595</v>
      </c>
      <c r="E1510" s="433" t="s">
        <v>759</v>
      </c>
      <c r="F1510" s="433" t="s">
        <v>10727</v>
      </c>
      <c r="G1510" s="433" t="s">
        <v>538</v>
      </c>
      <c r="H1510" s="433" t="s">
        <v>11379</v>
      </c>
    </row>
    <row r="1511" spans="1:11">
      <c r="A1511" s="433" t="s">
        <v>6597</v>
      </c>
      <c r="B1511" s="433" t="s">
        <v>6598</v>
      </c>
      <c r="C1511" s="433" t="s">
        <v>604</v>
      </c>
      <c r="D1511" s="433" t="s">
        <v>6599</v>
      </c>
      <c r="E1511" s="433" t="s">
        <v>6596</v>
      </c>
      <c r="F1511" s="433" t="s">
        <v>10728</v>
      </c>
      <c r="G1511" s="433" t="s">
        <v>538</v>
      </c>
      <c r="H1511" s="433" t="s">
        <v>11379</v>
      </c>
    </row>
    <row r="1512" spans="1:11">
      <c r="A1512" s="433" t="s">
        <v>6600</v>
      </c>
      <c r="B1512" s="433" t="s">
        <v>6601</v>
      </c>
      <c r="C1512" s="433" t="s">
        <v>536</v>
      </c>
      <c r="D1512" s="433" t="s">
        <v>6602</v>
      </c>
      <c r="E1512" s="433" t="s">
        <v>1017</v>
      </c>
      <c r="F1512" s="433" t="s">
        <v>10729</v>
      </c>
      <c r="G1512" s="433" t="s">
        <v>538</v>
      </c>
      <c r="H1512" s="433" t="s">
        <v>11379</v>
      </c>
    </row>
    <row r="1513" spans="1:11">
      <c r="A1513" s="433" t="s">
        <v>6604</v>
      </c>
      <c r="B1513" s="433" t="s">
        <v>6605</v>
      </c>
      <c r="C1513" s="433" t="s">
        <v>583</v>
      </c>
      <c r="D1513" s="433" t="s">
        <v>6606</v>
      </c>
      <c r="E1513" s="433" t="s">
        <v>6603</v>
      </c>
      <c r="F1513" s="433" t="s">
        <v>10730</v>
      </c>
      <c r="G1513" s="433" t="s">
        <v>538</v>
      </c>
      <c r="H1513" s="433" t="s">
        <v>11379</v>
      </c>
    </row>
    <row r="1514" spans="1:11">
      <c r="A1514" s="433" t="s">
        <v>6608</v>
      </c>
      <c r="B1514" s="433" t="s">
        <v>6609</v>
      </c>
      <c r="C1514" s="433" t="s">
        <v>536</v>
      </c>
      <c r="D1514" s="433" t="s">
        <v>6611</v>
      </c>
      <c r="E1514" s="433" t="s">
        <v>6612</v>
      </c>
      <c r="F1514" s="433" t="s">
        <v>10731</v>
      </c>
      <c r="G1514" s="433" t="s">
        <v>6607</v>
      </c>
      <c r="H1514" s="433" t="s">
        <v>11720</v>
      </c>
      <c r="I1514" s="433" t="s">
        <v>2009</v>
      </c>
      <c r="J1514" s="433" t="s">
        <v>561</v>
      </c>
      <c r="K1514" s="433" t="s">
        <v>6610</v>
      </c>
    </row>
    <row r="1515" spans="1:11">
      <c r="A1515" s="433" t="s">
        <v>6613</v>
      </c>
      <c r="B1515" s="433" t="s">
        <v>6614</v>
      </c>
      <c r="C1515" s="433" t="s">
        <v>536</v>
      </c>
      <c r="D1515" s="433" t="s">
        <v>6615</v>
      </c>
      <c r="E1515" s="433" t="s">
        <v>4134</v>
      </c>
      <c r="F1515" s="433" t="s">
        <v>10732</v>
      </c>
      <c r="G1515" s="433" t="s">
        <v>538</v>
      </c>
      <c r="H1515" s="433" t="s">
        <v>11379</v>
      </c>
    </row>
    <row r="1516" spans="1:11">
      <c r="A1516" s="433" t="s">
        <v>6616</v>
      </c>
      <c r="B1516" s="433" t="s">
        <v>6617</v>
      </c>
      <c r="C1516" s="433" t="s">
        <v>604</v>
      </c>
      <c r="D1516" s="433" t="s">
        <v>6619</v>
      </c>
      <c r="E1516" s="433" t="s">
        <v>6620</v>
      </c>
      <c r="F1516" s="433" t="s">
        <v>10733</v>
      </c>
      <c r="G1516" s="433" t="s">
        <v>750</v>
      </c>
      <c r="H1516" s="433" t="s">
        <v>11721</v>
      </c>
      <c r="I1516" s="433" t="s">
        <v>838</v>
      </c>
      <c r="J1516" s="433" t="s">
        <v>561</v>
      </c>
      <c r="K1516" s="433" t="s">
        <v>6618</v>
      </c>
    </row>
    <row r="1517" spans="1:11">
      <c r="A1517" s="433" t="s">
        <v>6621</v>
      </c>
      <c r="B1517" s="433" t="s">
        <v>6622</v>
      </c>
      <c r="C1517" s="433" t="s">
        <v>536</v>
      </c>
      <c r="D1517" s="433" t="s">
        <v>6623</v>
      </c>
      <c r="E1517" s="433" t="s">
        <v>1608</v>
      </c>
      <c r="F1517" s="433" t="s">
        <v>10734</v>
      </c>
      <c r="G1517" s="433" t="s">
        <v>538</v>
      </c>
      <c r="H1517" s="433" t="s">
        <v>11379</v>
      </c>
    </row>
    <row r="1518" spans="1:11">
      <c r="A1518" s="433" t="s">
        <v>6625</v>
      </c>
      <c r="B1518" s="433" t="s">
        <v>6626</v>
      </c>
      <c r="C1518" s="433" t="s">
        <v>536</v>
      </c>
      <c r="D1518" s="433" t="s">
        <v>6628</v>
      </c>
      <c r="E1518" s="433" t="s">
        <v>3132</v>
      </c>
      <c r="F1518" s="433" t="s">
        <v>10735</v>
      </c>
      <c r="G1518" s="433" t="s">
        <v>6624</v>
      </c>
      <c r="H1518" s="433" t="s">
        <v>11722</v>
      </c>
      <c r="I1518" s="433" t="s">
        <v>1594</v>
      </c>
      <c r="J1518" s="433" t="s">
        <v>561</v>
      </c>
      <c r="K1518" s="433" t="s">
        <v>6627</v>
      </c>
    </row>
    <row r="1519" spans="1:11">
      <c r="A1519" s="433" t="s">
        <v>6629</v>
      </c>
      <c r="B1519" s="433" t="s">
        <v>6630</v>
      </c>
      <c r="C1519" s="433" t="s">
        <v>536</v>
      </c>
      <c r="D1519" s="433" t="s">
        <v>6631</v>
      </c>
      <c r="E1519" s="433" t="s">
        <v>585</v>
      </c>
      <c r="F1519" s="433" t="s">
        <v>10736</v>
      </c>
      <c r="G1519" s="433" t="s">
        <v>538</v>
      </c>
      <c r="H1519" s="433" t="s">
        <v>11379</v>
      </c>
    </row>
    <row r="1520" spans="1:11">
      <c r="A1520" s="433" t="s">
        <v>6632</v>
      </c>
      <c r="B1520" s="433" t="s">
        <v>6633</v>
      </c>
      <c r="C1520" s="433" t="s">
        <v>536</v>
      </c>
      <c r="D1520" s="433" t="s">
        <v>6634</v>
      </c>
      <c r="E1520" s="433" t="s">
        <v>606</v>
      </c>
      <c r="F1520" s="433" t="s">
        <v>10737</v>
      </c>
      <c r="G1520" s="433" t="s">
        <v>538</v>
      </c>
      <c r="H1520" s="433" t="s">
        <v>11379</v>
      </c>
    </row>
    <row r="1521" spans="1:11">
      <c r="A1521" s="433" t="s">
        <v>6635</v>
      </c>
      <c r="B1521" s="433" t="s">
        <v>6636</v>
      </c>
      <c r="C1521" s="433" t="s">
        <v>536</v>
      </c>
      <c r="D1521" s="433" t="s">
        <v>6637</v>
      </c>
      <c r="E1521" s="433" t="s">
        <v>606</v>
      </c>
      <c r="F1521" s="433" t="s">
        <v>10738</v>
      </c>
      <c r="G1521" s="433" t="s">
        <v>538</v>
      </c>
      <c r="H1521" s="433" t="s">
        <v>11379</v>
      </c>
    </row>
    <row r="1522" spans="1:11">
      <c r="A1522" s="433" t="s">
        <v>6639</v>
      </c>
      <c r="B1522" s="433" t="s">
        <v>6640</v>
      </c>
      <c r="C1522" s="433" t="s">
        <v>536</v>
      </c>
      <c r="D1522" s="433" t="s">
        <v>6641</v>
      </c>
      <c r="E1522" s="433" t="s">
        <v>6638</v>
      </c>
      <c r="F1522" s="433" t="s">
        <v>10739</v>
      </c>
      <c r="G1522" s="433" t="s">
        <v>538</v>
      </c>
      <c r="H1522" s="433" t="s">
        <v>11379</v>
      </c>
    </row>
    <row r="1523" spans="1:11">
      <c r="A1523" s="433" t="s">
        <v>6643</v>
      </c>
      <c r="B1523" s="433" t="s">
        <v>6644</v>
      </c>
      <c r="C1523" s="433" t="s">
        <v>536</v>
      </c>
      <c r="D1523" s="433" t="s">
        <v>6645</v>
      </c>
      <c r="E1523" s="433" t="s">
        <v>6642</v>
      </c>
      <c r="F1523" s="433" t="s">
        <v>10740</v>
      </c>
      <c r="G1523" s="433" t="s">
        <v>538</v>
      </c>
      <c r="H1523" s="433" t="s">
        <v>11379</v>
      </c>
    </row>
    <row r="1524" spans="1:11">
      <c r="A1524" s="433" t="s">
        <v>6646</v>
      </c>
      <c r="B1524" s="433" t="s">
        <v>6647</v>
      </c>
      <c r="C1524" s="433" t="s">
        <v>536</v>
      </c>
      <c r="D1524" s="433" t="s">
        <v>6648</v>
      </c>
      <c r="E1524" s="433" t="s">
        <v>933</v>
      </c>
      <c r="F1524" s="433" t="s">
        <v>10741</v>
      </c>
      <c r="G1524" s="433" t="s">
        <v>538</v>
      </c>
      <c r="H1524" s="433" t="s">
        <v>11379</v>
      </c>
    </row>
    <row r="1525" spans="1:11">
      <c r="A1525" s="433" t="s">
        <v>6649</v>
      </c>
      <c r="B1525" s="433" t="s">
        <v>6650</v>
      </c>
      <c r="C1525" s="433" t="s">
        <v>1272</v>
      </c>
      <c r="D1525" s="433" t="s">
        <v>6651</v>
      </c>
      <c r="E1525" s="433" t="s">
        <v>944</v>
      </c>
      <c r="F1525" s="433" t="s">
        <v>10742</v>
      </c>
      <c r="G1525" s="433" t="s">
        <v>538</v>
      </c>
      <c r="H1525" s="433" t="s">
        <v>11379</v>
      </c>
    </row>
    <row r="1526" spans="1:11">
      <c r="A1526" s="433" t="s">
        <v>6653</v>
      </c>
      <c r="B1526" s="433" t="s">
        <v>6654</v>
      </c>
      <c r="C1526" s="433" t="s">
        <v>536</v>
      </c>
      <c r="D1526" s="433" t="s">
        <v>6332</v>
      </c>
      <c r="E1526" s="433" t="s">
        <v>6652</v>
      </c>
      <c r="F1526" s="433" t="s">
        <v>10743</v>
      </c>
      <c r="G1526" s="433" t="s">
        <v>538</v>
      </c>
      <c r="H1526" s="433" t="s">
        <v>11379</v>
      </c>
    </row>
    <row r="1527" spans="1:11">
      <c r="A1527" s="433" t="s">
        <v>6655</v>
      </c>
      <c r="B1527" s="433" t="s">
        <v>6656</v>
      </c>
      <c r="C1527" s="433" t="s">
        <v>536</v>
      </c>
      <c r="D1527" s="433" t="s">
        <v>6657</v>
      </c>
      <c r="E1527" s="433" t="s">
        <v>1202</v>
      </c>
      <c r="F1527" s="433" t="s">
        <v>10744</v>
      </c>
      <c r="G1527" s="433" t="s">
        <v>538</v>
      </c>
      <c r="H1527" s="433" t="s">
        <v>11379</v>
      </c>
    </row>
    <row r="1528" spans="1:11">
      <c r="A1528" s="433" t="s">
        <v>6659</v>
      </c>
      <c r="B1528" s="433" t="s">
        <v>6660</v>
      </c>
      <c r="C1528" s="433" t="s">
        <v>536</v>
      </c>
      <c r="D1528" s="433" t="s">
        <v>6661</v>
      </c>
      <c r="E1528" s="433" t="s">
        <v>6658</v>
      </c>
      <c r="F1528" s="433" t="s">
        <v>10745</v>
      </c>
      <c r="G1528" s="433" t="s">
        <v>538</v>
      </c>
      <c r="H1528" s="433" t="s">
        <v>11379</v>
      </c>
    </row>
    <row r="1529" spans="1:11">
      <c r="A1529" s="433" t="s">
        <v>6663</v>
      </c>
      <c r="B1529" s="433" t="s">
        <v>6664</v>
      </c>
      <c r="C1529" s="433" t="s">
        <v>536</v>
      </c>
      <c r="D1529" s="433" t="s">
        <v>6665</v>
      </c>
      <c r="E1529" s="433" t="s">
        <v>6662</v>
      </c>
      <c r="F1529" s="433" t="s">
        <v>10746</v>
      </c>
      <c r="G1529" s="433" t="s">
        <v>538</v>
      </c>
      <c r="H1529" s="433" t="s">
        <v>11379</v>
      </c>
    </row>
    <row r="1530" spans="1:11">
      <c r="A1530" s="433" t="s">
        <v>6666</v>
      </c>
      <c r="B1530" s="433" t="s">
        <v>6667</v>
      </c>
      <c r="C1530" s="433" t="s">
        <v>604</v>
      </c>
      <c r="D1530" s="433" t="s">
        <v>6668</v>
      </c>
      <c r="E1530" s="433" t="s">
        <v>854</v>
      </c>
      <c r="F1530" s="433" t="s">
        <v>10747</v>
      </c>
      <c r="G1530" s="433" t="s">
        <v>538</v>
      </c>
      <c r="H1530" s="433" t="s">
        <v>11379</v>
      </c>
    </row>
    <row r="1531" spans="1:11">
      <c r="A1531" s="433" t="s">
        <v>6669</v>
      </c>
      <c r="B1531" s="433" t="s">
        <v>6670</v>
      </c>
      <c r="D1531" s="433" t="s">
        <v>6671</v>
      </c>
      <c r="E1531" s="433" t="s">
        <v>1378</v>
      </c>
      <c r="F1531" s="433" t="s">
        <v>10748</v>
      </c>
      <c r="G1531" s="433" t="s">
        <v>538</v>
      </c>
      <c r="H1531" s="433" t="s">
        <v>11379</v>
      </c>
    </row>
    <row r="1532" spans="1:11">
      <c r="A1532" s="433" t="s">
        <v>6673</v>
      </c>
      <c r="B1532" s="433" t="s">
        <v>6674</v>
      </c>
      <c r="C1532" s="433" t="s">
        <v>536</v>
      </c>
      <c r="D1532" s="433" t="s">
        <v>6675</v>
      </c>
      <c r="E1532" s="433" t="s">
        <v>6672</v>
      </c>
      <c r="F1532" s="433" t="s">
        <v>10749</v>
      </c>
      <c r="G1532" s="433" t="s">
        <v>538</v>
      </c>
      <c r="H1532" s="433" t="s">
        <v>11379</v>
      </c>
    </row>
    <row r="1533" spans="1:11">
      <c r="A1533" s="433" t="s">
        <v>6676</v>
      </c>
      <c r="B1533" s="433" t="s">
        <v>6677</v>
      </c>
      <c r="C1533" s="433" t="s">
        <v>536</v>
      </c>
      <c r="D1533" s="433" t="s">
        <v>6679</v>
      </c>
      <c r="E1533" s="433" t="s">
        <v>6680</v>
      </c>
      <c r="F1533" s="433" t="s">
        <v>10750</v>
      </c>
      <c r="G1533" s="433" t="s">
        <v>750</v>
      </c>
      <c r="H1533" s="433" t="s">
        <v>11723</v>
      </c>
      <c r="I1533" s="433" t="s">
        <v>1640</v>
      </c>
      <c r="J1533" s="433" t="s">
        <v>1633</v>
      </c>
      <c r="K1533" s="433" t="s">
        <v>6678</v>
      </c>
    </row>
    <row r="1534" spans="1:11">
      <c r="A1534" s="433" t="s">
        <v>6681</v>
      </c>
      <c r="B1534" s="433" t="s">
        <v>6682</v>
      </c>
      <c r="C1534" s="433" t="s">
        <v>604</v>
      </c>
      <c r="D1534" s="433" t="s">
        <v>6686</v>
      </c>
      <c r="E1534" s="433" t="s">
        <v>6687</v>
      </c>
      <c r="F1534" s="433" t="s">
        <v>10751</v>
      </c>
      <c r="G1534" s="433" t="s">
        <v>5990</v>
      </c>
      <c r="H1534" s="433" t="s">
        <v>11724</v>
      </c>
      <c r="I1534" s="433" t="s">
        <v>6683</v>
      </c>
      <c r="J1534" s="433" t="s">
        <v>6684</v>
      </c>
      <c r="K1534" s="433" t="s">
        <v>6685</v>
      </c>
    </row>
    <row r="1535" spans="1:11">
      <c r="A1535" s="433" t="s">
        <v>6688</v>
      </c>
      <c r="B1535" s="433" t="s">
        <v>6689</v>
      </c>
      <c r="C1535" s="433" t="s">
        <v>536</v>
      </c>
      <c r="D1535" s="433" t="s">
        <v>6690</v>
      </c>
      <c r="E1535" s="433" t="s">
        <v>990</v>
      </c>
      <c r="F1535" s="433" t="s">
        <v>10752</v>
      </c>
      <c r="G1535" s="433" t="s">
        <v>538</v>
      </c>
      <c r="H1535" s="433" t="s">
        <v>11379</v>
      </c>
    </row>
    <row r="1536" spans="1:11">
      <c r="A1536" s="433" t="s">
        <v>6692</v>
      </c>
      <c r="B1536" s="433" t="s">
        <v>6693</v>
      </c>
      <c r="C1536" s="433" t="s">
        <v>536</v>
      </c>
      <c r="D1536" s="433" t="s">
        <v>6694</v>
      </c>
      <c r="E1536" s="433" t="s">
        <v>6691</v>
      </c>
      <c r="F1536" s="433" t="s">
        <v>10753</v>
      </c>
      <c r="G1536" s="433" t="s">
        <v>538</v>
      </c>
      <c r="H1536" s="433" t="s">
        <v>11379</v>
      </c>
    </row>
    <row r="1537" spans="1:11">
      <c r="A1537" s="433" t="s">
        <v>6696</v>
      </c>
      <c r="B1537" s="433" t="s">
        <v>6697</v>
      </c>
      <c r="C1537" s="433" t="s">
        <v>536</v>
      </c>
      <c r="D1537" s="433" t="s">
        <v>6698</v>
      </c>
      <c r="E1537" s="433" t="s">
        <v>6695</v>
      </c>
      <c r="F1537" s="433" t="s">
        <v>10754</v>
      </c>
      <c r="G1537" s="433" t="s">
        <v>538</v>
      </c>
      <c r="H1537" s="433" t="s">
        <v>11379</v>
      </c>
    </row>
    <row r="1538" spans="1:11">
      <c r="A1538" s="433" t="s">
        <v>6700</v>
      </c>
      <c r="B1538" s="433" t="s">
        <v>6701</v>
      </c>
      <c r="C1538" s="433" t="s">
        <v>604</v>
      </c>
      <c r="D1538" s="433" t="s">
        <v>6702</v>
      </c>
      <c r="E1538" s="433" t="s">
        <v>6699</v>
      </c>
      <c r="F1538" s="433" t="s">
        <v>10755</v>
      </c>
      <c r="G1538" s="433" t="s">
        <v>538</v>
      </c>
      <c r="H1538" s="433" t="s">
        <v>11379</v>
      </c>
    </row>
    <row r="1539" spans="1:11">
      <c r="A1539" s="433" t="s">
        <v>6703</v>
      </c>
      <c r="B1539" s="433" t="s">
        <v>6704</v>
      </c>
      <c r="C1539" s="433" t="s">
        <v>604</v>
      </c>
      <c r="D1539" s="433" t="s">
        <v>6706</v>
      </c>
      <c r="E1539" s="433" t="s">
        <v>5877</v>
      </c>
      <c r="F1539" s="433" t="s">
        <v>10756</v>
      </c>
      <c r="G1539" s="433" t="s">
        <v>5350</v>
      </c>
      <c r="H1539" s="433" t="s">
        <v>11673</v>
      </c>
      <c r="I1539" s="433" t="s">
        <v>1640</v>
      </c>
      <c r="J1539" s="433" t="s">
        <v>1633</v>
      </c>
      <c r="K1539" s="433" t="s">
        <v>6705</v>
      </c>
    </row>
    <row r="1540" spans="1:11">
      <c r="A1540" s="433" t="s">
        <v>6708</v>
      </c>
      <c r="B1540" s="433" t="s">
        <v>6709</v>
      </c>
      <c r="C1540" s="433" t="s">
        <v>536</v>
      </c>
      <c r="D1540" s="433" t="s">
        <v>6710</v>
      </c>
      <c r="E1540" s="433" t="s">
        <v>6707</v>
      </c>
      <c r="F1540" s="433" t="s">
        <v>10757</v>
      </c>
      <c r="G1540" s="433" t="s">
        <v>538</v>
      </c>
      <c r="H1540" s="433" t="s">
        <v>11379</v>
      </c>
    </row>
    <row r="1541" spans="1:11">
      <c r="A1541" s="437" t="s">
        <v>4531</v>
      </c>
      <c r="B1541" s="433" t="s">
        <v>4532</v>
      </c>
      <c r="C1541" s="433" t="s">
        <v>536</v>
      </c>
      <c r="D1541" s="433" t="s">
        <v>6711</v>
      </c>
      <c r="E1541" s="433" t="s">
        <v>1477</v>
      </c>
      <c r="F1541" s="433" t="s">
        <v>10758</v>
      </c>
      <c r="G1541" s="433" t="s">
        <v>538</v>
      </c>
      <c r="H1541" s="433" t="s">
        <v>11379</v>
      </c>
    </row>
    <row r="1542" spans="1:11">
      <c r="A1542" s="433" t="s">
        <v>6713</v>
      </c>
      <c r="B1542" s="433" t="s">
        <v>6714</v>
      </c>
      <c r="C1542" s="433" t="s">
        <v>536</v>
      </c>
      <c r="D1542" s="433" t="s">
        <v>6715</v>
      </c>
      <c r="E1542" s="433" t="s">
        <v>6712</v>
      </c>
      <c r="F1542" s="433" t="s">
        <v>10759</v>
      </c>
      <c r="G1542" s="433" t="s">
        <v>538</v>
      </c>
      <c r="H1542" s="433" t="s">
        <v>11379</v>
      </c>
    </row>
    <row r="1543" spans="1:11">
      <c r="A1543" s="433" t="s">
        <v>6717</v>
      </c>
      <c r="B1543" s="433" t="s">
        <v>6718</v>
      </c>
      <c r="C1543" s="433" t="s">
        <v>536</v>
      </c>
      <c r="D1543" s="433" t="s">
        <v>6720</v>
      </c>
      <c r="E1543" s="433" t="s">
        <v>6721</v>
      </c>
      <c r="F1543" s="433" t="s">
        <v>10760</v>
      </c>
      <c r="G1543" s="433" t="s">
        <v>6716</v>
      </c>
      <c r="H1543" s="433" t="s">
        <v>11725</v>
      </c>
      <c r="I1543" s="433" t="s">
        <v>3141</v>
      </c>
      <c r="J1543" s="433" t="s">
        <v>723</v>
      </c>
      <c r="K1543" s="433" t="s">
        <v>6719</v>
      </c>
    </row>
    <row r="1544" spans="1:11">
      <c r="A1544" s="433" t="s">
        <v>6722</v>
      </c>
      <c r="B1544" s="433" t="s">
        <v>6723</v>
      </c>
      <c r="C1544" s="433" t="s">
        <v>604</v>
      </c>
      <c r="D1544" s="433" t="s">
        <v>6725</v>
      </c>
      <c r="E1544" s="433" t="s">
        <v>6249</v>
      </c>
      <c r="F1544" s="433" t="s">
        <v>10761</v>
      </c>
      <c r="G1544" s="433" t="s">
        <v>812</v>
      </c>
      <c r="H1544" s="433" t="s">
        <v>11726</v>
      </c>
      <c r="I1544" s="433" t="s">
        <v>2009</v>
      </c>
      <c r="J1544" s="433" t="s">
        <v>561</v>
      </c>
      <c r="K1544" s="433" t="s">
        <v>6724</v>
      </c>
    </row>
    <row r="1545" spans="1:11">
      <c r="A1545" s="433" t="s">
        <v>6726</v>
      </c>
      <c r="B1545" s="433" t="s">
        <v>6727</v>
      </c>
      <c r="C1545" s="433" t="s">
        <v>536</v>
      </c>
      <c r="D1545" s="433" t="s">
        <v>6728</v>
      </c>
      <c r="E1545" s="433" t="s">
        <v>1228</v>
      </c>
      <c r="F1545" s="433" t="s">
        <v>10762</v>
      </c>
      <c r="G1545" s="433" t="s">
        <v>538</v>
      </c>
      <c r="H1545" s="433" t="s">
        <v>11379</v>
      </c>
    </row>
    <row r="1546" spans="1:11">
      <c r="A1546" s="433" t="s">
        <v>6729</v>
      </c>
      <c r="B1546" s="433" t="s">
        <v>6730</v>
      </c>
      <c r="C1546" s="433" t="s">
        <v>604</v>
      </c>
      <c r="D1546" s="433" t="s">
        <v>6732</v>
      </c>
      <c r="E1546" s="433" t="s">
        <v>6733</v>
      </c>
      <c r="F1546" s="433" t="s">
        <v>10763</v>
      </c>
      <c r="G1546" s="433" t="s">
        <v>1699</v>
      </c>
      <c r="H1546" s="433" t="s">
        <v>11727</v>
      </c>
      <c r="I1546" s="433" t="s">
        <v>2276</v>
      </c>
      <c r="J1546" s="433" t="s">
        <v>782</v>
      </c>
      <c r="K1546" s="433" t="s">
        <v>6731</v>
      </c>
    </row>
    <row r="1547" spans="1:11">
      <c r="A1547" s="433" t="s">
        <v>6734</v>
      </c>
      <c r="B1547" s="433" t="s">
        <v>6735</v>
      </c>
      <c r="C1547" s="433" t="s">
        <v>604</v>
      </c>
      <c r="D1547" s="433" t="s">
        <v>6736</v>
      </c>
      <c r="E1547" s="433" t="s">
        <v>1454</v>
      </c>
      <c r="F1547" s="433" t="s">
        <v>9537</v>
      </c>
      <c r="G1547" s="433" t="s">
        <v>538</v>
      </c>
      <c r="H1547" s="433" t="s">
        <v>11379</v>
      </c>
    </row>
    <row r="1548" spans="1:11">
      <c r="A1548" s="433" t="s">
        <v>6738</v>
      </c>
      <c r="B1548" s="433" t="s">
        <v>6739</v>
      </c>
      <c r="C1548" s="433" t="s">
        <v>536</v>
      </c>
      <c r="D1548" s="433" t="s">
        <v>6740</v>
      </c>
      <c r="E1548" s="433" t="s">
        <v>6737</v>
      </c>
      <c r="F1548" s="433" t="s">
        <v>10764</v>
      </c>
      <c r="G1548" s="433" t="s">
        <v>538</v>
      </c>
      <c r="H1548" s="433" t="s">
        <v>11379</v>
      </c>
    </row>
    <row r="1549" spans="1:11">
      <c r="A1549" s="433" t="s">
        <v>6741</v>
      </c>
      <c r="B1549" s="433" t="s">
        <v>6742</v>
      </c>
      <c r="C1549" s="433" t="s">
        <v>536</v>
      </c>
      <c r="D1549" s="433" t="s">
        <v>6743</v>
      </c>
      <c r="E1549" s="433" t="s">
        <v>2680</v>
      </c>
      <c r="F1549" s="433" t="s">
        <v>10765</v>
      </c>
      <c r="G1549" s="433" t="s">
        <v>538</v>
      </c>
      <c r="H1549" s="433" t="s">
        <v>11379</v>
      </c>
    </row>
    <row r="1550" spans="1:11">
      <c r="A1550" s="433" t="s">
        <v>6745</v>
      </c>
      <c r="B1550" s="433" t="s">
        <v>6746</v>
      </c>
      <c r="C1550" s="433" t="s">
        <v>604</v>
      </c>
      <c r="D1550" s="433" t="s">
        <v>6750</v>
      </c>
      <c r="E1550" s="433" t="s">
        <v>6744</v>
      </c>
      <c r="F1550" s="433" t="s">
        <v>10766</v>
      </c>
      <c r="G1550" s="433" t="s">
        <v>6744</v>
      </c>
      <c r="H1550" s="433" t="s">
        <v>10766</v>
      </c>
      <c r="I1550" s="433" t="s">
        <v>6747</v>
      </c>
      <c r="J1550" s="433" t="s">
        <v>6748</v>
      </c>
      <c r="K1550" s="433" t="s">
        <v>6749</v>
      </c>
    </row>
    <row r="1551" spans="1:11">
      <c r="A1551" s="433" t="s">
        <v>6751</v>
      </c>
      <c r="B1551" s="433" t="s">
        <v>6752</v>
      </c>
      <c r="C1551" s="433" t="s">
        <v>536</v>
      </c>
      <c r="D1551" s="433" t="s">
        <v>6753</v>
      </c>
      <c r="E1551" s="433" t="s">
        <v>4979</v>
      </c>
      <c r="F1551" s="433" t="s">
        <v>10767</v>
      </c>
      <c r="G1551" s="433" t="s">
        <v>538</v>
      </c>
      <c r="H1551" s="433" t="s">
        <v>11379</v>
      </c>
    </row>
    <row r="1552" spans="1:11">
      <c r="A1552" s="433" t="s">
        <v>6755</v>
      </c>
      <c r="B1552" s="433" t="s">
        <v>6756</v>
      </c>
      <c r="C1552" s="433" t="s">
        <v>536</v>
      </c>
      <c r="D1552" s="433" t="s">
        <v>6757</v>
      </c>
      <c r="E1552" s="433" t="s">
        <v>6754</v>
      </c>
      <c r="F1552" s="433" t="s">
        <v>10768</v>
      </c>
      <c r="G1552" s="433" t="s">
        <v>538</v>
      </c>
      <c r="H1552" s="433" t="s">
        <v>11379</v>
      </c>
    </row>
    <row r="1553" spans="1:11">
      <c r="A1553" s="433" t="s">
        <v>6759</v>
      </c>
      <c r="B1553" s="433" t="s">
        <v>6760</v>
      </c>
      <c r="C1553" s="433" t="s">
        <v>536</v>
      </c>
      <c r="D1553" s="433" t="s">
        <v>6761</v>
      </c>
      <c r="E1553" s="433" t="s">
        <v>6758</v>
      </c>
      <c r="F1553" s="433" t="s">
        <v>10769</v>
      </c>
      <c r="G1553" s="433" t="s">
        <v>538</v>
      </c>
      <c r="H1553" s="433" t="s">
        <v>11379</v>
      </c>
    </row>
    <row r="1554" spans="1:11">
      <c r="A1554" s="433" t="s">
        <v>6763</v>
      </c>
      <c r="B1554" s="433" t="s">
        <v>6764</v>
      </c>
      <c r="C1554" s="433" t="s">
        <v>536</v>
      </c>
      <c r="D1554" s="433" t="s">
        <v>6765</v>
      </c>
      <c r="E1554" s="433" t="s">
        <v>6762</v>
      </c>
      <c r="F1554" s="433" t="s">
        <v>10770</v>
      </c>
      <c r="G1554" s="433" t="s">
        <v>538</v>
      </c>
      <c r="H1554" s="433" t="s">
        <v>11379</v>
      </c>
    </row>
    <row r="1555" spans="1:11">
      <c r="A1555" s="433" t="s">
        <v>6766</v>
      </c>
      <c r="B1555" s="433" t="s">
        <v>6767</v>
      </c>
      <c r="C1555" s="433" t="s">
        <v>536</v>
      </c>
      <c r="D1555" s="433" t="s">
        <v>6769</v>
      </c>
      <c r="E1555" s="433" t="s">
        <v>4564</v>
      </c>
      <c r="F1555" s="433" t="s">
        <v>10771</v>
      </c>
      <c r="G1555" s="433" t="s">
        <v>606</v>
      </c>
      <c r="H1555" s="433" t="s">
        <v>11728</v>
      </c>
      <c r="I1555" s="433" t="s">
        <v>2009</v>
      </c>
      <c r="J1555" s="433" t="s">
        <v>561</v>
      </c>
      <c r="K1555" s="433" t="s">
        <v>6768</v>
      </c>
    </row>
    <row r="1556" spans="1:11">
      <c r="A1556" s="433" t="s">
        <v>6770</v>
      </c>
      <c r="B1556" s="433" t="s">
        <v>6771</v>
      </c>
      <c r="C1556" s="433" t="s">
        <v>536</v>
      </c>
      <c r="D1556" s="433" t="s">
        <v>6772</v>
      </c>
      <c r="E1556" s="433" t="s">
        <v>558</v>
      </c>
      <c r="F1556" s="433" t="s">
        <v>10772</v>
      </c>
      <c r="G1556" s="433" t="s">
        <v>538</v>
      </c>
      <c r="H1556" s="433" t="s">
        <v>11379</v>
      </c>
    </row>
    <row r="1557" spans="1:11">
      <c r="A1557" s="433" t="s">
        <v>6773</v>
      </c>
      <c r="B1557" s="433" t="s">
        <v>6774</v>
      </c>
      <c r="C1557" s="433" t="s">
        <v>536</v>
      </c>
      <c r="D1557" s="433" t="s">
        <v>6775</v>
      </c>
      <c r="E1557" s="433" t="s">
        <v>766</v>
      </c>
      <c r="F1557" s="433" t="s">
        <v>10773</v>
      </c>
      <c r="G1557" s="433" t="s">
        <v>538</v>
      </c>
      <c r="H1557" s="433" t="s">
        <v>11379</v>
      </c>
    </row>
    <row r="1558" spans="1:11">
      <c r="A1558" s="433" t="s">
        <v>6776</v>
      </c>
      <c r="B1558" s="433" t="s">
        <v>6777</v>
      </c>
      <c r="C1558" s="433" t="s">
        <v>536</v>
      </c>
      <c r="D1558" s="433" t="s">
        <v>6778</v>
      </c>
      <c r="E1558" s="433" t="s">
        <v>1236</v>
      </c>
      <c r="F1558" s="433" t="s">
        <v>10774</v>
      </c>
      <c r="G1558" s="433" t="s">
        <v>538</v>
      </c>
      <c r="H1558" s="433" t="s">
        <v>11379</v>
      </c>
    </row>
    <row r="1559" spans="1:11">
      <c r="A1559" s="433" t="s">
        <v>6779</v>
      </c>
      <c r="B1559" s="433" t="s">
        <v>6780</v>
      </c>
      <c r="C1559" s="433" t="s">
        <v>536</v>
      </c>
      <c r="D1559" s="433" t="s">
        <v>6781</v>
      </c>
      <c r="E1559" s="433" t="s">
        <v>708</v>
      </c>
      <c r="F1559" s="433" t="s">
        <v>10775</v>
      </c>
      <c r="G1559" s="433" t="s">
        <v>538</v>
      </c>
      <c r="H1559" s="433" t="s">
        <v>11379</v>
      </c>
    </row>
    <row r="1560" spans="1:11">
      <c r="A1560" s="433" t="s">
        <v>6782</v>
      </c>
      <c r="B1560" s="433" t="s">
        <v>6783</v>
      </c>
      <c r="C1560" s="433" t="s">
        <v>536</v>
      </c>
      <c r="D1560" s="433" t="s">
        <v>6784</v>
      </c>
      <c r="E1560" s="433" t="s">
        <v>1202</v>
      </c>
      <c r="F1560" s="433" t="s">
        <v>10776</v>
      </c>
      <c r="G1560" s="433" t="s">
        <v>538</v>
      </c>
      <c r="H1560" s="433" t="s">
        <v>11379</v>
      </c>
    </row>
    <row r="1561" spans="1:11">
      <c r="A1561" s="433" t="s">
        <v>6785</v>
      </c>
      <c r="B1561" s="433" t="s">
        <v>6786</v>
      </c>
      <c r="C1561" s="433" t="s">
        <v>899</v>
      </c>
      <c r="D1561" s="433" t="s">
        <v>6787</v>
      </c>
      <c r="E1561" s="433" t="s">
        <v>2441</v>
      </c>
      <c r="F1561" s="433" t="s">
        <v>10777</v>
      </c>
      <c r="G1561" s="433" t="s">
        <v>538</v>
      </c>
      <c r="H1561" s="433" t="s">
        <v>11379</v>
      </c>
    </row>
    <row r="1562" spans="1:11">
      <c r="A1562" s="433" t="s">
        <v>6788</v>
      </c>
      <c r="B1562" s="433" t="s">
        <v>6789</v>
      </c>
      <c r="C1562" s="433" t="s">
        <v>536</v>
      </c>
      <c r="D1562" s="433" t="s">
        <v>6792</v>
      </c>
      <c r="E1562" s="433" t="s">
        <v>1622</v>
      </c>
      <c r="F1562" s="433" t="s">
        <v>10778</v>
      </c>
      <c r="G1562" s="433" t="s">
        <v>2079</v>
      </c>
      <c r="H1562" s="433" t="s">
        <v>11729</v>
      </c>
      <c r="I1562" s="433" t="s">
        <v>2039</v>
      </c>
      <c r="J1562" s="433" t="s">
        <v>6790</v>
      </c>
      <c r="K1562" s="433" t="s">
        <v>6791</v>
      </c>
    </row>
    <row r="1563" spans="1:11">
      <c r="A1563" s="433" t="s">
        <v>6793</v>
      </c>
      <c r="B1563" s="433" t="s">
        <v>6794</v>
      </c>
      <c r="C1563" s="433" t="s">
        <v>583</v>
      </c>
      <c r="D1563" s="433" t="s">
        <v>6795</v>
      </c>
      <c r="E1563" s="433" t="s">
        <v>558</v>
      </c>
      <c r="F1563" s="433" t="s">
        <v>10779</v>
      </c>
      <c r="G1563" s="433" t="s">
        <v>538</v>
      </c>
      <c r="H1563" s="433" t="s">
        <v>11379</v>
      </c>
    </row>
    <row r="1564" spans="1:11">
      <c r="A1564" s="433" t="s">
        <v>6797</v>
      </c>
      <c r="B1564" s="433" t="s">
        <v>6798</v>
      </c>
      <c r="C1564" s="433" t="s">
        <v>536</v>
      </c>
      <c r="D1564" s="433" t="s">
        <v>6799</v>
      </c>
      <c r="E1564" s="433" t="s">
        <v>6796</v>
      </c>
      <c r="F1564" s="433" t="s">
        <v>9671</v>
      </c>
      <c r="G1564" s="433" t="s">
        <v>538</v>
      </c>
      <c r="H1564" s="433" t="s">
        <v>11379</v>
      </c>
    </row>
    <row r="1565" spans="1:11">
      <c r="A1565" s="433" t="s">
        <v>6800</v>
      </c>
      <c r="B1565" s="433" t="s">
        <v>6801</v>
      </c>
      <c r="C1565" s="433" t="s">
        <v>536</v>
      </c>
      <c r="D1565" s="433" t="s">
        <v>6803</v>
      </c>
      <c r="E1565" s="433" t="s">
        <v>3217</v>
      </c>
      <c r="F1565" s="433" t="s">
        <v>10780</v>
      </c>
      <c r="G1565" s="433" t="s">
        <v>1603</v>
      </c>
      <c r="H1565" s="433" t="s">
        <v>11730</v>
      </c>
      <c r="I1565" s="433" t="s">
        <v>560</v>
      </c>
      <c r="J1565" s="433" t="s">
        <v>561</v>
      </c>
      <c r="K1565" s="433" t="s">
        <v>6802</v>
      </c>
    </row>
    <row r="1566" spans="1:11">
      <c r="A1566" s="433" t="s">
        <v>6804</v>
      </c>
      <c r="B1566" s="433" t="s">
        <v>6805</v>
      </c>
      <c r="C1566" s="433" t="s">
        <v>536</v>
      </c>
      <c r="D1566" s="433" t="s">
        <v>6806</v>
      </c>
      <c r="E1566" s="433" t="s">
        <v>1918</v>
      </c>
      <c r="F1566" s="433" t="s">
        <v>10781</v>
      </c>
      <c r="G1566" s="433" t="s">
        <v>538</v>
      </c>
      <c r="H1566" s="433" t="s">
        <v>11379</v>
      </c>
    </row>
    <row r="1567" spans="1:11">
      <c r="A1567" s="433" t="s">
        <v>6807</v>
      </c>
      <c r="B1567" s="433" t="s">
        <v>6808</v>
      </c>
      <c r="C1567" s="433" t="s">
        <v>536</v>
      </c>
      <c r="D1567" s="433" t="s">
        <v>6810</v>
      </c>
      <c r="E1567" s="433" t="s">
        <v>6811</v>
      </c>
      <c r="F1567" s="433" t="s">
        <v>10782</v>
      </c>
      <c r="G1567" s="433" t="s">
        <v>962</v>
      </c>
      <c r="H1567" s="433" t="s">
        <v>11586</v>
      </c>
      <c r="I1567" s="433" t="s">
        <v>1586</v>
      </c>
      <c r="J1567" s="433" t="s">
        <v>723</v>
      </c>
      <c r="K1567" s="433" t="s">
        <v>6809</v>
      </c>
    </row>
    <row r="1568" spans="1:11">
      <c r="A1568" s="433" t="s">
        <v>6812</v>
      </c>
      <c r="B1568" s="433" t="s">
        <v>6813</v>
      </c>
      <c r="C1568" s="433" t="s">
        <v>536</v>
      </c>
      <c r="D1568" s="433" t="s">
        <v>6815</v>
      </c>
      <c r="E1568" s="433" t="s">
        <v>6816</v>
      </c>
      <c r="F1568" s="433" t="s">
        <v>10783</v>
      </c>
      <c r="G1568" s="433" t="s">
        <v>1454</v>
      </c>
      <c r="H1568" s="433" t="s">
        <v>11731</v>
      </c>
      <c r="I1568" s="433" t="s">
        <v>1586</v>
      </c>
      <c r="J1568" s="433" t="s">
        <v>723</v>
      </c>
      <c r="K1568" s="433" t="s">
        <v>6814</v>
      </c>
    </row>
    <row r="1569" spans="1:11">
      <c r="A1569" s="433" t="s">
        <v>6817</v>
      </c>
      <c r="B1569" s="433" t="s">
        <v>6818</v>
      </c>
      <c r="C1569" s="433" t="s">
        <v>536</v>
      </c>
      <c r="D1569" s="433" t="s">
        <v>6819</v>
      </c>
      <c r="E1569" s="433" t="s">
        <v>4865</v>
      </c>
      <c r="F1569" s="433" t="s">
        <v>10784</v>
      </c>
      <c r="G1569" s="433" t="s">
        <v>538</v>
      </c>
      <c r="H1569" s="433" t="s">
        <v>11379</v>
      </c>
    </row>
    <row r="1570" spans="1:11">
      <c r="A1570" s="433" t="s">
        <v>6820</v>
      </c>
      <c r="B1570" s="433" t="s">
        <v>6821</v>
      </c>
      <c r="D1570" s="433" t="s">
        <v>6822</v>
      </c>
      <c r="E1570" s="433" t="s">
        <v>4898</v>
      </c>
      <c r="F1570" s="433" t="s">
        <v>10785</v>
      </c>
      <c r="G1570" s="433" t="s">
        <v>538</v>
      </c>
      <c r="H1570" s="433" t="s">
        <v>11379</v>
      </c>
    </row>
    <row r="1571" spans="1:11">
      <c r="A1571" s="433" t="s">
        <v>6823</v>
      </c>
      <c r="B1571" s="433" t="s">
        <v>6824</v>
      </c>
      <c r="C1571" s="433" t="s">
        <v>536</v>
      </c>
      <c r="D1571" s="433" t="s">
        <v>6825</v>
      </c>
      <c r="E1571" s="433" t="s">
        <v>1195</v>
      </c>
      <c r="F1571" s="433" t="s">
        <v>10786</v>
      </c>
      <c r="G1571" s="433" t="s">
        <v>538</v>
      </c>
      <c r="H1571" s="433" t="s">
        <v>11379</v>
      </c>
    </row>
    <row r="1572" spans="1:11">
      <c r="A1572" s="437" t="s">
        <v>6826</v>
      </c>
      <c r="B1572" s="433" t="s">
        <v>6827</v>
      </c>
      <c r="C1572" s="433" t="s">
        <v>536</v>
      </c>
      <c r="D1572" s="433" t="s">
        <v>11943</v>
      </c>
      <c r="E1572" s="433" t="s">
        <v>1774</v>
      </c>
      <c r="F1572" s="433" t="s">
        <v>10787</v>
      </c>
      <c r="G1572" s="433" t="s">
        <v>538</v>
      </c>
      <c r="H1572" s="433" t="s">
        <v>11379</v>
      </c>
    </row>
    <row r="1573" spans="1:11">
      <c r="A1573" s="433" t="s">
        <v>6828</v>
      </c>
      <c r="B1573" s="433" t="s">
        <v>6829</v>
      </c>
      <c r="C1573" s="433" t="s">
        <v>536</v>
      </c>
      <c r="D1573" s="433" t="s">
        <v>6831</v>
      </c>
      <c r="E1573" s="433" t="s">
        <v>4134</v>
      </c>
      <c r="F1573" s="433" t="s">
        <v>10788</v>
      </c>
      <c r="G1573" s="433" t="s">
        <v>601</v>
      </c>
      <c r="H1573" s="433" t="s">
        <v>11732</v>
      </c>
      <c r="I1573" s="433" t="s">
        <v>560</v>
      </c>
      <c r="J1573" s="433" t="s">
        <v>561</v>
      </c>
      <c r="K1573" s="433" t="s">
        <v>6830</v>
      </c>
    </row>
    <row r="1574" spans="1:11">
      <c r="A1574" s="433" t="s">
        <v>6833</v>
      </c>
      <c r="B1574" s="433" t="s">
        <v>6834</v>
      </c>
      <c r="C1574" s="433" t="s">
        <v>536</v>
      </c>
      <c r="D1574" s="433" t="s">
        <v>6835</v>
      </c>
      <c r="E1574" s="433" t="s">
        <v>6832</v>
      </c>
      <c r="F1574" s="433" t="s">
        <v>10789</v>
      </c>
      <c r="G1574" s="433" t="s">
        <v>538</v>
      </c>
      <c r="H1574" s="433" t="s">
        <v>11379</v>
      </c>
    </row>
    <row r="1575" spans="1:11">
      <c r="A1575" s="433" t="s">
        <v>6836</v>
      </c>
      <c r="B1575" s="433" t="s">
        <v>6837</v>
      </c>
      <c r="C1575" s="433" t="s">
        <v>536</v>
      </c>
      <c r="D1575" s="433" t="s">
        <v>6838</v>
      </c>
      <c r="E1575" s="433" t="s">
        <v>750</v>
      </c>
      <c r="F1575" s="433" t="s">
        <v>10790</v>
      </c>
      <c r="G1575" s="433" t="s">
        <v>538</v>
      </c>
      <c r="H1575" s="433" t="s">
        <v>11379</v>
      </c>
    </row>
    <row r="1576" spans="1:11">
      <c r="A1576" s="433" t="s">
        <v>6839</v>
      </c>
      <c r="B1576" s="433" t="s">
        <v>6840</v>
      </c>
      <c r="C1576" s="433" t="s">
        <v>604</v>
      </c>
      <c r="D1576" s="433" t="s">
        <v>6841</v>
      </c>
      <c r="E1576" s="433" t="s">
        <v>1644</v>
      </c>
      <c r="F1576" s="433" t="s">
        <v>9838</v>
      </c>
      <c r="G1576" s="433" t="s">
        <v>538</v>
      </c>
      <c r="H1576" s="433" t="s">
        <v>11379</v>
      </c>
    </row>
    <row r="1577" spans="1:11">
      <c r="A1577" s="433" t="s">
        <v>6843</v>
      </c>
      <c r="B1577" s="433" t="s">
        <v>6844</v>
      </c>
      <c r="C1577" s="433" t="s">
        <v>536</v>
      </c>
      <c r="D1577" s="433" t="s">
        <v>6847</v>
      </c>
      <c r="E1577" s="433" t="s">
        <v>5625</v>
      </c>
      <c r="F1577" s="433" t="s">
        <v>10791</v>
      </c>
      <c r="G1577" s="433" t="s">
        <v>6842</v>
      </c>
      <c r="H1577" s="433" t="s">
        <v>11733</v>
      </c>
      <c r="I1577" s="433" t="s">
        <v>6845</v>
      </c>
      <c r="J1577" s="433" t="s">
        <v>723</v>
      </c>
      <c r="K1577" s="433" t="s">
        <v>6846</v>
      </c>
    </row>
    <row r="1578" spans="1:11">
      <c r="A1578" s="433" t="s">
        <v>6849</v>
      </c>
      <c r="B1578" s="433" t="s">
        <v>6850</v>
      </c>
      <c r="C1578" s="433" t="s">
        <v>536</v>
      </c>
      <c r="D1578" s="433" t="s">
        <v>6852</v>
      </c>
      <c r="E1578" s="433" t="s">
        <v>6853</v>
      </c>
      <c r="F1578" s="433" t="s">
        <v>10792</v>
      </c>
      <c r="G1578" s="433" t="s">
        <v>6848</v>
      </c>
      <c r="H1578" s="433" t="s">
        <v>11734</v>
      </c>
      <c r="I1578" s="433" t="s">
        <v>1869</v>
      </c>
      <c r="J1578" s="433" t="s">
        <v>561</v>
      </c>
      <c r="K1578" s="433" t="s">
        <v>6851</v>
      </c>
    </row>
    <row r="1579" spans="1:11">
      <c r="A1579" s="433" t="s">
        <v>6855</v>
      </c>
      <c r="B1579" s="433" t="s">
        <v>6856</v>
      </c>
      <c r="C1579" s="433" t="s">
        <v>536</v>
      </c>
      <c r="D1579" s="433" t="s">
        <v>6857</v>
      </c>
      <c r="E1579" s="433" t="s">
        <v>6854</v>
      </c>
      <c r="F1579" s="433" t="s">
        <v>10793</v>
      </c>
      <c r="G1579" s="433" t="s">
        <v>538</v>
      </c>
      <c r="H1579" s="433" t="s">
        <v>11379</v>
      </c>
    </row>
    <row r="1580" spans="1:11">
      <c r="A1580" s="433" t="s">
        <v>6859</v>
      </c>
      <c r="B1580" s="433" t="s">
        <v>6860</v>
      </c>
      <c r="C1580" s="433" t="s">
        <v>536</v>
      </c>
      <c r="D1580" s="433" t="s">
        <v>6863</v>
      </c>
      <c r="E1580" s="433" t="s">
        <v>1597</v>
      </c>
      <c r="F1580" s="433" t="s">
        <v>10794</v>
      </c>
      <c r="G1580" s="433" t="s">
        <v>6858</v>
      </c>
      <c r="H1580" s="433" t="s">
        <v>11735</v>
      </c>
      <c r="I1580" s="433" t="s">
        <v>6861</v>
      </c>
      <c r="J1580" s="433" t="s">
        <v>1633</v>
      </c>
      <c r="K1580" s="433" t="s">
        <v>6862</v>
      </c>
    </row>
    <row r="1581" spans="1:11">
      <c r="A1581" s="433" t="s">
        <v>6864</v>
      </c>
      <c r="B1581" s="433" t="s">
        <v>6865</v>
      </c>
      <c r="C1581" s="433" t="s">
        <v>536</v>
      </c>
      <c r="D1581" s="433" t="s">
        <v>6866</v>
      </c>
      <c r="E1581" s="433" t="s">
        <v>4979</v>
      </c>
      <c r="F1581" s="433" t="s">
        <v>10795</v>
      </c>
      <c r="G1581" s="433" t="s">
        <v>538</v>
      </c>
      <c r="H1581" s="433" t="s">
        <v>11379</v>
      </c>
    </row>
    <row r="1582" spans="1:11">
      <c r="A1582" s="433" t="s">
        <v>6867</v>
      </c>
      <c r="B1582" s="433" t="s">
        <v>6868</v>
      </c>
      <c r="C1582" s="433" t="s">
        <v>536</v>
      </c>
      <c r="D1582" s="433" t="s">
        <v>6869</v>
      </c>
      <c r="E1582" s="433" t="s">
        <v>804</v>
      </c>
      <c r="F1582" s="433" t="s">
        <v>10796</v>
      </c>
      <c r="G1582" s="433" t="s">
        <v>538</v>
      </c>
      <c r="H1582" s="433" t="s">
        <v>11379</v>
      </c>
    </row>
    <row r="1583" spans="1:11">
      <c r="A1583" s="433" t="s">
        <v>6870</v>
      </c>
      <c r="B1583" s="433" t="s">
        <v>6871</v>
      </c>
      <c r="C1583" s="433" t="s">
        <v>536</v>
      </c>
      <c r="D1583" s="433" t="s">
        <v>6872</v>
      </c>
      <c r="E1583" s="433" t="s">
        <v>4524</v>
      </c>
      <c r="F1583" s="433" t="s">
        <v>10797</v>
      </c>
      <c r="G1583" s="433" t="s">
        <v>538</v>
      </c>
      <c r="H1583" s="433" t="s">
        <v>11379</v>
      </c>
    </row>
    <row r="1584" spans="1:11">
      <c r="A1584" s="433" t="s">
        <v>6874</v>
      </c>
      <c r="B1584" s="433" t="s">
        <v>6875</v>
      </c>
      <c r="C1584" s="433" t="s">
        <v>536</v>
      </c>
      <c r="D1584" s="433" t="s">
        <v>6876</v>
      </c>
      <c r="E1584" s="433" t="s">
        <v>6873</v>
      </c>
      <c r="F1584" s="433" t="s">
        <v>10798</v>
      </c>
      <c r="G1584" s="433" t="s">
        <v>538</v>
      </c>
      <c r="H1584" s="433" t="s">
        <v>11379</v>
      </c>
    </row>
    <row r="1585" spans="1:11">
      <c r="A1585" s="433" t="s">
        <v>6878</v>
      </c>
      <c r="B1585" s="433" t="s">
        <v>6879</v>
      </c>
      <c r="C1585" s="433" t="s">
        <v>536</v>
      </c>
      <c r="D1585" s="433" t="s">
        <v>6880</v>
      </c>
      <c r="E1585" s="433" t="s">
        <v>6877</v>
      </c>
      <c r="F1585" s="433" t="s">
        <v>10799</v>
      </c>
      <c r="G1585" s="433" t="s">
        <v>538</v>
      </c>
      <c r="H1585" s="433" t="s">
        <v>11379</v>
      </c>
    </row>
    <row r="1586" spans="1:11">
      <c r="A1586" s="433" t="s">
        <v>6881</v>
      </c>
      <c r="B1586" s="433" t="s">
        <v>6882</v>
      </c>
      <c r="C1586" s="433" t="s">
        <v>536</v>
      </c>
      <c r="D1586" s="433" t="s">
        <v>6883</v>
      </c>
      <c r="E1586" s="433" t="s">
        <v>3138</v>
      </c>
      <c r="F1586" s="433" t="s">
        <v>10800</v>
      </c>
      <c r="G1586" s="433" t="s">
        <v>538</v>
      </c>
      <c r="H1586" s="433" t="s">
        <v>11379</v>
      </c>
    </row>
    <row r="1587" spans="1:11">
      <c r="A1587" s="433" t="s">
        <v>6885</v>
      </c>
      <c r="B1587" s="433" t="s">
        <v>6886</v>
      </c>
      <c r="C1587" s="433" t="s">
        <v>536</v>
      </c>
      <c r="D1587" s="433" t="s">
        <v>6888</v>
      </c>
      <c r="E1587" s="433" t="s">
        <v>6889</v>
      </c>
      <c r="F1587" s="433" t="s">
        <v>10801</v>
      </c>
      <c r="G1587" s="433" t="s">
        <v>6884</v>
      </c>
      <c r="H1587" s="433" t="s">
        <v>11736</v>
      </c>
      <c r="I1587" s="433" t="s">
        <v>1640</v>
      </c>
      <c r="J1587" s="433" t="s">
        <v>1633</v>
      </c>
      <c r="K1587" s="433" t="s">
        <v>6887</v>
      </c>
    </row>
    <row r="1588" spans="1:11">
      <c r="A1588" s="433" t="s">
        <v>6890</v>
      </c>
      <c r="B1588" s="433" t="s">
        <v>6891</v>
      </c>
      <c r="C1588" s="433" t="s">
        <v>536</v>
      </c>
      <c r="D1588" s="433" t="s">
        <v>6892</v>
      </c>
      <c r="E1588" s="433" t="s">
        <v>2079</v>
      </c>
      <c r="F1588" s="433" t="s">
        <v>10802</v>
      </c>
      <c r="G1588" s="433" t="s">
        <v>538</v>
      </c>
      <c r="H1588" s="433" t="s">
        <v>11379</v>
      </c>
    </row>
    <row r="1589" spans="1:11">
      <c r="A1589" s="433" t="s">
        <v>6893</v>
      </c>
      <c r="B1589" s="433" t="s">
        <v>6894</v>
      </c>
      <c r="C1589" s="433" t="s">
        <v>536</v>
      </c>
      <c r="D1589" s="433" t="s">
        <v>6897</v>
      </c>
      <c r="E1589" s="433" t="s">
        <v>6898</v>
      </c>
      <c r="F1589" s="433" t="s">
        <v>10803</v>
      </c>
      <c r="G1589" s="433" t="s">
        <v>2260</v>
      </c>
      <c r="H1589" s="433" t="s">
        <v>11737</v>
      </c>
      <c r="I1589" s="433" t="s">
        <v>6895</v>
      </c>
      <c r="J1589" s="433" t="s">
        <v>3628</v>
      </c>
      <c r="K1589" s="433" t="s">
        <v>6896</v>
      </c>
    </row>
    <row r="1590" spans="1:11">
      <c r="A1590" s="433" t="s">
        <v>6899</v>
      </c>
      <c r="B1590" s="433" t="s">
        <v>6900</v>
      </c>
      <c r="C1590" s="433" t="s">
        <v>536</v>
      </c>
      <c r="D1590" s="433" t="s">
        <v>6901</v>
      </c>
      <c r="E1590" s="433" t="s">
        <v>2710</v>
      </c>
      <c r="F1590" s="433" t="s">
        <v>10804</v>
      </c>
      <c r="G1590" s="433" t="s">
        <v>538</v>
      </c>
      <c r="H1590" s="433" t="s">
        <v>11379</v>
      </c>
    </row>
    <row r="1591" spans="1:11">
      <c r="A1591" s="433" t="s">
        <v>6902</v>
      </c>
      <c r="B1591" s="433" t="s">
        <v>6903</v>
      </c>
      <c r="C1591" s="433" t="s">
        <v>536</v>
      </c>
      <c r="D1591" s="433" t="s">
        <v>6904</v>
      </c>
      <c r="E1591" s="433" t="s">
        <v>606</v>
      </c>
      <c r="F1591" s="433" t="s">
        <v>10805</v>
      </c>
      <c r="G1591" s="433" t="s">
        <v>538</v>
      </c>
      <c r="H1591" s="433" t="s">
        <v>11379</v>
      </c>
    </row>
    <row r="1592" spans="1:11">
      <c r="A1592" s="433" t="s">
        <v>6905</v>
      </c>
      <c r="B1592" s="433" t="s">
        <v>6906</v>
      </c>
      <c r="C1592" s="433" t="s">
        <v>536</v>
      </c>
      <c r="D1592" s="433" t="s">
        <v>6907</v>
      </c>
      <c r="E1592" s="433" t="s">
        <v>6423</v>
      </c>
      <c r="F1592" s="433" t="s">
        <v>10806</v>
      </c>
      <c r="G1592" s="433" t="s">
        <v>538</v>
      </c>
      <c r="H1592" s="433" t="s">
        <v>11379</v>
      </c>
    </row>
    <row r="1593" spans="1:11">
      <c r="A1593" s="433" t="s">
        <v>6908</v>
      </c>
      <c r="B1593" s="433" t="s">
        <v>6909</v>
      </c>
      <c r="C1593" s="433" t="s">
        <v>536</v>
      </c>
      <c r="D1593" s="433" t="s">
        <v>6910</v>
      </c>
      <c r="E1593" s="433" t="s">
        <v>1801</v>
      </c>
      <c r="F1593" s="433" t="s">
        <v>10807</v>
      </c>
      <c r="G1593" s="433" t="s">
        <v>538</v>
      </c>
      <c r="H1593" s="433" t="s">
        <v>11379</v>
      </c>
    </row>
    <row r="1594" spans="1:11">
      <c r="A1594" s="433" t="s">
        <v>6911</v>
      </c>
      <c r="B1594" s="433" t="s">
        <v>6912</v>
      </c>
      <c r="C1594" s="433" t="s">
        <v>632</v>
      </c>
      <c r="D1594" s="433" t="s">
        <v>6913</v>
      </c>
      <c r="E1594" s="433" t="s">
        <v>954</v>
      </c>
      <c r="F1594" s="433" t="s">
        <v>10808</v>
      </c>
      <c r="G1594" s="433" t="s">
        <v>538</v>
      </c>
      <c r="H1594" s="433" t="s">
        <v>11379</v>
      </c>
    </row>
    <row r="1595" spans="1:11">
      <c r="A1595" s="433" t="s">
        <v>6914</v>
      </c>
      <c r="B1595" s="433" t="s">
        <v>6915</v>
      </c>
      <c r="C1595" s="433" t="s">
        <v>536</v>
      </c>
      <c r="D1595" s="433" t="s">
        <v>6917</v>
      </c>
      <c r="E1595" s="433" t="s">
        <v>6918</v>
      </c>
      <c r="F1595" s="433" t="s">
        <v>10809</v>
      </c>
      <c r="G1595" s="433" t="s">
        <v>2234</v>
      </c>
      <c r="H1595" s="433" t="s">
        <v>11738</v>
      </c>
      <c r="I1595" s="433" t="s">
        <v>1586</v>
      </c>
      <c r="J1595" s="433" t="s">
        <v>723</v>
      </c>
      <c r="K1595" s="433" t="s">
        <v>6916</v>
      </c>
    </row>
    <row r="1596" spans="1:11">
      <c r="A1596" s="433" t="s">
        <v>6919</v>
      </c>
      <c r="B1596" s="433" t="s">
        <v>6920</v>
      </c>
      <c r="C1596" s="433" t="s">
        <v>536</v>
      </c>
      <c r="D1596" s="433" t="s">
        <v>6922</v>
      </c>
      <c r="E1596" s="433" t="s">
        <v>6923</v>
      </c>
      <c r="F1596" s="433" t="s">
        <v>10810</v>
      </c>
      <c r="G1596" s="433" t="s">
        <v>2260</v>
      </c>
      <c r="H1596" s="433" t="s">
        <v>11737</v>
      </c>
      <c r="I1596" s="433" t="s">
        <v>1586</v>
      </c>
      <c r="J1596" s="433" t="s">
        <v>723</v>
      </c>
      <c r="K1596" s="433" t="s">
        <v>6921</v>
      </c>
    </row>
    <row r="1597" spans="1:11">
      <c r="A1597" s="433" t="s">
        <v>6924</v>
      </c>
      <c r="B1597" s="433" t="s">
        <v>6925</v>
      </c>
      <c r="C1597" s="433" t="s">
        <v>576</v>
      </c>
      <c r="D1597" s="433" t="s">
        <v>6926</v>
      </c>
      <c r="E1597" s="433" t="s">
        <v>4501</v>
      </c>
      <c r="F1597" s="433" t="s">
        <v>10811</v>
      </c>
      <c r="G1597" s="433" t="s">
        <v>538</v>
      </c>
      <c r="H1597" s="433" t="s">
        <v>11379</v>
      </c>
    </row>
    <row r="1598" spans="1:11">
      <c r="A1598" s="433" t="s">
        <v>6927</v>
      </c>
      <c r="B1598" s="433" t="s">
        <v>6928</v>
      </c>
      <c r="C1598" s="433" t="s">
        <v>536</v>
      </c>
      <c r="D1598" s="433" t="s">
        <v>6929</v>
      </c>
      <c r="E1598" s="433" t="s">
        <v>854</v>
      </c>
      <c r="F1598" s="433" t="s">
        <v>10812</v>
      </c>
      <c r="G1598" s="433" t="s">
        <v>538</v>
      </c>
      <c r="H1598" s="433" t="s">
        <v>11379</v>
      </c>
    </row>
    <row r="1599" spans="1:11">
      <c r="A1599" s="433" t="s">
        <v>6930</v>
      </c>
      <c r="B1599" s="433" t="s">
        <v>6931</v>
      </c>
      <c r="C1599" s="433" t="s">
        <v>632</v>
      </c>
      <c r="D1599" s="433" t="s">
        <v>6932</v>
      </c>
      <c r="E1599" s="433" t="s">
        <v>962</v>
      </c>
      <c r="F1599" s="433" t="s">
        <v>9528</v>
      </c>
      <c r="G1599" s="433" t="s">
        <v>538</v>
      </c>
      <c r="H1599" s="433" t="s">
        <v>11379</v>
      </c>
    </row>
    <row r="1600" spans="1:11">
      <c r="A1600" s="433" t="s">
        <v>6934</v>
      </c>
      <c r="B1600" s="433" t="s">
        <v>6935</v>
      </c>
      <c r="C1600" s="433" t="s">
        <v>536</v>
      </c>
      <c r="D1600" s="433" t="s">
        <v>6936</v>
      </c>
      <c r="E1600" s="433" t="s">
        <v>6933</v>
      </c>
      <c r="F1600" s="433" t="s">
        <v>10813</v>
      </c>
      <c r="G1600" s="433" t="s">
        <v>538</v>
      </c>
      <c r="H1600" s="433" t="s">
        <v>11379</v>
      </c>
    </row>
    <row r="1601" spans="1:11">
      <c r="A1601" s="433" t="s">
        <v>6937</v>
      </c>
      <c r="B1601" s="433" t="s">
        <v>6938</v>
      </c>
      <c r="C1601" s="433" t="s">
        <v>536</v>
      </c>
      <c r="D1601" s="433" t="s">
        <v>6940</v>
      </c>
      <c r="E1601" s="433" t="s">
        <v>6941</v>
      </c>
      <c r="F1601" s="433" t="s">
        <v>10814</v>
      </c>
      <c r="G1601" s="433" t="s">
        <v>962</v>
      </c>
      <c r="H1601" s="433" t="s">
        <v>9952</v>
      </c>
      <c r="I1601" s="433" t="s">
        <v>838</v>
      </c>
      <c r="J1601" s="433" t="s">
        <v>561</v>
      </c>
      <c r="K1601" s="433" t="s">
        <v>6939</v>
      </c>
    </row>
    <row r="1602" spans="1:11">
      <c r="A1602" s="433" t="s">
        <v>6942</v>
      </c>
      <c r="B1602" s="433" t="s">
        <v>6943</v>
      </c>
      <c r="C1602" s="433" t="s">
        <v>604</v>
      </c>
      <c r="D1602" s="433" t="s">
        <v>6945</v>
      </c>
      <c r="E1602" s="433" t="s">
        <v>6946</v>
      </c>
      <c r="F1602" s="433" t="s">
        <v>10815</v>
      </c>
      <c r="G1602" s="433" t="s">
        <v>1644</v>
      </c>
      <c r="H1602" s="433" t="s">
        <v>11739</v>
      </c>
      <c r="I1602" s="433" t="s">
        <v>838</v>
      </c>
      <c r="J1602" s="433" t="s">
        <v>561</v>
      </c>
      <c r="K1602" s="433" t="s">
        <v>6944</v>
      </c>
    </row>
    <row r="1603" spans="1:11">
      <c r="A1603" s="433" t="s">
        <v>6947</v>
      </c>
      <c r="B1603" s="433" t="s">
        <v>6948</v>
      </c>
      <c r="C1603" s="433" t="s">
        <v>536</v>
      </c>
      <c r="D1603" s="433" t="s">
        <v>6950</v>
      </c>
      <c r="E1603" s="433" t="s">
        <v>6811</v>
      </c>
      <c r="F1603" s="433" t="s">
        <v>10782</v>
      </c>
      <c r="G1603" s="433" t="s">
        <v>962</v>
      </c>
      <c r="H1603" s="433" t="s">
        <v>11586</v>
      </c>
      <c r="I1603" s="433" t="s">
        <v>1586</v>
      </c>
      <c r="J1603" s="433" t="s">
        <v>723</v>
      </c>
      <c r="K1603" s="433" t="s">
        <v>6949</v>
      </c>
    </row>
    <row r="1604" spans="1:11">
      <c r="A1604" s="433" t="s">
        <v>6952</v>
      </c>
      <c r="B1604" s="433" t="s">
        <v>6953</v>
      </c>
      <c r="C1604" s="433" t="s">
        <v>536</v>
      </c>
      <c r="D1604" s="433" t="s">
        <v>6954</v>
      </c>
      <c r="E1604" s="433" t="s">
        <v>6951</v>
      </c>
      <c r="F1604" s="433" t="s">
        <v>10816</v>
      </c>
      <c r="G1604" s="433" t="s">
        <v>538</v>
      </c>
      <c r="H1604" s="433" t="s">
        <v>11379</v>
      </c>
    </row>
    <row r="1605" spans="1:11">
      <c r="A1605" s="433" t="s">
        <v>6955</v>
      </c>
      <c r="B1605" s="433" t="s">
        <v>6956</v>
      </c>
      <c r="C1605" s="433" t="s">
        <v>536</v>
      </c>
      <c r="D1605" s="433" t="s">
        <v>6957</v>
      </c>
      <c r="E1605" s="433" t="s">
        <v>601</v>
      </c>
      <c r="F1605" s="433" t="s">
        <v>10817</v>
      </c>
      <c r="G1605" s="433" t="s">
        <v>538</v>
      </c>
      <c r="H1605" s="433" t="s">
        <v>11379</v>
      </c>
    </row>
    <row r="1606" spans="1:11">
      <c r="A1606" s="433" t="s">
        <v>6958</v>
      </c>
      <c r="B1606" s="433" t="s">
        <v>6959</v>
      </c>
      <c r="C1606" s="433" t="s">
        <v>536</v>
      </c>
      <c r="D1606" s="433" t="s">
        <v>6960</v>
      </c>
      <c r="E1606" s="433" t="s">
        <v>642</v>
      </c>
      <c r="F1606" s="433" t="s">
        <v>9831</v>
      </c>
      <c r="G1606" s="433" t="s">
        <v>538</v>
      </c>
      <c r="H1606" s="433" t="s">
        <v>11379</v>
      </c>
    </row>
    <row r="1607" spans="1:11">
      <c r="A1607" s="433" t="s">
        <v>6962</v>
      </c>
      <c r="B1607" s="433" t="s">
        <v>6963</v>
      </c>
      <c r="C1607" s="433" t="s">
        <v>899</v>
      </c>
      <c r="D1607" s="433" t="s">
        <v>6964</v>
      </c>
      <c r="E1607" s="433" t="s">
        <v>6961</v>
      </c>
      <c r="F1607" s="433" t="s">
        <v>10818</v>
      </c>
      <c r="G1607" s="433" t="s">
        <v>538</v>
      </c>
      <c r="H1607" s="433" t="s">
        <v>11379</v>
      </c>
    </row>
    <row r="1608" spans="1:11">
      <c r="A1608" s="433" t="s">
        <v>6965</v>
      </c>
      <c r="B1608" s="433" t="s">
        <v>6966</v>
      </c>
      <c r="C1608" s="433" t="s">
        <v>536</v>
      </c>
      <c r="D1608" s="433" t="s">
        <v>6968</v>
      </c>
      <c r="E1608" s="433" t="s">
        <v>6969</v>
      </c>
      <c r="F1608" s="433" t="s">
        <v>10819</v>
      </c>
      <c r="G1608" s="433" t="s">
        <v>4524</v>
      </c>
      <c r="H1608" s="433" t="s">
        <v>11740</v>
      </c>
      <c r="I1608" s="433" t="s">
        <v>1702</v>
      </c>
      <c r="J1608" s="433" t="s">
        <v>723</v>
      </c>
      <c r="K1608" s="433" t="s">
        <v>6967</v>
      </c>
    </row>
    <row r="1609" spans="1:11">
      <c r="A1609" s="433" t="s">
        <v>6970</v>
      </c>
      <c r="B1609" s="433" t="s">
        <v>6971</v>
      </c>
      <c r="C1609" s="433" t="s">
        <v>536</v>
      </c>
      <c r="D1609" s="433" t="s">
        <v>6973</v>
      </c>
      <c r="E1609" s="433" t="s">
        <v>4908</v>
      </c>
      <c r="F1609" s="433" t="s">
        <v>10820</v>
      </c>
      <c r="G1609" s="433" t="s">
        <v>1300</v>
      </c>
      <c r="H1609" s="433" t="s">
        <v>11741</v>
      </c>
      <c r="I1609" s="433" t="s">
        <v>1702</v>
      </c>
      <c r="J1609" s="433" t="s">
        <v>723</v>
      </c>
      <c r="K1609" s="433" t="s">
        <v>6972</v>
      </c>
    </row>
    <row r="1610" spans="1:11">
      <c r="A1610" s="433" t="s">
        <v>6974</v>
      </c>
      <c r="B1610" s="433" t="s">
        <v>6975</v>
      </c>
      <c r="C1610" s="433" t="s">
        <v>604</v>
      </c>
      <c r="D1610" s="433" t="s">
        <v>6977</v>
      </c>
      <c r="E1610" s="433" t="s">
        <v>6978</v>
      </c>
      <c r="F1610" s="433" t="s">
        <v>10821</v>
      </c>
      <c r="G1610" s="433" t="s">
        <v>1454</v>
      </c>
      <c r="H1610" s="433" t="s">
        <v>11742</v>
      </c>
      <c r="I1610" s="433" t="s">
        <v>838</v>
      </c>
      <c r="J1610" s="433" t="s">
        <v>561</v>
      </c>
      <c r="K1610" s="433" t="s">
        <v>6976</v>
      </c>
    </row>
    <row r="1611" spans="1:11">
      <c r="A1611" s="433" t="s">
        <v>6979</v>
      </c>
      <c r="B1611" s="433" t="s">
        <v>6980</v>
      </c>
      <c r="C1611" s="433" t="s">
        <v>536</v>
      </c>
      <c r="D1611" s="433" t="s">
        <v>6981</v>
      </c>
      <c r="E1611" s="433" t="s">
        <v>3938</v>
      </c>
      <c r="F1611" s="433" t="s">
        <v>10822</v>
      </c>
      <c r="G1611" s="433" t="s">
        <v>538</v>
      </c>
      <c r="H1611" s="433" t="s">
        <v>11379</v>
      </c>
    </row>
    <row r="1612" spans="1:11">
      <c r="A1612" s="433" t="s">
        <v>6982</v>
      </c>
      <c r="B1612" s="433" t="s">
        <v>6983</v>
      </c>
      <c r="C1612" s="433" t="s">
        <v>536</v>
      </c>
      <c r="D1612" s="433" t="s">
        <v>6984</v>
      </c>
      <c r="E1612" s="433" t="s">
        <v>933</v>
      </c>
      <c r="F1612" s="433" t="s">
        <v>10823</v>
      </c>
      <c r="G1612" s="433" t="s">
        <v>538</v>
      </c>
      <c r="H1612" s="433" t="s">
        <v>11379</v>
      </c>
    </row>
    <row r="1613" spans="1:11">
      <c r="A1613" s="433" t="s">
        <v>6986</v>
      </c>
      <c r="B1613" s="433" t="s">
        <v>6987</v>
      </c>
      <c r="C1613" s="433" t="s">
        <v>536</v>
      </c>
      <c r="D1613" s="433" t="s">
        <v>6988</v>
      </c>
      <c r="E1613" s="433" t="s">
        <v>6985</v>
      </c>
      <c r="F1613" s="433" t="s">
        <v>10824</v>
      </c>
      <c r="G1613" s="433" t="s">
        <v>538</v>
      </c>
      <c r="H1613" s="433" t="s">
        <v>11379</v>
      </c>
    </row>
    <row r="1614" spans="1:11">
      <c r="A1614" s="433" t="s">
        <v>6990</v>
      </c>
      <c r="B1614" s="433" t="s">
        <v>6991</v>
      </c>
      <c r="C1614" s="433" t="s">
        <v>536</v>
      </c>
      <c r="D1614" s="433" t="s">
        <v>6992</v>
      </c>
      <c r="E1614" s="433" t="s">
        <v>6989</v>
      </c>
      <c r="F1614" s="433" t="s">
        <v>10825</v>
      </c>
      <c r="G1614" s="433" t="s">
        <v>538</v>
      </c>
      <c r="H1614" s="433" t="s">
        <v>11379</v>
      </c>
    </row>
    <row r="1615" spans="1:11">
      <c r="A1615" s="433" t="s">
        <v>6993</v>
      </c>
      <c r="B1615" s="433" t="s">
        <v>6994</v>
      </c>
      <c r="C1615" s="433" t="s">
        <v>536</v>
      </c>
      <c r="D1615" s="433" t="s">
        <v>6996</v>
      </c>
      <c r="E1615" s="433" t="s">
        <v>6997</v>
      </c>
      <c r="F1615" s="433" t="s">
        <v>10826</v>
      </c>
      <c r="G1615" s="433" t="s">
        <v>689</v>
      </c>
      <c r="H1615" s="433" t="s">
        <v>10884</v>
      </c>
      <c r="I1615" s="433" t="s">
        <v>1586</v>
      </c>
      <c r="J1615" s="433" t="s">
        <v>723</v>
      </c>
      <c r="K1615" s="433" t="s">
        <v>6995</v>
      </c>
    </row>
    <row r="1616" spans="1:11">
      <c r="A1616" s="433" t="s">
        <v>6999</v>
      </c>
      <c r="B1616" s="433" t="s">
        <v>7000</v>
      </c>
      <c r="C1616" s="433" t="s">
        <v>899</v>
      </c>
      <c r="D1616" s="433" t="s">
        <v>7001</v>
      </c>
      <c r="E1616" s="433" t="s">
        <v>6998</v>
      </c>
      <c r="F1616" s="433" t="s">
        <v>10827</v>
      </c>
      <c r="G1616" s="433" t="s">
        <v>538</v>
      </c>
      <c r="H1616" s="433" t="s">
        <v>11379</v>
      </c>
    </row>
    <row r="1617" spans="1:11">
      <c r="A1617" s="433" t="s">
        <v>7003</v>
      </c>
      <c r="B1617" s="433" t="s">
        <v>7004</v>
      </c>
      <c r="C1617" s="433" t="s">
        <v>536</v>
      </c>
      <c r="D1617" s="433" t="s">
        <v>7005</v>
      </c>
      <c r="E1617" s="433" t="s">
        <v>7002</v>
      </c>
      <c r="F1617" s="433" t="s">
        <v>10828</v>
      </c>
      <c r="G1617" s="433" t="s">
        <v>538</v>
      </c>
      <c r="H1617" s="433" t="s">
        <v>11379</v>
      </c>
    </row>
    <row r="1618" spans="1:11">
      <c r="A1618" s="433" t="s">
        <v>7006</v>
      </c>
      <c r="B1618" s="433" t="s">
        <v>7007</v>
      </c>
      <c r="C1618" s="433" t="s">
        <v>536</v>
      </c>
      <c r="D1618" s="433" t="s">
        <v>7009</v>
      </c>
      <c r="E1618" s="433" t="s">
        <v>7010</v>
      </c>
      <c r="F1618" s="433" t="s">
        <v>10829</v>
      </c>
      <c r="G1618" s="433" t="s">
        <v>6620</v>
      </c>
      <c r="H1618" s="433" t="s">
        <v>11743</v>
      </c>
      <c r="I1618" s="433" t="s">
        <v>1789</v>
      </c>
      <c r="J1618" s="433" t="s">
        <v>723</v>
      </c>
      <c r="K1618" s="433" t="s">
        <v>7008</v>
      </c>
    </row>
    <row r="1619" spans="1:11">
      <c r="A1619" s="433" t="s">
        <v>7011</v>
      </c>
      <c r="B1619" s="433" t="s">
        <v>7012</v>
      </c>
      <c r="C1619" s="433" t="s">
        <v>536</v>
      </c>
      <c r="D1619" s="433" t="s">
        <v>7014</v>
      </c>
      <c r="E1619" s="433" t="s">
        <v>1737</v>
      </c>
      <c r="F1619" s="433" t="s">
        <v>10830</v>
      </c>
      <c r="G1619" s="433" t="s">
        <v>1737</v>
      </c>
      <c r="H1619" s="433" t="s">
        <v>10830</v>
      </c>
      <c r="I1619" s="433" t="s">
        <v>1733</v>
      </c>
      <c r="J1619" s="433" t="s">
        <v>561</v>
      </c>
      <c r="K1619" s="433" t="s">
        <v>7013</v>
      </c>
    </row>
    <row r="1620" spans="1:11">
      <c r="A1620" s="433" t="s">
        <v>7016</v>
      </c>
      <c r="B1620" s="433" t="s">
        <v>7017</v>
      </c>
      <c r="C1620" s="433" t="s">
        <v>604</v>
      </c>
      <c r="D1620" s="433" t="s">
        <v>7019</v>
      </c>
      <c r="E1620" s="433" t="s">
        <v>7020</v>
      </c>
      <c r="F1620" s="433" t="s">
        <v>10831</v>
      </c>
      <c r="G1620" s="433" t="s">
        <v>7015</v>
      </c>
      <c r="H1620" s="433" t="s">
        <v>11744</v>
      </c>
      <c r="I1620" s="433" t="s">
        <v>2022</v>
      </c>
      <c r="J1620" s="433" t="s">
        <v>1633</v>
      </c>
      <c r="K1620" s="433" t="s">
        <v>7018</v>
      </c>
    </row>
    <row r="1621" spans="1:11">
      <c r="A1621" s="433" t="s">
        <v>7021</v>
      </c>
      <c r="B1621" s="433" t="s">
        <v>7022</v>
      </c>
      <c r="C1621" s="433" t="s">
        <v>536</v>
      </c>
      <c r="D1621" s="433" t="s">
        <v>3851</v>
      </c>
      <c r="E1621" s="433" t="s">
        <v>3852</v>
      </c>
      <c r="F1621" s="433" t="s">
        <v>10069</v>
      </c>
      <c r="G1621" s="433" t="s">
        <v>538</v>
      </c>
      <c r="H1621" s="433" t="s">
        <v>11379</v>
      </c>
    </row>
    <row r="1622" spans="1:11">
      <c r="A1622" s="433" t="s">
        <v>7023</v>
      </c>
      <c r="B1622" s="433" t="s">
        <v>7024</v>
      </c>
      <c r="C1622" s="433" t="s">
        <v>536</v>
      </c>
      <c r="D1622" s="433" t="s">
        <v>7025</v>
      </c>
      <c r="E1622" s="433" t="s">
        <v>4593</v>
      </c>
      <c r="F1622" s="433" t="s">
        <v>10832</v>
      </c>
      <c r="G1622" s="433" t="s">
        <v>538</v>
      </c>
      <c r="H1622" s="433" t="s">
        <v>11379</v>
      </c>
    </row>
    <row r="1623" spans="1:11">
      <c r="A1623" s="433" t="s">
        <v>7026</v>
      </c>
      <c r="B1623" s="433" t="s">
        <v>7027</v>
      </c>
      <c r="C1623" s="433" t="s">
        <v>604</v>
      </c>
      <c r="D1623" s="433" t="s">
        <v>7028</v>
      </c>
      <c r="E1623" s="433" t="s">
        <v>962</v>
      </c>
      <c r="F1623" s="433" t="s">
        <v>10833</v>
      </c>
      <c r="G1623" s="433" t="s">
        <v>538</v>
      </c>
      <c r="H1623" s="433" t="s">
        <v>11379</v>
      </c>
    </row>
    <row r="1624" spans="1:11">
      <c r="A1624" s="433" t="s">
        <v>7030</v>
      </c>
      <c r="B1624" s="433" t="s">
        <v>7031</v>
      </c>
      <c r="C1624" s="433" t="s">
        <v>536</v>
      </c>
      <c r="D1624" s="433" t="s">
        <v>7032</v>
      </c>
      <c r="E1624" s="433" t="s">
        <v>7029</v>
      </c>
      <c r="F1624" s="433" t="s">
        <v>10834</v>
      </c>
      <c r="G1624" s="433" t="s">
        <v>538</v>
      </c>
      <c r="H1624" s="433" t="s">
        <v>11379</v>
      </c>
    </row>
    <row r="1625" spans="1:11">
      <c r="A1625" s="433" t="s">
        <v>7033</v>
      </c>
      <c r="B1625" s="433" t="s">
        <v>7034</v>
      </c>
      <c r="C1625" s="433" t="s">
        <v>536</v>
      </c>
      <c r="D1625" s="433" t="s">
        <v>7036</v>
      </c>
      <c r="E1625" s="433" t="s">
        <v>7037</v>
      </c>
      <c r="F1625" s="433" t="s">
        <v>10835</v>
      </c>
      <c r="G1625" s="433" t="s">
        <v>558</v>
      </c>
      <c r="H1625" s="433" t="s">
        <v>11745</v>
      </c>
      <c r="I1625" s="433" t="s">
        <v>1586</v>
      </c>
      <c r="J1625" s="433" t="s">
        <v>3635</v>
      </c>
      <c r="K1625" s="433" t="s">
        <v>7035</v>
      </c>
    </row>
    <row r="1626" spans="1:11">
      <c r="A1626" s="433" t="s">
        <v>7039</v>
      </c>
      <c r="B1626" s="433" t="s">
        <v>7040</v>
      </c>
      <c r="C1626" s="433" t="s">
        <v>536</v>
      </c>
      <c r="D1626" s="433" t="s">
        <v>7041</v>
      </c>
      <c r="E1626" s="433" t="s">
        <v>7038</v>
      </c>
      <c r="F1626" s="433" t="s">
        <v>10836</v>
      </c>
      <c r="G1626" s="433" t="s">
        <v>538</v>
      </c>
      <c r="H1626" s="433" t="s">
        <v>11379</v>
      </c>
    </row>
    <row r="1627" spans="1:11">
      <c r="A1627" s="433" t="s">
        <v>7043</v>
      </c>
      <c r="B1627" s="433" t="s">
        <v>7044</v>
      </c>
      <c r="C1627" s="433" t="s">
        <v>604</v>
      </c>
      <c r="D1627" s="433" t="s">
        <v>7045</v>
      </c>
      <c r="E1627" s="433" t="s">
        <v>7042</v>
      </c>
      <c r="F1627" s="433" t="s">
        <v>10837</v>
      </c>
      <c r="G1627" s="433" t="s">
        <v>538</v>
      </c>
      <c r="H1627" s="433" t="s">
        <v>11379</v>
      </c>
    </row>
    <row r="1628" spans="1:11">
      <c r="A1628" s="433" t="s">
        <v>7046</v>
      </c>
      <c r="B1628" s="433" t="s">
        <v>7047</v>
      </c>
      <c r="C1628" s="433" t="s">
        <v>604</v>
      </c>
      <c r="D1628" s="433" t="s">
        <v>7048</v>
      </c>
      <c r="E1628" s="433" t="s">
        <v>1644</v>
      </c>
      <c r="F1628" s="433" t="s">
        <v>10838</v>
      </c>
      <c r="G1628" s="433" t="s">
        <v>538</v>
      </c>
      <c r="H1628" s="433" t="s">
        <v>11379</v>
      </c>
    </row>
    <row r="1629" spans="1:11">
      <c r="A1629" s="433" t="s">
        <v>7049</v>
      </c>
      <c r="B1629" s="433" t="s">
        <v>7050</v>
      </c>
      <c r="C1629" s="433" t="s">
        <v>536</v>
      </c>
      <c r="D1629" s="433" t="s">
        <v>7051</v>
      </c>
      <c r="E1629" s="433" t="s">
        <v>1247</v>
      </c>
      <c r="F1629" s="433" t="s">
        <v>10839</v>
      </c>
      <c r="G1629" s="433" t="s">
        <v>538</v>
      </c>
      <c r="H1629" s="433" t="s">
        <v>11379</v>
      </c>
    </row>
    <row r="1630" spans="1:11">
      <c r="A1630" s="433" t="s">
        <v>7053</v>
      </c>
      <c r="B1630" s="433" t="s">
        <v>7054</v>
      </c>
      <c r="C1630" s="433" t="s">
        <v>536</v>
      </c>
      <c r="D1630" s="433" t="s">
        <v>7055</v>
      </c>
      <c r="E1630" s="433" t="s">
        <v>7052</v>
      </c>
      <c r="F1630" s="433" t="s">
        <v>10840</v>
      </c>
      <c r="G1630" s="433" t="s">
        <v>538</v>
      </c>
      <c r="H1630" s="433" t="s">
        <v>11379</v>
      </c>
    </row>
    <row r="1631" spans="1:11">
      <c r="A1631" s="433" t="s">
        <v>7056</v>
      </c>
      <c r="B1631" s="433" t="s">
        <v>7057</v>
      </c>
      <c r="C1631" s="433" t="s">
        <v>536</v>
      </c>
      <c r="D1631" s="433" t="s">
        <v>7058</v>
      </c>
      <c r="E1631" s="433" t="s">
        <v>5337</v>
      </c>
      <c r="F1631" s="433" t="s">
        <v>10841</v>
      </c>
      <c r="G1631" s="433" t="s">
        <v>538</v>
      </c>
      <c r="H1631" s="433" t="s">
        <v>11379</v>
      </c>
    </row>
    <row r="1632" spans="1:11">
      <c r="A1632" s="433" t="s">
        <v>7059</v>
      </c>
      <c r="B1632" s="433" t="s">
        <v>7060</v>
      </c>
      <c r="C1632" s="433" t="s">
        <v>536</v>
      </c>
      <c r="D1632" s="433" t="s">
        <v>7061</v>
      </c>
      <c r="E1632" s="433" t="s">
        <v>697</v>
      </c>
      <c r="F1632" s="433" t="s">
        <v>10842</v>
      </c>
      <c r="G1632" s="433" t="s">
        <v>538</v>
      </c>
      <c r="H1632" s="433" t="s">
        <v>11379</v>
      </c>
    </row>
    <row r="1633" spans="1:11">
      <c r="A1633" s="433" t="s">
        <v>7063</v>
      </c>
      <c r="B1633" s="433" t="s">
        <v>7064</v>
      </c>
      <c r="C1633" s="433" t="s">
        <v>899</v>
      </c>
      <c r="D1633" s="433" t="s">
        <v>7065</v>
      </c>
      <c r="E1633" s="433" t="s">
        <v>7062</v>
      </c>
      <c r="F1633" s="433" t="s">
        <v>10843</v>
      </c>
      <c r="G1633" s="433" t="s">
        <v>538</v>
      </c>
      <c r="H1633" s="433" t="s">
        <v>11379</v>
      </c>
    </row>
    <row r="1634" spans="1:11">
      <c r="A1634" s="433" t="s">
        <v>7067</v>
      </c>
      <c r="B1634" s="433" t="s">
        <v>7068</v>
      </c>
      <c r="C1634" s="433" t="s">
        <v>604</v>
      </c>
      <c r="D1634" s="433" t="s">
        <v>7070</v>
      </c>
      <c r="E1634" s="433" t="s">
        <v>7071</v>
      </c>
      <c r="F1634" s="433" t="s">
        <v>10844</v>
      </c>
      <c r="G1634" s="433" t="s">
        <v>7066</v>
      </c>
      <c r="H1634" s="433" t="s">
        <v>11746</v>
      </c>
      <c r="I1634" s="433" t="s">
        <v>1702</v>
      </c>
      <c r="J1634" s="433" t="s">
        <v>3635</v>
      </c>
      <c r="K1634" s="433" t="s">
        <v>7069</v>
      </c>
    </row>
    <row r="1635" spans="1:11">
      <c r="A1635" s="433" t="s">
        <v>7072</v>
      </c>
      <c r="B1635" s="433" t="s">
        <v>7073</v>
      </c>
      <c r="C1635" s="433" t="s">
        <v>632</v>
      </c>
      <c r="D1635" s="433" t="s">
        <v>7075</v>
      </c>
      <c r="E1635" s="433" t="s">
        <v>4919</v>
      </c>
      <c r="F1635" s="433" t="s">
        <v>10845</v>
      </c>
      <c r="G1635" s="433" t="s">
        <v>564</v>
      </c>
      <c r="H1635" s="433" t="s">
        <v>11747</v>
      </c>
      <c r="I1635" s="433" t="s">
        <v>1869</v>
      </c>
      <c r="J1635" s="433" t="s">
        <v>5595</v>
      </c>
      <c r="K1635" s="433" t="s">
        <v>7074</v>
      </c>
    </row>
    <row r="1636" spans="1:11">
      <c r="A1636" s="433" t="s">
        <v>7077</v>
      </c>
      <c r="B1636" s="433" t="s">
        <v>7078</v>
      </c>
      <c r="C1636" s="433" t="s">
        <v>536</v>
      </c>
      <c r="D1636" s="433" t="s">
        <v>7080</v>
      </c>
      <c r="E1636" s="433" t="s">
        <v>7081</v>
      </c>
      <c r="F1636" s="433" t="s">
        <v>10846</v>
      </c>
      <c r="G1636" s="433" t="s">
        <v>7076</v>
      </c>
      <c r="H1636" s="433" t="s">
        <v>11748</v>
      </c>
      <c r="I1636" s="433" t="s">
        <v>2726</v>
      </c>
      <c r="J1636" s="433" t="s">
        <v>723</v>
      </c>
      <c r="K1636" s="433" t="s">
        <v>7079</v>
      </c>
    </row>
    <row r="1637" spans="1:11">
      <c r="A1637" s="433" t="s">
        <v>7083</v>
      </c>
      <c r="B1637" s="433" t="s">
        <v>7084</v>
      </c>
      <c r="C1637" s="433" t="s">
        <v>536</v>
      </c>
      <c r="D1637" s="433" t="s">
        <v>7085</v>
      </c>
      <c r="E1637" s="433" t="s">
        <v>7082</v>
      </c>
      <c r="F1637" s="433" t="s">
        <v>10847</v>
      </c>
      <c r="G1637" s="433" t="s">
        <v>538</v>
      </c>
      <c r="H1637" s="433" t="s">
        <v>11379</v>
      </c>
    </row>
    <row r="1638" spans="1:11">
      <c r="A1638" s="433" t="s">
        <v>7086</v>
      </c>
      <c r="B1638" s="433" t="s">
        <v>7087</v>
      </c>
      <c r="C1638" s="433" t="s">
        <v>536</v>
      </c>
      <c r="D1638" s="433" t="s">
        <v>7088</v>
      </c>
      <c r="E1638" s="433" t="s">
        <v>3877</v>
      </c>
      <c r="F1638" s="433" t="s">
        <v>10848</v>
      </c>
      <c r="G1638" s="433" t="s">
        <v>538</v>
      </c>
      <c r="H1638" s="433" t="s">
        <v>11379</v>
      </c>
    </row>
    <row r="1639" spans="1:11">
      <c r="A1639" s="433" t="s">
        <v>7089</v>
      </c>
      <c r="B1639" s="433" t="s">
        <v>7090</v>
      </c>
      <c r="C1639" s="433" t="s">
        <v>536</v>
      </c>
      <c r="D1639" s="433" t="s">
        <v>7091</v>
      </c>
      <c r="E1639" s="433" t="s">
        <v>759</v>
      </c>
      <c r="F1639" s="433" t="s">
        <v>10849</v>
      </c>
      <c r="G1639" s="433" t="s">
        <v>538</v>
      </c>
      <c r="H1639" s="433" t="s">
        <v>11379</v>
      </c>
    </row>
    <row r="1640" spans="1:11">
      <c r="A1640" s="433" t="s">
        <v>7092</v>
      </c>
      <c r="B1640" s="433" t="s">
        <v>7093</v>
      </c>
      <c r="C1640" s="433" t="s">
        <v>536</v>
      </c>
      <c r="D1640" s="433" t="s">
        <v>7094</v>
      </c>
      <c r="E1640" s="433" t="s">
        <v>5812</v>
      </c>
      <c r="F1640" s="433" t="s">
        <v>10611</v>
      </c>
      <c r="G1640" s="433" t="s">
        <v>538</v>
      </c>
      <c r="H1640" s="433" t="s">
        <v>11379</v>
      </c>
    </row>
    <row r="1641" spans="1:11">
      <c r="A1641" s="433" t="s">
        <v>7096</v>
      </c>
      <c r="B1641" s="433" t="s">
        <v>7097</v>
      </c>
      <c r="C1641" s="433" t="s">
        <v>536</v>
      </c>
      <c r="D1641" s="433" t="s">
        <v>7099</v>
      </c>
      <c r="E1641" s="433" t="s">
        <v>6527</v>
      </c>
      <c r="F1641" s="433" t="s">
        <v>10850</v>
      </c>
      <c r="G1641" s="433" t="s">
        <v>7095</v>
      </c>
      <c r="H1641" s="433" t="s">
        <v>11749</v>
      </c>
      <c r="I1641" s="433" t="s">
        <v>2415</v>
      </c>
      <c r="J1641" s="433" t="s">
        <v>561</v>
      </c>
      <c r="K1641" s="433" t="s">
        <v>7098</v>
      </c>
    </row>
    <row r="1642" spans="1:11">
      <c r="A1642" s="433" t="s">
        <v>7101</v>
      </c>
      <c r="B1642" s="433" t="s">
        <v>7102</v>
      </c>
      <c r="C1642" s="433" t="s">
        <v>536</v>
      </c>
      <c r="D1642" s="433" t="s">
        <v>7103</v>
      </c>
      <c r="E1642" s="433" t="s">
        <v>7100</v>
      </c>
      <c r="F1642" s="433" t="s">
        <v>10851</v>
      </c>
      <c r="G1642" s="433" t="s">
        <v>538</v>
      </c>
      <c r="H1642" s="433" t="s">
        <v>11379</v>
      </c>
    </row>
    <row r="1643" spans="1:11">
      <c r="A1643" s="433" t="s">
        <v>7105</v>
      </c>
      <c r="B1643" s="433" t="s">
        <v>7106</v>
      </c>
      <c r="C1643" s="433" t="s">
        <v>536</v>
      </c>
      <c r="D1643" s="433" t="s">
        <v>7108</v>
      </c>
      <c r="E1643" s="433" t="s">
        <v>7109</v>
      </c>
      <c r="F1643" s="433" t="s">
        <v>10852</v>
      </c>
      <c r="G1643" s="433" t="s">
        <v>7104</v>
      </c>
      <c r="H1643" s="433" t="s">
        <v>11750</v>
      </c>
      <c r="I1643" s="433" t="s">
        <v>1733</v>
      </c>
      <c r="J1643" s="433" t="s">
        <v>561</v>
      </c>
      <c r="K1643" s="433" t="s">
        <v>7107</v>
      </c>
    </row>
    <row r="1644" spans="1:11">
      <c r="A1644" s="433" t="s">
        <v>7110</v>
      </c>
      <c r="B1644" s="433" t="s">
        <v>5342</v>
      </c>
      <c r="C1644" s="433" t="s">
        <v>536</v>
      </c>
      <c r="D1644" s="433" t="s">
        <v>7111</v>
      </c>
      <c r="E1644" s="433" t="s">
        <v>6716</v>
      </c>
      <c r="F1644" s="433" t="s">
        <v>10853</v>
      </c>
      <c r="G1644" s="433" t="s">
        <v>538</v>
      </c>
      <c r="H1644" s="433" t="s">
        <v>11379</v>
      </c>
    </row>
    <row r="1645" spans="1:11">
      <c r="A1645" s="433" t="s">
        <v>7112</v>
      </c>
      <c r="B1645" s="433" t="s">
        <v>7113</v>
      </c>
      <c r="C1645" s="433" t="s">
        <v>536</v>
      </c>
      <c r="D1645" s="433" t="s">
        <v>7114</v>
      </c>
      <c r="E1645" s="433" t="s">
        <v>5867</v>
      </c>
      <c r="F1645" s="433" t="s">
        <v>10854</v>
      </c>
      <c r="G1645" s="433" t="s">
        <v>538</v>
      </c>
      <c r="H1645" s="433" t="s">
        <v>11379</v>
      </c>
    </row>
    <row r="1646" spans="1:11">
      <c r="A1646" s="433" t="s">
        <v>7116</v>
      </c>
      <c r="B1646" s="433" t="s">
        <v>7117</v>
      </c>
      <c r="C1646" s="433" t="s">
        <v>536</v>
      </c>
      <c r="D1646" s="433" t="s">
        <v>7120</v>
      </c>
      <c r="E1646" s="433" t="s">
        <v>1774</v>
      </c>
      <c r="F1646" s="433" t="s">
        <v>10855</v>
      </c>
      <c r="G1646" s="433" t="s">
        <v>7115</v>
      </c>
      <c r="H1646" s="433" t="s">
        <v>11751</v>
      </c>
      <c r="I1646" s="433" t="s">
        <v>7118</v>
      </c>
      <c r="J1646" s="433" t="s">
        <v>1633</v>
      </c>
      <c r="K1646" s="433" t="s">
        <v>7119</v>
      </c>
    </row>
    <row r="1647" spans="1:11">
      <c r="A1647" s="433" t="s">
        <v>7122</v>
      </c>
      <c r="B1647" s="433" t="s">
        <v>7123</v>
      </c>
      <c r="C1647" s="433" t="s">
        <v>576</v>
      </c>
      <c r="D1647" s="433" t="s">
        <v>11944</v>
      </c>
      <c r="E1647" s="433" t="s">
        <v>7121</v>
      </c>
      <c r="F1647" s="433" t="s">
        <v>10856</v>
      </c>
      <c r="G1647" s="433" t="s">
        <v>538</v>
      </c>
      <c r="H1647" s="433" t="s">
        <v>11379</v>
      </c>
    </row>
    <row r="1648" spans="1:11">
      <c r="A1648" s="433" t="s">
        <v>7125</v>
      </c>
      <c r="B1648" s="433" t="s">
        <v>7126</v>
      </c>
      <c r="C1648" s="433" t="s">
        <v>7127</v>
      </c>
      <c r="D1648" s="433" t="s">
        <v>7128</v>
      </c>
      <c r="E1648" s="433" t="s">
        <v>7124</v>
      </c>
      <c r="F1648" s="433" t="s">
        <v>10857</v>
      </c>
      <c r="G1648" s="433" t="s">
        <v>538</v>
      </c>
      <c r="H1648" s="433" t="s">
        <v>11379</v>
      </c>
    </row>
    <row r="1649" spans="1:11">
      <c r="A1649" s="433" t="s">
        <v>7129</v>
      </c>
      <c r="B1649" s="433" t="s">
        <v>7130</v>
      </c>
      <c r="C1649" s="433" t="s">
        <v>536</v>
      </c>
      <c r="D1649" s="433" t="s">
        <v>7132</v>
      </c>
      <c r="E1649" s="433" t="s">
        <v>7133</v>
      </c>
      <c r="F1649" s="433" t="s">
        <v>10858</v>
      </c>
      <c r="G1649" s="433" t="s">
        <v>5846</v>
      </c>
      <c r="H1649" s="433" t="s">
        <v>11752</v>
      </c>
      <c r="I1649" s="433" t="s">
        <v>3718</v>
      </c>
      <c r="J1649" s="433" t="s">
        <v>723</v>
      </c>
      <c r="K1649" s="433" t="s">
        <v>7131</v>
      </c>
    </row>
    <row r="1650" spans="1:11">
      <c r="A1650" s="433" t="s">
        <v>7134</v>
      </c>
      <c r="B1650" s="433" t="s">
        <v>7135</v>
      </c>
      <c r="C1650" s="433" t="s">
        <v>536</v>
      </c>
      <c r="D1650" s="433" t="s">
        <v>7136</v>
      </c>
      <c r="E1650" s="433" t="s">
        <v>4269</v>
      </c>
      <c r="F1650" s="433" t="s">
        <v>10859</v>
      </c>
      <c r="G1650" s="433" t="s">
        <v>538</v>
      </c>
      <c r="H1650" s="433" t="s">
        <v>11379</v>
      </c>
    </row>
    <row r="1651" spans="1:11">
      <c r="A1651" s="433" t="s">
        <v>7137</v>
      </c>
      <c r="B1651" s="433" t="s">
        <v>7138</v>
      </c>
      <c r="C1651" s="433" t="s">
        <v>536</v>
      </c>
      <c r="D1651" s="433" t="s">
        <v>7139</v>
      </c>
      <c r="E1651" s="433" t="s">
        <v>2582</v>
      </c>
      <c r="F1651" s="433" t="s">
        <v>10860</v>
      </c>
      <c r="G1651" s="433" t="s">
        <v>538</v>
      </c>
      <c r="H1651" s="433" t="s">
        <v>11379</v>
      </c>
    </row>
    <row r="1652" spans="1:11">
      <c r="A1652" s="433" t="s">
        <v>7140</v>
      </c>
      <c r="B1652" s="433" t="s">
        <v>7141</v>
      </c>
      <c r="C1652" s="433" t="s">
        <v>536</v>
      </c>
      <c r="D1652" s="433" t="s">
        <v>7143</v>
      </c>
      <c r="E1652" s="433" t="s">
        <v>7144</v>
      </c>
      <c r="F1652" s="433" t="s">
        <v>10861</v>
      </c>
      <c r="G1652" s="433" t="s">
        <v>2710</v>
      </c>
      <c r="H1652" s="433" t="s">
        <v>11753</v>
      </c>
      <c r="I1652" s="433" t="s">
        <v>838</v>
      </c>
      <c r="J1652" s="433" t="s">
        <v>561</v>
      </c>
      <c r="K1652" s="433" t="s">
        <v>7142</v>
      </c>
    </row>
    <row r="1653" spans="1:11">
      <c r="A1653" s="433" t="s">
        <v>7145</v>
      </c>
      <c r="B1653" s="433" t="s">
        <v>7146</v>
      </c>
      <c r="C1653" s="433" t="s">
        <v>536</v>
      </c>
      <c r="D1653" s="433" t="s">
        <v>7148</v>
      </c>
      <c r="E1653" s="433" t="s">
        <v>7149</v>
      </c>
      <c r="F1653" s="433" t="s">
        <v>10862</v>
      </c>
      <c r="G1653" s="433" t="s">
        <v>4655</v>
      </c>
      <c r="H1653" s="433" t="s">
        <v>11754</v>
      </c>
      <c r="I1653" s="433" t="s">
        <v>6043</v>
      </c>
      <c r="J1653" s="433" t="s">
        <v>723</v>
      </c>
      <c r="K1653" s="433" t="s">
        <v>7147</v>
      </c>
    </row>
    <row r="1654" spans="1:11">
      <c r="A1654" s="433" t="s">
        <v>7151</v>
      </c>
      <c r="B1654" s="433" t="s">
        <v>7152</v>
      </c>
      <c r="C1654" s="433" t="s">
        <v>604</v>
      </c>
      <c r="D1654" s="433" t="s">
        <v>7153</v>
      </c>
      <c r="E1654" s="433" t="s">
        <v>7150</v>
      </c>
      <c r="F1654" s="433" t="s">
        <v>10863</v>
      </c>
      <c r="G1654" s="433" t="s">
        <v>538</v>
      </c>
      <c r="H1654" s="433" t="s">
        <v>11379</v>
      </c>
    </row>
    <row r="1655" spans="1:11">
      <c r="A1655" s="433" t="s">
        <v>7154</v>
      </c>
      <c r="B1655" s="433" t="s">
        <v>7155</v>
      </c>
      <c r="C1655" s="433" t="s">
        <v>536</v>
      </c>
      <c r="D1655" s="433" t="s">
        <v>7156</v>
      </c>
      <c r="E1655" s="433" t="s">
        <v>1763</v>
      </c>
      <c r="F1655" s="433" t="s">
        <v>10864</v>
      </c>
      <c r="G1655" s="433" t="s">
        <v>538</v>
      </c>
      <c r="H1655" s="433" t="s">
        <v>11379</v>
      </c>
    </row>
    <row r="1656" spans="1:11">
      <c r="A1656" s="433" t="s">
        <v>7157</v>
      </c>
      <c r="B1656" s="433" t="s">
        <v>7158</v>
      </c>
      <c r="C1656" s="433" t="s">
        <v>536</v>
      </c>
      <c r="D1656" s="433" t="s">
        <v>7161</v>
      </c>
      <c r="E1656" s="433" t="s">
        <v>7162</v>
      </c>
      <c r="F1656" s="433" t="s">
        <v>10865</v>
      </c>
      <c r="G1656" s="433" t="s">
        <v>2079</v>
      </c>
      <c r="H1656" s="433" t="s">
        <v>11755</v>
      </c>
      <c r="I1656" s="433" t="s">
        <v>1930</v>
      </c>
      <c r="J1656" s="433" t="s">
        <v>7159</v>
      </c>
      <c r="K1656" s="433" t="s">
        <v>7160</v>
      </c>
    </row>
    <row r="1657" spans="1:11">
      <c r="A1657" s="433" t="s">
        <v>7163</v>
      </c>
      <c r="B1657" s="433" t="s">
        <v>7164</v>
      </c>
      <c r="C1657" s="433" t="s">
        <v>536</v>
      </c>
      <c r="D1657" s="433" t="s">
        <v>7165</v>
      </c>
      <c r="E1657" s="433" t="s">
        <v>5910</v>
      </c>
      <c r="F1657" s="433" t="s">
        <v>10565</v>
      </c>
      <c r="G1657" s="433" t="s">
        <v>538</v>
      </c>
      <c r="H1657" s="433" t="s">
        <v>11379</v>
      </c>
    </row>
    <row r="1658" spans="1:11">
      <c r="A1658" s="433" t="s">
        <v>7166</v>
      </c>
      <c r="B1658" s="433" t="s">
        <v>7167</v>
      </c>
      <c r="C1658" s="433" t="s">
        <v>536</v>
      </c>
      <c r="D1658" s="433" t="s">
        <v>7169</v>
      </c>
      <c r="E1658" s="433" t="s">
        <v>7170</v>
      </c>
      <c r="F1658" s="433" t="s">
        <v>10866</v>
      </c>
      <c r="G1658" s="433" t="s">
        <v>2352</v>
      </c>
      <c r="H1658" s="433" t="s">
        <v>11756</v>
      </c>
      <c r="I1658" s="433" t="s">
        <v>1586</v>
      </c>
      <c r="J1658" s="433" t="s">
        <v>723</v>
      </c>
      <c r="K1658" s="433" t="s">
        <v>7168</v>
      </c>
    </row>
    <row r="1659" spans="1:11">
      <c r="A1659" s="433" t="s">
        <v>11896</v>
      </c>
      <c r="B1659" s="433" t="s">
        <v>11922</v>
      </c>
      <c r="C1659" s="433" t="s">
        <v>536</v>
      </c>
      <c r="D1659" s="433" t="s">
        <v>11945</v>
      </c>
      <c r="E1659" s="433" t="s">
        <v>5257</v>
      </c>
      <c r="F1659" s="433" t="s">
        <v>11972</v>
      </c>
      <c r="G1659" s="433" t="s">
        <v>538</v>
      </c>
      <c r="H1659" s="433" t="s">
        <v>11379</v>
      </c>
    </row>
    <row r="1660" spans="1:11">
      <c r="A1660" s="433" t="s">
        <v>7172</v>
      </c>
      <c r="B1660" s="433" t="s">
        <v>7173</v>
      </c>
      <c r="C1660" s="433" t="s">
        <v>536</v>
      </c>
      <c r="D1660" s="433" t="s">
        <v>7174</v>
      </c>
      <c r="E1660" s="433" t="s">
        <v>7171</v>
      </c>
      <c r="F1660" s="433" t="s">
        <v>10867</v>
      </c>
      <c r="G1660" s="433" t="s">
        <v>538</v>
      </c>
      <c r="H1660" s="433" t="s">
        <v>11379</v>
      </c>
    </row>
    <row r="1661" spans="1:11">
      <c r="A1661" s="433" t="s">
        <v>7176</v>
      </c>
      <c r="B1661" s="433" t="s">
        <v>7177</v>
      </c>
      <c r="D1661" s="433" t="s">
        <v>7178</v>
      </c>
      <c r="E1661" s="433" t="s">
        <v>7175</v>
      </c>
      <c r="F1661" s="433" t="s">
        <v>10868</v>
      </c>
      <c r="G1661" s="433" t="s">
        <v>538</v>
      </c>
      <c r="H1661" s="433" t="s">
        <v>11379</v>
      </c>
    </row>
    <row r="1662" spans="1:11">
      <c r="A1662" s="433" t="s">
        <v>7180</v>
      </c>
      <c r="B1662" s="433" t="s">
        <v>7181</v>
      </c>
      <c r="C1662" s="433" t="s">
        <v>536</v>
      </c>
      <c r="D1662" s="433" t="s">
        <v>7182</v>
      </c>
      <c r="E1662" s="433" t="s">
        <v>7179</v>
      </c>
      <c r="F1662" s="433" t="s">
        <v>10869</v>
      </c>
      <c r="G1662" s="433" t="s">
        <v>538</v>
      </c>
      <c r="H1662" s="433" t="s">
        <v>11379</v>
      </c>
    </row>
    <row r="1663" spans="1:11">
      <c r="A1663" s="433" t="s">
        <v>7183</v>
      </c>
      <c r="B1663" s="433" t="s">
        <v>7184</v>
      </c>
      <c r="C1663" s="433" t="s">
        <v>536</v>
      </c>
      <c r="D1663" s="433" t="s">
        <v>7186</v>
      </c>
      <c r="E1663" s="433" t="s">
        <v>7187</v>
      </c>
      <c r="F1663" s="433" t="s">
        <v>10870</v>
      </c>
      <c r="G1663" s="433" t="s">
        <v>3255</v>
      </c>
      <c r="H1663" s="433" t="s">
        <v>11757</v>
      </c>
      <c r="I1663" s="433" t="s">
        <v>1586</v>
      </c>
      <c r="J1663" s="433" t="s">
        <v>723</v>
      </c>
      <c r="K1663" s="433" t="s">
        <v>7185</v>
      </c>
    </row>
    <row r="1664" spans="1:11">
      <c r="A1664" s="433" t="s">
        <v>7189</v>
      </c>
      <c r="B1664" s="433" t="s">
        <v>7190</v>
      </c>
      <c r="C1664" s="433" t="s">
        <v>536</v>
      </c>
      <c r="D1664" s="433" t="s">
        <v>7191</v>
      </c>
      <c r="E1664" s="433" t="s">
        <v>7188</v>
      </c>
      <c r="F1664" s="433" t="s">
        <v>10871</v>
      </c>
      <c r="G1664" s="433" t="s">
        <v>538</v>
      </c>
      <c r="H1664" s="433" t="s">
        <v>11379</v>
      </c>
    </row>
    <row r="1665" spans="1:11">
      <c r="A1665" s="433" t="s">
        <v>7193</v>
      </c>
      <c r="B1665" s="433" t="s">
        <v>7194</v>
      </c>
      <c r="C1665" s="433" t="s">
        <v>576</v>
      </c>
      <c r="D1665" s="433" t="s">
        <v>7195</v>
      </c>
      <c r="E1665" s="433" t="s">
        <v>7192</v>
      </c>
      <c r="F1665" s="433" t="s">
        <v>10872</v>
      </c>
      <c r="G1665" s="433" t="s">
        <v>538</v>
      </c>
      <c r="H1665" s="433" t="s">
        <v>11379</v>
      </c>
    </row>
    <row r="1666" spans="1:11">
      <c r="A1666" s="433" t="s">
        <v>12018</v>
      </c>
      <c r="B1666" s="433" t="s">
        <v>7196</v>
      </c>
      <c r="C1666" s="433" t="s">
        <v>604</v>
      </c>
      <c r="D1666" s="433" t="s">
        <v>7198</v>
      </c>
      <c r="E1666" s="433" t="s">
        <v>6796</v>
      </c>
      <c r="F1666" s="433" t="s">
        <v>10873</v>
      </c>
      <c r="G1666" s="433" t="s">
        <v>854</v>
      </c>
      <c r="H1666" s="433" t="s">
        <v>11758</v>
      </c>
      <c r="I1666" s="433" t="s">
        <v>838</v>
      </c>
      <c r="J1666" s="433" t="s">
        <v>561</v>
      </c>
      <c r="K1666" s="433" t="s">
        <v>7197</v>
      </c>
    </row>
    <row r="1667" spans="1:11">
      <c r="A1667" s="437" t="s">
        <v>6826</v>
      </c>
      <c r="B1667" s="433" t="s">
        <v>6827</v>
      </c>
      <c r="C1667" s="433" t="s">
        <v>536</v>
      </c>
      <c r="D1667" s="433" t="s">
        <v>7199</v>
      </c>
      <c r="E1667" s="433" t="s">
        <v>3639</v>
      </c>
      <c r="F1667" s="433" t="s">
        <v>10874</v>
      </c>
      <c r="G1667" s="433" t="s">
        <v>538</v>
      </c>
      <c r="H1667" s="433" t="s">
        <v>11379</v>
      </c>
    </row>
    <row r="1668" spans="1:11">
      <c r="A1668" s="437" t="s">
        <v>7200</v>
      </c>
      <c r="B1668" s="433" t="s">
        <v>7201</v>
      </c>
      <c r="C1668" s="433" t="s">
        <v>536</v>
      </c>
      <c r="D1668" s="433" t="s">
        <v>7202</v>
      </c>
      <c r="E1668" s="433" t="s">
        <v>3240</v>
      </c>
      <c r="F1668" s="433" t="s">
        <v>10875</v>
      </c>
      <c r="G1668" s="433" t="s">
        <v>538</v>
      </c>
      <c r="H1668" s="433" t="s">
        <v>11379</v>
      </c>
    </row>
    <row r="1669" spans="1:11">
      <c r="A1669" s="433" t="s">
        <v>7204</v>
      </c>
      <c r="B1669" s="433" t="s">
        <v>7205</v>
      </c>
      <c r="C1669" s="433" t="s">
        <v>536</v>
      </c>
      <c r="D1669" s="433" t="s">
        <v>7206</v>
      </c>
      <c r="E1669" s="433" t="s">
        <v>7203</v>
      </c>
      <c r="F1669" s="433" t="s">
        <v>10876</v>
      </c>
      <c r="G1669" s="433" t="s">
        <v>538</v>
      </c>
      <c r="H1669" s="433" t="s">
        <v>11379</v>
      </c>
    </row>
    <row r="1670" spans="1:11">
      <c r="A1670" s="433" t="s">
        <v>7207</v>
      </c>
      <c r="B1670" s="433" t="s">
        <v>7208</v>
      </c>
      <c r="C1670" s="433" t="s">
        <v>536</v>
      </c>
      <c r="D1670" s="433" t="s">
        <v>7209</v>
      </c>
      <c r="E1670" s="433" t="s">
        <v>1313</v>
      </c>
      <c r="F1670" s="433" t="s">
        <v>10877</v>
      </c>
      <c r="G1670" s="433" t="s">
        <v>538</v>
      </c>
      <c r="H1670" s="433" t="s">
        <v>11379</v>
      </c>
    </row>
    <row r="1671" spans="1:11">
      <c r="A1671" s="433" t="s">
        <v>7210</v>
      </c>
      <c r="B1671" s="433" t="s">
        <v>7211</v>
      </c>
      <c r="C1671" s="433" t="s">
        <v>604</v>
      </c>
      <c r="D1671" s="433" t="s">
        <v>7215</v>
      </c>
      <c r="E1671" s="433" t="s">
        <v>7216</v>
      </c>
      <c r="F1671" s="433" t="s">
        <v>9897</v>
      </c>
      <c r="G1671" s="433" t="s">
        <v>2006</v>
      </c>
      <c r="H1671" s="433" t="s">
        <v>11759</v>
      </c>
      <c r="I1671" s="433" t="s">
        <v>7212</v>
      </c>
      <c r="J1671" s="433" t="s">
        <v>7213</v>
      </c>
      <c r="K1671" s="433" t="s">
        <v>7214</v>
      </c>
    </row>
    <row r="1672" spans="1:11">
      <c r="A1672" s="433" t="s">
        <v>7217</v>
      </c>
      <c r="B1672" s="433" t="s">
        <v>7218</v>
      </c>
      <c r="C1672" s="433" t="s">
        <v>536</v>
      </c>
      <c r="D1672" s="433" t="s">
        <v>7219</v>
      </c>
      <c r="E1672" s="433" t="s">
        <v>5530</v>
      </c>
      <c r="F1672" s="433" t="s">
        <v>10878</v>
      </c>
      <c r="G1672" s="433" t="s">
        <v>538</v>
      </c>
      <c r="H1672" s="433" t="s">
        <v>11379</v>
      </c>
    </row>
    <row r="1673" spans="1:11">
      <c r="A1673" s="433" t="s">
        <v>7220</v>
      </c>
      <c r="B1673" s="433" t="s">
        <v>7221</v>
      </c>
      <c r="C1673" s="433" t="s">
        <v>604</v>
      </c>
      <c r="D1673" s="433" t="s">
        <v>11946</v>
      </c>
      <c r="E1673" s="433" t="s">
        <v>1608</v>
      </c>
      <c r="F1673" s="433" t="s">
        <v>10879</v>
      </c>
      <c r="G1673" s="433" t="s">
        <v>4142</v>
      </c>
      <c r="H1673" s="433" t="s">
        <v>11760</v>
      </c>
      <c r="I1673" s="433" t="s">
        <v>1869</v>
      </c>
      <c r="J1673" s="433" t="s">
        <v>5595</v>
      </c>
      <c r="K1673" s="433" t="s">
        <v>7222</v>
      </c>
    </row>
    <row r="1674" spans="1:11">
      <c r="A1674" s="433" t="s">
        <v>7224</v>
      </c>
      <c r="B1674" s="433" t="s">
        <v>7225</v>
      </c>
      <c r="C1674" s="433" t="s">
        <v>536</v>
      </c>
      <c r="D1674" s="433" t="s">
        <v>7226</v>
      </c>
      <c r="E1674" s="433" t="s">
        <v>7223</v>
      </c>
      <c r="F1674" s="433" t="s">
        <v>10880</v>
      </c>
      <c r="G1674" s="433" t="s">
        <v>538</v>
      </c>
      <c r="H1674" s="433" t="s">
        <v>11379</v>
      </c>
    </row>
    <row r="1675" spans="1:11">
      <c r="A1675" s="433" t="s">
        <v>7227</v>
      </c>
      <c r="B1675" s="433" t="s">
        <v>7228</v>
      </c>
      <c r="C1675" s="433" t="s">
        <v>576</v>
      </c>
      <c r="D1675" s="433" t="s">
        <v>7229</v>
      </c>
      <c r="E1675" s="433" t="s">
        <v>716</v>
      </c>
      <c r="F1675" s="433" t="s">
        <v>10881</v>
      </c>
      <c r="G1675" s="433" t="s">
        <v>538</v>
      </c>
      <c r="H1675" s="433" t="s">
        <v>11379</v>
      </c>
    </row>
    <row r="1676" spans="1:11">
      <c r="A1676" s="433" t="s">
        <v>7231</v>
      </c>
      <c r="B1676" s="433" t="s">
        <v>7232</v>
      </c>
      <c r="C1676" s="433" t="s">
        <v>604</v>
      </c>
      <c r="D1676" s="433" t="s">
        <v>7234</v>
      </c>
      <c r="E1676" s="433" t="s">
        <v>6249</v>
      </c>
      <c r="F1676" s="433" t="s">
        <v>10882</v>
      </c>
      <c r="G1676" s="433" t="s">
        <v>7230</v>
      </c>
      <c r="H1676" s="433" t="s">
        <v>11761</v>
      </c>
      <c r="I1676" s="433" t="s">
        <v>560</v>
      </c>
      <c r="J1676" s="433" t="s">
        <v>561</v>
      </c>
      <c r="K1676" s="433" t="s">
        <v>7233</v>
      </c>
    </row>
    <row r="1677" spans="1:11">
      <c r="A1677" s="433" t="s">
        <v>7235</v>
      </c>
      <c r="B1677" s="433" t="s">
        <v>7236</v>
      </c>
      <c r="C1677" s="433" t="s">
        <v>604</v>
      </c>
      <c r="D1677" s="433" t="s">
        <v>7238</v>
      </c>
      <c r="E1677" s="433" t="s">
        <v>3920</v>
      </c>
      <c r="F1677" s="433" t="s">
        <v>10883</v>
      </c>
      <c r="G1677" s="433" t="s">
        <v>962</v>
      </c>
      <c r="H1677" s="433" t="s">
        <v>11762</v>
      </c>
      <c r="I1677" s="433" t="s">
        <v>560</v>
      </c>
      <c r="J1677" s="433" t="s">
        <v>2881</v>
      </c>
      <c r="K1677" s="433" t="s">
        <v>7237</v>
      </c>
    </row>
    <row r="1678" spans="1:11">
      <c r="A1678" s="433" t="s">
        <v>7239</v>
      </c>
      <c r="B1678" s="433" t="s">
        <v>7240</v>
      </c>
      <c r="C1678" s="433" t="s">
        <v>536</v>
      </c>
      <c r="D1678" s="433" t="s">
        <v>6995</v>
      </c>
      <c r="E1678" s="433" t="s">
        <v>689</v>
      </c>
      <c r="F1678" s="433" t="s">
        <v>10884</v>
      </c>
      <c r="G1678" s="433" t="s">
        <v>538</v>
      </c>
      <c r="H1678" s="433" t="s">
        <v>11379</v>
      </c>
    </row>
    <row r="1679" spans="1:11">
      <c r="A1679" s="433" t="s">
        <v>7242</v>
      </c>
      <c r="B1679" s="433" t="s">
        <v>7243</v>
      </c>
      <c r="C1679" s="433" t="s">
        <v>536</v>
      </c>
      <c r="D1679" s="433" t="s">
        <v>7244</v>
      </c>
      <c r="E1679" s="433" t="s">
        <v>7241</v>
      </c>
      <c r="F1679" s="433" t="s">
        <v>10885</v>
      </c>
      <c r="G1679" s="433" t="s">
        <v>538</v>
      </c>
      <c r="H1679" s="433" t="s">
        <v>11379</v>
      </c>
    </row>
    <row r="1680" spans="1:11">
      <c r="A1680" s="433" t="s">
        <v>7246</v>
      </c>
      <c r="B1680" s="433" t="s">
        <v>7247</v>
      </c>
      <c r="C1680" s="433" t="s">
        <v>536</v>
      </c>
      <c r="D1680" s="433" t="s">
        <v>7248</v>
      </c>
      <c r="E1680" s="433" t="s">
        <v>7245</v>
      </c>
      <c r="F1680" s="433" t="s">
        <v>10886</v>
      </c>
      <c r="G1680" s="433" t="s">
        <v>538</v>
      </c>
      <c r="H1680" s="433" t="s">
        <v>11379</v>
      </c>
    </row>
    <row r="1681" spans="1:11">
      <c r="A1681" s="433" t="s">
        <v>7249</v>
      </c>
      <c r="B1681" s="433" t="s">
        <v>7250</v>
      </c>
      <c r="C1681" s="433" t="s">
        <v>536</v>
      </c>
      <c r="D1681" s="433" t="s">
        <v>7251</v>
      </c>
      <c r="E1681" s="433" t="s">
        <v>2500</v>
      </c>
      <c r="F1681" s="433" t="s">
        <v>10466</v>
      </c>
      <c r="G1681" s="433" t="s">
        <v>538</v>
      </c>
      <c r="H1681" s="433" t="s">
        <v>11379</v>
      </c>
    </row>
    <row r="1682" spans="1:11">
      <c r="A1682" s="433" t="s">
        <v>7253</v>
      </c>
      <c r="B1682" s="433" t="s">
        <v>7254</v>
      </c>
      <c r="C1682" s="433" t="s">
        <v>536</v>
      </c>
      <c r="D1682" s="433" t="s">
        <v>7255</v>
      </c>
      <c r="E1682" s="433" t="s">
        <v>7252</v>
      </c>
      <c r="F1682" s="433" t="s">
        <v>10887</v>
      </c>
      <c r="G1682" s="433" t="s">
        <v>538</v>
      </c>
      <c r="H1682" s="433" t="s">
        <v>11379</v>
      </c>
    </row>
    <row r="1683" spans="1:11">
      <c r="A1683" s="433" t="s">
        <v>7256</v>
      </c>
      <c r="B1683" s="433" t="s">
        <v>7257</v>
      </c>
      <c r="C1683" s="433" t="s">
        <v>604</v>
      </c>
      <c r="D1683" s="433" t="s">
        <v>7261</v>
      </c>
      <c r="E1683" s="433" t="s">
        <v>7262</v>
      </c>
      <c r="F1683" s="433" t="s">
        <v>10888</v>
      </c>
      <c r="G1683" s="433" t="s">
        <v>742</v>
      </c>
      <c r="H1683" s="433" t="s">
        <v>11763</v>
      </c>
      <c r="I1683" s="433" t="s">
        <v>7258</v>
      </c>
      <c r="J1683" s="433" t="s">
        <v>7259</v>
      </c>
      <c r="K1683" s="433" t="s">
        <v>7260</v>
      </c>
    </row>
    <row r="1684" spans="1:11">
      <c r="A1684" s="433" t="s">
        <v>7264</v>
      </c>
      <c r="B1684" s="433" t="s">
        <v>7265</v>
      </c>
      <c r="C1684" s="433" t="s">
        <v>536</v>
      </c>
      <c r="D1684" s="433" t="s">
        <v>7266</v>
      </c>
      <c r="E1684" s="433" t="s">
        <v>7263</v>
      </c>
      <c r="F1684" s="433" t="s">
        <v>10889</v>
      </c>
      <c r="G1684" s="433" t="s">
        <v>538</v>
      </c>
      <c r="H1684" s="433" t="s">
        <v>11379</v>
      </c>
    </row>
    <row r="1685" spans="1:11">
      <c r="A1685" s="433" t="s">
        <v>7267</v>
      </c>
      <c r="B1685" s="433" t="s">
        <v>7268</v>
      </c>
      <c r="C1685" s="433" t="s">
        <v>536</v>
      </c>
      <c r="D1685" s="433" t="s">
        <v>7269</v>
      </c>
      <c r="E1685" s="433" t="s">
        <v>2710</v>
      </c>
      <c r="F1685" s="433" t="s">
        <v>10890</v>
      </c>
      <c r="G1685" s="433" t="s">
        <v>538</v>
      </c>
      <c r="H1685" s="433" t="s">
        <v>11379</v>
      </c>
    </row>
    <row r="1686" spans="1:11">
      <c r="A1686" s="433" t="s">
        <v>7270</v>
      </c>
      <c r="B1686" s="433" t="s">
        <v>7271</v>
      </c>
      <c r="C1686" s="433" t="s">
        <v>604</v>
      </c>
      <c r="D1686" s="433" t="s">
        <v>7273</v>
      </c>
      <c r="E1686" s="433" t="s">
        <v>7115</v>
      </c>
      <c r="F1686" s="433" t="s">
        <v>10891</v>
      </c>
      <c r="G1686" s="433" t="s">
        <v>534</v>
      </c>
      <c r="H1686" s="433" t="s">
        <v>11764</v>
      </c>
      <c r="I1686" s="433" t="s">
        <v>5660</v>
      </c>
      <c r="J1686" s="433" t="s">
        <v>723</v>
      </c>
      <c r="K1686" s="433" t="s">
        <v>7272</v>
      </c>
    </row>
    <row r="1687" spans="1:11">
      <c r="A1687" s="433" t="s">
        <v>7274</v>
      </c>
      <c r="B1687" s="433" t="s">
        <v>7275</v>
      </c>
      <c r="C1687" s="433" t="s">
        <v>536</v>
      </c>
      <c r="D1687" s="433" t="s">
        <v>7276</v>
      </c>
      <c r="E1687" s="433" t="s">
        <v>625</v>
      </c>
      <c r="F1687" s="433" t="s">
        <v>10892</v>
      </c>
      <c r="G1687" s="433" t="s">
        <v>538</v>
      </c>
      <c r="H1687" s="433" t="s">
        <v>11379</v>
      </c>
    </row>
    <row r="1688" spans="1:11">
      <c r="A1688" s="433" t="s">
        <v>7277</v>
      </c>
      <c r="B1688" s="433" t="s">
        <v>7278</v>
      </c>
      <c r="C1688" s="433" t="s">
        <v>536</v>
      </c>
      <c r="D1688" s="433" t="s">
        <v>7282</v>
      </c>
      <c r="E1688" s="433" t="s">
        <v>7283</v>
      </c>
      <c r="F1688" s="433" t="s">
        <v>10721</v>
      </c>
      <c r="G1688" s="433" t="s">
        <v>5350</v>
      </c>
      <c r="H1688" s="433" t="s">
        <v>11765</v>
      </c>
      <c r="I1688" s="433" t="s">
        <v>7279</v>
      </c>
      <c r="J1688" s="433" t="s">
        <v>7280</v>
      </c>
      <c r="K1688" s="433" t="s">
        <v>7281</v>
      </c>
    </row>
    <row r="1689" spans="1:11">
      <c r="A1689" s="433" t="s">
        <v>7284</v>
      </c>
      <c r="B1689" s="433" t="s">
        <v>7285</v>
      </c>
      <c r="C1689" s="433" t="s">
        <v>536</v>
      </c>
      <c r="D1689" s="433" t="s">
        <v>7287</v>
      </c>
      <c r="E1689" s="433" t="s">
        <v>7288</v>
      </c>
      <c r="F1689" s="433" t="s">
        <v>10893</v>
      </c>
      <c r="G1689" s="433" t="s">
        <v>962</v>
      </c>
      <c r="H1689" s="433" t="s">
        <v>11766</v>
      </c>
      <c r="I1689" s="433" t="s">
        <v>1586</v>
      </c>
      <c r="J1689" s="433" t="s">
        <v>3635</v>
      </c>
      <c r="K1689" s="433" t="s">
        <v>7286</v>
      </c>
    </row>
    <row r="1690" spans="1:11">
      <c r="A1690" s="433" t="s">
        <v>7290</v>
      </c>
      <c r="B1690" s="433" t="s">
        <v>7291</v>
      </c>
      <c r="C1690" s="433" t="s">
        <v>536</v>
      </c>
      <c r="D1690" s="433" t="s">
        <v>7292</v>
      </c>
      <c r="E1690" s="433" t="s">
        <v>7289</v>
      </c>
      <c r="F1690" s="433" t="s">
        <v>10894</v>
      </c>
      <c r="G1690" s="433" t="s">
        <v>538</v>
      </c>
      <c r="H1690" s="433" t="s">
        <v>11379</v>
      </c>
    </row>
    <row r="1691" spans="1:11">
      <c r="A1691" s="433" t="s">
        <v>7294</v>
      </c>
      <c r="B1691" s="433" t="s">
        <v>7295</v>
      </c>
      <c r="C1691" s="433" t="s">
        <v>536</v>
      </c>
      <c r="D1691" s="433" t="s">
        <v>7296</v>
      </c>
      <c r="E1691" s="433" t="s">
        <v>7293</v>
      </c>
      <c r="F1691" s="433" t="s">
        <v>10895</v>
      </c>
      <c r="G1691" s="433" t="s">
        <v>538</v>
      </c>
      <c r="H1691" s="433" t="s">
        <v>11379</v>
      </c>
    </row>
    <row r="1692" spans="1:11">
      <c r="A1692" s="433" t="s">
        <v>7297</v>
      </c>
      <c r="B1692" s="433" t="s">
        <v>7298</v>
      </c>
      <c r="C1692" s="433" t="s">
        <v>536</v>
      </c>
      <c r="D1692" s="433" t="s">
        <v>7299</v>
      </c>
      <c r="E1692" s="433" t="s">
        <v>816</v>
      </c>
      <c r="F1692" s="433" t="s">
        <v>10896</v>
      </c>
      <c r="G1692" s="433" t="s">
        <v>538</v>
      </c>
      <c r="H1692" s="433" t="s">
        <v>11379</v>
      </c>
    </row>
    <row r="1693" spans="1:11">
      <c r="A1693" s="433" t="s">
        <v>7301</v>
      </c>
      <c r="B1693" s="433" t="s">
        <v>7302</v>
      </c>
      <c r="C1693" s="433" t="s">
        <v>536</v>
      </c>
      <c r="D1693" s="433" t="s">
        <v>7303</v>
      </c>
      <c r="E1693" s="433" t="s">
        <v>7300</v>
      </c>
      <c r="F1693" s="433" t="s">
        <v>10897</v>
      </c>
      <c r="G1693" s="433" t="s">
        <v>538</v>
      </c>
      <c r="H1693" s="433" t="s">
        <v>11379</v>
      </c>
    </row>
    <row r="1694" spans="1:11">
      <c r="A1694" s="433" t="s">
        <v>7304</v>
      </c>
      <c r="B1694" s="433" t="s">
        <v>7305</v>
      </c>
      <c r="C1694" s="433" t="s">
        <v>536</v>
      </c>
      <c r="D1694" s="433" t="s">
        <v>7306</v>
      </c>
      <c r="E1694" s="433" t="s">
        <v>1550</v>
      </c>
      <c r="F1694" s="433" t="s">
        <v>10898</v>
      </c>
      <c r="G1694" s="433" t="s">
        <v>538</v>
      </c>
      <c r="H1694" s="433" t="s">
        <v>11379</v>
      </c>
    </row>
    <row r="1695" spans="1:11">
      <c r="A1695" s="433" t="s">
        <v>7307</v>
      </c>
      <c r="B1695" s="433" t="s">
        <v>7308</v>
      </c>
      <c r="C1695" s="433" t="s">
        <v>536</v>
      </c>
      <c r="D1695" s="433" t="s">
        <v>7309</v>
      </c>
      <c r="E1695" s="433" t="s">
        <v>759</v>
      </c>
      <c r="F1695" s="433" t="s">
        <v>10899</v>
      </c>
      <c r="G1695" s="433" t="s">
        <v>538</v>
      </c>
      <c r="H1695" s="433" t="s">
        <v>11379</v>
      </c>
    </row>
    <row r="1696" spans="1:11">
      <c r="A1696" s="433" t="s">
        <v>7310</v>
      </c>
      <c r="B1696" s="433" t="s">
        <v>7311</v>
      </c>
      <c r="C1696" s="433" t="s">
        <v>536</v>
      </c>
      <c r="D1696" s="433" t="s">
        <v>7312</v>
      </c>
      <c r="E1696" s="433" t="s">
        <v>2019</v>
      </c>
      <c r="F1696" s="433" t="s">
        <v>10900</v>
      </c>
      <c r="G1696" s="433" t="s">
        <v>538</v>
      </c>
      <c r="H1696" s="433" t="s">
        <v>11379</v>
      </c>
    </row>
    <row r="1697" spans="1:11">
      <c r="A1697" s="433" t="s">
        <v>7313</v>
      </c>
      <c r="B1697" s="433" t="s">
        <v>7314</v>
      </c>
      <c r="C1697" s="433" t="s">
        <v>7127</v>
      </c>
      <c r="D1697" s="433" t="s">
        <v>7315</v>
      </c>
      <c r="E1697" s="433" t="s">
        <v>1933</v>
      </c>
      <c r="F1697" s="433" t="s">
        <v>10901</v>
      </c>
      <c r="G1697" s="433" t="s">
        <v>538</v>
      </c>
      <c r="H1697" s="433" t="s">
        <v>11379</v>
      </c>
    </row>
    <row r="1698" spans="1:11">
      <c r="A1698" s="433" t="s">
        <v>7317</v>
      </c>
      <c r="B1698" s="433" t="s">
        <v>7318</v>
      </c>
      <c r="C1698" s="433" t="s">
        <v>536</v>
      </c>
      <c r="D1698" s="433" t="s">
        <v>7319</v>
      </c>
      <c r="E1698" s="433" t="s">
        <v>7316</v>
      </c>
      <c r="F1698" s="433" t="s">
        <v>10902</v>
      </c>
      <c r="G1698" s="433" t="s">
        <v>538</v>
      </c>
      <c r="H1698" s="433" t="s">
        <v>11379</v>
      </c>
    </row>
    <row r="1699" spans="1:11">
      <c r="A1699" s="433" t="s">
        <v>7321</v>
      </c>
      <c r="B1699" s="433" t="s">
        <v>7322</v>
      </c>
      <c r="C1699" s="433" t="s">
        <v>604</v>
      </c>
      <c r="D1699" s="433" t="s">
        <v>7323</v>
      </c>
      <c r="E1699" s="433" t="s">
        <v>7320</v>
      </c>
      <c r="F1699" s="433" t="s">
        <v>10903</v>
      </c>
      <c r="G1699" s="433" t="s">
        <v>538</v>
      </c>
      <c r="H1699" s="433" t="s">
        <v>11379</v>
      </c>
    </row>
    <row r="1700" spans="1:11">
      <c r="A1700" s="433" t="s">
        <v>7324</v>
      </c>
      <c r="B1700" s="433" t="s">
        <v>7325</v>
      </c>
      <c r="C1700" s="433" t="s">
        <v>536</v>
      </c>
      <c r="D1700" s="433" t="s">
        <v>7326</v>
      </c>
      <c r="E1700" s="433" t="s">
        <v>5812</v>
      </c>
      <c r="F1700" s="433" t="s">
        <v>10904</v>
      </c>
      <c r="G1700" s="433" t="s">
        <v>538</v>
      </c>
      <c r="H1700" s="433" t="s">
        <v>11379</v>
      </c>
    </row>
    <row r="1701" spans="1:11">
      <c r="A1701" s="433" t="s">
        <v>7328</v>
      </c>
      <c r="B1701" s="433" t="s">
        <v>7329</v>
      </c>
      <c r="C1701" s="433" t="s">
        <v>536</v>
      </c>
      <c r="D1701" s="433" t="s">
        <v>7330</v>
      </c>
      <c r="E1701" s="433" t="s">
        <v>7327</v>
      </c>
      <c r="F1701" s="433" t="s">
        <v>10905</v>
      </c>
      <c r="G1701" s="433" t="s">
        <v>538</v>
      </c>
      <c r="H1701" s="433" t="s">
        <v>11379</v>
      </c>
    </row>
    <row r="1702" spans="1:11">
      <c r="A1702" s="433" t="s">
        <v>7331</v>
      </c>
      <c r="B1702" s="433" t="s">
        <v>7332</v>
      </c>
      <c r="C1702" s="433" t="s">
        <v>536</v>
      </c>
      <c r="D1702" s="433" t="s">
        <v>7333</v>
      </c>
      <c r="E1702" s="433" t="s">
        <v>3920</v>
      </c>
      <c r="F1702" s="433" t="s">
        <v>10906</v>
      </c>
      <c r="G1702" s="433" t="s">
        <v>538</v>
      </c>
      <c r="H1702" s="433" t="s">
        <v>11379</v>
      </c>
    </row>
    <row r="1703" spans="1:11">
      <c r="A1703" s="433" t="s">
        <v>7335</v>
      </c>
      <c r="B1703" s="433" t="s">
        <v>7336</v>
      </c>
      <c r="C1703" s="433" t="s">
        <v>536</v>
      </c>
      <c r="D1703" s="433" t="s">
        <v>7337</v>
      </c>
      <c r="E1703" s="433" t="s">
        <v>7334</v>
      </c>
      <c r="F1703" s="433" t="s">
        <v>10907</v>
      </c>
      <c r="G1703" s="433" t="s">
        <v>538</v>
      </c>
      <c r="H1703" s="433" t="s">
        <v>11379</v>
      </c>
    </row>
    <row r="1704" spans="1:11">
      <c r="A1704" s="433" t="s">
        <v>7338</v>
      </c>
      <c r="B1704" s="433" t="s">
        <v>7339</v>
      </c>
      <c r="C1704" s="433" t="s">
        <v>583</v>
      </c>
      <c r="D1704" s="433" t="s">
        <v>7340</v>
      </c>
      <c r="E1704" s="433" t="s">
        <v>4865</v>
      </c>
      <c r="F1704" s="433" t="s">
        <v>10908</v>
      </c>
      <c r="G1704" s="433" t="s">
        <v>538</v>
      </c>
      <c r="H1704" s="433" t="s">
        <v>11379</v>
      </c>
    </row>
    <row r="1705" spans="1:11">
      <c r="A1705" s="433" t="s">
        <v>7341</v>
      </c>
      <c r="B1705" s="433" t="s">
        <v>7342</v>
      </c>
      <c r="C1705" s="433" t="s">
        <v>536</v>
      </c>
      <c r="D1705" s="433" t="s">
        <v>7344</v>
      </c>
      <c r="E1705" s="433" t="s">
        <v>7345</v>
      </c>
      <c r="F1705" s="433" t="s">
        <v>10909</v>
      </c>
      <c r="G1705" s="433" t="s">
        <v>2246</v>
      </c>
      <c r="H1705" s="433" t="s">
        <v>10284</v>
      </c>
      <c r="I1705" s="433" t="s">
        <v>1717</v>
      </c>
      <c r="J1705" s="433" t="s">
        <v>723</v>
      </c>
      <c r="K1705" s="433" t="s">
        <v>7343</v>
      </c>
    </row>
    <row r="1706" spans="1:11">
      <c r="A1706" s="433" t="s">
        <v>7346</v>
      </c>
      <c r="B1706" s="433" t="s">
        <v>7347</v>
      </c>
      <c r="C1706" s="433" t="s">
        <v>604</v>
      </c>
      <c r="D1706" s="433" t="s">
        <v>7349</v>
      </c>
      <c r="E1706" s="433" t="s">
        <v>3943</v>
      </c>
      <c r="F1706" s="433" t="s">
        <v>10910</v>
      </c>
      <c r="G1706" s="433" t="s">
        <v>750</v>
      </c>
      <c r="H1706" s="433" t="s">
        <v>11767</v>
      </c>
      <c r="I1706" s="433" t="s">
        <v>560</v>
      </c>
      <c r="J1706" s="433" t="s">
        <v>561</v>
      </c>
      <c r="K1706" s="433" t="s">
        <v>7348</v>
      </c>
    </row>
    <row r="1707" spans="1:11">
      <c r="A1707" s="433" t="s">
        <v>7351</v>
      </c>
      <c r="B1707" s="433" t="s">
        <v>7352</v>
      </c>
      <c r="C1707" s="433" t="s">
        <v>536</v>
      </c>
      <c r="D1707" s="433" t="s">
        <v>7353</v>
      </c>
      <c r="E1707" s="433" t="s">
        <v>7350</v>
      </c>
      <c r="F1707" s="433" t="s">
        <v>10911</v>
      </c>
      <c r="G1707" s="433" t="s">
        <v>538</v>
      </c>
      <c r="H1707" s="433" t="s">
        <v>11379</v>
      </c>
    </row>
    <row r="1708" spans="1:11">
      <c r="A1708" s="433" t="s">
        <v>7354</v>
      </c>
      <c r="B1708" s="433" t="s">
        <v>7355</v>
      </c>
      <c r="C1708" s="433" t="s">
        <v>536</v>
      </c>
      <c r="D1708" s="433" t="s">
        <v>7356</v>
      </c>
      <c r="E1708" s="433" t="s">
        <v>7052</v>
      </c>
      <c r="F1708" s="433" t="s">
        <v>10912</v>
      </c>
      <c r="G1708" s="433" t="s">
        <v>538</v>
      </c>
      <c r="H1708" s="433" t="s">
        <v>11379</v>
      </c>
    </row>
    <row r="1709" spans="1:11">
      <c r="A1709" s="433" t="s">
        <v>7358</v>
      </c>
      <c r="B1709" s="433" t="s">
        <v>7359</v>
      </c>
      <c r="C1709" s="433" t="s">
        <v>536</v>
      </c>
      <c r="D1709" s="433" t="s">
        <v>7360</v>
      </c>
      <c r="E1709" s="433" t="s">
        <v>7357</v>
      </c>
      <c r="F1709" s="433" t="s">
        <v>10913</v>
      </c>
      <c r="G1709" s="433" t="s">
        <v>538</v>
      </c>
      <c r="H1709" s="433" t="s">
        <v>11379</v>
      </c>
    </row>
    <row r="1710" spans="1:11">
      <c r="A1710" s="433" t="s">
        <v>7361</v>
      </c>
      <c r="B1710" s="433" t="s">
        <v>7362</v>
      </c>
      <c r="C1710" s="433" t="s">
        <v>536</v>
      </c>
      <c r="D1710" s="433" t="s">
        <v>7363</v>
      </c>
      <c r="E1710" s="433" t="s">
        <v>5158</v>
      </c>
      <c r="F1710" s="433" t="s">
        <v>10914</v>
      </c>
      <c r="G1710" s="433" t="s">
        <v>538</v>
      </c>
      <c r="H1710" s="433" t="s">
        <v>11379</v>
      </c>
    </row>
    <row r="1711" spans="1:11">
      <c r="A1711" s="433" t="s">
        <v>7365</v>
      </c>
      <c r="B1711" s="433" t="s">
        <v>7366</v>
      </c>
      <c r="C1711" s="433" t="s">
        <v>536</v>
      </c>
      <c r="D1711" s="433" t="s">
        <v>7369</v>
      </c>
      <c r="E1711" s="433" t="s">
        <v>7364</v>
      </c>
      <c r="F1711" s="433" t="s">
        <v>10915</v>
      </c>
      <c r="G1711" s="433" t="s">
        <v>7364</v>
      </c>
      <c r="H1711" s="433" t="s">
        <v>10915</v>
      </c>
      <c r="I1711" s="433" t="s">
        <v>7367</v>
      </c>
      <c r="J1711" s="433" t="s">
        <v>1653</v>
      </c>
      <c r="K1711" s="433" t="s">
        <v>7368</v>
      </c>
    </row>
    <row r="1712" spans="1:11">
      <c r="A1712" s="433" t="s">
        <v>7370</v>
      </c>
      <c r="B1712" s="433" t="s">
        <v>7371</v>
      </c>
      <c r="C1712" s="433" t="s">
        <v>604</v>
      </c>
      <c r="D1712" s="433" t="s">
        <v>7373</v>
      </c>
      <c r="E1712" s="433" t="s">
        <v>564</v>
      </c>
      <c r="F1712" s="433" t="s">
        <v>10916</v>
      </c>
      <c r="G1712" s="433" t="s">
        <v>606</v>
      </c>
      <c r="H1712" s="433" t="s">
        <v>11768</v>
      </c>
      <c r="I1712" s="433" t="s">
        <v>838</v>
      </c>
      <c r="J1712" s="433" t="s">
        <v>561</v>
      </c>
      <c r="K1712" s="433" t="s">
        <v>7372</v>
      </c>
    </row>
    <row r="1713" spans="1:11">
      <c r="A1713" s="433" t="s">
        <v>7374</v>
      </c>
      <c r="B1713" s="433" t="s">
        <v>7375</v>
      </c>
      <c r="C1713" s="433" t="s">
        <v>536</v>
      </c>
      <c r="D1713" s="433" t="s">
        <v>7376</v>
      </c>
      <c r="E1713" s="433" t="s">
        <v>4378</v>
      </c>
      <c r="F1713" s="433" t="s">
        <v>10917</v>
      </c>
      <c r="G1713" s="433" t="s">
        <v>538</v>
      </c>
      <c r="H1713" s="433" t="s">
        <v>11379</v>
      </c>
    </row>
    <row r="1714" spans="1:11">
      <c r="A1714" s="433" t="s">
        <v>7378</v>
      </c>
      <c r="B1714" s="433" t="s">
        <v>7379</v>
      </c>
      <c r="C1714" s="433" t="s">
        <v>536</v>
      </c>
      <c r="D1714" s="433" t="s">
        <v>7380</v>
      </c>
      <c r="E1714" s="433" t="s">
        <v>7377</v>
      </c>
      <c r="F1714" s="433" t="s">
        <v>10918</v>
      </c>
      <c r="G1714" s="433" t="s">
        <v>538</v>
      </c>
      <c r="H1714" s="433" t="s">
        <v>11379</v>
      </c>
    </row>
    <row r="1715" spans="1:11">
      <c r="A1715" s="433" t="s">
        <v>7382</v>
      </c>
      <c r="B1715" s="433" t="s">
        <v>7383</v>
      </c>
      <c r="C1715" s="433" t="s">
        <v>536</v>
      </c>
      <c r="D1715" s="433" t="s">
        <v>7386</v>
      </c>
      <c r="E1715" s="433" t="s">
        <v>7387</v>
      </c>
      <c r="F1715" s="433" t="s">
        <v>10919</v>
      </c>
      <c r="G1715" s="433" t="s">
        <v>7381</v>
      </c>
      <c r="H1715" s="433" t="s">
        <v>11769</v>
      </c>
      <c r="I1715" s="433" t="s">
        <v>6043</v>
      </c>
      <c r="J1715" s="433" t="s">
        <v>7384</v>
      </c>
      <c r="K1715" s="433" t="s">
        <v>7385</v>
      </c>
    </row>
    <row r="1716" spans="1:11">
      <c r="A1716" s="433" t="s">
        <v>7389</v>
      </c>
      <c r="B1716" s="433" t="s">
        <v>7390</v>
      </c>
      <c r="C1716" s="433" t="s">
        <v>536</v>
      </c>
      <c r="D1716" s="433" t="s">
        <v>7391</v>
      </c>
      <c r="E1716" s="433" t="s">
        <v>7388</v>
      </c>
      <c r="F1716" s="433" t="s">
        <v>10920</v>
      </c>
      <c r="G1716" s="433" t="s">
        <v>538</v>
      </c>
      <c r="H1716" s="433" t="s">
        <v>11379</v>
      </c>
    </row>
    <row r="1717" spans="1:11">
      <c r="A1717" s="433" t="s">
        <v>7393</v>
      </c>
      <c r="B1717" s="433" t="s">
        <v>7394</v>
      </c>
      <c r="C1717" s="433" t="s">
        <v>536</v>
      </c>
      <c r="D1717" s="433" t="s">
        <v>7395</v>
      </c>
      <c r="E1717" s="433" t="s">
        <v>7392</v>
      </c>
      <c r="F1717" s="433" t="s">
        <v>10921</v>
      </c>
      <c r="G1717" s="433" t="s">
        <v>538</v>
      </c>
      <c r="H1717" s="433" t="s">
        <v>11379</v>
      </c>
    </row>
    <row r="1718" spans="1:11">
      <c r="A1718" s="433" t="s">
        <v>7397</v>
      </c>
      <c r="B1718" s="433" t="s">
        <v>7398</v>
      </c>
      <c r="C1718" s="433" t="s">
        <v>604</v>
      </c>
      <c r="D1718" s="433" t="s">
        <v>7399</v>
      </c>
      <c r="E1718" s="433" t="s">
        <v>7396</v>
      </c>
      <c r="F1718" s="433" t="s">
        <v>10922</v>
      </c>
      <c r="G1718" s="433" t="s">
        <v>538</v>
      </c>
      <c r="H1718" s="433" t="s">
        <v>11379</v>
      </c>
    </row>
    <row r="1719" spans="1:11">
      <c r="A1719" s="433" t="s">
        <v>7400</v>
      </c>
      <c r="B1719" s="433" t="s">
        <v>7401</v>
      </c>
      <c r="C1719" s="433" t="s">
        <v>536</v>
      </c>
      <c r="D1719" s="433" t="s">
        <v>7403</v>
      </c>
      <c r="E1719" s="433" t="s">
        <v>7404</v>
      </c>
      <c r="F1719" s="433" t="s">
        <v>10923</v>
      </c>
      <c r="G1719" s="433" t="s">
        <v>2234</v>
      </c>
      <c r="H1719" s="433" t="s">
        <v>11770</v>
      </c>
      <c r="I1719" s="433" t="s">
        <v>3522</v>
      </c>
      <c r="J1719" s="433" t="s">
        <v>6684</v>
      </c>
      <c r="K1719" s="433" t="s">
        <v>7402</v>
      </c>
    </row>
    <row r="1720" spans="1:11">
      <c r="A1720" s="433" t="s">
        <v>7405</v>
      </c>
      <c r="B1720" s="433" t="s">
        <v>7406</v>
      </c>
      <c r="C1720" s="433" t="s">
        <v>536</v>
      </c>
      <c r="D1720" s="433" t="s">
        <v>7407</v>
      </c>
      <c r="E1720" s="433" t="s">
        <v>5625</v>
      </c>
      <c r="F1720" s="433" t="s">
        <v>10924</v>
      </c>
      <c r="G1720" s="433" t="s">
        <v>538</v>
      </c>
      <c r="H1720" s="433" t="s">
        <v>11379</v>
      </c>
    </row>
    <row r="1721" spans="1:11">
      <c r="A1721" s="433" t="s">
        <v>7408</v>
      </c>
      <c r="B1721" s="433" t="s">
        <v>7409</v>
      </c>
      <c r="C1721" s="433" t="s">
        <v>782</v>
      </c>
      <c r="D1721" s="433" t="s">
        <v>7410</v>
      </c>
      <c r="E1721" s="433" t="s">
        <v>1341</v>
      </c>
      <c r="F1721" s="433" t="s">
        <v>10925</v>
      </c>
      <c r="G1721" s="433" t="s">
        <v>538</v>
      </c>
      <c r="H1721" s="433" t="s">
        <v>11379</v>
      </c>
    </row>
    <row r="1722" spans="1:11">
      <c r="A1722" s="433" t="s">
        <v>7411</v>
      </c>
      <c r="B1722" s="433" t="s">
        <v>7412</v>
      </c>
      <c r="C1722" s="433" t="s">
        <v>536</v>
      </c>
      <c r="D1722" s="433" t="s">
        <v>7413</v>
      </c>
      <c r="E1722" s="433" t="s">
        <v>4524</v>
      </c>
      <c r="F1722" s="433" t="s">
        <v>10926</v>
      </c>
      <c r="G1722" s="433" t="s">
        <v>538</v>
      </c>
      <c r="H1722" s="433" t="s">
        <v>11379</v>
      </c>
    </row>
    <row r="1723" spans="1:11">
      <c r="A1723" s="433" t="s">
        <v>7414</v>
      </c>
      <c r="B1723" s="433" t="s">
        <v>7415</v>
      </c>
      <c r="C1723" s="433" t="s">
        <v>536</v>
      </c>
      <c r="D1723" s="433" t="s">
        <v>7416</v>
      </c>
      <c r="E1723" s="433" t="s">
        <v>973</v>
      </c>
      <c r="F1723" s="433" t="s">
        <v>10927</v>
      </c>
      <c r="G1723" s="433" t="s">
        <v>538</v>
      </c>
      <c r="H1723" s="433" t="s">
        <v>11379</v>
      </c>
    </row>
    <row r="1724" spans="1:11">
      <c r="A1724" s="433" t="s">
        <v>7418</v>
      </c>
      <c r="B1724" s="433" t="s">
        <v>7419</v>
      </c>
      <c r="C1724" s="433" t="s">
        <v>536</v>
      </c>
      <c r="D1724" s="433" t="s">
        <v>7421</v>
      </c>
      <c r="E1724" s="433" t="s">
        <v>7422</v>
      </c>
      <c r="F1724" s="433" t="s">
        <v>10928</v>
      </c>
      <c r="G1724" s="433" t="s">
        <v>7417</v>
      </c>
      <c r="H1724" s="433" t="s">
        <v>11771</v>
      </c>
      <c r="I1724" s="433" t="s">
        <v>1823</v>
      </c>
      <c r="J1724" s="433" t="s">
        <v>561</v>
      </c>
      <c r="K1724" s="433" t="s">
        <v>7420</v>
      </c>
    </row>
    <row r="1725" spans="1:11">
      <c r="A1725" s="433" t="s">
        <v>7423</v>
      </c>
      <c r="B1725" s="433" t="s">
        <v>7424</v>
      </c>
      <c r="C1725" s="433" t="s">
        <v>536</v>
      </c>
      <c r="D1725" s="433" t="s">
        <v>7425</v>
      </c>
      <c r="E1725" s="433" t="s">
        <v>1622</v>
      </c>
      <c r="F1725" s="433" t="s">
        <v>10929</v>
      </c>
      <c r="G1725" s="433" t="s">
        <v>538</v>
      </c>
      <c r="H1725" s="433" t="s">
        <v>11379</v>
      </c>
    </row>
    <row r="1726" spans="1:11">
      <c r="A1726" s="433" t="s">
        <v>7426</v>
      </c>
      <c r="B1726" s="433" t="s">
        <v>7427</v>
      </c>
      <c r="C1726" s="433" t="s">
        <v>536</v>
      </c>
      <c r="D1726" s="433" t="s">
        <v>7429</v>
      </c>
      <c r="E1726" s="433" t="s">
        <v>7430</v>
      </c>
      <c r="F1726" s="433" t="s">
        <v>10930</v>
      </c>
      <c r="G1726" s="433" t="s">
        <v>1737</v>
      </c>
      <c r="H1726" s="433" t="s">
        <v>11772</v>
      </c>
      <c r="I1726" s="433" t="s">
        <v>1733</v>
      </c>
      <c r="J1726" s="433" t="s">
        <v>561</v>
      </c>
      <c r="K1726" s="433" t="s">
        <v>7428</v>
      </c>
    </row>
    <row r="1727" spans="1:11">
      <c r="A1727" s="433" t="s">
        <v>7432</v>
      </c>
      <c r="B1727" s="433" t="s">
        <v>7433</v>
      </c>
      <c r="C1727" s="433" t="s">
        <v>536</v>
      </c>
      <c r="D1727" s="433" t="s">
        <v>11947</v>
      </c>
      <c r="E1727" s="433" t="s">
        <v>7431</v>
      </c>
      <c r="F1727" s="433" t="s">
        <v>10931</v>
      </c>
      <c r="G1727" s="433" t="s">
        <v>7431</v>
      </c>
      <c r="H1727" s="433" t="s">
        <v>10931</v>
      </c>
      <c r="I1727" s="433" t="s">
        <v>7434</v>
      </c>
      <c r="J1727" s="433" t="s">
        <v>7435</v>
      </c>
      <c r="K1727" s="433" t="s">
        <v>11997</v>
      </c>
    </row>
    <row r="1728" spans="1:11">
      <c r="A1728" s="433" t="s">
        <v>7437</v>
      </c>
      <c r="B1728" s="433" t="s">
        <v>7438</v>
      </c>
      <c r="C1728" s="433" t="s">
        <v>536</v>
      </c>
      <c r="D1728" s="433" t="s">
        <v>7440</v>
      </c>
      <c r="E1728" s="433" t="s">
        <v>7441</v>
      </c>
      <c r="F1728" s="433" t="s">
        <v>10932</v>
      </c>
      <c r="G1728" s="433" t="s">
        <v>7436</v>
      </c>
      <c r="H1728" s="433" t="s">
        <v>11773</v>
      </c>
      <c r="I1728" s="433" t="s">
        <v>3729</v>
      </c>
      <c r="J1728" s="433" t="s">
        <v>1633</v>
      </c>
      <c r="K1728" s="433" t="s">
        <v>7439</v>
      </c>
    </row>
    <row r="1729" spans="1:11">
      <c r="A1729" s="433" t="s">
        <v>7443</v>
      </c>
      <c r="B1729" s="433" t="s">
        <v>7444</v>
      </c>
      <c r="C1729" s="433" t="s">
        <v>576</v>
      </c>
      <c r="D1729" s="433" t="s">
        <v>7445</v>
      </c>
      <c r="E1729" s="433" t="s">
        <v>7442</v>
      </c>
      <c r="F1729" s="433" t="s">
        <v>10933</v>
      </c>
      <c r="G1729" s="433" t="s">
        <v>538</v>
      </c>
      <c r="H1729" s="433" t="s">
        <v>11379</v>
      </c>
    </row>
    <row r="1730" spans="1:11">
      <c r="A1730" s="433" t="s">
        <v>7447</v>
      </c>
      <c r="B1730" s="433" t="s">
        <v>7448</v>
      </c>
      <c r="C1730" s="433" t="s">
        <v>536</v>
      </c>
      <c r="D1730" s="433" t="s">
        <v>11948</v>
      </c>
      <c r="E1730" s="433" t="s">
        <v>7446</v>
      </c>
      <c r="F1730" s="433" t="s">
        <v>10934</v>
      </c>
      <c r="G1730" s="433" t="s">
        <v>538</v>
      </c>
      <c r="H1730" s="433" t="s">
        <v>11379</v>
      </c>
    </row>
    <row r="1731" spans="1:11">
      <c r="A1731" s="433" t="s">
        <v>7449</v>
      </c>
      <c r="B1731" s="433" t="s">
        <v>7450</v>
      </c>
      <c r="C1731" s="433" t="s">
        <v>536</v>
      </c>
      <c r="D1731" s="433" t="s">
        <v>7451</v>
      </c>
      <c r="E1731" s="433" t="s">
        <v>4969</v>
      </c>
      <c r="F1731" s="433" t="s">
        <v>10935</v>
      </c>
      <c r="G1731" s="433" t="s">
        <v>538</v>
      </c>
      <c r="H1731" s="433" t="s">
        <v>11379</v>
      </c>
    </row>
    <row r="1732" spans="1:11">
      <c r="A1732" s="433" t="s">
        <v>7453</v>
      </c>
      <c r="B1732" s="433" t="s">
        <v>7454</v>
      </c>
      <c r="C1732" s="433" t="s">
        <v>536</v>
      </c>
      <c r="D1732" s="433" t="s">
        <v>7456</v>
      </c>
      <c r="E1732" s="433" t="s">
        <v>7457</v>
      </c>
      <c r="F1732" s="433" t="s">
        <v>10936</v>
      </c>
      <c r="G1732" s="433" t="s">
        <v>7452</v>
      </c>
      <c r="H1732" s="433" t="s">
        <v>11774</v>
      </c>
      <c r="I1732" s="433" t="s">
        <v>1640</v>
      </c>
      <c r="J1732" s="433" t="s">
        <v>5957</v>
      </c>
      <c r="K1732" s="433" t="s">
        <v>7455</v>
      </c>
    </row>
    <row r="1733" spans="1:11">
      <c r="A1733" s="433" t="s">
        <v>7458</v>
      </c>
      <c r="B1733" s="433" t="s">
        <v>7459</v>
      </c>
      <c r="C1733" s="433" t="s">
        <v>536</v>
      </c>
      <c r="D1733" s="433" t="s">
        <v>6932</v>
      </c>
      <c r="E1733" s="433" t="s">
        <v>962</v>
      </c>
      <c r="F1733" s="433" t="s">
        <v>9952</v>
      </c>
      <c r="G1733" s="433" t="s">
        <v>538</v>
      </c>
      <c r="H1733" s="433" t="s">
        <v>11379</v>
      </c>
    </row>
    <row r="1734" spans="1:11">
      <c r="A1734" s="433" t="s">
        <v>7461</v>
      </c>
      <c r="B1734" s="433" t="s">
        <v>7462</v>
      </c>
      <c r="C1734" s="433" t="s">
        <v>536</v>
      </c>
      <c r="D1734" s="433" t="s">
        <v>7463</v>
      </c>
      <c r="E1734" s="433" t="s">
        <v>7460</v>
      </c>
      <c r="F1734" s="433" t="s">
        <v>10937</v>
      </c>
      <c r="G1734" s="433" t="s">
        <v>538</v>
      </c>
      <c r="H1734" s="433" t="s">
        <v>11379</v>
      </c>
    </row>
    <row r="1735" spans="1:11">
      <c r="A1735" s="433" t="s">
        <v>7464</v>
      </c>
      <c r="B1735" s="433" t="s">
        <v>7465</v>
      </c>
      <c r="C1735" s="433" t="s">
        <v>536</v>
      </c>
      <c r="D1735" s="433" t="s">
        <v>7466</v>
      </c>
      <c r="E1735" s="433" t="s">
        <v>4908</v>
      </c>
      <c r="F1735" s="433" t="s">
        <v>10938</v>
      </c>
      <c r="G1735" s="433" t="s">
        <v>538</v>
      </c>
      <c r="H1735" s="433" t="s">
        <v>11379</v>
      </c>
    </row>
    <row r="1736" spans="1:11">
      <c r="A1736" s="433" t="s">
        <v>7468</v>
      </c>
      <c r="B1736" s="433" t="s">
        <v>7469</v>
      </c>
      <c r="C1736" s="433" t="s">
        <v>536</v>
      </c>
      <c r="D1736" s="433" t="s">
        <v>7472</v>
      </c>
      <c r="E1736" s="433" t="s">
        <v>7150</v>
      </c>
      <c r="F1736" s="433" t="s">
        <v>10939</v>
      </c>
      <c r="G1736" s="433" t="s">
        <v>7467</v>
      </c>
      <c r="H1736" s="433" t="s">
        <v>11775</v>
      </c>
      <c r="I1736" s="433" t="s">
        <v>7470</v>
      </c>
      <c r="J1736" s="433" t="s">
        <v>1633</v>
      </c>
      <c r="K1736" s="433" t="s">
        <v>7471</v>
      </c>
    </row>
    <row r="1737" spans="1:11">
      <c r="A1737" s="433" t="s">
        <v>7473</v>
      </c>
      <c r="B1737" s="433" t="s">
        <v>7474</v>
      </c>
      <c r="C1737" s="433" t="s">
        <v>604</v>
      </c>
      <c r="D1737" s="433" t="s">
        <v>7475</v>
      </c>
      <c r="E1737" s="433" t="s">
        <v>1608</v>
      </c>
      <c r="F1737" s="433" t="s">
        <v>10940</v>
      </c>
      <c r="G1737" s="433" t="s">
        <v>538</v>
      </c>
      <c r="H1737" s="433" t="s">
        <v>11379</v>
      </c>
    </row>
    <row r="1738" spans="1:11">
      <c r="A1738" s="433" t="s">
        <v>7476</v>
      </c>
      <c r="B1738" s="433" t="s">
        <v>7477</v>
      </c>
      <c r="C1738" s="433" t="s">
        <v>536</v>
      </c>
      <c r="D1738" s="433" t="s">
        <v>7478</v>
      </c>
      <c r="E1738" s="433" t="s">
        <v>1644</v>
      </c>
      <c r="F1738" s="433" t="s">
        <v>10941</v>
      </c>
      <c r="G1738" s="433" t="s">
        <v>538</v>
      </c>
      <c r="H1738" s="433" t="s">
        <v>11379</v>
      </c>
    </row>
    <row r="1739" spans="1:11">
      <c r="A1739" s="433" t="s">
        <v>7479</v>
      </c>
      <c r="B1739" s="433" t="s">
        <v>7480</v>
      </c>
      <c r="C1739" s="433" t="s">
        <v>536</v>
      </c>
      <c r="D1739" s="433" t="s">
        <v>7482</v>
      </c>
      <c r="E1739" s="433" t="s">
        <v>6582</v>
      </c>
      <c r="F1739" s="433" t="s">
        <v>10942</v>
      </c>
      <c r="G1739" s="433" t="s">
        <v>2441</v>
      </c>
      <c r="H1739" s="433" t="s">
        <v>11776</v>
      </c>
      <c r="I1739" s="433" t="s">
        <v>560</v>
      </c>
      <c r="J1739" s="433" t="s">
        <v>561</v>
      </c>
      <c r="K1739" s="433" t="s">
        <v>7481</v>
      </c>
    </row>
    <row r="1740" spans="1:11">
      <c r="A1740" s="433" t="s">
        <v>7484</v>
      </c>
      <c r="B1740" s="433" t="s">
        <v>7485</v>
      </c>
      <c r="C1740" s="433" t="s">
        <v>536</v>
      </c>
      <c r="D1740" s="433" t="s">
        <v>7486</v>
      </c>
      <c r="E1740" s="433" t="s">
        <v>7483</v>
      </c>
      <c r="F1740" s="433" t="s">
        <v>10943</v>
      </c>
      <c r="G1740" s="433" t="s">
        <v>538</v>
      </c>
      <c r="H1740" s="433" t="s">
        <v>11379</v>
      </c>
    </row>
    <row r="1741" spans="1:11">
      <c r="A1741" s="433" t="s">
        <v>7487</v>
      </c>
      <c r="B1741" s="433" t="s">
        <v>7488</v>
      </c>
      <c r="C1741" s="433" t="s">
        <v>604</v>
      </c>
      <c r="D1741" s="433" t="s">
        <v>7490</v>
      </c>
      <c r="E1741" s="433" t="s">
        <v>564</v>
      </c>
      <c r="F1741" s="433" t="s">
        <v>10944</v>
      </c>
      <c r="G1741" s="433" t="s">
        <v>2855</v>
      </c>
      <c r="H1741" s="433" t="s">
        <v>11777</v>
      </c>
      <c r="I1741" s="433" t="s">
        <v>2276</v>
      </c>
      <c r="J1741" s="433" t="s">
        <v>1633</v>
      </c>
      <c r="K1741" s="433" t="s">
        <v>7489</v>
      </c>
    </row>
    <row r="1742" spans="1:11">
      <c r="A1742" s="433" t="s">
        <v>7491</v>
      </c>
      <c r="B1742" s="433" t="s">
        <v>7492</v>
      </c>
      <c r="C1742" s="433" t="s">
        <v>536</v>
      </c>
      <c r="D1742" s="433" t="s">
        <v>7495</v>
      </c>
      <c r="E1742" s="433" t="s">
        <v>7496</v>
      </c>
      <c r="F1742" s="433" t="s">
        <v>10945</v>
      </c>
      <c r="G1742" s="433" t="s">
        <v>1862</v>
      </c>
      <c r="H1742" s="433" t="s">
        <v>11778</v>
      </c>
      <c r="I1742" s="433" t="s">
        <v>7493</v>
      </c>
      <c r="J1742" s="433" t="s">
        <v>723</v>
      </c>
      <c r="K1742" s="433" t="s">
        <v>7494</v>
      </c>
    </row>
    <row r="1743" spans="1:11">
      <c r="A1743" s="433" t="s">
        <v>7497</v>
      </c>
      <c r="B1743" s="433" t="s">
        <v>7498</v>
      </c>
      <c r="C1743" s="433" t="s">
        <v>536</v>
      </c>
      <c r="D1743" s="433" t="s">
        <v>7502</v>
      </c>
      <c r="E1743" s="433" t="s">
        <v>2095</v>
      </c>
      <c r="F1743" s="433" t="s">
        <v>10946</v>
      </c>
      <c r="G1743" s="433" t="s">
        <v>750</v>
      </c>
      <c r="H1743" s="433" t="s">
        <v>11779</v>
      </c>
      <c r="I1743" s="433" t="s">
        <v>7499</v>
      </c>
      <c r="J1743" s="433" t="s">
        <v>7500</v>
      </c>
      <c r="K1743" s="433" t="s">
        <v>7501</v>
      </c>
    </row>
    <row r="1744" spans="1:11">
      <c r="A1744" s="433" t="s">
        <v>7503</v>
      </c>
      <c r="B1744" s="433" t="s">
        <v>7504</v>
      </c>
      <c r="C1744" s="433" t="s">
        <v>536</v>
      </c>
      <c r="D1744" s="433" t="s">
        <v>7506</v>
      </c>
      <c r="E1744" s="433" t="s">
        <v>7507</v>
      </c>
      <c r="F1744" s="433" t="s">
        <v>10947</v>
      </c>
      <c r="G1744" s="433" t="s">
        <v>1038</v>
      </c>
      <c r="H1744" s="433" t="s">
        <v>11780</v>
      </c>
      <c r="I1744" s="433" t="s">
        <v>1586</v>
      </c>
      <c r="J1744" s="433" t="s">
        <v>723</v>
      </c>
      <c r="K1744" s="433" t="s">
        <v>7505</v>
      </c>
    </row>
    <row r="1745" spans="1:11">
      <c r="A1745" s="433" t="s">
        <v>7508</v>
      </c>
      <c r="B1745" s="433" t="s">
        <v>7509</v>
      </c>
      <c r="C1745" s="433" t="s">
        <v>604</v>
      </c>
      <c r="D1745" s="433" t="s">
        <v>7512</v>
      </c>
      <c r="E1745" s="433" t="s">
        <v>1933</v>
      </c>
      <c r="F1745" s="433" t="s">
        <v>10948</v>
      </c>
      <c r="G1745" s="433" t="s">
        <v>4702</v>
      </c>
      <c r="H1745" s="433" t="s">
        <v>11781</v>
      </c>
      <c r="I1745" s="433" t="s">
        <v>1632</v>
      </c>
      <c r="J1745" s="433" t="s">
        <v>7510</v>
      </c>
      <c r="K1745" s="433" t="s">
        <v>7511</v>
      </c>
    </row>
    <row r="1746" spans="1:11">
      <c r="A1746" s="433" t="s">
        <v>7513</v>
      </c>
      <c r="B1746" s="433" t="s">
        <v>7514</v>
      </c>
      <c r="C1746" s="433" t="s">
        <v>536</v>
      </c>
      <c r="D1746" s="433" t="s">
        <v>7515</v>
      </c>
      <c r="E1746" s="433" t="s">
        <v>4908</v>
      </c>
      <c r="F1746" s="433" t="s">
        <v>10949</v>
      </c>
      <c r="G1746" s="433" t="s">
        <v>538</v>
      </c>
      <c r="H1746" s="433" t="s">
        <v>11379</v>
      </c>
    </row>
    <row r="1747" spans="1:11">
      <c r="A1747" s="433" t="s">
        <v>7517</v>
      </c>
      <c r="B1747" s="433" t="s">
        <v>7518</v>
      </c>
      <c r="C1747" s="433" t="s">
        <v>536</v>
      </c>
      <c r="D1747" s="433" t="s">
        <v>7519</v>
      </c>
      <c r="E1747" s="433" t="s">
        <v>7520</v>
      </c>
      <c r="F1747" s="433" t="s">
        <v>11973</v>
      </c>
      <c r="G1747" s="433" t="s">
        <v>7516</v>
      </c>
      <c r="H1747" s="433" t="s">
        <v>11782</v>
      </c>
      <c r="I1747" s="433" t="s">
        <v>2511</v>
      </c>
      <c r="J1747" s="433" t="s">
        <v>561</v>
      </c>
      <c r="K1747" s="433" t="s">
        <v>11998</v>
      </c>
    </row>
    <row r="1748" spans="1:11">
      <c r="A1748" s="433" t="s">
        <v>7521</v>
      </c>
      <c r="B1748" s="433" t="s">
        <v>7522</v>
      </c>
      <c r="C1748" s="433" t="s">
        <v>604</v>
      </c>
      <c r="D1748" s="433" t="s">
        <v>7523</v>
      </c>
      <c r="E1748" s="433" t="s">
        <v>774</v>
      </c>
      <c r="F1748" s="433" t="s">
        <v>10950</v>
      </c>
      <c r="G1748" s="433" t="s">
        <v>538</v>
      </c>
      <c r="H1748" s="433" t="s">
        <v>11379</v>
      </c>
    </row>
    <row r="1749" spans="1:11">
      <c r="A1749" s="433" t="s">
        <v>7524</v>
      </c>
      <c r="B1749" s="433" t="s">
        <v>7525</v>
      </c>
      <c r="C1749" s="433" t="s">
        <v>536</v>
      </c>
      <c r="D1749" s="433" t="s">
        <v>7526</v>
      </c>
      <c r="E1749" s="433" t="s">
        <v>2911</v>
      </c>
      <c r="F1749" s="433" t="s">
        <v>9858</v>
      </c>
      <c r="G1749" s="433" t="s">
        <v>538</v>
      </c>
      <c r="H1749" s="433" t="s">
        <v>11379</v>
      </c>
    </row>
    <row r="1750" spans="1:11">
      <c r="A1750" s="433" t="s">
        <v>7527</v>
      </c>
      <c r="B1750" s="433" t="s">
        <v>7528</v>
      </c>
      <c r="C1750" s="433" t="s">
        <v>536</v>
      </c>
      <c r="D1750" s="433" t="s">
        <v>7529</v>
      </c>
      <c r="E1750" s="433" t="s">
        <v>766</v>
      </c>
      <c r="F1750" s="433" t="s">
        <v>10951</v>
      </c>
      <c r="G1750" s="433" t="s">
        <v>538</v>
      </c>
      <c r="H1750" s="433" t="s">
        <v>11379</v>
      </c>
    </row>
    <row r="1751" spans="1:11">
      <c r="A1751" s="433" t="s">
        <v>7531</v>
      </c>
      <c r="B1751" s="433" t="s">
        <v>7532</v>
      </c>
      <c r="C1751" s="433" t="s">
        <v>536</v>
      </c>
      <c r="D1751" s="433" t="s">
        <v>7533</v>
      </c>
      <c r="E1751" s="433" t="s">
        <v>7530</v>
      </c>
      <c r="F1751" s="433" t="s">
        <v>10952</v>
      </c>
      <c r="G1751" s="433" t="s">
        <v>538</v>
      </c>
      <c r="H1751" s="433" t="s">
        <v>11379</v>
      </c>
    </row>
    <row r="1752" spans="1:11">
      <c r="A1752" s="433" t="s">
        <v>7534</v>
      </c>
      <c r="B1752" s="433" t="s">
        <v>7535</v>
      </c>
      <c r="C1752" s="433" t="s">
        <v>536</v>
      </c>
      <c r="D1752" s="433" t="s">
        <v>7537</v>
      </c>
      <c r="E1752" s="433" t="s">
        <v>7538</v>
      </c>
      <c r="F1752" s="433" t="s">
        <v>10953</v>
      </c>
      <c r="G1752" s="433" t="s">
        <v>6260</v>
      </c>
      <c r="H1752" s="433" t="s">
        <v>11783</v>
      </c>
      <c r="I1752" s="433" t="s">
        <v>3141</v>
      </c>
      <c r="J1752" s="433" t="s">
        <v>723</v>
      </c>
      <c r="K1752" s="433" t="s">
        <v>7536</v>
      </c>
    </row>
    <row r="1753" spans="1:11">
      <c r="A1753" s="433" t="s">
        <v>7540</v>
      </c>
      <c r="B1753" s="433" t="s">
        <v>7541</v>
      </c>
      <c r="C1753" s="433" t="s">
        <v>536</v>
      </c>
      <c r="D1753" s="433" t="s">
        <v>11949</v>
      </c>
      <c r="E1753" s="433" t="s">
        <v>7539</v>
      </c>
      <c r="F1753" s="433" t="s">
        <v>10954</v>
      </c>
      <c r="G1753" s="433" t="s">
        <v>538</v>
      </c>
      <c r="H1753" s="433" t="s">
        <v>11379</v>
      </c>
    </row>
    <row r="1754" spans="1:11">
      <c r="A1754" s="433" t="s">
        <v>7543</v>
      </c>
      <c r="B1754" s="433" t="s">
        <v>7544</v>
      </c>
      <c r="C1754" s="433" t="s">
        <v>632</v>
      </c>
      <c r="D1754" s="433" t="s">
        <v>7545</v>
      </c>
      <c r="E1754" s="433" t="s">
        <v>7542</v>
      </c>
      <c r="F1754" s="433" t="s">
        <v>10955</v>
      </c>
      <c r="G1754" s="433" t="s">
        <v>538</v>
      </c>
      <c r="H1754" s="433" t="s">
        <v>11379</v>
      </c>
    </row>
    <row r="1755" spans="1:11">
      <c r="A1755" s="433" t="s">
        <v>7547</v>
      </c>
      <c r="B1755" s="433" t="s">
        <v>7548</v>
      </c>
      <c r="C1755" s="433" t="s">
        <v>536</v>
      </c>
      <c r="D1755" s="433" t="s">
        <v>7551</v>
      </c>
      <c r="E1755" s="433" t="s">
        <v>7552</v>
      </c>
      <c r="F1755" s="433" t="s">
        <v>10956</v>
      </c>
      <c r="G1755" s="433" t="s">
        <v>7546</v>
      </c>
      <c r="H1755" s="433" t="s">
        <v>11784</v>
      </c>
      <c r="I1755" s="433" t="s">
        <v>7549</v>
      </c>
      <c r="J1755" s="433" t="s">
        <v>5971</v>
      </c>
      <c r="K1755" s="433" t="s">
        <v>7550</v>
      </c>
    </row>
    <row r="1756" spans="1:11">
      <c r="A1756" s="433" t="s">
        <v>7553</v>
      </c>
      <c r="B1756" s="433" t="s">
        <v>7554</v>
      </c>
      <c r="C1756" s="433" t="s">
        <v>536</v>
      </c>
      <c r="D1756" s="433" t="s">
        <v>7555</v>
      </c>
      <c r="E1756" s="433" t="s">
        <v>578</v>
      </c>
      <c r="F1756" s="433" t="s">
        <v>10957</v>
      </c>
      <c r="G1756" s="433" t="s">
        <v>538</v>
      </c>
      <c r="H1756" s="433" t="s">
        <v>11379</v>
      </c>
    </row>
    <row r="1757" spans="1:11">
      <c r="A1757" s="433" t="s">
        <v>7557</v>
      </c>
      <c r="B1757" s="433" t="s">
        <v>7558</v>
      </c>
      <c r="C1757" s="433" t="s">
        <v>536</v>
      </c>
      <c r="D1757" s="433" t="s">
        <v>7559</v>
      </c>
      <c r="E1757" s="433" t="s">
        <v>7556</v>
      </c>
      <c r="F1757" s="433" t="s">
        <v>10958</v>
      </c>
      <c r="G1757" s="433" t="s">
        <v>538</v>
      </c>
      <c r="H1757" s="433" t="s">
        <v>11379</v>
      </c>
    </row>
    <row r="1758" spans="1:11">
      <c r="A1758" s="433" t="s">
        <v>7560</v>
      </c>
      <c r="B1758" s="433" t="s">
        <v>7561</v>
      </c>
      <c r="C1758" s="433" t="s">
        <v>604</v>
      </c>
      <c r="D1758" s="433" t="s">
        <v>7562</v>
      </c>
      <c r="E1758" s="433" t="s">
        <v>7446</v>
      </c>
      <c r="F1758" s="433" t="s">
        <v>10959</v>
      </c>
      <c r="G1758" s="433" t="s">
        <v>538</v>
      </c>
      <c r="H1758" s="433" t="s">
        <v>11379</v>
      </c>
    </row>
    <row r="1759" spans="1:11">
      <c r="A1759" s="433" t="s">
        <v>7563</v>
      </c>
      <c r="B1759" s="433" t="s">
        <v>7564</v>
      </c>
      <c r="C1759" s="433" t="s">
        <v>536</v>
      </c>
      <c r="D1759" s="433" t="s">
        <v>7565</v>
      </c>
      <c r="E1759" s="433" t="s">
        <v>3639</v>
      </c>
      <c r="F1759" s="433" t="s">
        <v>10960</v>
      </c>
      <c r="G1759" s="433" t="s">
        <v>538</v>
      </c>
      <c r="H1759" s="433" t="s">
        <v>11379</v>
      </c>
    </row>
    <row r="1760" spans="1:11">
      <c r="A1760" s="433" t="s">
        <v>7567</v>
      </c>
      <c r="B1760" s="433" t="s">
        <v>7568</v>
      </c>
      <c r="C1760" s="433" t="s">
        <v>604</v>
      </c>
      <c r="D1760" s="433" t="s">
        <v>7571</v>
      </c>
      <c r="E1760" s="433" t="s">
        <v>7572</v>
      </c>
      <c r="F1760" s="433" t="s">
        <v>10961</v>
      </c>
      <c r="G1760" s="433" t="s">
        <v>7566</v>
      </c>
      <c r="H1760" s="433" t="s">
        <v>11785</v>
      </c>
      <c r="I1760" s="433" t="s">
        <v>7569</v>
      </c>
      <c r="J1760" s="433" t="s">
        <v>723</v>
      </c>
      <c r="K1760" s="433" t="s">
        <v>7570</v>
      </c>
    </row>
    <row r="1761" spans="1:11">
      <c r="A1761" s="433" t="s">
        <v>7574</v>
      </c>
      <c r="B1761" s="433" t="s">
        <v>7575</v>
      </c>
      <c r="C1761" s="433" t="s">
        <v>536</v>
      </c>
      <c r="D1761" s="433" t="s">
        <v>7576</v>
      </c>
      <c r="E1761" s="433" t="s">
        <v>7573</v>
      </c>
      <c r="F1761" s="433" t="s">
        <v>10962</v>
      </c>
      <c r="G1761" s="433" t="s">
        <v>538</v>
      </c>
      <c r="H1761" s="433" t="s">
        <v>11379</v>
      </c>
    </row>
    <row r="1762" spans="1:11">
      <c r="A1762" s="433" t="s">
        <v>7577</v>
      </c>
      <c r="B1762" s="433" t="s">
        <v>7578</v>
      </c>
      <c r="C1762" s="433" t="s">
        <v>536</v>
      </c>
      <c r="D1762" s="433" t="s">
        <v>7580</v>
      </c>
      <c r="E1762" s="433" t="s">
        <v>5195</v>
      </c>
      <c r="F1762" s="433" t="s">
        <v>10383</v>
      </c>
      <c r="G1762" s="433" t="s">
        <v>6620</v>
      </c>
      <c r="H1762" s="433" t="s">
        <v>11786</v>
      </c>
      <c r="I1762" s="433" t="s">
        <v>1883</v>
      </c>
      <c r="J1762" s="433" t="s">
        <v>561</v>
      </c>
      <c r="K1762" s="433" t="s">
        <v>7579</v>
      </c>
    </row>
    <row r="1763" spans="1:11">
      <c r="A1763" s="433" t="s">
        <v>7581</v>
      </c>
      <c r="B1763" s="433" t="s">
        <v>7582</v>
      </c>
      <c r="C1763" s="433" t="s">
        <v>536</v>
      </c>
      <c r="D1763" s="433" t="s">
        <v>7583</v>
      </c>
      <c r="E1763" s="433" t="s">
        <v>5504</v>
      </c>
      <c r="F1763" s="433" t="s">
        <v>10963</v>
      </c>
      <c r="G1763" s="433" t="s">
        <v>538</v>
      </c>
      <c r="H1763" s="433" t="s">
        <v>11379</v>
      </c>
    </row>
    <row r="1764" spans="1:11">
      <c r="A1764" s="433" t="s">
        <v>7584</v>
      </c>
      <c r="B1764" s="433" t="s">
        <v>7585</v>
      </c>
      <c r="C1764" s="433" t="s">
        <v>604</v>
      </c>
      <c r="D1764" s="433" t="s">
        <v>7587</v>
      </c>
      <c r="E1764" s="433" t="s">
        <v>6527</v>
      </c>
      <c r="F1764" s="433" t="s">
        <v>10712</v>
      </c>
      <c r="G1764" s="433" t="s">
        <v>2861</v>
      </c>
      <c r="H1764" s="433" t="s">
        <v>11787</v>
      </c>
      <c r="I1764" s="433" t="s">
        <v>1594</v>
      </c>
      <c r="J1764" s="433" t="s">
        <v>561</v>
      </c>
      <c r="K1764" s="433" t="s">
        <v>7586</v>
      </c>
    </row>
    <row r="1765" spans="1:11">
      <c r="A1765" s="433" t="s">
        <v>7588</v>
      </c>
      <c r="B1765" s="433" t="s">
        <v>7589</v>
      </c>
      <c r="C1765" s="433" t="s">
        <v>7127</v>
      </c>
      <c r="D1765" s="433" t="s">
        <v>7592</v>
      </c>
      <c r="E1765" s="433" t="s">
        <v>854</v>
      </c>
      <c r="F1765" s="433" t="s">
        <v>10964</v>
      </c>
      <c r="G1765" s="433" t="s">
        <v>854</v>
      </c>
      <c r="H1765" s="433" t="s">
        <v>10964</v>
      </c>
      <c r="J1765" s="433" t="s">
        <v>7590</v>
      </c>
      <c r="K1765" s="433" t="s">
        <v>7591</v>
      </c>
    </row>
    <row r="1766" spans="1:11">
      <c r="A1766" s="433" t="s">
        <v>7593</v>
      </c>
      <c r="B1766" s="433" t="s">
        <v>7594</v>
      </c>
      <c r="D1766" s="433" t="s">
        <v>7595</v>
      </c>
      <c r="E1766" s="433" t="s">
        <v>1034</v>
      </c>
      <c r="F1766" s="433" t="s">
        <v>10965</v>
      </c>
      <c r="G1766" s="433" t="s">
        <v>538</v>
      </c>
      <c r="H1766" s="433" t="s">
        <v>11379</v>
      </c>
    </row>
    <row r="1767" spans="1:11">
      <c r="A1767" s="433" t="s">
        <v>7596</v>
      </c>
      <c r="B1767" s="433" t="s">
        <v>7597</v>
      </c>
      <c r="C1767" s="433" t="s">
        <v>536</v>
      </c>
      <c r="D1767" s="433" t="s">
        <v>7598</v>
      </c>
      <c r="E1767" s="433" t="s">
        <v>2246</v>
      </c>
      <c r="F1767" s="433" t="s">
        <v>10966</v>
      </c>
      <c r="G1767" s="433" t="s">
        <v>538</v>
      </c>
      <c r="H1767" s="433" t="s">
        <v>11379</v>
      </c>
    </row>
    <row r="1768" spans="1:11">
      <c r="A1768" s="433" t="s">
        <v>7599</v>
      </c>
      <c r="B1768" s="433" t="s">
        <v>7600</v>
      </c>
      <c r="C1768" s="433" t="s">
        <v>536</v>
      </c>
      <c r="D1768" s="433" t="s">
        <v>7602</v>
      </c>
      <c r="E1768" s="433" t="s">
        <v>7603</v>
      </c>
      <c r="F1768" s="433" t="s">
        <v>10967</v>
      </c>
      <c r="G1768" s="433" t="s">
        <v>1862</v>
      </c>
      <c r="H1768" s="433" t="s">
        <v>11788</v>
      </c>
      <c r="I1768" s="433" t="s">
        <v>2039</v>
      </c>
      <c r="J1768" s="433" t="s">
        <v>561</v>
      </c>
      <c r="K1768" s="433" t="s">
        <v>7601</v>
      </c>
    </row>
    <row r="1769" spans="1:11">
      <c r="A1769" s="433" t="s">
        <v>7605</v>
      </c>
      <c r="B1769" s="433" t="s">
        <v>7606</v>
      </c>
      <c r="C1769" s="433" t="s">
        <v>536</v>
      </c>
      <c r="D1769" s="433" t="s">
        <v>7607</v>
      </c>
      <c r="E1769" s="433" t="s">
        <v>7604</v>
      </c>
      <c r="F1769" s="433" t="s">
        <v>10968</v>
      </c>
      <c r="G1769" s="433" t="s">
        <v>538</v>
      </c>
      <c r="H1769" s="433" t="s">
        <v>11379</v>
      </c>
    </row>
    <row r="1770" spans="1:11">
      <c r="A1770" s="433" t="s">
        <v>7608</v>
      </c>
      <c r="B1770" s="433" t="s">
        <v>7609</v>
      </c>
      <c r="C1770" s="433" t="s">
        <v>536</v>
      </c>
      <c r="D1770" s="433" t="s">
        <v>7611</v>
      </c>
      <c r="E1770" s="433" t="s">
        <v>7612</v>
      </c>
      <c r="F1770" s="433" t="s">
        <v>10969</v>
      </c>
      <c r="G1770" s="433" t="s">
        <v>1774</v>
      </c>
      <c r="H1770" s="433" t="s">
        <v>11789</v>
      </c>
      <c r="I1770" s="433" t="s">
        <v>2511</v>
      </c>
      <c r="J1770" s="433" t="s">
        <v>561</v>
      </c>
      <c r="K1770" s="433" t="s">
        <v>7610</v>
      </c>
    </row>
    <row r="1771" spans="1:11">
      <c r="A1771" s="433" t="s">
        <v>7614</v>
      </c>
      <c r="B1771" s="433" t="s">
        <v>7615</v>
      </c>
      <c r="C1771" s="433" t="s">
        <v>604</v>
      </c>
      <c r="D1771" s="433" t="s">
        <v>7616</v>
      </c>
      <c r="E1771" s="433" t="s">
        <v>7613</v>
      </c>
      <c r="F1771" s="433" t="s">
        <v>10970</v>
      </c>
      <c r="G1771" s="433" t="s">
        <v>538</v>
      </c>
      <c r="H1771" s="433" t="s">
        <v>11379</v>
      </c>
    </row>
    <row r="1772" spans="1:11">
      <c r="A1772" s="433" t="s">
        <v>7617</v>
      </c>
      <c r="B1772" s="433" t="s">
        <v>7618</v>
      </c>
      <c r="C1772" s="433" t="s">
        <v>536</v>
      </c>
      <c r="D1772" s="433" t="s">
        <v>7619</v>
      </c>
      <c r="E1772" s="433" t="s">
        <v>685</v>
      </c>
      <c r="F1772" s="433" t="s">
        <v>10971</v>
      </c>
      <c r="G1772" s="433" t="s">
        <v>538</v>
      </c>
      <c r="H1772" s="433" t="s">
        <v>11379</v>
      </c>
    </row>
    <row r="1773" spans="1:11">
      <c r="A1773" s="433" t="s">
        <v>7621</v>
      </c>
      <c r="B1773" s="433" t="s">
        <v>7622</v>
      </c>
      <c r="C1773" s="433" t="s">
        <v>536</v>
      </c>
      <c r="D1773" s="433" t="s">
        <v>7623</v>
      </c>
      <c r="E1773" s="433" t="s">
        <v>7620</v>
      </c>
      <c r="F1773" s="433" t="s">
        <v>10972</v>
      </c>
      <c r="G1773" s="433" t="s">
        <v>538</v>
      </c>
      <c r="H1773" s="433" t="s">
        <v>11379</v>
      </c>
    </row>
    <row r="1774" spans="1:11">
      <c r="A1774" s="433" t="s">
        <v>7624</v>
      </c>
      <c r="B1774" s="433" t="s">
        <v>7625</v>
      </c>
      <c r="C1774" s="433" t="s">
        <v>536</v>
      </c>
      <c r="D1774" s="433" t="s">
        <v>7626</v>
      </c>
      <c r="E1774" s="433" t="s">
        <v>4077</v>
      </c>
      <c r="F1774" s="433" t="s">
        <v>10973</v>
      </c>
      <c r="G1774" s="433" t="s">
        <v>538</v>
      </c>
      <c r="H1774" s="433" t="s">
        <v>11379</v>
      </c>
    </row>
    <row r="1775" spans="1:11">
      <c r="A1775" s="433" t="s">
        <v>7628</v>
      </c>
      <c r="B1775" s="433" t="s">
        <v>7629</v>
      </c>
      <c r="C1775" s="433" t="s">
        <v>536</v>
      </c>
      <c r="D1775" s="433" t="s">
        <v>7630</v>
      </c>
      <c r="E1775" s="433" t="s">
        <v>7627</v>
      </c>
      <c r="F1775" s="433" t="s">
        <v>10974</v>
      </c>
      <c r="G1775" s="433" t="s">
        <v>538</v>
      </c>
      <c r="H1775" s="433" t="s">
        <v>11379</v>
      </c>
    </row>
    <row r="1776" spans="1:11">
      <c r="A1776" s="433" t="s">
        <v>7632</v>
      </c>
      <c r="B1776" s="433" t="s">
        <v>7633</v>
      </c>
      <c r="C1776" s="433" t="s">
        <v>576</v>
      </c>
      <c r="D1776" s="433" t="s">
        <v>7634</v>
      </c>
      <c r="E1776" s="433" t="s">
        <v>7631</v>
      </c>
      <c r="F1776" s="433" t="s">
        <v>10975</v>
      </c>
      <c r="G1776" s="433" t="s">
        <v>538</v>
      </c>
      <c r="H1776" s="433" t="s">
        <v>11379</v>
      </c>
    </row>
    <row r="1777" spans="1:11">
      <c r="A1777" s="433" t="s">
        <v>7635</v>
      </c>
      <c r="B1777" s="433" t="s">
        <v>7636</v>
      </c>
      <c r="C1777" s="433" t="s">
        <v>536</v>
      </c>
      <c r="D1777" s="433" t="s">
        <v>7640</v>
      </c>
      <c r="E1777" s="433" t="s">
        <v>7641</v>
      </c>
      <c r="F1777" s="433" t="s">
        <v>10976</v>
      </c>
      <c r="G1777" s="433" t="s">
        <v>3260</v>
      </c>
      <c r="H1777" s="433" t="s">
        <v>11790</v>
      </c>
      <c r="I1777" s="433" t="s">
        <v>7637</v>
      </c>
      <c r="J1777" s="433" t="s">
        <v>7638</v>
      </c>
      <c r="K1777" s="433" t="s">
        <v>7639</v>
      </c>
    </row>
    <row r="1778" spans="1:11">
      <c r="A1778" s="433" t="s">
        <v>7642</v>
      </c>
      <c r="B1778" s="433" t="s">
        <v>7643</v>
      </c>
      <c r="C1778" s="433" t="s">
        <v>536</v>
      </c>
      <c r="D1778" s="433" t="s">
        <v>7644</v>
      </c>
      <c r="E1778" s="433" t="s">
        <v>3711</v>
      </c>
      <c r="F1778" s="433" t="s">
        <v>10038</v>
      </c>
      <c r="G1778" s="433" t="s">
        <v>538</v>
      </c>
      <c r="H1778" s="433" t="s">
        <v>11379</v>
      </c>
    </row>
    <row r="1779" spans="1:11">
      <c r="A1779" s="433" t="s">
        <v>7646</v>
      </c>
      <c r="B1779" s="433" t="s">
        <v>7647</v>
      </c>
      <c r="C1779" s="433" t="s">
        <v>536</v>
      </c>
      <c r="D1779" s="433" t="s">
        <v>7648</v>
      </c>
      <c r="E1779" s="433" t="s">
        <v>7645</v>
      </c>
      <c r="F1779" s="433" t="s">
        <v>10977</v>
      </c>
      <c r="G1779" s="433" t="s">
        <v>538</v>
      </c>
      <c r="H1779" s="433" t="s">
        <v>11379</v>
      </c>
    </row>
    <row r="1780" spans="1:11">
      <c r="A1780" s="433" t="s">
        <v>7650</v>
      </c>
      <c r="B1780" s="433" t="s">
        <v>7651</v>
      </c>
      <c r="C1780" s="433" t="s">
        <v>536</v>
      </c>
      <c r="D1780" s="433" t="s">
        <v>7652</v>
      </c>
      <c r="E1780" s="433" t="s">
        <v>7649</v>
      </c>
      <c r="F1780" s="433" t="s">
        <v>10978</v>
      </c>
      <c r="G1780" s="433" t="s">
        <v>538</v>
      </c>
      <c r="H1780" s="433" t="s">
        <v>11379</v>
      </c>
    </row>
    <row r="1781" spans="1:11">
      <c r="A1781" s="433" t="s">
        <v>7653</v>
      </c>
      <c r="B1781" s="433" t="s">
        <v>7654</v>
      </c>
      <c r="C1781" s="433" t="s">
        <v>536</v>
      </c>
      <c r="D1781" s="433" t="s">
        <v>7655</v>
      </c>
      <c r="E1781" s="433" t="s">
        <v>911</v>
      </c>
      <c r="F1781" s="433" t="s">
        <v>10979</v>
      </c>
      <c r="G1781" s="433" t="s">
        <v>538</v>
      </c>
      <c r="H1781" s="433" t="s">
        <v>11379</v>
      </c>
    </row>
    <row r="1782" spans="1:11">
      <c r="A1782" s="433" t="s">
        <v>7657</v>
      </c>
      <c r="B1782" s="433" t="s">
        <v>7658</v>
      </c>
      <c r="C1782" s="433" t="s">
        <v>536</v>
      </c>
      <c r="D1782" s="433" t="s">
        <v>7659</v>
      </c>
      <c r="E1782" s="433" t="s">
        <v>7656</v>
      </c>
      <c r="F1782" s="433" t="s">
        <v>10980</v>
      </c>
      <c r="G1782" s="433" t="s">
        <v>538</v>
      </c>
      <c r="H1782" s="433" t="s">
        <v>11379</v>
      </c>
    </row>
    <row r="1783" spans="1:11">
      <c r="A1783" s="433" t="s">
        <v>7660</v>
      </c>
      <c r="B1783" s="433" t="s">
        <v>7661</v>
      </c>
      <c r="C1783" s="433" t="s">
        <v>536</v>
      </c>
      <c r="D1783" s="433" t="s">
        <v>7662</v>
      </c>
      <c r="E1783" s="433" t="s">
        <v>1550</v>
      </c>
      <c r="F1783" s="433" t="s">
        <v>10981</v>
      </c>
      <c r="G1783" s="433" t="s">
        <v>538</v>
      </c>
      <c r="H1783" s="433" t="s">
        <v>11379</v>
      </c>
    </row>
    <row r="1784" spans="1:11">
      <c r="A1784" s="433" t="s">
        <v>7663</v>
      </c>
      <c r="B1784" s="433" t="s">
        <v>7664</v>
      </c>
      <c r="C1784" s="433" t="s">
        <v>536</v>
      </c>
      <c r="D1784" s="433" t="s">
        <v>7665</v>
      </c>
      <c r="E1784" s="433" t="s">
        <v>6474</v>
      </c>
      <c r="F1784" s="433" t="s">
        <v>10982</v>
      </c>
      <c r="G1784" s="433" t="s">
        <v>538</v>
      </c>
      <c r="H1784" s="433" t="s">
        <v>11379</v>
      </c>
    </row>
    <row r="1785" spans="1:11">
      <c r="A1785" s="433" t="s">
        <v>7666</v>
      </c>
      <c r="B1785" s="433" t="s">
        <v>7667</v>
      </c>
      <c r="C1785" s="433" t="s">
        <v>1272</v>
      </c>
      <c r="D1785" s="433" t="s">
        <v>7669</v>
      </c>
      <c r="E1785" s="433" t="s">
        <v>6941</v>
      </c>
      <c r="F1785" s="433" t="s">
        <v>10983</v>
      </c>
      <c r="G1785" s="433" t="s">
        <v>750</v>
      </c>
      <c r="H1785" s="433" t="s">
        <v>11779</v>
      </c>
      <c r="I1785" s="433" t="s">
        <v>1717</v>
      </c>
      <c r="J1785" s="433" t="s">
        <v>723</v>
      </c>
      <c r="K1785" s="433" t="s">
        <v>7668</v>
      </c>
    </row>
    <row r="1786" spans="1:11">
      <c r="A1786" s="433" t="s">
        <v>7671</v>
      </c>
      <c r="B1786" s="433" t="s">
        <v>7672</v>
      </c>
      <c r="C1786" s="433" t="s">
        <v>604</v>
      </c>
      <c r="D1786" s="433" t="s">
        <v>7673</v>
      </c>
      <c r="E1786" s="433" t="s">
        <v>7670</v>
      </c>
      <c r="F1786" s="433" t="s">
        <v>10984</v>
      </c>
      <c r="G1786" s="433" t="s">
        <v>538</v>
      </c>
      <c r="H1786" s="433" t="s">
        <v>11379</v>
      </c>
    </row>
    <row r="1787" spans="1:11">
      <c r="A1787" s="433" t="s">
        <v>7674</v>
      </c>
      <c r="B1787" s="433" t="s">
        <v>7675</v>
      </c>
      <c r="C1787" s="433" t="s">
        <v>536</v>
      </c>
      <c r="D1787" s="433" t="s">
        <v>7676</v>
      </c>
      <c r="E1787" s="433" t="s">
        <v>2828</v>
      </c>
      <c r="F1787" s="433" t="s">
        <v>10985</v>
      </c>
      <c r="G1787" s="433" t="s">
        <v>538</v>
      </c>
      <c r="H1787" s="433" t="s">
        <v>11379</v>
      </c>
    </row>
    <row r="1788" spans="1:11">
      <c r="A1788" s="433" t="s">
        <v>7678</v>
      </c>
      <c r="B1788" s="433" t="s">
        <v>7679</v>
      </c>
      <c r="C1788" s="433" t="s">
        <v>536</v>
      </c>
      <c r="D1788" s="433" t="s">
        <v>7680</v>
      </c>
      <c r="E1788" s="433" t="s">
        <v>7677</v>
      </c>
      <c r="F1788" s="433" t="s">
        <v>10986</v>
      </c>
      <c r="G1788" s="433" t="s">
        <v>538</v>
      </c>
      <c r="H1788" s="433" t="s">
        <v>11379</v>
      </c>
    </row>
    <row r="1789" spans="1:11">
      <c r="A1789" s="433" t="s">
        <v>7681</v>
      </c>
      <c r="B1789" s="433" t="s">
        <v>7682</v>
      </c>
      <c r="C1789" s="433" t="s">
        <v>604</v>
      </c>
      <c r="D1789" s="433" t="s">
        <v>7685</v>
      </c>
      <c r="E1789" s="433" t="s">
        <v>7686</v>
      </c>
      <c r="F1789" s="433" t="s">
        <v>10987</v>
      </c>
      <c r="G1789" s="433" t="s">
        <v>3873</v>
      </c>
      <c r="H1789" s="433" t="s">
        <v>11791</v>
      </c>
      <c r="I1789" s="433" t="s">
        <v>2276</v>
      </c>
      <c r="J1789" s="433" t="s">
        <v>7683</v>
      </c>
      <c r="K1789" s="433" t="s">
        <v>7684</v>
      </c>
    </row>
    <row r="1790" spans="1:11">
      <c r="A1790" s="433" t="s">
        <v>7687</v>
      </c>
      <c r="B1790" s="433" t="s">
        <v>7688</v>
      </c>
      <c r="C1790" s="433" t="s">
        <v>576</v>
      </c>
      <c r="D1790" s="433" t="s">
        <v>7689</v>
      </c>
      <c r="E1790" s="433" t="s">
        <v>4582</v>
      </c>
      <c r="F1790" s="433" t="s">
        <v>10238</v>
      </c>
      <c r="G1790" s="433" t="s">
        <v>538</v>
      </c>
      <c r="H1790" s="433" t="s">
        <v>11379</v>
      </c>
    </row>
    <row r="1791" spans="1:11">
      <c r="A1791" s="433" t="s">
        <v>7690</v>
      </c>
      <c r="B1791" s="433" t="s">
        <v>7691</v>
      </c>
      <c r="C1791" s="433" t="s">
        <v>536</v>
      </c>
      <c r="D1791" s="433" t="s">
        <v>7676</v>
      </c>
      <c r="E1791" s="433" t="s">
        <v>2828</v>
      </c>
      <c r="F1791" s="433" t="s">
        <v>10985</v>
      </c>
      <c r="G1791" s="433" t="s">
        <v>538</v>
      </c>
      <c r="H1791" s="433" t="s">
        <v>11379</v>
      </c>
    </row>
    <row r="1792" spans="1:11">
      <c r="A1792" s="433" t="s">
        <v>7692</v>
      </c>
      <c r="B1792" s="433" t="s">
        <v>7693</v>
      </c>
      <c r="C1792" s="433" t="s">
        <v>536</v>
      </c>
      <c r="D1792" s="433" t="s">
        <v>7694</v>
      </c>
      <c r="E1792" s="433" t="s">
        <v>973</v>
      </c>
      <c r="F1792" s="433" t="s">
        <v>10988</v>
      </c>
      <c r="G1792" s="433" t="s">
        <v>538</v>
      </c>
      <c r="H1792" s="433" t="s">
        <v>11379</v>
      </c>
    </row>
    <row r="1793" spans="1:11">
      <c r="A1793" s="433" t="s">
        <v>7695</v>
      </c>
      <c r="B1793" s="433" t="s">
        <v>7696</v>
      </c>
      <c r="C1793" s="433" t="s">
        <v>536</v>
      </c>
      <c r="D1793" s="433" t="s">
        <v>7697</v>
      </c>
      <c r="E1793" s="433" t="s">
        <v>2348</v>
      </c>
      <c r="F1793" s="433" t="s">
        <v>10989</v>
      </c>
      <c r="G1793" s="433" t="s">
        <v>538</v>
      </c>
      <c r="H1793" s="433" t="s">
        <v>11379</v>
      </c>
    </row>
    <row r="1794" spans="1:11">
      <c r="A1794" s="433" t="s">
        <v>7698</v>
      </c>
      <c r="B1794" s="433" t="s">
        <v>7699</v>
      </c>
      <c r="C1794" s="433" t="s">
        <v>536</v>
      </c>
      <c r="D1794" s="433" t="s">
        <v>7700</v>
      </c>
      <c r="E1794" s="433" t="s">
        <v>606</v>
      </c>
      <c r="F1794" s="433" t="s">
        <v>10990</v>
      </c>
      <c r="G1794" s="433" t="s">
        <v>538</v>
      </c>
      <c r="H1794" s="433" t="s">
        <v>11379</v>
      </c>
    </row>
    <row r="1795" spans="1:11">
      <c r="A1795" s="433" t="s">
        <v>7702</v>
      </c>
      <c r="B1795" s="433" t="s">
        <v>7703</v>
      </c>
      <c r="C1795" s="433" t="s">
        <v>604</v>
      </c>
      <c r="D1795" s="433" t="s">
        <v>7704</v>
      </c>
      <c r="E1795" s="433" t="s">
        <v>7701</v>
      </c>
      <c r="F1795" s="433" t="s">
        <v>10991</v>
      </c>
      <c r="G1795" s="433" t="s">
        <v>538</v>
      </c>
      <c r="H1795" s="433" t="s">
        <v>11379</v>
      </c>
    </row>
    <row r="1796" spans="1:11">
      <c r="A1796" s="433" t="s">
        <v>7705</v>
      </c>
      <c r="B1796" s="433" t="s">
        <v>7706</v>
      </c>
      <c r="C1796" s="433" t="s">
        <v>536</v>
      </c>
      <c r="D1796" s="433" t="s">
        <v>7707</v>
      </c>
      <c r="E1796" s="433" t="s">
        <v>1948</v>
      </c>
      <c r="F1796" s="433" t="s">
        <v>10992</v>
      </c>
      <c r="G1796" s="433" t="s">
        <v>538</v>
      </c>
      <c r="H1796" s="433" t="s">
        <v>11379</v>
      </c>
    </row>
    <row r="1797" spans="1:11">
      <c r="A1797" s="433" t="s">
        <v>7708</v>
      </c>
      <c r="B1797" s="433" t="s">
        <v>7709</v>
      </c>
      <c r="C1797" s="433" t="s">
        <v>536</v>
      </c>
      <c r="D1797" s="433" t="s">
        <v>7710</v>
      </c>
      <c r="E1797" s="433" t="s">
        <v>980</v>
      </c>
      <c r="F1797" s="433" t="s">
        <v>10993</v>
      </c>
      <c r="G1797" s="433" t="s">
        <v>538</v>
      </c>
      <c r="H1797" s="433" t="s">
        <v>11379</v>
      </c>
    </row>
    <row r="1798" spans="1:11">
      <c r="A1798" s="433" t="s">
        <v>7711</v>
      </c>
      <c r="B1798" s="433" t="s">
        <v>7712</v>
      </c>
      <c r="C1798" s="433" t="s">
        <v>536</v>
      </c>
      <c r="D1798" s="433" t="s">
        <v>7713</v>
      </c>
      <c r="E1798" s="433" t="s">
        <v>1597</v>
      </c>
      <c r="F1798" s="433" t="s">
        <v>10794</v>
      </c>
      <c r="G1798" s="433" t="s">
        <v>538</v>
      </c>
      <c r="H1798" s="433" t="s">
        <v>11379</v>
      </c>
    </row>
    <row r="1799" spans="1:11">
      <c r="A1799" s="433" t="s">
        <v>7715</v>
      </c>
      <c r="B1799" s="433" t="s">
        <v>7716</v>
      </c>
      <c r="C1799" s="433" t="s">
        <v>604</v>
      </c>
      <c r="D1799" s="433" t="s">
        <v>7717</v>
      </c>
      <c r="E1799" s="433" t="s">
        <v>7714</v>
      </c>
      <c r="F1799" s="433" t="s">
        <v>10994</v>
      </c>
      <c r="G1799" s="433" t="s">
        <v>538</v>
      </c>
      <c r="H1799" s="433" t="s">
        <v>11379</v>
      </c>
    </row>
    <row r="1800" spans="1:11">
      <c r="A1800" s="433" t="s">
        <v>7719</v>
      </c>
      <c r="B1800" s="433" t="s">
        <v>7720</v>
      </c>
      <c r="C1800" s="433" t="s">
        <v>536</v>
      </c>
      <c r="D1800" s="433" t="s">
        <v>7722</v>
      </c>
      <c r="E1800" s="433" t="s">
        <v>7723</v>
      </c>
      <c r="F1800" s="433" t="s">
        <v>10995</v>
      </c>
      <c r="G1800" s="433" t="s">
        <v>7718</v>
      </c>
      <c r="H1800" s="433" t="s">
        <v>11792</v>
      </c>
      <c r="I1800" s="433" t="s">
        <v>1702</v>
      </c>
      <c r="J1800" s="433" t="s">
        <v>723</v>
      </c>
      <c r="K1800" s="433" t="s">
        <v>7721</v>
      </c>
    </row>
    <row r="1801" spans="1:11">
      <c r="A1801" s="433" t="s">
        <v>7724</v>
      </c>
      <c r="B1801" s="433" t="s">
        <v>7725</v>
      </c>
      <c r="C1801" s="433" t="s">
        <v>536</v>
      </c>
      <c r="D1801" s="433" t="s">
        <v>7728</v>
      </c>
      <c r="E1801" s="433" t="s">
        <v>1851</v>
      </c>
      <c r="F1801" s="433" t="s">
        <v>10996</v>
      </c>
      <c r="G1801" s="433" t="s">
        <v>646</v>
      </c>
      <c r="H1801" s="433" t="s">
        <v>11793</v>
      </c>
      <c r="I1801" s="433" t="s">
        <v>7726</v>
      </c>
      <c r="J1801" s="433" t="s">
        <v>1977</v>
      </c>
      <c r="K1801" s="433" t="s">
        <v>7727</v>
      </c>
    </row>
    <row r="1802" spans="1:11">
      <c r="A1802" s="433" t="s">
        <v>7730</v>
      </c>
      <c r="B1802" s="433" t="s">
        <v>7731</v>
      </c>
      <c r="C1802" s="433" t="s">
        <v>536</v>
      </c>
      <c r="D1802" s="433" t="s">
        <v>7732</v>
      </c>
      <c r="E1802" s="433" t="s">
        <v>7729</v>
      </c>
      <c r="F1802" s="433" t="s">
        <v>10997</v>
      </c>
      <c r="G1802" s="433" t="s">
        <v>538</v>
      </c>
      <c r="H1802" s="433" t="s">
        <v>11379</v>
      </c>
    </row>
    <row r="1803" spans="1:11">
      <c r="A1803" s="433" t="s">
        <v>7733</v>
      </c>
      <c r="B1803" s="433" t="s">
        <v>7734</v>
      </c>
      <c r="C1803" s="433" t="s">
        <v>536</v>
      </c>
      <c r="D1803" s="433" t="s">
        <v>7735</v>
      </c>
      <c r="E1803" s="433" t="s">
        <v>858</v>
      </c>
      <c r="F1803" s="433" t="s">
        <v>10998</v>
      </c>
      <c r="G1803" s="433" t="s">
        <v>538</v>
      </c>
      <c r="H1803" s="433" t="s">
        <v>11379</v>
      </c>
    </row>
    <row r="1804" spans="1:11">
      <c r="A1804" s="433" t="s">
        <v>7736</v>
      </c>
      <c r="B1804" s="433" t="s">
        <v>7737</v>
      </c>
      <c r="C1804" s="433" t="s">
        <v>536</v>
      </c>
      <c r="D1804" s="433" t="s">
        <v>7738</v>
      </c>
      <c r="E1804" s="433" t="s">
        <v>2180</v>
      </c>
      <c r="F1804" s="433" t="s">
        <v>10999</v>
      </c>
      <c r="G1804" s="433" t="s">
        <v>538</v>
      </c>
      <c r="H1804" s="433" t="s">
        <v>11379</v>
      </c>
    </row>
    <row r="1805" spans="1:11">
      <c r="A1805" s="433" t="s">
        <v>11897</v>
      </c>
      <c r="B1805" s="433" t="s">
        <v>7739</v>
      </c>
      <c r="C1805" s="433" t="s">
        <v>536</v>
      </c>
      <c r="D1805" s="433" t="s">
        <v>7740</v>
      </c>
      <c r="E1805" s="433" t="s">
        <v>578</v>
      </c>
      <c r="F1805" s="433" t="s">
        <v>11000</v>
      </c>
      <c r="G1805" s="433" t="s">
        <v>538</v>
      </c>
      <c r="H1805" s="433" t="s">
        <v>11379</v>
      </c>
    </row>
    <row r="1806" spans="1:11">
      <c r="A1806" s="433" t="s">
        <v>7741</v>
      </c>
      <c r="B1806" s="433" t="s">
        <v>7742</v>
      </c>
      <c r="C1806" s="433" t="s">
        <v>536</v>
      </c>
      <c r="D1806" s="433" t="s">
        <v>7743</v>
      </c>
      <c r="E1806" s="433" t="s">
        <v>750</v>
      </c>
      <c r="F1806" s="433" t="s">
        <v>11001</v>
      </c>
      <c r="G1806" s="433" t="s">
        <v>538</v>
      </c>
      <c r="H1806" s="433" t="s">
        <v>11379</v>
      </c>
    </row>
    <row r="1807" spans="1:11">
      <c r="A1807" s="433" t="s">
        <v>7744</v>
      </c>
      <c r="B1807" s="433" t="s">
        <v>7745</v>
      </c>
      <c r="C1807" s="433" t="s">
        <v>536</v>
      </c>
      <c r="D1807" s="433" t="s">
        <v>7746</v>
      </c>
      <c r="E1807" s="433" t="s">
        <v>7747</v>
      </c>
      <c r="F1807" s="433" t="s">
        <v>11002</v>
      </c>
      <c r="G1807" s="433" t="s">
        <v>1609</v>
      </c>
      <c r="H1807" s="433" t="s">
        <v>11794</v>
      </c>
      <c r="I1807" s="433" t="s">
        <v>1586</v>
      </c>
      <c r="J1807" s="433" t="s">
        <v>2176</v>
      </c>
      <c r="K1807" s="433" t="s">
        <v>11999</v>
      </c>
    </row>
    <row r="1808" spans="1:11">
      <c r="A1808" s="433" t="s">
        <v>7749</v>
      </c>
      <c r="B1808" s="433" t="s">
        <v>7750</v>
      </c>
      <c r="C1808" s="433" t="s">
        <v>536</v>
      </c>
      <c r="D1808" s="433" t="s">
        <v>7751</v>
      </c>
      <c r="E1808" s="433" t="s">
        <v>7748</v>
      </c>
      <c r="F1808" s="433" t="s">
        <v>11003</v>
      </c>
      <c r="G1808" s="433" t="s">
        <v>538</v>
      </c>
      <c r="H1808" s="433" t="s">
        <v>11379</v>
      </c>
    </row>
    <row r="1809" spans="1:11">
      <c r="A1809" s="433" t="s">
        <v>7752</v>
      </c>
      <c r="B1809" s="433" t="s">
        <v>7753</v>
      </c>
      <c r="C1809" s="433" t="s">
        <v>536</v>
      </c>
      <c r="D1809" s="433" t="s">
        <v>7754</v>
      </c>
      <c r="E1809" s="433" t="s">
        <v>1819</v>
      </c>
      <c r="F1809" s="433" t="s">
        <v>11004</v>
      </c>
      <c r="G1809" s="433" t="s">
        <v>538</v>
      </c>
      <c r="H1809" s="433" t="s">
        <v>11379</v>
      </c>
    </row>
    <row r="1810" spans="1:11">
      <c r="A1810" s="433" t="s">
        <v>7755</v>
      </c>
      <c r="B1810" s="433" t="s">
        <v>7756</v>
      </c>
      <c r="C1810" s="433" t="s">
        <v>536</v>
      </c>
      <c r="D1810" s="433" t="s">
        <v>7757</v>
      </c>
      <c r="E1810" s="433" t="s">
        <v>4085</v>
      </c>
      <c r="F1810" s="433" t="s">
        <v>11005</v>
      </c>
      <c r="G1810" s="433" t="s">
        <v>538</v>
      </c>
      <c r="H1810" s="433" t="s">
        <v>11379</v>
      </c>
    </row>
    <row r="1811" spans="1:11">
      <c r="A1811" s="433" t="s">
        <v>7758</v>
      </c>
      <c r="B1811" s="433" t="s">
        <v>7759</v>
      </c>
      <c r="C1811" s="433" t="s">
        <v>536</v>
      </c>
      <c r="D1811" s="433" t="s">
        <v>7760</v>
      </c>
      <c r="E1811" s="433" t="s">
        <v>804</v>
      </c>
      <c r="F1811" s="433" t="s">
        <v>11006</v>
      </c>
      <c r="G1811" s="433" t="s">
        <v>538</v>
      </c>
      <c r="H1811" s="433" t="s">
        <v>11379</v>
      </c>
    </row>
    <row r="1812" spans="1:11">
      <c r="A1812" s="433" t="s">
        <v>7761</v>
      </c>
      <c r="B1812" s="433" t="s">
        <v>7762</v>
      </c>
      <c r="C1812" s="433" t="s">
        <v>536</v>
      </c>
      <c r="D1812" s="433" t="s">
        <v>7763</v>
      </c>
      <c r="E1812" s="433" t="s">
        <v>1090</v>
      </c>
      <c r="F1812" s="433" t="s">
        <v>11007</v>
      </c>
      <c r="G1812" s="433" t="s">
        <v>538</v>
      </c>
      <c r="H1812" s="433" t="s">
        <v>11379</v>
      </c>
    </row>
    <row r="1813" spans="1:11">
      <c r="A1813" s="433" t="s">
        <v>7765</v>
      </c>
      <c r="B1813" s="433" t="s">
        <v>7766</v>
      </c>
      <c r="C1813" s="433" t="s">
        <v>536</v>
      </c>
      <c r="D1813" s="433" t="s">
        <v>7770</v>
      </c>
      <c r="E1813" s="433" t="s">
        <v>7771</v>
      </c>
      <c r="F1813" s="433" t="s">
        <v>11008</v>
      </c>
      <c r="G1813" s="433" t="s">
        <v>7764</v>
      </c>
      <c r="H1813" s="433" t="s">
        <v>11795</v>
      </c>
      <c r="I1813" s="433" t="s">
        <v>7767</v>
      </c>
      <c r="J1813" s="433" t="s">
        <v>7768</v>
      </c>
      <c r="K1813" s="433" t="s">
        <v>7769</v>
      </c>
    </row>
    <row r="1814" spans="1:11">
      <c r="A1814" s="433" t="s">
        <v>7773</v>
      </c>
      <c r="B1814" s="433" t="s">
        <v>7774</v>
      </c>
      <c r="C1814" s="433" t="s">
        <v>536</v>
      </c>
      <c r="D1814" s="433" t="s">
        <v>7775</v>
      </c>
      <c r="E1814" s="433" t="s">
        <v>7772</v>
      </c>
      <c r="F1814" s="433" t="s">
        <v>11009</v>
      </c>
      <c r="G1814" s="433" t="s">
        <v>538</v>
      </c>
      <c r="H1814" s="433" t="s">
        <v>11379</v>
      </c>
    </row>
    <row r="1815" spans="1:11">
      <c r="A1815" s="433" t="s">
        <v>7777</v>
      </c>
      <c r="B1815" s="433" t="s">
        <v>7778</v>
      </c>
      <c r="C1815" s="433" t="s">
        <v>536</v>
      </c>
      <c r="D1815" s="433" t="s">
        <v>7779</v>
      </c>
      <c r="E1815" s="433" t="s">
        <v>7776</v>
      </c>
      <c r="F1815" s="433" t="s">
        <v>11010</v>
      </c>
      <c r="G1815" s="433" t="s">
        <v>538</v>
      </c>
      <c r="H1815" s="433" t="s">
        <v>11379</v>
      </c>
    </row>
    <row r="1816" spans="1:11">
      <c r="A1816" s="433" t="s">
        <v>7781</v>
      </c>
      <c r="B1816" s="433" t="s">
        <v>7782</v>
      </c>
      <c r="C1816" s="433" t="s">
        <v>604</v>
      </c>
      <c r="D1816" s="433" t="s">
        <v>7783</v>
      </c>
      <c r="E1816" s="433" t="s">
        <v>7780</v>
      </c>
      <c r="F1816" s="433" t="s">
        <v>11011</v>
      </c>
      <c r="G1816" s="433" t="s">
        <v>538</v>
      </c>
      <c r="H1816" s="433" t="s">
        <v>11379</v>
      </c>
    </row>
    <row r="1817" spans="1:11">
      <c r="A1817" s="433" t="s">
        <v>7785</v>
      </c>
      <c r="B1817" s="433" t="s">
        <v>7786</v>
      </c>
      <c r="C1817" s="433" t="s">
        <v>536</v>
      </c>
      <c r="D1817" s="433" t="s">
        <v>7787</v>
      </c>
      <c r="E1817" s="433" t="s">
        <v>7784</v>
      </c>
      <c r="F1817" s="433" t="s">
        <v>11012</v>
      </c>
      <c r="G1817" s="433" t="s">
        <v>538</v>
      </c>
      <c r="H1817" s="433" t="s">
        <v>11379</v>
      </c>
    </row>
    <row r="1818" spans="1:11">
      <c r="A1818" s="433" t="s">
        <v>7788</v>
      </c>
      <c r="B1818" s="433" t="s">
        <v>7789</v>
      </c>
      <c r="C1818" s="433" t="s">
        <v>583</v>
      </c>
      <c r="D1818" s="433" t="s">
        <v>7790</v>
      </c>
      <c r="E1818" s="433" t="s">
        <v>1960</v>
      </c>
      <c r="F1818" s="433" t="s">
        <v>11013</v>
      </c>
      <c r="G1818" s="433" t="s">
        <v>538</v>
      </c>
      <c r="H1818" s="433" t="s">
        <v>11379</v>
      </c>
    </row>
    <row r="1819" spans="1:11">
      <c r="A1819" s="433" t="s">
        <v>7791</v>
      </c>
      <c r="B1819" s="433" t="s">
        <v>7792</v>
      </c>
      <c r="C1819" s="433" t="s">
        <v>536</v>
      </c>
      <c r="D1819" s="433" t="s">
        <v>7794</v>
      </c>
      <c r="E1819" s="433" t="s">
        <v>4865</v>
      </c>
      <c r="F1819" s="433" t="s">
        <v>11014</v>
      </c>
      <c r="G1819" s="433" t="s">
        <v>2079</v>
      </c>
      <c r="H1819" s="433" t="s">
        <v>11796</v>
      </c>
      <c r="I1819" s="433" t="s">
        <v>1869</v>
      </c>
      <c r="J1819" s="433" t="s">
        <v>561</v>
      </c>
      <c r="K1819" s="433" t="s">
        <v>7793</v>
      </c>
    </row>
    <row r="1820" spans="1:11">
      <c r="A1820" s="433" t="s">
        <v>7796</v>
      </c>
      <c r="B1820" s="433" t="s">
        <v>7797</v>
      </c>
      <c r="C1820" s="433" t="s">
        <v>536</v>
      </c>
      <c r="D1820" s="433" t="s">
        <v>7798</v>
      </c>
      <c r="E1820" s="433" t="s">
        <v>7795</v>
      </c>
      <c r="F1820" s="433" t="s">
        <v>11015</v>
      </c>
      <c r="G1820" s="433" t="s">
        <v>538</v>
      </c>
      <c r="H1820" s="433" t="s">
        <v>11379</v>
      </c>
    </row>
    <row r="1821" spans="1:11">
      <c r="A1821" s="433" t="s">
        <v>7800</v>
      </c>
      <c r="B1821" s="433" t="s">
        <v>7801</v>
      </c>
      <c r="C1821" s="433" t="s">
        <v>576</v>
      </c>
      <c r="D1821" s="433" t="s">
        <v>7804</v>
      </c>
      <c r="E1821" s="433" t="s">
        <v>7805</v>
      </c>
      <c r="F1821" s="433" t="s">
        <v>11016</v>
      </c>
      <c r="G1821" s="433" t="s">
        <v>7799</v>
      </c>
      <c r="H1821" s="433" t="s">
        <v>11797</v>
      </c>
      <c r="I1821" s="433" t="s">
        <v>7802</v>
      </c>
      <c r="J1821" s="433" t="s">
        <v>581</v>
      </c>
      <c r="K1821" s="433" t="s">
        <v>7803</v>
      </c>
    </row>
    <row r="1822" spans="1:11">
      <c r="A1822" s="433" t="s">
        <v>7806</v>
      </c>
      <c r="B1822" s="433" t="s">
        <v>7807</v>
      </c>
      <c r="C1822" s="433" t="s">
        <v>536</v>
      </c>
      <c r="D1822" s="433" t="s">
        <v>7811</v>
      </c>
      <c r="E1822" s="433" t="s">
        <v>7812</v>
      </c>
      <c r="F1822" s="433" t="s">
        <v>11017</v>
      </c>
      <c r="G1822" s="433" t="s">
        <v>2582</v>
      </c>
      <c r="H1822" s="433" t="s">
        <v>11798</v>
      </c>
      <c r="I1822" s="433" t="s">
        <v>7808</v>
      </c>
      <c r="J1822" s="433" t="s">
        <v>7809</v>
      </c>
      <c r="K1822" s="433" t="s">
        <v>7810</v>
      </c>
    </row>
    <row r="1823" spans="1:11">
      <c r="A1823" s="433" t="s">
        <v>7813</v>
      </c>
      <c r="B1823" s="433" t="s">
        <v>7814</v>
      </c>
      <c r="C1823" s="433" t="s">
        <v>536</v>
      </c>
      <c r="D1823" s="433" t="s">
        <v>6984</v>
      </c>
      <c r="E1823" s="433" t="s">
        <v>2710</v>
      </c>
      <c r="F1823" s="433" t="s">
        <v>11018</v>
      </c>
      <c r="G1823" s="433" t="s">
        <v>538</v>
      </c>
      <c r="H1823" s="433" t="s">
        <v>11379</v>
      </c>
    </row>
    <row r="1824" spans="1:11">
      <c r="A1824" s="433" t="s">
        <v>7815</v>
      </c>
      <c r="B1824" s="433" t="s">
        <v>7816</v>
      </c>
      <c r="C1824" s="433" t="s">
        <v>536</v>
      </c>
      <c r="D1824" s="433" t="s">
        <v>7817</v>
      </c>
      <c r="E1824" s="433" t="s">
        <v>2548</v>
      </c>
      <c r="F1824" s="433" t="s">
        <v>11019</v>
      </c>
      <c r="G1824" s="433" t="s">
        <v>538</v>
      </c>
      <c r="H1824" s="433" t="s">
        <v>11379</v>
      </c>
    </row>
    <row r="1825" spans="1:11">
      <c r="A1825" s="433" t="s">
        <v>7818</v>
      </c>
      <c r="B1825" s="433" t="s">
        <v>7819</v>
      </c>
      <c r="C1825" s="433" t="s">
        <v>536</v>
      </c>
      <c r="D1825" s="433" t="s">
        <v>7820</v>
      </c>
      <c r="E1825" s="433" t="s">
        <v>564</v>
      </c>
      <c r="F1825" s="433" t="s">
        <v>11020</v>
      </c>
      <c r="G1825" s="433" t="s">
        <v>538</v>
      </c>
      <c r="H1825" s="433" t="s">
        <v>11379</v>
      </c>
    </row>
    <row r="1826" spans="1:11">
      <c r="A1826" s="433" t="s">
        <v>7822</v>
      </c>
      <c r="B1826" s="433" t="s">
        <v>7823</v>
      </c>
      <c r="C1826" s="433" t="s">
        <v>536</v>
      </c>
      <c r="D1826" s="433" t="s">
        <v>7824</v>
      </c>
      <c r="E1826" s="433" t="s">
        <v>7821</v>
      </c>
      <c r="F1826" s="433" t="s">
        <v>11021</v>
      </c>
      <c r="G1826" s="433" t="s">
        <v>538</v>
      </c>
      <c r="H1826" s="433" t="s">
        <v>11379</v>
      </c>
    </row>
    <row r="1827" spans="1:11">
      <c r="A1827" s="433" t="s">
        <v>7825</v>
      </c>
      <c r="B1827" s="433" t="s">
        <v>7826</v>
      </c>
      <c r="D1827" s="433" t="s">
        <v>7827</v>
      </c>
      <c r="E1827" s="433" t="s">
        <v>2375</v>
      </c>
      <c r="F1827" s="433" t="s">
        <v>11022</v>
      </c>
      <c r="G1827" s="433" t="s">
        <v>538</v>
      </c>
      <c r="H1827" s="433" t="s">
        <v>11379</v>
      </c>
    </row>
    <row r="1828" spans="1:11">
      <c r="A1828" s="433" t="s">
        <v>7828</v>
      </c>
      <c r="B1828" s="433" t="s">
        <v>7829</v>
      </c>
      <c r="C1828" s="433" t="s">
        <v>576</v>
      </c>
      <c r="D1828" s="433" t="s">
        <v>7830</v>
      </c>
      <c r="E1828" s="433" t="s">
        <v>3240</v>
      </c>
      <c r="F1828" s="433" t="s">
        <v>11023</v>
      </c>
      <c r="G1828" s="433" t="s">
        <v>538</v>
      </c>
      <c r="H1828" s="433" t="s">
        <v>11379</v>
      </c>
    </row>
    <row r="1829" spans="1:11">
      <c r="A1829" s="433" t="s">
        <v>7832</v>
      </c>
      <c r="B1829" s="433" t="s">
        <v>7833</v>
      </c>
      <c r="C1829" s="433" t="s">
        <v>536</v>
      </c>
      <c r="D1829" s="433" t="s">
        <v>7834</v>
      </c>
      <c r="E1829" s="433" t="s">
        <v>7831</v>
      </c>
      <c r="F1829" s="433" t="s">
        <v>11024</v>
      </c>
      <c r="G1829" s="433" t="s">
        <v>538</v>
      </c>
      <c r="H1829" s="433" t="s">
        <v>11379</v>
      </c>
    </row>
    <row r="1830" spans="1:11">
      <c r="A1830" s="433" t="s">
        <v>12019</v>
      </c>
      <c r="B1830" s="433" t="s">
        <v>7835</v>
      </c>
      <c r="C1830" s="433" t="s">
        <v>1272</v>
      </c>
      <c r="D1830" s="433" t="s">
        <v>7836</v>
      </c>
      <c r="E1830" s="433" t="s">
        <v>1622</v>
      </c>
      <c r="F1830" s="433" t="s">
        <v>11025</v>
      </c>
      <c r="G1830" s="433" t="s">
        <v>538</v>
      </c>
      <c r="H1830" s="433" t="s">
        <v>11379</v>
      </c>
    </row>
    <row r="1831" spans="1:11">
      <c r="A1831" s="433" t="s">
        <v>7837</v>
      </c>
      <c r="B1831" s="433" t="s">
        <v>7838</v>
      </c>
      <c r="C1831" s="433" t="s">
        <v>1272</v>
      </c>
      <c r="D1831" s="433" t="s">
        <v>7839</v>
      </c>
      <c r="E1831" s="433" t="s">
        <v>1065</v>
      </c>
      <c r="F1831" s="433" t="s">
        <v>11026</v>
      </c>
      <c r="G1831" s="433" t="s">
        <v>538</v>
      </c>
      <c r="H1831" s="433" t="s">
        <v>11379</v>
      </c>
    </row>
    <row r="1832" spans="1:11">
      <c r="A1832" s="433" t="s">
        <v>7840</v>
      </c>
      <c r="B1832" s="433" t="s">
        <v>7841</v>
      </c>
      <c r="C1832" s="433" t="s">
        <v>604</v>
      </c>
      <c r="D1832" s="433" t="s">
        <v>7842</v>
      </c>
      <c r="E1832" s="433" t="s">
        <v>638</v>
      </c>
      <c r="F1832" s="433" t="s">
        <v>11027</v>
      </c>
      <c r="G1832" s="433" t="s">
        <v>538</v>
      </c>
      <c r="H1832" s="433" t="s">
        <v>11379</v>
      </c>
    </row>
    <row r="1833" spans="1:11">
      <c r="A1833" s="433" t="s">
        <v>7844</v>
      </c>
      <c r="B1833" s="433" t="s">
        <v>7845</v>
      </c>
      <c r="C1833" s="433" t="s">
        <v>536</v>
      </c>
      <c r="D1833" s="433" t="s">
        <v>7846</v>
      </c>
      <c r="E1833" s="433" t="s">
        <v>7843</v>
      </c>
      <c r="F1833" s="433" t="s">
        <v>11028</v>
      </c>
      <c r="G1833" s="433" t="s">
        <v>538</v>
      </c>
      <c r="H1833" s="433" t="s">
        <v>11379</v>
      </c>
    </row>
    <row r="1834" spans="1:11">
      <c r="A1834" s="433" t="s">
        <v>7848</v>
      </c>
      <c r="B1834" s="433" t="s">
        <v>7849</v>
      </c>
      <c r="C1834" s="433" t="s">
        <v>536</v>
      </c>
      <c r="D1834" s="433" t="s">
        <v>7850</v>
      </c>
      <c r="E1834" s="433" t="s">
        <v>7847</v>
      </c>
      <c r="F1834" s="433" t="s">
        <v>11029</v>
      </c>
      <c r="G1834" s="433" t="s">
        <v>538</v>
      </c>
      <c r="H1834" s="433" t="s">
        <v>11379</v>
      </c>
    </row>
    <row r="1835" spans="1:11">
      <c r="A1835" s="433" t="s">
        <v>7852</v>
      </c>
      <c r="B1835" s="433" t="s">
        <v>7853</v>
      </c>
      <c r="C1835" s="433" t="s">
        <v>604</v>
      </c>
      <c r="D1835" s="433" t="s">
        <v>7855</v>
      </c>
      <c r="E1835" s="433" t="s">
        <v>7856</v>
      </c>
      <c r="F1835" s="433" t="s">
        <v>11030</v>
      </c>
      <c r="G1835" s="433" t="s">
        <v>7851</v>
      </c>
      <c r="H1835" s="433" t="s">
        <v>11799</v>
      </c>
      <c r="I1835" s="433" t="s">
        <v>2726</v>
      </c>
      <c r="J1835" s="433" t="s">
        <v>723</v>
      </c>
      <c r="K1835" s="433" t="s">
        <v>7854</v>
      </c>
    </row>
    <row r="1836" spans="1:11">
      <c r="A1836" s="433" t="s">
        <v>7857</v>
      </c>
      <c r="B1836" s="433" t="s">
        <v>7858</v>
      </c>
      <c r="C1836" s="433" t="s">
        <v>536</v>
      </c>
      <c r="D1836" s="433" t="s">
        <v>7859</v>
      </c>
      <c r="E1836" s="433" t="s">
        <v>1643</v>
      </c>
      <c r="F1836" s="433" t="s">
        <v>11031</v>
      </c>
      <c r="G1836" s="433" t="s">
        <v>538</v>
      </c>
      <c r="H1836" s="433" t="s">
        <v>11379</v>
      </c>
    </row>
    <row r="1837" spans="1:11">
      <c r="A1837" s="433" t="s">
        <v>7861</v>
      </c>
      <c r="B1837" s="433" t="s">
        <v>7862</v>
      </c>
      <c r="C1837" s="433" t="s">
        <v>536</v>
      </c>
      <c r="D1837" s="433" t="s">
        <v>7863</v>
      </c>
      <c r="E1837" s="433" t="s">
        <v>7860</v>
      </c>
      <c r="F1837" s="433" t="s">
        <v>11032</v>
      </c>
      <c r="G1837" s="433" t="s">
        <v>538</v>
      </c>
      <c r="H1837" s="433" t="s">
        <v>11379</v>
      </c>
    </row>
    <row r="1838" spans="1:11">
      <c r="A1838" s="433" t="s">
        <v>7864</v>
      </c>
      <c r="B1838" s="433" t="s">
        <v>7865</v>
      </c>
      <c r="C1838" s="433" t="s">
        <v>536</v>
      </c>
      <c r="D1838" s="433" t="s">
        <v>7866</v>
      </c>
      <c r="E1838" s="433" t="s">
        <v>4865</v>
      </c>
      <c r="F1838" s="433" t="s">
        <v>11033</v>
      </c>
      <c r="G1838" s="433" t="s">
        <v>538</v>
      </c>
      <c r="H1838" s="433" t="s">
        <v>11379</v>
      </c>
    </row>
    <row r="1839" spans="1:11">
      <c r="A1839" s="433" t="s">
        <v>7867</v>
      </c>
      <c r="B1839" s="433" t="s">
        <v>7868</v>
      </c>
      <c r="C1839" s="433" t="s">
        <v>536</v>
      </c>
      <c r="D1839" s="433" t="s">
        <v>7869</v>
      </c>
      <c r="E1839" s="433" t="s">
        <v>6946</v>
      </c>
      <c r="F1839" s="433" t="s">
        <v>11034</v>
      </c>
      <c r="G1839" s="433" t="s">
        <v>538</v>
      </c>
      <c r="H1839" s="433" t="s">
        <v>11379</v>
      </c>
    </row>
    <row r="1840" spans="1:11">
      <c r="A1840" s="433" t="s">
        <v>7871</v>
      </c>
      <c r="B1840" s="433" t="s">
        <v>7872</v>
      </c>
      <c r="C1840" s="433" t="s">
        <v>536</v>
      </c>
      <c r="D1840" s="433" t="s">
        <v>7873</v>
      </c>
      <c r="E1840" s="433" t="s">
        <v>7870</v>
      </c>
      <c r="F1840" s="433" t="s">
        <v>11035</v>
      </c>
      <c r="G1840" s="433" t="s">
        <v>538</v>
      </c>
      <c r="H1840" s="433" t="s">
        <v>11379</v>
      </c>
    </row>
    <row r="1841" spans="1:11">
      <c r="A1841" s="433" t="s">
        <v>7875</v>
      </c>
      <c r="B1841" s="433" t="s">
        <v>7876</v>
      </c>
      <c r="C1841" s="433" t="s">
        <v>536</v>
      </c>
      <c r="D1841" s="433" t="s">
        <v>7877</v>
      </c>
      <c r="E1841" s="433" t="s">
        <v>7874</v>
      </c>
      <c r="F1841" s="433" t="s">
        <v>11036</v>
      </c>
      <c r="G1841" s="433" t="s">
        <v>538</v>
      </c>
      <c r="H1841" s="433" t="s">
        <v>11379</v>
      </c>
    </row>
    <row r="1842" spans="1:11">
      <c r="A1842" s="433" t="s">
        <v>12020</v>
      </c>
      <c r="B1842" s="433" t="s">
        <v>7878</v>
      </c>
      <c r="C1842" s="433" t="s">
        <v>899</v>
      </c>
      <c r="D1842" s="433" t="s">
        <v>7879</v>
      </c>
      <c r="E1842" s="433" t="s">
        <v>2286</v>
      </c>
      <c r="F1842" s="433" t="s">
        <v>11037</v>
      </c>
      <c r="G1842" s="433" t="s">
        <v>538</v>
      </c>
      <c r="H1842" s="433" t="s">
        <v>11379</v>
      </c>
    </row>
    <row r="1843" spans="1:11">
      <c r="A1843" s="433" t="s">
        <v>7881</v>
      </c>
      <c r="B1843" s="433" t="s">
        <v>7882</v>
      </c>
      <c r="C1843" s="433" t="s">
        <v>604</v>
      </c>
      <c r="D1843" s="433" t="s">
        <v>7883</v>
      </c>
      <c r="E1843" s="433" t="s">
        <v>7880</v>
      </c>
      <c r="F1843" s="433" t="s">
        <v>11038</v>
      </c>
      <c r="G1843" s="433" t="s">
        <v>538</v>
      </c>
      <c r="H1843" s="433" t="s">
        <v>11379</v>
      </c>
    </row>
    <row r="1844" spans="1:11">
      <c r="A1844" s="433" t="s">
        <v>7885</v>
      </c>
      <c r="B1844" s="433" t="s">
        <v>7886</v>
      </c>
      <c r="C1844" s="433" t="s">
        <v>536</v>
      </c>
      <c r="D1844" s="433" t="s">
        <v>7887</v>
      </c>
      <c r="E1844" s="433" t="s">
        <v>7884</v>
      </c>
      <c r="F1844" s="433" t="s">
        <v>11039</v>
      </c>
      <c r="G1844" s="433" t="s">
        <v>538</v>
      </c>
      <c r="H1844" s="433" t="s">
        <v>11379</v>
      </c>
    </row>
    <row r="1845" spans="1:11">
      <c r="A1845" s="433" t="s">
        <v>7888</v>
      </c>
      <c r="B1845" s="433" t="s">
        <v>7889</v>
      </c>
      <c r="C1845" s="433" t="s">
        <v>536</v>
      </c>
      <c r="D1845" s="433" t="s">
        <v>7890</v>
      </c>
      <c r="E1845" s="433" t="s">
        <v>2067</v>
      </c>
      <c r="F1845" s="433" t="s">
        <v>11040</v>
      </c>
      <c r="G1845" s="433" t="s">
        <v>538</v>
      </c>
      <c r="H1845" s="433" t="s">
        <v>11379</v>
      </c>
    </row>
    <row r="1846" spans="1:11">
      <c r="A1846" s="433" t="s">
        <v>7891</v>
      </c>
      <c r="B1846" s="433" t="s">
        <v>7892</v>
      </c>
      <c r="C1846" s="433" t="s">
        <v>536</v>
      </c>
      <c r="D1846" s="433" t="s">
        <v>7895</v>
      </c>
      <c r="E1846" s="433" t="s">
        <v>7896</v>
      </c>
      <c r="F1846" s="433" t="s">
        <v>11041</v>
      </c>
      <c r="G1846" s="433" t="s">
        <v>697</v>
      </c>
      <c r="H1846" s="433" t="s">
        <v>11800</v>
      </c>
      <c r="I1846" s="433" t="s">
        <v>1789</v>
      </c>
      <c r="J1846" s="433" t="s">
        <v>7893</v>
      </c>
      <c r="K1846" s="433" t="s">
        <v>7894</v>
      </c>
    </row>
    <row r="1847" spans="1:11">
      <c r="A1847" s="433" t="s">
        <v>7898</v>
      </c>
      <c r="B1847" s="433" t="s">
        <v>7899</v>
      </c>
      <c r="C1847" s="433" t="s">
        <v>536</v>
      </c>
      <c r="D1847" s="433" t="s">
        <v>7900</v>
      </c>
      <c r="E1847" s="433" t="s">
        <v>7897</v>
      </c>
      <c r="F1847" s="433" t="s">
        <v>11042</v>
      </c>
      <c r="G1847" s="433" t="s">
        <v>538</v>
      </c>
      <c r="H1847" s="433" t="s">
        <v>11379</v>
      </c>
    </row>
    <row r="1848" spans="1:11">
      <c r="A1848" s="433" t="s">
        <v>7901</v>
      </c>
      <c r="B1848" s="433" t="s">
        <v>7902</v>
      </c>
      <c r="C1848" s="433" t="s">
        <v>536</v>
      </c>
      <c r="D1848" s="433" t="s">
        <v>7903</v>
      </c>
      <c r="E1848" s="433" t="s">
        <v>2696</v>
      </c>
      <c r="F1848" s="433" t="s">
        <v>11043</v>
      </c>
      <c r="G1848" s="433" t="s">
        <v>538</v>
      </c>
      <c r="H1848" s="433" t="s">
        <v>11379</v>
      </c>
    </row>
    <row r="1849" spans="1:11">
      <c r="A1849" s="433" t="s">
        <v>7904</v>
      </c>
      <c r="B1849" s="433" t="s">
        <v>7905</v>
      </c>
      <c r="C1849" s="433" t="s">
        <v>536</v>
      </c>
      <c r="D1849" s="433" t="s">
        <v>7906</v>
      </c>
      <c r="E1849" s="433" t="s">
        <v>911</v>
      </c>
      <c r="F1849" s="433" t="s">
        <v>11044</v>
      </c>
      <c r="G1849" s="433" t="s">
        <v>538</v>
      </c>
      <c r="H1849" s="433" t="s">
        <v>11379</v>
      </c>
    </row>
    <row r="1850" spans="1:11">
      <c r="A1850" s="433" t="s">
        <v>7907</v>
      </c>
      <c r="B1850" s="433" t="s">
        <v>7908</v>
      </c>
      <c r="C1850" s="433" t="s">
        <v>536</v>
      </c>
      <c r="D1850" s="433" t="s">
        <v>7910</v>
      </c>
      <c r="E1850" s="433" t="s">
        <v>7911</v>
      </c>
      <c r="F1850" s="433" t="s">
        <v>11045</v>
      </c>
      <c r="G1850" s="433" t="s">
        <v>6260</v>
      </c>
      <c r="H1850" s="433" t="s">
        <v>11801</v>
      </c>
      <c r="I1850" s="433" t="s">
        <v>3141</v>
      </c>
      <c r="J1850" s="433" t="s">
        <v>723</v>
      </c>
      <c r="K1850" s="433" t="s">
        <v>7909</v>
      </c>
    </row>
    <row r="1851" spans="1:11">
      <c r="A1851" s="433" t="s">
        <v>7912</v>
      </c>
      <c r="B1851" s="433" t="s">
        <v>7913</v>
      </c>
      <c r="C1851" s="433" t="s">
        <v>536</v>
      </c>
      <c r="D1851" s="433" t="s">
        <v>7915</v>
      </c>
      <c r="E1851" s="433" t="s">
        <v>7916</v>
      </c>
      <c r="F1851" s="433" t="s">
        <v>11046</v>
      </c>
      <c r="G1851" s="433" t="s">
        <v>674</v>
      </c>
      <c r="H1851" s="433" t="s">
        <v>11802</v>
      </c>
      <c r="I1851" s="433" t="s">
        <v>838</v>
      </c>
      <c r="J1851" s="433" t="s">
        <v>2901</v>
      </c>
      <c r="K1851" s="433" t="s">
        <v>7914</v>
      </c>
    </row>
    <row r="1852" spans="1:11">
      <c r="A1852" s="433" t="s">
        <v>7918</v>
      </c>
      <c r="B1852" s="433" t="s">
        <v>7919</v>
      </c>
      <c r="C1852" s="433" t="s">
        <v>536</v>
      </c>
      <c r="D1852" s="433" t="s">
        <v>7920</v>
      </c>
      <c r="E1852" s="433" t="s">
        <v>7917</v>
      </c>
      <c r="F1852" s="433" t="s">
        <v>11047</v>
      </c>
      <c r="G1852" s="433" t="s">
        <v>538</v>
      </c>
      <c r="H1852" s="433" t="s">
        <v>11379</v>
      </c>
    </row>
    <row r="1853" spans="1:11">
      <c r="A1853" s="433" t="s">
        <v>7921</v>
      </c>
      <c r="B1853" s="433" t="s">
        <v>7922</v>
      </c>
      <c r="C1853" s="433" t="s">
        <v>536</v>
      </c>
      <c r="D1853" s="433" t="s">
        <v>7924</v>
      </c>
      <c r="E1853" s="433" t="s">
        <v>4843</v>
      </c>
      <c r="F1853" s="433" t="s">
        <v>11048</v>
      </c>
      <c r="G1853" s="433" t="s">
        <v>564</v>
      </c>
      <c r="H1853" s="433" t="s">
        <v>11803</v>
      </c>
      <c r="I1853" s="433" t="s">
        <v>2022</v>
      </c>
      <c r="J1853" s="433" t="s">
        <v>1633</v>
      </c>
      <c r="K1853" s="433" t="s">
        <v>7923</v>
      </c>
    </row>
    <row r="1854" spans="1:11">
      <c r="A1854" s="433" t="s">
        <v>7925</v>
      </c>
      <c r="B1854" s="433" t="s">
        <v>7926</v>
      </c>
      <c r="C1854" s="433" t="s">
        <v>536</v>
      </c>
      <c r="D1854" s="433" t="s">
        <v>7927</v>
      </c>
      <c r="E1854" s="433" t="s">
        <v>674</v>
      </c>
      <c r="F1854" s="433" t="s">
        <v>10620</v>
      </c>
      <c r="G1854" s="433" t="s">
        <v>538</v>
      </c>
      <c r="H1854" s="433" t="s">
        <v>11379</v>
      </c>
    </row>
    <row r="1855" spans="1:11">
      <c r="A1855" s="433" t="s">
        <v>7929</v>
      </c>
      <c r="B1855" s="433" t="s">
        <v>7930</v>
      </c>
      <c r="C1855" s="433" t="s">
        <v>604</v>
      </c>
      <c r="D1855" s="433" t="s">
        <v>7931</v>
      </c>
      <c r="E1855" s="433" t="s">
        <v>7928</v>
      </c>
      <c r="F1855" s="433" t="s">
        <v>11049</v>
      </c>
      <c r="G1855" s="433" t="s">
        <v>538</v>
      </c>
      <c r="H1855" s="433" t="s">
        <v>11379</v>
      </c>
    </row>
    <row r="1856" spans="1:11">
      <c r="A1856" s="433" t="s">
        <v>7932</v>
      </c>
      <c r="B1856" s="433" t="s">
        <v>7933</v>
      </c>
      <c r="C1856" s="433" t="s">
        <v>536</v>
      </c>
      <c r="D1856" s="433" t="s">
        <v>7936</v>
      </c>
      <c r="E1856" s="433" t="s">
        <v>7937</v>
      </c>
      <c r="F1856" s="433" t="s">
        <v>11050</v>
      </c>
      <c r="G1856" s="433" t="s">
        <v>2500</v>
      </c>
      <c r="H1856" s="433" t="s">
        <v>11804</v>
      </c>
      <c r="I1856" s="433" t="s">
        <v>7934</v>
      </c>
      <c r="J1856" s="433" t="s">
        <v>723</v>
      </c>
      <c r="K1856" s="433" t="s">
        <v>7935</v>
      </c>
    </row>
    <row r="1857" spans="1:11">
      <c r="A1857" s="433" t="s">
        <v>7939</v>
      </c>
      <c r="B1857" s="433" t="s">
        <v>7940</v>
      </c>
      <c r="C1857" s="433" t="s">
        <v>583</v>
      </c>
      <c r="D1857" s="433" t="s">
        <v>7941</v>
      </c>
      <c r="E1857" s="433" t="s">
        <v>7938</v>
      </c>
      <c r="F1857" s="433" t="s">
        <v>11051</v>
      </c>
      <c r="G1857" s="433" t="s">
        <v>538</v>
      </c>
      <c r="H1857" s="433" t="s">
        <v>11379</v>
      </c>
    </row>
    <row r="1858" spans="1:11">
      <c r="A1858" s="433" t="s">
        <v>7943</v>
      </c>
      <c r="B1858" s="433" t="s">
        <v>7944</v>
      </c>
      <c r="C1858" s="433" t="s">
        <v>536</v>
      </c>
      <c r="D1858" s="433" t="s">
        <v>7945</v>
      </c>
      <c r="E1858" s="433" t="s">
        <v>7942</v>
      </c>
      <c r="F1858" s="433" t="s">
        <v>11052</v>
      </c>
      <c r="G1858" s="433" t="s">
        <v>538</v>
      </c>
      <c r="H1858" s="433" t="s">
        <v>11379</v>
      </c>
    </row>
    <row r="1859" spans="1:11">
      <c r="A1859" s="433" t="s">
        <v>7947</v>
      </c>
      <c r="B1859" s="433" t="s">
        <v>7948</v>
      </c>
      <c r="C1859" s="433" t="s">
        <v>7949</v>
      </c>
      <c r="D1859" s="433" t="s">
        <v>7950</v>
      </c>
      <c r="E1859" s="433" t="s">
        <v>7946</v>
      </c>
      <c r="F1859" s="433" t="s">
        <v>11053</v>
      </c>
      <c r="G1859" s="433" t="s">
        <v>538</v>
      </c>
      <c r="H1859" s="433" t="s">
        <v>11379</v>
      </c>
    </row>
    <row r="1860" spans="1:11">
      <c r="A1860" s="433" t="s">
        <v>7952</v>
      </c>
      <c r="B1860" s="433" t="s">
        <v>7953</v>
      </c>
      <c r="C1860" s="433" t="s">
        <v>604</v>
      </c>
      <c r="D1860" s="433" t="s">
        <v>7957</v>
      </c>
      <c r="E1860" s="433" t="s">
        <v>7951</v>
      </c>
      <c r="F1860" s="433" t="s">
        <v>11054</v>
      </c>
      <c r="G1860" s="433" t="s">
        <v>7951</v>
      </c>
      <c r="H1860" s="433" t="s">
        <v>11805</v>
      </c>
      <c r="I1860" s="433" t="s">
        <v>7954</v>
      </c>
      <c r="J1860" s="433" t="s">
        <v>7955</v>
      </c>
      <c r="K1860" s="433" t="s">
        <v>7956</v>
      </c>
    </row>
    <row r="1861" spans="1:11">
      <c r="A1861" s="433" t="s">
        <v>7958</v>
      </c>
      <c r="B1861" s="433" t="s">
        <v>7959</v>
      </c>
      <c r="C1861" s="433" t="s">
        <v>583</v>
      </c>
      <c r="D1861" s="433" t="s">
        <v>7960</v>
      </c>
      <c r="E1861" s="433" t="s">
        <v>2089</v>
      </c>
      <c r="F1861" s="433" t="s">
        <v>11055</v>
      </c>
      <c r="G1861" s="433" t="s">
        <v>538</v>
      </c>
      <c r="H1861" s="433" t="s">
        <v>11379</v>
      </c>
    </row>
    <row r="1862" spans="1:11">
      <c r="A1862" s="433" t="s">
        <v>7961</v>
      </c>
      <c r="B1862" s="433" t="s">
        <v>7962</v>
      </c>
      <c r="C1862" s="433" t="s">
        <v>536</v>
      </c>
      <c r="D1862" s="433" t="s">
        <v>7963</v>
      </c>
      <c r="E1862" s="433" t="s">
        <v>534</v>
      </c>
      <c r="F1862" s="433" t="s">
        <v>11056</v>
      </c>
      <c r="G1862" s="433" t="s">
        <v>538</v>
      </c>
      <c r="H1862" s="433" t="s">
        <v>11379</v>
      </c>
    </row>
    <row r="1863" spans="1:11">
      <c r="A1863" s="433" t="s">
        <v>7964</v>
      </c>
      <c r="B1863" s="433" t="s">
        <v>7965</v>
      </c>
      <c r="C1863" s="433" t="s">
        <v>536</v>
      </c>
      <c r="D1863" s="433" t="s">
        <v>7966</v>
      </c>
      <c r="E1863" s="433" t="s">
        <v>578</v>
      </c>
      <c r="F1863" s="433" t="s">
        <v>11057</v>
      </c>
      <c r="G1863" s="433" t="s">
        <v>538</v>
      </c>
      <c r="H1863" s="433" t="s">
        <v>11379</v>
      </c>
    </row>
    <row r="1864" spans="1:11">
      <c r="A1864" s="433" t="s">
        <v>7968</v>
      </c>
      <c r="B1864" s="433" t="s">
        <v>7969</v>
      </c>
      <c r="C1864" s="433" t="s">
        <v>536</v>
      </c>
      <c r="D1864" s="433" t="s">
        <v>7971</v>
      </c>
      <c r="E1864" s="433" t="s">
        <v>7972</v>
      </c>
      <c r="F1864" s="433" t="s">
        <v>11058</v>
      </c>
      <c r="G1864" s="433" t="s">
        <v>7967</v>
      </c>
      <c r="H1864" s="433" t="s">
        <v>11806</v>
      </c>
      <c r="I1864" s="433" t="s">
        <v>2931</v>
      </c>
      <c r="J1864" s="433" t="s">
        <v>723</v>
      </c>
      <c r="K1864" s="433" t="s">
        <v>7970</v>
      </c>
    </row>
    <row r="1865" spans="1:11">
      <c r="A1865" s="433" t="s">
        <v>7974</v>
      </c>
      <c r="B1865" s="433" t="s">
        <v>7975</v>
      </c>
      <c r="C1865" s="433" t="s">
        <v>576</v>
      </c>
      <c r="D1865" s="433" t="s">
        <v>7976</v>
      </c>
      <c r="E1865" s="433" t="s">
        <v>7973</v>
      </c>
      <c r="F1865" s="433" t="s">
        <v>11059</v>
      </c>
      <c r="G1865" s="433" t="s">
        <v>538</v>
      </c>
      <c r="H1865" s="433" t="s">
        <v>11379</v>
      </c>
    </row>
    <row r="1866" spans="1:11">
      <c r="A1866" s="433" t="s">
        <v>7977</v>
      </c>
      <c r="B1866" s="433" t="s">
        <v>7978</v>
      </c>
      <c r="C1866" s="433" t="s">
        <v>604</v>
      </c>
      <c r="D1866" s="433" t="s">
        <v>7980</v>
      </c>
      <c r="E1866" s="433" t="s">
        <v>3832</v>
      </c>
      <c r="F1866" s="433" t="s">
        <v>11060</v>
      </c>
      <c r="G1866" s="433" t="s">
        <v>564</v>
      </c>
      <c r="H1866" s="433" t="s">
        <v>11605</v>
      </c>
      <c r="I1866" s="433" t="s">
        <v>6011</v>
      </c>
      <c r="J1866" s="433" t="s">
        <v>723</v>
      </c>
      <c r="K1866" s="433" t="s">
        <v>7979</v>
      </c>
    </row>
    <row r="1867" spans="1:11">
      <c r="A1867" s="433" t="s">
        <v>7982</v>
      </c>
      <c r="B1867" s="433" t="s">
        <v>7983</v>
      </c>
      <c r="C1867" s="433" t="s">
        <v>1272</v>
      </c>
      <c r="D1867" s="433" t="s">
        <v>7984</v>
      </c>
      <c r="E1867" s="433" t="s">
        <v>7981</v>
      </c>
      <c r="F1867" s="433" t="s">
        <v>11061</v>
      </c>
      <c r="G1867" s="433" t="s">
        <v>538</v>
      </c>
      <c r="H1867" s="433" t="s">
        <v>11379</v>
      </c>
    </row>
    <row r="1868" spans="1:11">
      <c r="A1868" s="433" t="s">
        <v>7985</v>
      </c>
      <c r="B1868" s="433" t="s">
        <v>7986</v>
      </c>
      <c r="C1868" s="433" t="s">
        <v>536</v>
      </c>
      <c r="D1868" s="433" t="s">
        <v>7987</v>
      </c>
      <c r="E1868" s="433" t="s">
        <v>4524</v>
      </c>
      <c r="F1868" s="433" t="s">
        <v>11062</v>
      </c>
      <c r="G1868" s="433" t="s">
        <v>538</v>
      </c>
      <c r="H1868" s="433" t="s">
        <v>11379</v>
      </c>
    </row>
    <row r="1869" spans="1:11">
      <c r="A1869" s="433" t="s">
        <v>7989</v>
      </c>
      <c r="B1869" s="433" t="s">
        <v>7990</v>
      </c>
      <c r="C1869" s="433" t="s">
        <v>899</v>
      </c>
      <c r="D1869" s="433" t="s">
        <v>7991</v>
      </c>
      <c r="E1869" s="433" t="s">
        <v>7988</v>
      </c>
      <c r="F1869" s="433" t="s">
        <v>11063</v>
      </c>
      <c r="G1869" s="433" t="s">
        <v>538</v>
      </c>
      <c r="H1869" s="433" t="s">
        <v>11379</v>
      </c>
    </row>
    <row r="1870" spans="1:11">
      <c r="A1870" s="433" t="s">
        <v>7993</v>
      </c>
      <c r="B1870" s="433" t="s">
        <v>7994</v>
      </c>
      <c r="C1870" s="433" t="s">
        <v>536</v>
      </c>
      <c r="D1870" s="433" t="s">
        <v>7995</v>
      </c>
      <c r="E1870" s="433" t="s">
        <v>7992</v>
      </c>
      <c r="F1870" s="433" t="s">
        <v>11064</v>
      </c>
      <c r="G1870" s="433" t="s">
        <v>538</v>
      </c>
      <c r="H1870" s="433" t="s">
        <v>11379</v>
      </c>
    </row>
    <row r="1871" spans="1:11">
      <c r="A1871" s="433" t="s">
        <v>7997</v>
      </c>
      <c r="B1871" s="433" t="s">
        <v>7998</v>
      </c>
      <c r="C1871" s="433" t="s">
        <v>536</v>
      </c>
      <c r="D1871" s="433" t="s">
        <v>8001</v>
      </c>
      <c r="E1871" s="433" t="s">
        <v>8002</v>
      </c>
      <c r="F1871" s="433" t="s">
        <v>11065</v>
      </c>
      <c r="G1871" s="433" t="s">
        <v>7996</v>
      </c>
      <c r="H1871" s="433" t="s">
        <v>11807</v>
      </c>
      <c r="I1871" s="433" t="s">
        <v>7999</v>
      </c>
      <c r="J1871" s="433" t="s">
        <v>782</v>
      </c>
      <c r="K1871" s="433" t="s">
        <v>8000</v>
      </c>
    </row>
    <row r="1872" spans="1:11">
      <c r="A1872" s="433" t="s">
        <v>8004</v>
      </c>
      <c r="B1872" s="433" t="s">
        <v>8005</v>
      </c>
      <c r="C1872" s="433" t="s">
        <v>604</v>
      </c>
      <c r="D1872" s="433" t="s">
        <v>8006</v>
      </c>
      <c r="E1872" s="433" t="s">
        <v>8003</v>
      </c>
      <c r="F1872" s="433" t="s">
        <v>11066</v>
      </c>
      <c r="G1872" s="433" t="s">
        <v>538</v>
      </c>
      <c r="H1872" s="433" t="s">
        <v>11379</v>
      </c>
    </row>
    <row r="1873" spans="1:11">
      <c r="A1873" s="433" t="s">
        <v>8008</v>
      </c>
      <c r="B1873" s="433" t="s">
        <v>8009</v>
      </c>
      <c r="C1873" s="433" t="s">
        <v>536</v>
      </c>
      <c r="D1873" s="433" t="s">
        <v>8010</v>
      </c>
      <c r="E1873" s="433" t="s">
        <v>8007</v>
      </c>
      <c r="F1873" s="433" t="s">
        <v>11067</v>
      </c>
      <c r="G1873" s="433" t="s">
        <v>538</v>
      </c>
      <c r="H1873" s="433" t="s">
        <v>11379</v>
      </c>
    </row>
    <row r="1874" spans="1:11">
      <c r="A1874" s="433" t="s">
        <v>8012</v>
      </c>
      <c r="B1874" s="433" t="s">
        <v>8013</v>
      </c>
      <c r="C1874" s="433" t="s">
        <v>536</v>
      </c>
      <c r="D1874" s="433" t="s">
        <v>8014</v>
      </c>
      <c r="E1874" s="433" t="s">
        <v>8011</v>
      </c>
      <c r="F1874" s="433" t="s">
        <v>11068</v>
      </c>
      <c r="G1874" s="433" t="s">
        <v>538</v>
      </c>
      <c r="H1874" s="433" t="s">
        <v>11379</v>
      </c>
    </row>
    <row r="1875" spans="1:11">
      <c r="A1875" s="433" t="s">
        <v>8016</v>
      </c>
      <c r="B1875" s="433" t="s">
        <v>8017</v>
      </c>
      <c r="C1875" s="433" t="s">
        <v>536</v>
      </c>
      <c r="D1875" s="433" t="s">
        <v>8018</v>
      </c>
      <c r="E1875" s="433" t="s">
        <v>8015</v>
      </c>
      <c r="F1875" s="433" t="s">
        <v>11069</v>
      </c>
      <c r="G1875" s="433" t="s">
        <v>538</v>
      </c>
      <c r="H1875" s="433" t="s">
        <v>11379</v>
      </c>
    </row>
    <row r="1876" spans="1:11">
      <c r="A1876" s="433" t="s">
        <v>8019</v>
      </c>
      <c r="B1876" s="433" t="s">
        <v>8020</v>
      </c>
      <c r="C1876" s="433" t="s">
        <v>576</v>
      </c>
      <c r="D1876" s="433" t="s">
        <v>8021</v>
      </c>
      <c r="E1876" s="433" t="s">
        <v>7179</v>
      </c>
      <c r="F1876" s="433" t="s">
        <v>11070</v>
      </c>
      <c r="G1876" s="433" t="s">
        <v>538</v>
      </c>
      <c r="H1876" s="433" t="s">
        <v>11379</v>
      </c>
    </row>
    <row r="1877" spans="1:11">
      <c r="A1877" s="433" t="s">
        <v>8022</v>
      </c>
      <c r="B1877" s="433" t="s">
        <v>8023</v>
      </c>
      <c r="C1877" s="433" t="s">
        <v>536</v>
      </c>
      <c r="D1877" s="433" t="s">
        <v>8024</v>
      </c>
      <c r="E1877" s="433" t="s">
        <v>5904</v>
      </c>
      <c r="F1877" s="433" t="s">
        <v>11071</v>
      </c>
      <c r="G1877" s="433" t="s">
        <v>538</v>
      </c>
      <c r="H1877" s="433" t="s">
        <v>11379</v>
      </c>
    </row>
    <row r="1878" spans="1:11">
      <c r="A1878" s="433" t="s">
        <v>8025</v>
      </c>
      <c r="B1878" s="433" t="s">
        <v>8026</v>
      </c>
      <c r="C1878" s="433" t="s">
        <v>536</v>
      </c>
      <c r="D1878" s="433" t="s">
        <v>8027</v>
      </c>
      <c r="E1878" s="433" t="s">
        <v>5954</v>
      </c>
      <c r="F1878" s="433" t="s">
        <v>11072</v>
      </c>
      <c r="G1878" s="433" t="s">
        <v>538</v>
      </c>
      <c r="H1878" s="433" t="s">
        <v>11379</v>
      </c>
    </row>
    <row r="1879" spans="1:11">
      <c r="A1879" s="433" t="s">
        <v>8028</v>
      </c>
      <c r="B1879" s="433" t="s">
        <v>8029</v>
      </c>
      <c r="C1879" s="433" t="s">
        <v>536</v>
      </c>
      <c r="D1879" s="433" t="s">
        <v>8030</v>
      </c>
      <c r="E1879" s="433" t="s">
        <v>2885</v>
      </c>
      <c r="F1879" s="433" t="s">
        <v>11073</v>
      </c>
      <c r="G1879" s="433" t="s">
        <v>538</v>
      </c>
      <c r="H1879" s="433" t="s">
        <v>11379</v>
      </c>
    </row>
    <row r="1880" spans="1:11">
      <c r="A1880" s="433" t="s">
        <v>8032</v>
      </c>
      <c r="B1880" s="433" t="s">
        <v>8033</v>
      </c>
      <c r="C1880" s="433" t="s">
        <v>536</v>
      </c>
      <c r="D1880" s="433" t="s">
        <v>8034</v>
      </c>
      <c r="E1880" s="433" t="s">
        <v>8031</v>
      </c>
      <c r="F1880" s="433" t="s">
        <v>11074</v>
      </c>
      <c r="G1880" s="433" t="s">
        <v>538</v>
      </c>
      <c r="H1880" s="433" t="s">
        <v>11379</v>
      </c>
    </row>
    <row r="1881" spans="1:11">
      <c r="A1881" s="433" t="s">
        <v>8036</v>
      </c>
      <c r="B1881" s="433" t="s">
        <v>8037</v>
      </c>
      <c r="C1881" s="433" t="s">
        <v>536</v>
      </c>
      <c r="D1881" s="433" t="s">
        <v>8038</v>
      </c>
      <c r="E1881" s="433" t="s">
        <v>8035</v>
      </c>
      <c r="F1881" s="433" t="s">
        <v>11075</v>
      </c>
      <c r="G1881" s="433" t="s">
        <v>538</v>
      </c>
      <c r="H1881" s="433" t="s">
        <v>11379</v>
      </c>
    </row>
    <row r="1882" spans="1:11">
      <c r="A1882" s="433" t="s">
        <v>8039</v>
      </c>
      <c r="B1882" s="433" t="s">
        <v>8040</v>
      </c>
      <c r="C1882" s="433" t="s">
        <v>536</v>
      </c>
      <c r="D1882" s="433" t="s">
        <v>8042</v>
      </c>
      <c r="E1882" s="433" t="s">
        <v>7150</v>
      </c>
      <c r="F1882" s="433" t="s">
        <v>11076</v>
      </c>
      <c r="G1882" s="433" t="s">
        <v>7150</v>
      </c>
      <c r="H1882" s="433" t="s">
        <v>11076</v>
      </c>
      <c r="J1882" s="433" t="s">
        <v>632</v>
      </c>
      <c r="K1882" s="433" t="s">
        <v>8041</v>
      </c>
    </row>
    <row r="1883" spans="1:11">
      <c r="A1883" s="433" t="s">
        <v>8043</v>
      </c>
      <c r="B1883" s="433" t="s">
        <v>7208</v>
      </c>
      <c r="C1883" s="433" t="s">
        <v>536</v>
      </c>
      <c r="D1883" s="433" t="s">
        <v>8044</v>
      </c>
      <c r="E1883" s="433" t="s">
        <v>5668</v>
      </c>
      <c r="F1883" s="433" t="s">
        <v>11077</v>
      </c>
      <c r="G1883" s="433" t="s">
        <v>538</v>
      </c>
      <c r="H1883" s="433" t="s">
        <v>11379</v>
      </c>
    </row>
    <row r="1884" spans="1:11">
      <c r="A1884" s="433" t="s">
        <v>8045</v>
      </c>
      <c r="B1884" s="433" t="s">
        <v>8046</v>
      </c>
      <c r="C1884" s="433" t="s">
        <v>536</v>
      </c>
      <c r="D1884" s="433" t="s">
        <v>8047</v>
      </c>
      <c r="E1884" s="433" t="s">
        <v>4750</v>
      </c>
      <c r="F1884" s="433" t="s">
        <v>11078</v>
      </c>
      <c r="G1884" s="433" t="s">
        <v>538</v>
      </c>
      <c r="H1884" s="433" t="s">
        <v>11379</v>
      </c>
    </row>
    <row r="1885" spans="1:11">
      <c r="A1885" s="433" t="s">
        <v>8048</v>
      </c>
      <c r="B1885" s="433" t="s">
        <v>8049</v>
      </c>
      <c r="C1885" s="433" t="s">
        <v>604</v>
      </c>
      <c r="D1885" s="433" t="s">
        <v>8051</v>
      </c>
      <c r="E1885" s="433" t="s">
        <v>8052</v>
      </c>
      <c r="F1885" s="433" t="s">
        <v>11079</v>
      </c>
      <c r="G1885" s="433" t="s">
        <v>697</v>
      </c>
      <c r="H1885" s="433" t="s">
        <v>11808</v>
      </c>
      <c r="I1885" s="433" t="s">
        <v>560</v>
      </c>
      <c r="J1885" s="433" t="s">
        <v>561</v>
      </c>
      <c r="K1885" s="433" t="s">
        <v>8050</v>
      </c>
    </row>
    <row r="1886" spans="1:11">
      <c r="A1886" s="433" t="s">
        <v>8053</v>
      </c>
      <c r="B1886" s="433" t="s">
        <v>8054</v>
      </c>
      <c r="C1886" s="433" t="s">
        <v>583</v>
      </c>
      <c r="D1886" s="433" t="s">
        <v>8055</v>
      </c>
      <c r="E1886" s="433" t="s">
        <v>5350</v>
      </c>
      <c r="F1886" s="433" t="s">
        <v>11080</v>
      </c>
      <c r="G1886" s="433" t="s">
        <v>538</v>
      </c>
      <c r="H1886" s="433" t="s">
        <v>11379</v>
      </c>
    </row>
    <row r="1887" spans="1:11">
      <c r="A1887" s="433" t="s">
        <v>8057</v>
      </c>
      <c r="B1887" s="433" t="s">
        <v>8058</v>
      </c>
      <c r="C1887" s="433" t="s">
        <v>536</v>
      </c>
      <c r="D1887" s="433" t="s">
        <v>8059</v>
      </c>
      <c r="E1887" s="433" t="s">
        <v>8056</v>
      </c>
      <c r="F1887" s="433" t="s">
        <v>11081</v>
      </c>
      <c r="G1887" s="433" t="s">
        <v>538</v>
      </c>
      <c r="H1887" s="433" t="s">
        <v>11379</v>
      </c>
    </row>
    <row r="1888" spans="1:11">
      <c r="A1888" s="433" t="s">
        <v>8061</v>
      </c>
      <c r="B1888" s="433" t="s">
        <v>8062</v>
      </c>
      <c r="C1888" s="433" t="s">
        <v>536</v>
      </c>
      <c r="D1888" s="433" t="s">
        <v>8063</v>
      </c>
      <c r="E1888" s="433" t="s">
        <v>8060</v>
      </c>
      <c r="F1888" s="433" t="s">
        <v>11082</v>
      </c>
      <c r="G1888" s="433" t="s">
        <v>538</v>
      </c>
      <c r="H1888" s="433" t="s">
        <v>11379</v>
      </c>
    </row>
    <row r="1889" spans="1:11">
      <c r="A1889" s="433" t="s">
        <v>8064</v>
      </c>
      <c r="B1889" s="433" t="s">
        <v>8065</v>
      </c>
      <c r="C1889" s="433" t="s">
        <v>536</v>
      </c>
      <c r="D1889" s="433" t="s">
        <v>8066</v>
      </c>
      <c r="E1889" s="433" t="s">
        <v>716</v>
      </c>
      <c r="F1889" s="433" t="s">
        <v>11083</v>
      </c>
      <c r="G1889" s="433" t="s">
        <v>538</v>
      </c>
      <c r="H1889" s="433" t="s">
        <v>11379</v>
      </c>
    </row>
    <row r="1890" spans="1:11">
      <c r="A1890" s="433" t="s">
        <v>8068</v>
      </c>
      <c r="B1890" s="433" t="s">
        <v>8069</v>
      </c>
      <c r="C1890" s="433" t="s">
        <v>536</v>
      </c>
      <c r="D1890" s="433" t="s">
        <v>8070</v>
      </c>
      <c r="E1890" s="433" t="s">
        <v>8067</v>
      </c>
      <c r="F1890" s="433" t="s">
        <v>11084</v>
      </c>
      <c r="G1890" s="433" t="s">
        <v>538</v>
      </c>
      <c r="H1890" s="433" t="s">
        <v>11379</v>
      </c>
    </row>
    <row r="1891" spans="1:11">
      <c r="A1891" s="433" t="s">
        <v>8071</v>
      </c>
      <c r="B1891" s="433" t="s">
        <v>8072</v>
      </c>
      <c r="C1891" s="433" t="s">
        <v>536</v>
      </c>
      <c r="D1891" s="433" t="s">
        <v>8074</v>
      </c>
      <c r="E1891" s="433" t="s">
        <v>1726</v>
      </c>
      <c r="F1891" s="433" t="s">
        <v>11085</v>
      </c>
      <c r="G1891" s="433" t="s">
        <v>606</v>
      </c>
      <c r="H1891" s="433" t="s">
        <v>10650</v>
      </c>
      <c r="I1891" s="433" t="s">
        <v>838</v>
      </c>
      <c r="J1891" s="433" t="s">
        <v>561</v>
      </c>
      <c r="K1891" s="433" t="s">
        <v>8073</v>
      </c>
    </row>
    <row r="1892" spans="1:11">
      <c r="A1892" s="433" t="s">
        <v>8076</v>
      </c>
      <c r="B1892" s="433" t="s">
        <v>8077</v>
      </c>
      <c r="C1892" s="433" t="s">
        <v>604</v>
      </c>
      <c r="D1892" s="433" t="s">
        <v>11950</v>
      </c>
      <c r="E1892" s="433" t="s">
        <v>8075</v>
      </c>
      <c r="F1892" s="433" t="s">
        <v>10252</v>
      </c>
      <c r="G1892" s="433" t="s">
        <v>538</v>
      </c>
      <c r="H1892" s="433" t="s">
        <v>11379</v>
      </c>
    </row>
    <row r="1893" spans="1:11">
      <c r="A1893" s="433" t="s">
        <v>8079</v>
      </c>
      <c r="B1893" s="433" t="s">
        <v>8080</v>
      </c>
      <c r="C1893" s="433" t="s">
        <v>536</v>
      </c>
      <c r="D1893" s="433" t="s">
        <v>8081</v>
      </c>
      <c r="E1893" s="433" t="s">
        <v>8078</v>
      </c>
      <c r="F1893" s="433" t="s">
        <v>11086</v>
      </c>
      <c r="G1893" s="433" t="s">
        <v>538</v>
      </c>
      <c r="H1893" s="433" t="s">
        <v>11379</v>
      </c>
    </row>
    <row r="1894" spans="1:11">
      <c r="A1894" s="433" t="s">
        <v>8082</v>
      </c>
      <c r="B1894" s="433" t="s">
        <v>8083</v>
      </c>
      <c r="C1894" s="433" t="s">
        <v>536</v>
      </c>
      <c r="D1894" s="433" t="s">
        <v>8084</v>
      </c>
      <c r="E1894" s="433" t="s">
        <v>839</v>
      </c>
      <c r="F1894" s="433" t="s">
        <v>11087</v>
      </c>
      <c r="G1894" s="433" t="s">
        <v>538</v>
      </c>
      <c r="H1894" s="433" t="s">
        <v>11379</v>
      </c>
    </row>
    <row r="1895" spans="1:11">
      <c r="A1895" s="433" t="s">
        <v>8085</v>
      </c>
      <c r="B1895" s="433" t="s">
        <v>8086</v>
      </c>
      <c r="C1895" s="433" t="s">
        <v>536</v>
      </c>
      <c r="D1895" s="433" t="s">
        <v>8087</v>
      </c>
      <c r="E1895" s="433" t="s">
        <v>606</v>
      </c>
      <c r="F1895" s="433" t="s">
        <v>11088</v>
      </c>
      <c r="G1895" s="433" t="s">
        <v>538</v>
      </c>
      <c r="H1895" s="433" t="s">
        <v>11379</v>
      </c>
    </row>
    <row r="1896" spans="1:11">
      <c r="A1896" s="433" t="s">
        <v>8088</v>
      </c>
      <c r="B1896" s="433" t="s">
        <v>8089</v>
      </c>
      <c r="C1896" s="433" t="s">
        <v>536</v>
      </c>
      <c r="D1896" s="433" t="s">
        <v>8090</v>
      </c>
      <c r="E1896" s="433" t="s">
        <v>4655</v>
      </c>
      <c r="F1896" s="433" t="s">
        <v>11089</v>
      </c>
      <c r="G1896" s="433" t="s">
        <v>538</v>
      </c>
      <c r="H1896" s="433" t="s">
        <v>11379</v>
      </c>
    </row>
    <row r="1897" spans="1:11">
      <c r="A1897" s="433" t="s">
        <v>8091</v>
      </c>
      <c r="B1897" s="433" t="s">
        <v>8092</v>
      </c>
      <c r="C1897" s="433" t="s">
        <v>536</v>
      </c>
      <c r="D1897" s="433" t="s">
        <v>8094</v>
      </c>
      <c r="E1897" s="433" t="s">
        <v>8095</v>
      </c>
      <c r="F1897" s="433" t="s">
        <v>11090</v>
      </c>
      <c r="G1897" s="433" t="s">
        <v>4655</v>
      </c>
      <c r="H1897" s="433" t="s">
        <v>11809</v>
      </c>
      <c r="I1897" s="433" t="s">
        <v>4381</v>
      </c>
      <c r="J1897" s="433" t="s">
        <v>561</v>
      </c>
      <c r="K1897" s="433" t="s">
        <v>8093</v>
      </c>
    </row>
    <row r="1898" spans="1:11">
      <c r="A1898" s="433" t="s">
        <v>8097</v>
      </c>
      <c r="B1898" s="433" t="s">
        <v>8098</v>
      </c>
      <c r="C1898" s="433" t="s">
        <v>536</v>
      </c>
      <c r="D1898" s="433" t="s">
        <v>8099</v>
      </c>
      <c r="E1898" s="433" t="s">
        <v>8096</v>
      </c>
      <c r="F1898" s="433" t="s">
        <v>11091</v>
      </c>
      <c r="G1898" s="433" t="s">
        <v>538</v>
      </c>
      <c r="H1898" s="433" t="s">
        <v>11379</v>
      </c>
    </row>
    <row r="1899" spans="1:11">
      <c r="A1899" s="433" t="s">
        <v>8100</v>
      </c>
      <c r="B1899" s="433" t="s">
        <v>8101</v>
      </c>
      <c r="C1899" s="433" t="s">
        <v>536</v>
      </c>
      <c r="D1899" s="433" t="s">
        <v>8102</v>
      </c>
      <c r="E1899" s="433" t="s">
        <v>3773</v>
      </c>
      <c r="F1899" s="433" t="s">
        <v>11092</v>
      </c>
      <c r="G1899" s="433" t="s">
        <v>538</v>
      </c>
      <c r="H1899" s="433" t="s">
        <v>11379</v>
      </c>
    </row>
    <row r="1900" spans="1:11">
      <c r="A1900" s="433" t="s">
        <v>8103</v>
      </c>
      <c r="B1900" s="433" t="s">
        <v>8104</v>
      </c>
      <c r="C1900" s="433" t="s">
        <v>536</v>
      </c>
      <c r="D1900" s="433" t="s">
        <v>8105</v>
      </c>
      <c r="E1900" s="433" t="s">
        <v>933</v>
      </c>
      <c r="F1900" s="433" t="s">
        <v>11093</v>
      </c>
      <c r="G1900" s="433" t="s">
        <v>538</v>
      </c>
      <c r="H1900" s="433" t="s">
        <v>11379</v>
      </c>
    </row>
    <row r="1901" spans="1:11">
      <c r="A1901" s="433" t="s">
        <v>8106</v>
      </c>
      <c r="B1901" s="433" t="s">
        <v>8107</v>
      </c>
      <c r="C1901" s="433" t="s">
        <v>536</v>
      </c>
      <c r="D1901" s="433" t="s">
        <v>8109</v>
      </c>
      <c r="E1901" s="433" t="s">
        <v>8110</v>
      </c>
      <c r="F1901" s="433" t="s">
        <v>11094</v>
      </c>
      <c r="G1901" s="433" t="s">
        <v>1247</v>
      </c>
      <c r="H1901" s="433" t="s">
        <v>11810</v>
      </c>
      <c r="I1901" s="433" t="s">
        <v>838</v>
      </c>
      <c r="J1901" s="433" t="s">
        <v>561</v>
      </c>
      <c r="K1901" s="433" t="s">
        <v>8108</v>
      </c>
    </row>
    <row r="1902" spans="1:11">
      <c r="A1902" s="433" t="s">
        <v>8111</v>
      </c>
      <c r="B1902" s="433" t="s">
        <v>8112</v>
      </c>
      <c r="C1902" s="433" t="s">
        <v>536</v>
      </c>
      <c r="D1902" s="433" t="s">
        <v>8113</v>
      </c>
      <c r="E1902" s="433" t="s">
        <v>5097</v>
      </c>
      <c r="F1902" s="433" t="s">
        <v>11095</v>
      </c>
      <c r="G1902" s="433" t="s">
        <v>538</v>
      </c>
      <c r="H1902" s="433" t="s">
        <v>11379</v>
      </c>
    </row>
    <row r="1903" spans="1:11">
      <c r="A1903" s="433" t="s">
        <v>8115</v>
      </c>
      <c r="B1903" s="433" t="s">
        <v>8116</v>
      </c>
      <c r="C1903" s="433" t="s">
        <v>536</v>
      </c>
      <c r="D1903" s="433" t="s">
        <v>8117</v>
      </c>
      <c r="E1903" s="433" t="s">
        <v>8114</v>
      </c>
      <c r="F1903" s="433" t="s">
        <v>11096</v>
      </c>
      <c r="G1903" s="433" t="s">
        <v>538</v>
      </c>
      <c r="H1903" s="433" t="s">
        <v>11379</v>
      </c>
    </row>
    <row r="1904" spans="1:11">
      <c r="A1904" s="433" t="s">
        <v>8119</v>
      </c>
      <c r="B1904" s="433" t="s">
        <v>8120</v>
      </c>
      <c r="C1904" s="433" t="s">
        <v>536</v>
      </c>
      <c r="D1904" s="433" t="s">
        <v>8121</v>
      </c>
      <c r="E1904" s="433" t="s">
        <v>8118</v>
      </c>
      <c r="F1904" s="433" t="s">
        <v>11097</v>
      </c>
      <c r="G1904" s="433" t="s">
        <v>538</v>
      </c>
      <c r="H1904" s="433" t="s">
        <v>11379</v>
      </c>
    </row>
    <row r="1905" spans="1:11">
      <c r="A1905" s="433" t="s">
        <v>8123</v>
      </c>
      <c r="B1905" s="433" t="s">
        <v>8124</v>
      </c>
      <c r="C1905" s="433" t="s">
        <v>604</v>
      </c>
      <c r="D1905" s="433" t="s">
        <v>8127</v>
      </c>
      <c r="E1905" s="433" t="s">
        <v>2089</v>
      </c>
      <c r="F1905" s="433" t="s">
        <v>11098</v>
      </c>
      <c r="G1905" s="433" t="s">
        <v>8122</v>
      </c>
      <c r="H1905" s="433" t="s">
        <v>11811</v>
      </c>
      <c r="I1905" s="433" t="s">
        <v>8125</v>
      </c>
      <c r="J1905" s="433" t="s">
        <v>723</v>
      </c>
      <c r="K1905" s="433" t="s">
        <v>8126</v>
      </c>
    </row>
    <row r="1906" spans="1:11">
      <c r="A1906" s="433" t="s">
        <v>8129</v>
      </c>
      <c r="B1906" s="433" t="s">
        <v>8130</v>
      </c>
      <c r="C1906" s="433" t="s">
        <v>604</v>
      </c>
      <c r="D1906" s="433" t="s">
        <v>8131</v>
      </c>
      <c r="E1906" s="433" t="s">
        <v>8128</v>
      </c>
      <c r="F1906" s="433" t="s">
        <v>11099</v>
      </c>
      <c r="G1906" s="433" t="s">
        <v>538</v>
      </c>
      <c r="H1906" s="433" t="s">
        <v>11379</v>
      </c>
    </row>
    <row r="1907" spans="1:11">
      <c r="A1907" s="433" t="s">
        <v>8132</v>
      </c>
      <c r="B1907" s="433" t="s">
        <v>8133</v>
      </c>
      <c r="C1907" s="433" t="s">
        <v>536</v>
      </c>
      <c r="D1907" s="433" t="s">
        <v>8134</v>
      </c>
      <c r="E1907" s="433" t="s">
        <v>1726</v>
      </c>
      <c r="F1907" s="433" t="s">
        <v>11100</v>
      </c>
      <c r="G1907" s="433" t="s">
        <v>538</v>
      </c>
      <c r="H1907" s="433" t="s">
        <v>11379</v>
      </c>
    </row>
    <row r="1908" spans="1:11">
      <c r="A1908" s="433" t="s">
        <v>8135</v>
      </c>
      <c r="B1908" s="433" t="s">
        <v>8136</v>
      </c>
      <c r="C1908" s="433" t="s">
        <v>536</v>
      </c>
      <c r="D1908" s="433" t="s">
        <v>8137</v>
      </c>
      <c r="E1908" s="433" t="s">
        <v>6260</v>
      </c>
      <c r="F1908" s="433" t="s">
        <v>11101</v>
      </c>
      <c r="G1908" s="433" t="s">
        <v>538</v>
      </c>
      <c r="H1908" s="433" t="s">
        <v>11379</v>
      </c>
    </row>
    <row r="1909" spans="1:11">
      <c r="A1909" s="433" t="s">
        <v>8138</v>
      </c>
      <c r="B1909" s="433" t="s">
        <v>8139</v>
      </c>
      <c r="C1909" s="433" t="s">
        <v>2104</v>
      </c>
      <c r="D1909" s="433" t="s">
        <v>8140</v>
      </c>
      <c r="E1909" s="433" t="s">
        <v>7446</v>
      </c>
      <c r="F1909" s="433" t="s">
        <v>11102</v>
      </c>
      <c r="G1909" s="433" t="s">
        <v>538</v>
      </c>
      <c r="H1909" s="433" t="s">
        <v>11379</v>
      </c>
    </row>
    <row r="1910" spans="1:11">
      <c r="A1910" s="433" t="s">
        <v>8142</v>
      </c>
      <c r="B1910" s="433" t="s">
        <v>8143</v>
      </c>
      <c r="C1910" s="433" t="s">
        <v>536</v>
      </c>
      <c r="D1910" s="433" t="s">
        <v>8145</v>
      </c>
      <c r="E1910" s="433" t="s">
        <v>8146</v>
      </c>
      <c r="F1910" s="433" t="s">
        <v>11103</v>
      </c>
      <c r="G1910" s="433" t="s">
        <v>8141</v>
      </c>
      <c r="H1910" s="433" t="s">
        <v>11812</v>
      </c>
      <c r="I1910" s="433" t="s">
        <v>3141</v>
      </c>
      <c r="J1910" s="433" t="s">
        <v>723</v>
      </c>
      <c r="K1910" s="433" t="s">
        <v>8144</v>
      </c>
    </row>
    <row r="1911" spans="1:11">
      <c r="A1911" s="433" t="s">
        <v>8147</v>
      </c>
      <c r="B1911" s="433" t="s">
        <v>8148</v>
      </c>
      <c r="C1911" s="433" t="s">
        <v>536</v>
      </c>
      <c r="D1911" s="433" t="s">
        <v>8149</v>
      </c>
      <c r="E1911" s="433" t="s">
        <v>6008</v>
      </c>
      <c r="F1911" s="433" t="s">
        <v>11104</v>
      </c>
      <c r="G1911" s="433" t="s">
        <v>538</v>
      </c>
      <c r="H1911" s="433" t="s">
        <v>11379</v>
      </c>
    </row>
    <row r="1912" spans="1:11">
      <c r="A1912" s="433" t="s">
        <v>8151</v>
      </c>
      <c r="B1912" s="433" t="s">
        <v>8152</v>
      </c>
      <c r="C1912" s="433" t="s">
        <v>536</v>
      </c>
      <c r="D1912" s="433" t="s">
        <v>8153</v>
      </c>
      <c r="E1912" s="433" t="s">
        <v>8150</v>
      </c>
      <c r="F1912" s="433" t="s">
        <v>11105</v>
      </c>
      <c r="G1912" s="433" t="s">
        <v>538</v>
      </c>
      <c r="H1912" s="433" t="s">
        <v>11379</v>
      </c>
    </row>
    <row r="1913" spans="1:11">
      <c r="A1913" s="433" t="s">
        <v>8154</v>
      </c>
      <c r="B1913" s="433" t="s">
        <v>8155</v>
      </c>
      <c r="C1913" s="433" t="s">
        <v>536</v>
      </c>
      <c r="D1913" s="433" t="s">
        <v>8156</v>
      </c>
      <c r="E1913" s="433" t="s">
        <v>3618</v>
      </c>
      <c r="F1913" s="433" t="s">
        <v>11106</v>
      </c>
      <c r="G1913" s="433" t="s">
        <v>538</v>
      </c>
      <c r="H1913" s="433" t="s">
        <v>11379</v>
      </c>
    </row>
    <row r="1914" spans="1:11">
      <c r="A1914" s="433" t="s">
        <v>8157</v>
      </c>
      <c r="B1914" s="433" t="s">
        <v>8158</v>
      </c>
      <c r="C1914" s="433" t="s">
        <v>536</v>
      </c>
      <c r="D1914" s="433" t="s">
        <v>8159</v>
      </c>
      <c r="E1914" s="433" t="s">
        <v>3569</v>
      </c>
      <c r="F1914" s="433" t="s">
        <v>11107</v>
      </c>
      <c r="G1914" s="433" t="s">
        <v>538</v>
      </c>
      <c r="H1914" s="433" t="s">
        <v>11379</v>
      </c>
    </row>
    <row r="1915" spans="1:11">
      <c r="A1915" s="433" t="s">
        <v>8160</v>
      </c>
      <c r="B1915" s="433" t="s">
        <v>8161</v>
      </c>
      <c r="C1915" s="433" t="s">
        <v>536</v>
      </c>
      <c r="D1915" s="433" t="s">
        <v>8162</v>
      </c>
      <c r="E1915" s="433" t="s">
        <v>3832</v>
      </c>
      <c r="F1915" s="433" t="s">
        <v>11060</v>
      </c>
      <c r="G1915" s="433" t="s">
        <v>538</v>
      </c>
      <c r="H1915" s="433" t="s">
        <v>11379</v>
      </c>
    </row>
    <row r="1916" spans="1:11">
      <c r="A1916" s="433" t="s">
        <v>8164</v>
      </c>
      <c r="B1916" s="433" t="s">
        <v>8165</v>
      </c>
      <c r="C1916" s="433" t="s">
        <v>536</v>
      </c>
      <c r="D1916" s="433" t="s">
        <v>8166</v>
      </c>
      <c r="E1916" s="433" t="s">
        <v>8163</v>
      </c>
      <c r="F1916" s="433" t="s">
        <v>11108</v>
      </c>
      <c r="G1916" s="433" t="s">
        <v>538</v>
      </c>
      <c r="H1916" s="433" t="s">
        <v>11379</v>
      </c>
    </row>
    <row r="1917" spans="1:11">
      <c r="A1917" s="433" t="s">
        <v>8167</v>
      </c>
      <c r="B1917" s="433" t="s">
        <v>8168</v>
      </c>
      <c r="C1917" s="433" t="s">
        <v>536</v>
      </c>
      <c r="D1917" s="433" t="s">
        <v>8170</v>
      </c>
      <c r="E1917" s="433" t="s">
        <v>8171</v>
      </c>
      <c r="F1917" s="433" t="s">
        <v>11109</v>
      </c>
      <c r="G1917" s="433" t="s">
        <v>6260</v>
      </c>
      <c r="H1917" s="433" t="s">
        <v>11813</v>
      </c>
      <c r="I1917" s="433" t="s">
        <v>1733</v>
      </c>
      <c r="J1917" s="433" t="s">
        <v>561</v>
      </c>
      <c r="K1917" s="433" t="s">
        <v>8169</v>
      </c>
    </row>
    <row r="1918" spans="1:11">
      <c r="A1918" s="433" t="s">
        <v>8172</v>
      </c>
      <c r="B1918" s="433" t="s">
        <v>8173</v>
      </c>
      <c r="C1918" s="433" t="s">
        <v>604</v>
      </c>
      <c r="D1918" s="433" t="s">
        <v>8175</v>
      </c>
      <c r="E1918" s="433" t="s">
        <v>3017</v>
      </c>
      <c r="F1918" s="433" t="s">
        <v>9880</v>
      </c>
      <c r="G1918" s="433" t="s">
        <v>774</v>
      </c>
      <c r="H1918" s="433" t="s">
        <v>11499</v>
      </c>
      <c r="I1918" s="433" t="s">
        <v>1702</v>
      </c>
      <c r="J1918" s="433" t="s">
        <v>723</v>
      </c>
      <c r="K1918" s="433" t="s">
        <v>8174</v>
      </c>
    </row>
    <row r="1919" spans="1:11">
      <c r="A1919" s="433" t="s">
        <v>8176</v>
      </c>
      <c r="B1919" s="433" t="s">
        <v>8177</v>
      </c>
      <c r="C1919" s="433" t="s">
        <v>536</v>
      </c>
      <c r="D1919" s="433" t="s">
        <v>8178</v>
      </c>
      <c r="E1919" s="433" t="s">
        <v>1927</v>
      </c>
      <c r="F1919" s="433" t="s">
        <v>11110</v>
      </c>
      <c r="G1919" s="433" t="s">
        <v>538</v>
      </c>
      <c r="H1919" s="433" t="s">
        <v>11379</v>
      </c>
    </row>
    <row r="1920" spans="1:11">
      <c r="A1920" s="433" t="s">
        <v>8180</v>
      </c>
      <c r="B1920" s="433" t="s">
        <v>8181</v>
      </c>
      <c r="C1920" s="433" t="s">
        <v>536</v>
      </c>
      <c r="D1920" s="433" t="s">
        <v>8182</v>
      </c>
      <c r="E1920" s="433" t="s">
        <v>8179</v>
      </c>
      <c r="F1920" s="433" t="s">
        <v>11111</v>
      </c>
      <c r="G1920" s="433" t="s">
        <v>538</v>
      </c>
      <c r="H1920" s="433" t="s">
        <v>11379</v>
      </c>
    </row>
    <row r="1921" spans="1:11">
      <c r="A1921" s="433" t="s">
        <v>8183</v>
      </c>
      <c r="B1921" s="433" t="s">
        <v>8184</v>
      </c>
      <c r="C1921" s="433" t="s">
        <v>632</v>
      </c>
      <c r="D1921" s="433" t="s">
        <v>8185</v>
      </c>
      <c r="E1921" s="433" t="s">
        <v>7572</v>
      </c>
      <c r="F1921" s="433" t="s">
        <v>11112</v>
      </c>
      <c r="G1921" s="433" t="s">
        <v>538</v>
      </c>
      <c r="H1921" s="433" t="s">
        <v>11379</v>
      </c>
    </row>
    <row r="1922" spans="1:11">
      <c r="A1922" s="433" t="s">
        <v>8187</v>
      </c>
      <c r="B1922" s="433" t="s">
        <v>8188</v>
      </c>
      <c r="C1922" s="433" t="s">
        <v>604</v>
      </c>
      <c r="D1922" s="433" t="s">
        <v>8192</v>
      </c>
      <c r="E1922" s="433" t="s">
        <v>6527</v>
      </c>
      <c r="F1922" s="433" t="s">
        <v>11113</v>
      </c>
      <c r="G1922" s="433" t="s">
        <v>8186</v>
      </c>
      <c r="H1922" s="433" t="s">
        <v>11814</v>
      </c>
      <c r="I1922" s="433" t="s">
        <v>8189</v>
      </c>
      <c r="J1922" s="433" t="s">
        <v>8190</v>
      </c>
      <c r="K1922" s="433" t="s">
        <v>8191</v>
      </c>
    </row>
    <row r="1923" spans="1:11">
      <c r="A1923" s="433" t="s">
        <v>8194</v>
      </c>
      <c r="B1923" s="433" t="s">
        <v>8195</v>
      </c>
      <c r="C1923" s="433" t="s">
        <v>536</v>
      </c>
      <c r="D1923" s="433" t="s">
        <v>8196</v>
      </c>
      <c r="E1923" s="433" t="s">
        <v>8193</v>
      </c>
      <c r="F1923" s="433" t="s">
        <v>11114</v>
      </c>
      <c r="G1923" s="433" t="s">
        <v>538</v>
      </c>
      <c r="H1923" s="433" t="s">
        <v>11379</v>
      </c>
    </row>
    <row r="1924" spans="1:11">
      <c r="A1924" s="433" t="s">
        <v>8198</v>
      </c>
      <c r="B1924" s="433" t="s">
        <v>8199</v>
      </c>
      <c r="C1924" s="433" t="s">
        <v>1272</v>
      </c>
      <c r="D1924" s="433" t="s">
        <v>8200</v>
      </c>
      <c r="E1924" s="433" t="s">
        <v>8197</v>
      </c>
      <c r="F1924" s="433" t="s">
        <v>11115</v>
      </c>
      <c r="G1924" s="433" t="s">
        <v>538</v>
      </c>
      <c r="H1924" s="433" t="s">
        <v>11379</v>
      </c>
    </row>
    <row r="1925" spans="1:11">
      <c r="A1925" s="433" t="s">
        <v>8201</v>
      </c>
      <c r="B1925" s="433" t="s">
        <v>8202</v>
      </c>
      <c r="C1925" s="433" t="s">
        <v>536</v>
      </c>
      <c r="D1925" s="433" t="s">
        <v>8203</v>
      </c>
      <c r="E1925" s="433" t="s">
        <v>8204</v>
      </c>
      <c r="F1925" s="433" t="s">
        <v>11116</v>
      </c>
      <c r="G1925" s="433" t="s">
        <v>3168</v>
      </c>
      <c r="H1925" s="433" t="s">
        <v>11815</v>
      </c>
      <c r="I1925" s="433" t="s">
        <v>2931</v>
      </c>
      <c r="J1925" s="433" t="s">
        <v>723</v>
      </c>
      <c r="K1925" s="433" t="s">
        <v>8203</v>
      </c>
    </row>
    <row r="1926" spans="1:11">
      <c r="A1926" s="433" t="s">
        <v>8205</v>
      </c>
      <c r="B1926" s="433" t="s">
        <v>8206</v>
      </c>
      <c r="C1926" s="433" t="s">
        <v>536</v>
      </c>
      <c r="D1926" s="433" t="s">
        <v>8207</v>
      </c>
      <c r="E1926" s="433" t="s">
        <v>3773</v>
      </c>
      <c r="F1926" s="433" t="s">
        <v>11092</v>
      </c>
      <c r="G1926" s="433" t="s">
        <v>538</v>
      </c>
      <c r="H1926" s="433" t="s">
        <v>11379</v>
      </c>
    </row>
    <row r="1927" spans="1:11">
      <c r="A1927" s="433" t="s">
        <v>8209</v>
      </c>
      <c r="B1927" s="433" t="s">
        <v>8210</v>
      </c>
      <c r="C1927" s="433" t="s">
        <v>536</v>
      </c>
      <c r="D1927" s="433" t="s">
        <v>8211</v>
      </c>
      <c r="E1927" s="433" t="s">
        <v>8208</v>
      </c>
      <c r="F1927" s="433" t="s">
        <v>11117</v>
      </c>
      <c r="G1927" s="433" t="s">
        <v>538</v>
      </c>
      <c r="H1927" s="433" t="s">
        <v>11379</v>
      </c>
    </row>
    <row r="1928" spans="1:11">
      <c r="A1928" s="433" t="s">
        <v>8212</v>
      </c>
      <c r="B1928" s="433" t="s">
        <v>8213</v>
      </c>
      <c r="C1928" s="433" t="s">
        <v>536</v>
      </c>
      <c r="D1928" s="433" t="s">
        <v>8214</v>
      </c>
      <c r="E1928" s="433" t="s">
        <v>789</v>
      </c>
      <c r="F1928" s="433" t="s">
        <v>11118</v>
      </c>
      <c r="G1928" s="433" t="s">
        <v>538</v>
      </c>
      <c r="H1928" s="433" t="s">
        <v>11379</v>
      </c>
    </row>
    <row r="1929" spans="1:11">
      <c r="A1929" s="433" t="s">
        <v>8216</v>
      </c>
      <c r="B1929" s="433" t="s">
        <v>8217</v>
      </c>
      <c r="C1929" s="433" t="s">
        <v>536</v>
      </c>
      <c r="D1929" s="433" t="s">
        <v>8218</v>
      </c>
      <c r="E1929" s="433" t="s">
        <v>8215</v>
      </c>
      <c r="F1929" s="433" t="s">
        <v>11119</v>
      </c>
      <c r="G1929" s="433" t="s">
        <v>538</v>
      </c>
      <c r="H1929" s="433" t="s">
        <v>11379</v>
      </c>
    </row>
    <row r="1930" spans="1:11">
      <c r="A1930" s="433" t="s">
        <v>8219</v>
      </c>
      <c r="B1930" s="433" t="s">
        <v>8220</v>
      </c>
      <c r="C1930" s="433" t="s">
        <v>899</v>
      </c>
      <c r="D1930" s="433" t="s">
        <v>8221</v>
      </c>
      <c r="E1930" s="433" t="s">
        <v>2246</v>
      </c>
      <c r="F1930" s="433" t="s">
        <v>11120</v>
      </c>
      <c r="G1930" s="433" t="s">
        <v>538</v>
      </c>
      <c r="H1930" s="433" t="s">
        <v>11379</v>
      </c>
    </row>
    <row r="1931" spans="1:11">
      <c r="A1931" s="433" t="s">
        <v>8222</v>
      </c>
      <c r="B1931" s="433" t="s">
        <v>8223</v>
      </c>
      <c r="C1931" s="433" t="s">
        <v>899</v>
      </c>
      <c r="D1931" s="433" t="s">
        <v>8224</v>
      </c>
      <c r="E1931" s="433" t="s">
        <v>944</v>
      </c>
      <c r="F1931" s="433" t="s">
        <v>11121</v>
      </c>
      <c r="G1931" s="433" t="s">
        <v>538</v>
      </c>
      <c r="H1931" s="433" t="s">
        <v>11379</v>
      </c>
    </row>
    <row r="1932" spans="1:11">
      <c r="A1932" s="433" t="s">
        <v>8226</v>
      </c>
      <c r="B1932" s="433" t="s">
        <v>8227</v>
      </c>
      <c r="C1932" s="433" t="s">
        <v>536</v>
      </c>
      <c r="D1932" s="433" t="s">
        <v>8228</v>
      </c>
      <c r="E1932" s="433" t="s">
        <v>8225</v>
      </c>
      <c r="F1932" s="433" t="s">
        <v>11122</v>
      </c>
      <c r="G1932" s="433" t="s">
        <v>538</v>
      </c>
      <c r="H1932" s="433" t="s">
        <v>11379</v>
      </c>
    </row>
    <row r="1933" spans="1:11">
      <c r="A1933" s="433" t="s">
        <v>8229</v>
      </c>
      <c r="B1933" s="433" t="s">
        <v>8230</v>
      </c>
      <c r="C1933" s="433" t="s">
        <v>536</v>
      </c>
      <c r="D1933" s="433" t="s">
        <v>8231</v>
      </c>
      <c r="E1933" s="433" t="s">
        <v>585</v>
      </c>
      <c r="F1933" s="433" t="s">
        <v>11123</v>
      </c>
      <c r="G1933" s="433" t="s">
        <v>538</v>
      </c>
      <c r="H1933" s="433" t="s">
        <v>11379</v>
      </c>
    </row>
    <row r="1934" spans="1:11">
      <c r="A1934" s="433" t="s">
        <v>8233</v>
      </c>
      <c r="B1934" s="433" t="s">
        <v>8234</v>
      </c>
      <c r="C1934" s="433" t="s">
        <v>536</v>
      </c>
      <c r="D1934" s="433" t="s">
        <v>8235</v>
      </c>
      <c r="E1934" s="433" t="s">
        <v>8232</v>
      </c>
      <c r="F1934" s="433" t="s">
        <v>11124</v>
      </c>
      <c r="G1934" s="433" t="s">
        <v>538</v>
      </c>
      <c r="H1934" s="433" t="s">
        <v>11379</v>
      </c>
    </row>
    <row r="1935" spans="1:11">
      <c r="A1935" s="433" t="s">
        <v>8236</v>
      </c>
      <c r="B1935" s="433" t="s">
        <v>8237</v>
      </c>
      <c r="C1935" s="433" t="s">
        <v>536</v>
      </c>
      <c r="D1935" s="433" t="s">
        <v>8239</v>
      </c>
      <c r="E1935" s="433" t="s">
        <v>4142</v>
      </c>
      <c r="F1935" s="433" t="s">
        <v>11125</v>
      </c>
      <c r="G1935" s="433" t="s">
        <v>4142</v>
      </c>
      <c r="H1935" s="433" t="s">
        <v>11125</v>
      </c>
      <c r="I1935" s="433" t="s">
        <v>1869</v>
      </c>
      <c r="J1935" s="433" t="s">
        <v>899</v>
      </c>
      <c r="K1935" s="433" t="s">
        <v>8238</v>
      </c>
    </row>
    <row r="1936" spans="1:11">
      <c r="A1936" s="433" t="s">
        <v>8240</v>
      </c>
      <c r="B1936" s="433" t="s">
        <v>8241</v>
      </c>
      <c r="C1936" s="433" t="s">
        <v>536</v>
      </c>
      <c r="D1936" s="433" t="s">
        <v>8242</v>
      </c>
      <c r="E1936" s="433" t="s">
        <v>1546</v>
      </c>
      <c r="F1936" s="433" t="s">
        <v>11126</v>
      </c>
      <c r="G1936" s="433" t="s">
        <v>538</v>
      </c>
      <c r="H1936" s="433" t="s">
        <v>11379</v>
      </c>
    </row>
    <row r="1937" spans="1:11">
      <c r="A1937" s="433" t="s">
        <v>8244</v>
      </c>
      <c r="B1937" s="433" t="s">
        <v>8245</v>
      </c>
      <c r="C1937" s="433" t="s">
        <v>536</v>
      </c>
      <c r="D1937" s="433" t="s">
        <v>8246</v>
      </c>
      <c r="E1937" s="433" t="s">
        <v>8243</v>
      </c>
      <c r="F1937" s="433" t="s">
        <v>11127</v>
      </c>
      <c r="G1937" s="433" t="s">
        <v>538</v>
      </c>
      <c r="H1937" s="433" t="s">
        <v>11379</v>
      </c>
    </row>
    <row r="1938" spans="1:11">
      <c r="A1938" s="433" t="s">
        <v>8248</v>
      </c>
      <c r="B1938" s="433" t="s">
        <v>8249</v>
      </c>
      <c r="C1938" s="433" t="s">
        <v>536</v>
      </c>
      <c r="D1938" s="433" t="s">
        <v>8250</v>
      </c>
      <c r="E1938" s="433" t="s">
        <v>8247</v>
      </c>
      <c r="F1938" s="433" t="s">
        <v>11128</v>
      </c>
      <c r="G1938" s="433" t="s">
        <v>538</v>
      </c>
      <c r="H1938" s="433" t="s">
        <v>11379</v>
      </c>
    </row>
    <row r="1939" spans="1:11">
      <c r="A1939" s="433" t="s">
        <v>8251</v>
      </c>
      <c r="B1939" s="433" t="s">
        <v>8252</v>
      </c>
      <c r="C1939" s="433" t="s">
        <v>536</v>
      </c>
      <c r="D1939" s="433" t="s">
        <v>8253</v>
      </c>
      <c r="E1939" s="433" t="s">
        <v>5904</v>
      </c>
      <c r="F1939" s="433" t="s">
        <v>11129</v>
      </c>
      <c r="G1939" s="433" t="s">
        <v>538</v>
      </c>
      <c r="H1939" s="433" t="s">
        <v>11379</v>
      </c>
    </row>
    <row r="1940" spans="1:11">
      <c r="A1940" s="433" t="s">
        <v>8255</v>
      </c>
      <c r="B1940" s="433" t="s">
        <v>8256</v>
      </c>
      <c r="C1940" s="433" t="s">
        <v>1272</v>
      </c>
      <c r="D1940" s="433" t="s">
        <v>8257</v>
      </c>
      <c r="E1940" s="433" t="s">
        <v>8254</v>
      </c>
      <c r="F1940" s="433" t="s">
        <v>11130</v>
      </c>
      <c r="G1940" s="433" t="s">
        <v>538</v>
      </c>
      <c r="H1940" s="433" t="s">
        <v>11379</v>
      </c>
    </row>
    <row r="1941" spans="1:11">
      <c r="A1941" s="433" t="s">
        <v>8259</v>
      </c>
      <c r="B1941" s="433" t="s">
        <v>8260</v>
      </c>
      <c r="C1941" s="433" t="s">
        <v>536</v>
      </c>
      <c r="D1941" s="433" t="s">
        <v>8261</v>
      </c>
      <c r="E1941" s="433" t="s">
        <v>8258</v>
      </c>
      <c r="F1941" s="433" t="s">
        <v>11131</v>
      </c>
      <c r="G1941" s="433" t="s">
        <v>538</v>
      </c>
      <c r="H1941" s="433" t="s">
        <v>11379</v>
      </c>
    </row>
    <row r="1942" spans="1:11">
      <c r="A1942" s="433" t="s">
        <v>8262</v>
      </c>
      <c r="B1942" s="433" t="s">
        <v>8263</v>
      </c>
      <c r="C1942" s="433" t="s">
        <v>536</v>
      </c>
      <c r="D1942" s="433" t="s">
        <v>8264</v>
      </c>
      <c r="E1942" s="433" t="s">
        <v>1038</v>
      </c>
      <c r="F1942" s="433" t="s">
        <v>11132</v>
      </c>
      <c r="G1942" s="433" t="s">
        <v>538</v>
      </c>
      <c r="H1942" s="433" t="s">
        <v>11379</v>
      </c>
    </row>
    <row r="1943" spans="1:11">
      <c r="A1943" s="433" t="s">
        <v>8265</v>
      </c>
      <c r="B1943" s="433" t="s">
        <v>8266</v>
      </c>
      <c r="C1943" s="433" t="s">
        <v>536</v>
      </c>
      <c r="D1943" s="433" t="s">
        <v>8269</v>
      </c>
      <c r="E1943" s="433" t="s">
        <v>8270</v>
      </c>
      <c r="F1943" s="433" t="s">
        <v>11133</v>
      </c>
      <c r="G1943" s="433" t="s">
        <v>1550</v>
      </c>
      <c r="H1943" s="433" t="s">
        <v>11816</v>
      </c>
      <c r="I1943" s="433" t="s">
        <v>1586</v>
      </c>
      <c r="J1943" s="433" t="s">
        <v>8267</v>
      </c>
      <c r="K1943" s="433" t="s">
        <v>8268</v>
      </c>
    </row>
    <row r="1944" spans="1:11">
      <c r="A1944" s="433" t="s">
        <v>8272</v>
      </c>
      <c r="B1944" s="433" t="s">
        <v>8273</v>
      </c>
      <c r="C1944" s="433" t="s">
        <v>536</v>
      </c>
      <c r="D1944" s="433" t="s">
        <v>8274</v>
      </c>
      <c r="E1944" s="433" t="s">
        <v>8271</v>
      </c>
      <c r="F1944" s="433" t="s">
        <v>11134</v>
      </c>
      <c r="G1944" s="433" t="s">
        <v>538</v>
      </c>
      <c r="H1944" s="433" t="s">
        <v>11379</v>
      </c>
    </row>
    <row r="1945" spans="1:11">
      <c r="A1945" s="433" t="s">
        <v>8276</v>
      </c>
      <c r="B1945" s="433" t="s">
        <v>8277</v>
      </c>
      <c r="C1945" s="433" t="s">
        <v>604</v>
      </c>
      <c r="D1945" s="433" t="s">
        <v>8279</v>
      </c>
      <c r="E1945" s="433" t="s">
        <v>4378</v>
      </c>
      <c r="F1945" s="433" t="s">
        <v>11135</v>
      </c>
      <c r="G1945" s="433" t="s">
        <v>8275</v>
      </c>
      <c r="H1945" s="433" t="s">
        <v>11817</v>
      </c>
      <c r="I1945" s="433" t="s">
        <v>2806</v>
      </c>
      <c r="J1945" s="433" t="s">
        <v>723</v>
      </c>
      <c r="K1945" s="433" t="s">
        <v>8278</v>
      </c>
    </row>
    <row r="1946" spans="1:11">
      <c r="A1946" s="433" t="s">
        <v>8280</v>
      </c>
      <c r="B1946" s="433" t="s">
        <v>8281</v>
      </c>
      <c r="C1946" s="433" t="s">
        <v>536</v>
      </c>
      <c r="D1946" s="433" t="s">
        <v>8282</v>
      </c>
      <c r="E1946" s="433" t="s">
        <v>1774</v>
      </c>
      <c r="F1946" s="433" t="s">
        <v>11136</v>
      </c>
      <c r="G1946" s="433" t="s">
        <v>538</v>
      </c>
      <c r="H1946" s="433" t="s">
        <v>11379</v>
      </c>
    </row>
    <row r="1947" spans="1:11">
      <c r="A1947" s="433" t="s">
        <v>8283</v>
      </c>
      <c r="B1947" s="433" t="s">
        <v>8284</v>
      </c>
      <c r="C1947" s="433" t="s">
        <v>536</v>
      </c>
      <c r="D1947" s="433" t="s">
        <v>8286</v>
      </c>
      <c r="E1947" s="433" t="s">
        <v>8287</v>
      </c>
      <c r="F1947" s="433" t="s">
        <v>11137</v>
      </c>
      <c r="G1947" s="433" t="s">
        <v>962</v>
      </c>
      <c r="H1947" s="433" t="s">
        <v>11818</v>
      </c>
      <c r="I1947" s="433" t="s">
        <v>3923</v>
      </c>
      <c r="J1947" s="433" t="s">
        <v>1653</v>
      </c>
      <c r="K1947" s="433" t="s">
        <v>8285</v>
      </c>
    </row>
    <row r="1948" spans="1:11">
      <c r="A1948" s="433" t="s">
        <v>8289</v>
      </c>
      <c r="B1948" s="433" t="s">
        <v>8290</v>
      </c>
      <c r="C1948" s="433" t="s">
        <v>536</v>
      </c>
      <c r="D1948" s="433" t="s">
        <v>8291</v>
      </c>
      <c r="E1948" s="433" t="s">
        <v>8288</v>
      </c>
      <c r="F1948" s="433" t="s">
        <v>11138</v>
      </c>
      <c r="G1948" s="433" t="s">
        <v>538</v>
      </c>
      <c r="H1948" s="433" t="s">
        <v>11379</v>
      </c>
    </row>
    <row r="1949" spans="1:11">
      <c r="A1949" s="433" t="s">
        <v>8292</v>
      </c>
      <c r="B1949" s="433" t="s">
        <v>8293</v>
      </c>
      <c r="C1949" s="433" t="s">
        <v>536</v>
      </c>
      <c r="D1949" s="433" t="s">
        <v>8294</v>
      </c>
      <c r="E1949" s="433" t="s">
        <v>6249</v>
      </c>
      <c r="F1949" s="433" t="s">
        <v>11139</v>
      </c>
      <c r="G1949" s="433" t="s">
        <v>538</v>
      </c>
      <c r="H1949" s="433" t="s">
        <v>11379</v>
      </c>
    </row>
    <row r="1950" spans="1:11">
      <c r="A1950" s="433" t="s">
        <v>8295</v>
      </c>
      <c r="B1950" s="433" t="s">
        <v>8296</v>
      </c>
      <c r="C1950" s="433" t="s">
        <v>536</v>
      </c>
      <c r="D1950" s="433" t="s">
        <v>8297</v>
      </c>
      <c r="E1950" s="433" t="s">
        <v>6527</v>
      </c>
      <c r="F1950" s="433" t="s">
        <v>11140</v>
      </c>
      <c r="G1950" s="433" t="s">
        <v>538</v>
      </c>
      <c r="H1950" s="433" t="s">
        <v>11379</v>
      </c>
    </row>
    <row r="1951" spans="1:11">
      <c r="A1951" s="433" t="s">
        <v>8299</v>
      </c>
      <c r="B1951" s="433" t="s">
        <v>8300</v>
      </c>
      <c r="C1951" s="433" t="s">
        <v>536</v>
      </c>
      <c r="D1951" s="433" t="s">
        <v>8301</v>
      </c>
      <c r="E1951" s="433" t="s">
        <v>8298</v>
      </c>
      <c r="F1951" s="433" t="s">
        <v>11141</v>
      </c>
      <c r="G1951" s="433" t="s">
        <v>538</v>
      </c>
      <c r="H1951" s="433" t="s">
        <v>11379</v>
      </c>
    </row>
    <row r="1952" spans="1:11">
      <c r="A1952" s="433" t="s">
        <v>8302</v>
      </c>
      <c r="B1952" s="433" t="s">
        <v>8303</v>
      </c>
      <c r="C1952" s="433" t="s">
        <v>536</v>
      </c>
      <c r="D1952" s="433" t="s">
        <v>8305</v>
      </c>
      <c r="E1952" s="433" t="s">
        <v>8306</v>
      </c>
      <c r="F1952" s="433" t="s">
        <v>11142</v>
      </c>
      <c r="G1952" s="433" t="s">
        <v>962</v>
      </c>
      <c r="H1952" s="433" t="s">
        <v>11819</v>
      </c>
      <c r="I1952" s="433" t="s">
        <v>560</v>
      </c>
      <c r="J1952" s="433" t="s">
        <v>561</v>
      </c>
      <c r="K1952" s="433" t="s">
        <v>8304</v>
      </c>
    </row>
    <row r="1953" spans="1:11">
      <c r="A1953" s="433" t="s">
        <v>8307</v>
      </c>
      <c r="B1953" s="433" t="s">
        <v>8308</v>
      </c>
      <c r="C1953" s="433" t="s">
        <v>536</v>
      </c>
      <c r="D1953" s="433" t="s">
        <v>8309</v>
      </c>
      <c r="E1953" s="433" t="s">
        <v>1546</v>
      </c>
      <c r="F1953" s="433" t="s">
        <v>11143</v>
      </c>
      <c r="G1953" s="433" t="s">
        <v>538</v>
      </c>
      <c r="H1953" s="433" t="s">
        <v>11379</v>
      </c>
    </row>
    <row r="1954" spans="1:11">
      <c r="A1954" s="433" t="s">
        <v>8311</v>
      </c>
      <c r="B1954" s="433" t="s">
        <v>8312</v>
      </c>
      <c r="C1954" s="433" t="s">
        <v>536</v>
      </c>
      <c r="D1954" s="433" t="s">
        <v>3183</v>
      </c>
      <c r="E1954" s="433" t="s">
        <v>8310</v>
      </c>
      <c r="F1954" s="433" t="s">
        <v>11144</v>
      </c>
      <c r="G1954" s="433" t="s">
        <v>538</v>
      </c>
      <c r="H1954" s="433" t="s">
        <v>11379</v>
      </c>
    </row>
    <row r="1955" spans="1:11">
      <c r="A1955" s="433" t="s">
        <v>8313</v>
      </c>
      <c r="B1955" s="433" t="s">
        <v>8314</v>
      </c>
      <c r="C1955" s="433" t="s">
        <v>536</v>
      </c>
      <c r="D1955" s="433" t="s">
        <v>8315</v>
      </c>
      <c r="E1955" s="433" t="s">
        <v>3168</v>
      </c>
      <c r="F1955" s="433" t="s">
        <v>11145</v>
      </c>
      <c r="G1955" s="433" t="s">
        <v>538</v>
      </c>
      <c r="H1955" s="433" t="s">
        <v>11379</v>
      </c>
    </row>
    <row r="1956" spans="1:11">
      <c r="A1956" s="433" t="s">
        <v>8316</v>
      </c>
      <c r="B1956" s="433" t="s">
        <v>8317</v>
      </c>
      <c r="C1956" s="433" t="s">
        <v>536</v>
      </c>
      <c r="D1956" s="433" t="s">
        <v>8318</v>
      </c>
      <c r="E1956" s="433" t="s">
        <v>1726</v>
      </c>
      <c r="F1956" s="433" t="s">
        <v>11085</v>
      </c>
      <c r="G1956" s="433" t="s">
        <v>538</v>
      </c>
      <c r="H1956" s="433" t="s">
        <v>11379</v>
      </c>
    </row>
    <row r="1957" spans="1:11">
      <c r="A1957" s="433" t="s">
        <v>8320</v>
      </c>
      <c r="B1957" s="433" t="s">
        <v>8321</v>
      </c>
      <c r="C1957" s="433" t="s">
        <v>536</v>
      </c>
      <c r="D1957" s="433" t="s">
        <v>8322</v>
      </c>
      <c r="E1957" s="433" t="s">
        <v>8319</v>
      </c>
      <c r="F1957" s="433" t="s">
        <v>11146</v>
      </c>
      <c r="G1957" s="433" t="s">
        <v>538</v>
      </c>
      <c r="H1957" s="433" t="s">
        <v>11379</v>
      </c>
    </row>
    <row r="1958" spans="1:11">
      <c r="A1958" s="433" t="s">
        <v>8324</v>
      </c>
      <c r="B1958" s="433" t="s">
        <v>8325</v>
      </c>
      <c r="C1958" s="433" t="s">
        <v>536</v>
      </c>
      <c r="D1958" s="433" t="s">
        <v>8326</v>
      </c>
      <c r="E1958" s="433" t="s">
        <v>8323</v>
      </c>
      <c r="F1958" s="433" t="s">
        <v>11147</v>
      </c>
      <c r="G1958" s="433" t="s">
        <v>538</v>
      </c>
      <c r="H1958" s="433" t="s">
        <v>11379</v>
      </c>
    </row>
    <row r="1959" spans="1:11">
      <c r="A1959" s="433" t="s">
        <v>8328</v>
      </c>
      <c r="B1959" s="433" t="s">
        <v>8329</v>
      </c>
      <c r="C1959" s="433" t="s">
        <v>536</v>
      </c>
      <c r="D1959" s="433" t="s">
        <v>8330</v>
      </c>
      <c r="E1959" s="433" t="s">
        <v>8327</v>
      </c>
      <c r="F1959" s="433" t="s">
        <v>11148</v>
      </c>
      <c r="G1959" s="433" t="s">
        <v>538</v>
      </c>
      <c r="H1959" s="433" t="s">
        <v>11379</v>
      </c>
    </row>
    <row r="1960" spans="1:11">
      <c r="A1960" s="433" t="s">
        <v>8331</v>
      </c>
      <c r="B1960" s="433" t="s">
        <v>8332</v>
      </c>
      <c r="C1960" s="433" t="s">
        <v>536</v>
      </c>
      <c r="D1960" s="433" t="s">
        <v>8333</v>
      </c>
      <c r="E1960" s="433" t="s">
        <v>742</v>
      </c>
      <c r="F1960" s="433" t="s">
        <v>11149</v>
      </c>
      <c r="G1960" s="433" t="s">
        <v>538</v>
      </c>
      <c r="H1960" s="433" t="s">
        <v>11379</v>
      </c>
    </row>
    <row r="1961" spans="1:11">
      <c r="A1961" s="433" t="s">
        <v>8335</v>
      </c>
      <c r="B1961" s="433" t="s">
        <v>8336</v>
      </c>
      <c r="C1961" s="433" t="s">
        <v>536</v>
      </c>
      <c r="D1961" s="433" t="s">
        <v>8337</v>
      </c>
      <c r="E1961" s="433" t="s">
        <v>8334</v>
      </c>
      <c r="F1961" s="433" t="s">
        <v>11150</v>
      </c>
      <c r="G1961" s="433" t="s">
        <v>538</v>
      </c>
      <c r="H1961" s="433" t="s">
        <v>11379</v>
      </c>
    </row>
    <row r="1962" spans="1:11">
      <c r="A1962" s="433" t="s">
        <v>8338</v>
      </c>
      <c r="B1962" s="433" t="s">
        <v>8339</v>
      </c>
      <c r="C1962" s="433" t="s">
        <v>536</v>
      </c>
      <c r="D1962" s="433" t="s">
        <v>8341</v>
      </c>
      <c r="E1962" s="433" t="s">
        <v>2750</v>
      </c>
      <c r="F1962" s="433" t="s">
        <v>9739</v>
      </c>
      <c r="G1962" s="433" t="s">
        <v>750</v>
      </c>
      <c r="H1962" s="433" t="s">
        <v>11421</v>
      </c>
      <c r="I1962" s="433" t="s">
        <v>560</v>
      </c>
      <c r="J1962" s="433" t="s">
        <v>561</v>
      </c>
      <c r="K1962" s="433" t="s">
        <v>8340</v>
      </c>
    </row>
    <row r="1963" spans="1:11">
      <c r="A1963" s="433" t="s">
        <v>8343</v>
      </c>
      <c r="B1963" s="433" t="s">
        <v>8344</v>
      </c>
      <c r="C1963" s="433" t="s">
        <v>2283</v>
      </c>
      <c r="D1963" s="433" t="s">
        <v>8345</v>
      </c>
      <c r="E1963" s="433" t="s">
        <v>8342</v>
      </c>
      <c r="F1963" s="433" t="s">
        <v>11151</v>
      </c>
      <c r="G1963" s="433" t="s">
        <v>538</v>
      </c>
      <c r="H1963" s="433" t="s">
        <v>11379</v>
      </c>
    </row>
    <row r="1964" spans="1:11">
      <c r="A1964" s="433" t="s">
        <v>8346</v>
      </c>
      <c r="B1964" s="433" t="s">
        <v>8347</v>
      </c>
      <c r="C1964" s="433" t="s">
        <v>536</v>
      </c>
      <c r="D1964" s="433" t="s">
        <v>8348</v>
      </c>
      <c r="E1964" s="433" t="s">
        <v>1687</v>
      </c>
      <c r="F1964" s="433" t="s">
        <v>11152</v>
      </c>
      <c r="G1964" s="433" t="s">
        <v>538</v>
      </c>
      <c r="H1964" s="433" t="s">
        <v>11379</v>
      </c>
    </row>
    <row r="1965" spans="1:11">
      <c r="A1965" s="433" t="s">
        <v>8350</v>
      </c>
      <c r="B1965" s="433" t="s">
        <v>8351</v>
      </c>
      <c r="C1965" s="433" t="s">
        <v>604</v>
      </c>
      <c r="D1965" s="433" t="s">
        <v>8352</v>
      </c>
      <c r="E1965" s="433" t="s">
        <v>8349</v>
      </c>
      <c r="F1965" s="433" t="s">
        <v>11153</v>
      </c>
      <c r="G1965" s="433" t="s">
        <v>538</v>
      </c>
      <c r="H1965" s="433" t="s">
        <v>11379</v>
      </c>
    </row>
    <row r="1966" spans="1:11">
      <c r="A1966" s="433" t="s">
        <v>8353</v>
      </c>
      <c r="B1966" s="433" t="s">
        <v>8354</v>
      </c>
      <c r="C1966" s="433" t="s">
        <v>536</v>
      </c>
      <c r="D1966" s="433" t="s">
        <v>8355</v>
      </c>
      <c r="E1966" s="433" t="s">
        <v>5530</v>
      </c>
      <c r="F1966" s="433" t="s">
        <v>11154</v>
      </c>
      <c r="G1966" s="433" t="s">
        <v>538</v>
      </c>
      <c r="H1966" s="433" t="s">
        <v>11379</v>
      </c>
    </row>
    <row r="1967" spans="1:11">
      <c r="A1967" s="433" t="s">
        <v>8356</v>
      </c>
      <c r="B1967" s="433" t="s">
        <v>8357</v>
      </c>
      <c r="C1967" s="433" t="s">
        <v>536</v>
      </c>
      <c r="D1967" s="433" t="s">
        <v>8358</v>
      </c>
      <c r="E1967" s="433" t="s">
        <v>665</v>
      </c>
      <c r="F1967" s="433" t="s">
        <v>11155</v>
      </c>
      <c r="G1967" s="433" t="s">
        <v>538</v>
      </c>
      <c r="H1967" s="433" t="s">
        <v>11379</v>
      </c>
    </row>
    <row r="1968" spans="1:11">
      <c r="A1968" s="433" t="s">
        <v>8359</v>
      </c>
      <c r="B1968" s="433" t="s">
        <v>8360</v>
      </c>
      <c r="C1968" s="433" t="s">
        <v>536</v>
      </c>
      <c r="D1968" s="433" t="s">
        <v>8362</v>
      </c>
      <c r="E1968" s="433" t="s">
        <v>3294</v>
      </c>
      <c r="F1968" s="433" t="s">
        <v>11156</v>
      </c>
      <c r="G1968" s="433" t="s">
        <v>601</v>
      </c>
      <c r="H1968" s="433" t="s">
        <v>11820</v>
      </c>
      <c r="I1968" s="433" t="s">
        <v>1586</v>
      </c>
      <c r="J1968" s="433" t="s">
        <v>723</v>
      </c>
      <c r="K1968" s="433" t="s">
        <v>8361</v>
      </c>
    </row>
    <row r="1969" spans="1:11">
      <c r="A1969" s="433" t="s">
        <v>8364</v>
      </c>
      <c r="B1969" s="433" t="s">
        <v>8365</v>
      </c>
      <c r="C1969" s="433" t="s">
        <v>536</v>
      </c>
      <c r="D1969" s="433" t="s">
        <v>11951</v>
      </c>
      <c r="E1969" s="433" t="s">
        <v>8363</v>
      </c>
      <c r="F1969" s="433" t="s">
        <v>11157</v>
      </c>
      <c r="G1969" s="433" t="s">
        <v>538</v>
      </c>
      <c r="H1969" s="433" t="s">
        <v>11379</v>
      </c>
    </row>
    <row r="1970" spans="1:11">
      <c r="A1970" s="433" t="s">
        <v>8366</v>
      </c>
      <c r="B1970" s="433" t="s">
        <v>8367</v>
      </c>
      <c r="C1970" s="433" t="s">
        <v>536</v>
      </c>
      <c r="D1970" s="433" t="s">
        <v>8369</v>
      </c>
      <c r="E1970" s="433" t="s">
        <v>1774</v>
      </c>
      <c r="F1970" s="433" t="s">
        <v>11158</v>
      </c>
      <c r="G1970" s="433" t="s">
        <v>5941</v>
      </c>
      <c r="H1970" s="433" t="s">
        <v>11821</v>
      </c>
      <c r="I1970" s="433" t="s">
        <v>2039</v>
      </c>
      <c r="J1970" s="433" t="s">
        <v>561</v>
      </c>
      <c r="K1970" s="433" t="s">
        <v>8368</v>
      </c>
    </row>
    <row r="1971" spans="1:11">
      <c r="A1971" s="433" t="s">
        <v>8370</v>
      </c>
      <c r="B1971" s="433" t="s">
        <v>8371</v>
      </c>
      <c r="C1971" s="433" t="s">
        <v>604</v>
      </c>
      <c r="D1971" s="433" t="s">
        <v>8372</v>
      </c>
      <c r="E1971" s="433" t="s">
        <v>6505</v>
      </c>
      <c r="F1971" s="433" t="s">
        <v>11159</v>
      </c>
      <c r="G1971" s="433" t="s">
        <v>538</v>
      </c>
      <c r="H1971" s="433" t="s">
        <v>11379</v>
      </c>
    </row>
    <row r="1972" spans="1:11">
      <c r="A1972" s="433" t="s">
        <v>8373</v>
      </c>
      <c r="B1972" s="433" t="s">
        <v>8374</v>
      </c>
      <c r="C1972" s="433" t="s">
        <v>536</v>
      </c>
      <c r="D1972" s="433" t="s">
        <v>8375</v>
      </c>
      <c r="E1972" s="433" t="s">
        <v>3379</v>
      </c>
      <c r="F1972" s="433" t="s">
        <v>11160</v>
      </c>
      <c r="G1972" s="433" t="s">
        <v>538</v>
      </c>
      <c r="H1972" s="433" t="s">
        <v>11379</v>
      </c>
    </row>
    <row r="1973" spans="1:11">
      <c r="A1973" s="433" t="s">
        <v>8377</v>
      </c>
      <c r="B1973" s="433" t="s">
        <v>8378</v>
      </c>
      <c r="C1973" s="433" t="s">
        <v>536</v>
      </c>
      <c r="D1973" s="433" t="s">
        <v>8380</v>
      </c>
      <c r="E1973" s="433" t="s">
        <v>4989</v>
      </c>
      <c r="F1973" s="433" t="s">
        <v>11161</v>
      </c>
      <c r="G1973" s="433" t="s">
        <v>8376</v>
      </c>
      <c r="H1973" s="433" t="s">
        <v>11822</v>
      </c>
      <c r="I1973" s="433" t="s">
        <v>1744</v>
      </c>
      <c r="J1973" s="433" t="s">
        <v>561</v>
      </c>
      <c r="K1973" s="433" t="s">
        <v>8379</v>
      </c>
    </row>
    <row r="1974" spans="1:11">
      <c r="A1974" s="433" t="s">
        <v>8381</v>
      </c>
      <c r="B1974" s="433" t="s">
        <v>8382</v>
      </c>
      <c r="C1974" s="433" t="s">
        <v>536</v>
      </c>
      <c r="D1974" s="433" t="s">
        <v>8384</v>
      </c>
      <c r="E1974" s="433" t="s">
        <v>8385</v>
      </c>
      <c r="F1974" s="433" t="s">
        <v>11162</v>
      </c>
      <c r="G1974" s="433" t="s">
        <v>1024</v>
      </c>
      <c r="H1974" s="433" t="s">
        <v>11823</v>
      </c>
      <c r="I1974" s="433" t="s">
        <v>2806</v>
      </c>
      <c r="J1974" s="433" t="s">
        <v>723</v>
      </c>
      <c r="K1974" s="433" t="s">
        <v>8383</v>
      </c>
    </row>
    <row r="1975" spans="1:11">
      <c r="A1975" s="433" t="s">
        <v>8386</v>
      </c>
      <c r="B1975" s="433" t="s">
        <v>8387</v>
      </c>
      <c r="C1975" s="433" t="s">
        <v>536</v>
      </c>
      <c r="D1975" s="433" t="s">
        <v>8388</v>
      </c>
      <c r="E1975" s="433" t="s">
        <v>4409</v>
      </c>
      <c r="F1975" s="433" t="s">
        <v>11163</v>
      </c>
      <c r="G1975" s="433" t="s">
        <v>538</v>
      </c>
      <c r="H1975" s="433" t="s">
        <v>11379</v>
      </c>
    </row>
    <row r="1976" spans="1:11">
      <c r="A1976" s="433" t="s">
        <v>8389</v>
      </c>
      <c r="B1976" s="433" t="s">
        <v>8390</v>
      </c>
      <c r="C1976" s="433" t="s">
        <v>2283</v>
      </c>
      <c r="D1976" s="433" t="s">
        <v>8391</v>
      </c>
      <c r="E1976" s="433" t="s">
        <v>2122</v>
      </c>
      <c r="F1976" s="433" t="s">
        <v>11164</v>
      </c>
      <c r="G1976" s="433" t="s">
        <v>538</v>
      </c>
      <c r="H1976" s="433" t="s">
        <v>11379</v>
      </c>
    </row>
    <row r="1977" spans="1:11">
      <c r="A1977" s="433" t="s">
        <v>8392</v>
      </c>
      <c r="B1977" s="433" t="s">
        <v>8393</v>
      </c>
      <c r="C1977" s="433" t="s">
        <v>536</v>
      </c>
      <c r="D1977" s="433" t="s">
        <v>7091</v>
      </c>
      <c r="E1977" s="433" t="s">
        <v>944</v>
      </c>
      <c r="F1977" s="433" t="s">
        <v>11165</v>
      </c>
      <c r="G1977" s="433" t="s">
        <v>538</v>
      </c>
      <c r="H1977" s="433" t="s">
        <v>11379</v>
      </c>
    </row>
    <row r="1978" spans="1:11">
      <c r="A1978" s="433" t="s">
        <v>8395</v>
      </c>
      <c r="B1978" s="433" t="s">
        <v>8396</v>
      </c>
      <c r="C1978" s="433" t="s">
        <v>536</v>
      </c>
      <c r="D1978" s="433" t="s">
        <v>8397</v>
      </c>
      <c r="E1978" s="433" t="s">
        <v>8394</v>
      </c>
      <c r="F1978" s="433" t="s">
        <v>11166</v>
      </c>
      <c r="G1978" s="433" t="s">
        <v>538</v>
      </c>
      <c r="H1978" s="433" t="s">
        <v>11379</v>
      </c>
    </row>
    <row r="1979" spans="1:11">
      <c r="A1979" s="433" t="s">
        <v>8398</v>
      </c>
      <c r="B1979" s="433" t="s">
        <v>8399</v>
      </c>
      <c r="C1979" s="433" t="s">
        <v>536</v>
      </c>
      <c r="D1979" s="433" t="s">
        <v>8400</v>
      </c>
      <c r="E1979" s="433" t="s">
        <v>1687</v>
      </c>
      <c r="F1979" s="433" t="s">
        <v>11152</v>
      </c>
      <c r="G1979" s="433" t="s">
        <v>538</v>
      </c>
      <c r="H1979" s="433" t="s">
        <v>11379</v>
      </c>
    </row>
    <row r="1980" spans="1:11">
      <c r="A1980" s="433" t="s">
        <v>8402</v>
      </c>
      <c r="B1980" s="433" t="s">
        <v>8403</v>
      </c>
      <c r="C1980" s="433" t="s">
        <v>536</v>
      </c>
      <c r="D1980" s="433" t="s">
        <v>8404</v>
      </c>
      <c r="E1980" s="433" t="s">
        <v>8401</v>
      </c>
      <c r="F1980" s="433" t="s">
        <v>11167</v>
      </c>
      <c r="G1980" s="433" t="s">
        <v>538</v>
      </c>
      <c r="H1980" s="433" t="s">
        <v>11379</v>
      </c>
    </row>
    <row r="1981" spans="1:11">
      <c r="A1981" s="433" t="s">
        <v>8405</v>
      </c>
      <c r="B1981" s="433" t="s">
        <v>8406</v>
      </c>
      <c r="C1981" s="433" t="s">
        <v>536</v>
      </c>
      <c r="D1981" s="433" t="s">
        <v>8407</v>
      </c>
      <c r="E1981" s="433" t="s">
        <v>1918</v>
      </c>
      <c r="F1981" s="433" t="s">
        <v>11168</v>
      </c>
      <c r="G1981" s="433" t="s">
        <v>538</v>
      </c>
      <c r="H1981" s="433" t="s">
        <v>11379</v>
      </c>
    </row>
    <row r="1982" spans="1:11">
      <c r="A1982" s="433" t="s">
        <v>8408</v>
      </c>
      <c r="B1982" s="433" t="s">
        <v>8409</v>
      </c>
      <c r="C1982" s="433" t="s">
        <v>604</v>
      </c>
      <c r="D1982" s="433" t="s">
        <v>8411</v>
      </c>
      <c r="E1982" s="433" t="s">
        <v>8412</v>
      </c>
      <c r="F1982" s="433" t="s">
        <v>10714</v>
      </c>
      <c r="G1982" s="433" t="s">
        <v>750</v>
      </c>
      <c r="H1982" s="433" t="s">
        <v>11421</v>
      </c>
      <c r="I1982" s="433" t="s">
        <v>1586</v>
      </c>
      <c r="J1982" s="433" t="s">
        <v>723</v>
      </c>
      <c r="K1982" s="433" t="s">
        <v>8410</v>
      </c>
    </row>
    <row r="1983" spans="1:11">
      <c r="A1983" s="433" t="s">
        <v>8413</v>
      </c>
      <c r="B1983" s="433" t="s">
        <v>8414</v>
      </c>
      <c r="C1983" s="433" t="s">
        <v>536</v>
      </c>
      <c r="D1983" s="433" t="s">
        <v>8415</v>
      </c>
      <c r="E1983" s="433" t="s">
        <v>7446</v>
      </c>
      <c r="F1983" s="433" t="s">
        <v>11169</v>
      </c>
      <c r="G1983" s="433" t="s">
        <v>538</v>
      </c>
      <c r="H1983" s="433" t="s">
        <v>11379</v>
      </c>
    </row>
    <row r="1984" spans="1:11">
      <c r="A1984" s="433" t="s">
        <v>8416</v>
      </c>
      <c r="B1984" s="433" t="s">
        <v>8417</v>
      </c>
      <c r="C1984" s="433" t="s">
        <v>536</v>
      </c>
      <c r="D1984" s="433" t="s">
        <v>8418</v>
      </c>
      <c r="E1984" s="433" t="s">
        <v>1914</v>
      </c>
      <c r="F1984" s="433" t="s">
        <v>11170</v>
      </c>
      <c r="G1984" s="433" t="s">
        <v>538</v>
      </c>
      <c r="H1984" s="433" t="s">
        <v>11379</v>
      </c>
    </row>
    <row r="1985" spans="1:11">
      <c r="A1985" s="433" t="s">
        <v>8419</v>
      </c>
      <c r="B1985" s="433" t="s">
        <v>8420</v>
      </c>
      <c r="C1985" s="433" t="s">
        <v>536</v>
      </c>
      <c r="D1985" s="433" t="s">
        <v>8421</v>
      </c>
      <c r="E1985" s="433" t="s">
        <v>6465</v>
      </c>
      <c r="F1985" s="433" t="s">
        <v>11171</v>
      </c>
      <c r="G1985" s="433" t="s">
        <v>538</v>
      </c>
      <c r="H1985" s="433" t="s">
        <v>11379</v>
      </c>
    </row>
    <row r="1986" spans="1:11">
      <c r="A1986" s="433" t="s">
        <v>8423</v>
      </c>
      <c r="B1986" s="433" t="s">
        <v>8424</v>
      </c>
      <c r="C1986" s="433" t="s">
        <v>536</v>
      </c>
      <c r="D1986" s="433" t="s">
        <v>8425</v>
      </c>
      <c r="E1986" s="433" t="s">
        <v>8422</v>
      </c>
      <c r="F1986" s="433" t="s">
        <v>11172</v>
      </c>
      <c r="G1986" s="433" t="s">
        <v>538</v>
      </c>
      <c r="H1986" s="433" t="s">
        <v>11379</v>
      </c>
    </row>
    <row r="1987" spans="1:11">
      <c r="A1987" s="433" t="s">
        <v>8427</v>
      </c>
      <c r="B1987" s="433" t="s">
        <v>8428</v>
      </c>
      <c r="C1987" s="433" t="s">
        <v>536</v>
      </c>
      <c r="D1987" s="433" t="s">
        <v>8429</v>
      </c>
      <c r="E1987" s="433" t="s">
        <v>8426</v>
      </c>
      <c r="F1987" s="433" t="s">
        <v>11173</v>
      </c>
      <c r="G1987" s="433" t="s">
        <v>538</v>
      </c>
      <c r="H1987" s="433" t="s">
        <v>11379</v>
      </c>
    </row>
    <row r="1988" spans="1:11">
      <c r="A1988" s="433" t="s">
        <v>8430</v>
      </c>
      <c r="B1988" s="433" t="s">
        <v>8431</v>
      </c>
      <c r="C1988" s="433" t="s">
        <v>536</v>
      </c>
      <c r="D1988" s="433" t="s">
        <v>8432</v>
      </c>
      <c r="E1988" s="433" t="s">
        <v>6505</v>
      </c>
      <c r="F1988" s="433" t="s">
        <v>11174</v>
      </c>
      <c r="G1988" s="433" t="s">
        <v>538</v>
      </c>
      <c r="H1988" s="433" t="s">
        <v>11379</v>
      </c>
    </row>
    <row r="1989" spans="1:11">
      <c r="A1989" s="433" t="s">
        <v>8434</v>
      </c>
      <c r="B1989" s="433" t="s">
        <v>8435</v>
      </c>
      <c r="C1989" s="433" t="s">
        <v>536</v>
      </c>
      <c r="D1989" s="433" t="s">
        <v>8436</v>
      </c>
      <c r="E1989" s="433" t="s">
        <v>8433</v>
      </c>
      <c r="F1989" s="433" t="s">
        <v>11175</v>
      </c>
      <c r="G1989" s="433" t="s">
        <v>538</v>
      </c>
      <c r="H1989" s="433" t="s">
        <v>11379</v>
      </c>
    </row>
    <row r="1990" spans="1:11">
      <c r="A1990" s="433" t="s">
        <v>8438</v>
      </c>
      <c r="B1990" s="433" t="s">
        <v>8439</v>
      </c>
      <c r="C1990" s="433" t="s">
        <v>536</v>
      </c>
      <c r="D1990" s="433" t="s">
        <v>8440</v>
      </c>
      <c r="E1990" s="433" t="s">
        <v>8437</v>
      </c>
      <c r="F1990" s="433" t="s">
        <v>11176</v>
      </c>
      <c r="G1990" s="433" t="s">
        <v>538</v>
      </c>
      <c r="H1990" s="433" t="s">
        <v>11379</v>
      </c>
    </row>
    <row r="1991" spans="1:11">
      <c r="A1991" s="433" t="s">
        <v>8441</v>
      </c>
      <c r="B1991" s="433" t="s">
        <v>8442</v>
      </c>
      <c r="C1991" s="433" t="s">
        <v>536</v>
      </c>
      <c r="D1991" s="433" t="s">
        <v>8443</v>
      </c>
      <c r="E1991" s="433" t="s">
        <v>6511</v>
      </c>
      <c r="F1991" s="433" t="s">
        <v>11177</v>
      </c>
      <c r="G1991" s="433" t="s">
        <v>538</v>
      </c>
      <c r="H1991" s="433" t="s">
        <v>11379</v>
      </c>
    </row>
    <row r="1992" spans="1:11">
      <c r="A1992" s="433" t="s">
        <v>8444</v>
      </c>
      <c r="B1992" s="433" t="s">
        <v>8445</v>
      </c>
      <c r="C1992" s="433" t="s">
        <v>604</v>
      </c>
      <c r="D1992" s="433" t="s">
        <v>8446</v>
      </c>
      <c r="E1992" s="433" t="s">
        <v>4750</v>
      </c>
      <c r="F1992" s="433" t="s">
        <v>11078</v>
      </c>
      <c r="G1992" s="433" t="s">
        <v>538</v>
      </c>
      <c r="H1992" s="433" t="s">
        <v>11379</v>
      </c>
    </row>
    <row r="1993" spans="1:11">
      <c r="A1993" s="433" t="s">
        <v>8448</v>
      </c>
      <c r="B1993" s="433" t="s">
        <v>8449</v>
      </c>
      <c r="C1993" s="433" t="s">
        <v>536</v>
      </c>
      <c r="D1993" s="433" t="s">
        <v>8450</v>
      </c>
      <c r="E1993" s="433" t="s">
        <v>8447</v>
      </c>
      <c r="F1993" s="433" t="s">
        <v>11178</v>
      </c>
      <c r="G1993" s="433" t="s">
        <v>538</v>
      </c>
      <c r="H1993" s="433" t="s">
        <v>11379</v>
      </c>
    </row>
    <row r="1994" spans="1:11">
      <c r="A1994" s="433" t="s">
        <v>8451</v>
      </c>
      <c r="B1994" s="433" t="s">
        <v>8452</v>
      </c>
      <c r="C1994" s="433" t="s">
        <v>536</v>
      </c>
      <c r="D1994" s="433" t="s">
        <v>8454</v>
      </c>
      <c r="E1994" s="433" t="s">
        <v>4378</v>
      </c>
      <c r="F1994" s="433" t="s">
        <v>11179</v>
      </c>
      <c r="G1994" s="433" t="s">
        <v>750</v>
      </c>
      <c r="H1994" s="433" t="s">
        <v>11824</v>
      </c>
      <c r="I1994" s="433" t="s">
        <v>1586</v>
      </c>
      <c r="J1994" s="433" t="s">
        <v>723</v>
      </c>
      <c r="K1994" s="433" t="s">
        <v>8453</v>
      </c>
    </row>
    <row r="1995" spans="1:11">
      <c r="A1995" s="433" t="s">
        <v>8455</v>
      </c>
      <c r="B1995" s="433" t="s">
        <v>8456</v>
      </c>
      <c r="C1995" s="433" t="s">
        <v>536</v>
      </c>
      <c r="D1995" s="433" t="s">
        <v>8457</v>
      </c>
      <c r="E1995" s="433" t="s">
        <v>6941</v>
      </c>
      <c r="F1995" s="433" t="s">
        <v>11180</v>
      </c>
      <c r="G1995" s="433" t="s">
        <v>538</v>
      </c>
      <c r="H1995" s="433" t="s">
        <v>11379</v>
      </c>
    </row>
    <row r="1996" spans="1:11">
      <c r="A1996" s="433" t="s">
        <v>8458</v>
      </c>
      <c r="B1996" s="433" t="s">
        <v>8459</v>
      </c>
      <c r="C1996" s="433" t="s">
        <v>536</v>
      </c>
      <c r="D1996" s="433" t="s">
        <v>8421</v>
      </c>
      <c r="E1996" s="433" t="s">
        <v>6465</v>
      </c>
      <c r="F1996" s="433" t="s">
        <v>11171</v>
      </c>
      <c r="G1996" s="433" t="s">
        <v>538</v>
      </c>
      <c r="H1996" s="433" t="s">
        <v>11379</v>
      </c>
    </row>
    <row r="1997" spans="1:11">
      <c r="A1997" s="433" t="s">
        <v>8460</v>
      </c>
      <c r="B1997" s="433" t="s">
        <v>8461</v>
      </c>
      <c r="C1997" s="433" t="s">
        <v>604</v>
      </c>
      <c r="D1997" s="433" t="s">
        <v>8463</v>
      </c>
      <c r="E1997" s="433" t="s">
        <v>8464</v>
      </c>
      <c r="F1997" s="433" t="s">
        <v>11181</v>
      </c>
      <c r="G1997" s="433" t="s">
        <v>1038</v>
      </c>
      <c r="H1997" s="433" t="s">
        <v>11825</v>
      </c>
      <c r="I1997" s="433" t="s">
        <v>838</v>
      </c>
      <c r="J1997" s="433" t="s">
        <v>561</v>
      </c>
      <c r="K1997" s="433" t="s">
        <v>8462</v>
      </c>
    </row>
    <row r="1998" spans="1:11">
      <c r="A1998" s="433" t="s">
        <v>8466</v>
      </c>
      <c r="B1998" s="433" t="s">
        <v>8467</v>
      </c>
      <c r="C1998" s="433" t="s">
        <v>604</v>
      </c>
      <c r="D1998" s="433" t="s">
        <v>8468</v>
      </c>
      <c r="E1998" s="433" t="s">
        <v>8465</v>
      </c>
      <c r="F1998" s="433" t="s">
        <v>11182</v>
      </c>
      <c r="G1998" s="433" t="s">
        <v>538</v>
      </c>
      <c r="H1998" s="433" t="s">
        <v>11379</v>
      </c>
    </row>
    <row r="1999" spans="1:11">
      <c r="A1999" s="433" t="s">
        <v>8469</v>
      </c>
      <c r="B1999" s="433" t="s">
        <v>8470</v>
      </c>
      <c r="C1999" s="433" t="s">
        <v>604</v>
      </c>
      <c r="D1999" s="433" t="s">
        <v>8473</v>
      </c>
      <c r="E1999" s="433" t="s">
        <v>1972</v>
      </c>
      <c r="F1999" s="433" t="s">
        <v>9644</v>
      </c>
      <c r="G1999" s="433" t="s">
        <v>1972</v>
      </c>
      <c r="H1999" s="433" t="s">
        <v>9644</v>
      </c>
      <c r="J1999" s="433" t="s">
        <v>8471</v>
      </c>
      <c r="K1999" s="433" t="s">
        <v>8472</v>
      </c>
    </row>
    <row r="2000" spans="1:11">
      <c r="A2000" s="433" t="s">
        <v>8475</v>
      </c>
      <c r="B2000" s="433" t="s">
        <v>8476</v>
      </c>
      <c r="C2000" s="433" t="s">
        <v>536</v>
      </c>
      <c r="D2000" s="433" t="s">
        <v>8477</v>
      </c>
      <c r="E2000" s="433" t="s">
        <v>8474</v>
      </c>
      <c r="F2000" s="433" t="s">
        <v>11183</v>
      </c>
      <c r="G2000" s="433" t="s">
        <v>538</v>
      </c>
      <c r="H2000" s="433" t="s">
        <v>11379</v>
      </c>
    </row>
    <row r="2001" spans="1:11">
      <c r="A2001" s="433" t="s">
        <v>8478</v>
      </c>
      <c r="B2001" s="433" t="s">
        <v>8479</v>
      </c>
      <c r="C2001" s="433" t="s">
        <v>583</v>
      </c>
      <c r="D2001" s="433" t="s">
        <v>8480</v>
      </c>
      <c r="E2001" s="433" t="s">
        <v>693</v>
      </c>
      <c r="F2001" s="433" t="s">
        <v>11184</v>
      </c>
      <c r="G2001" s="433" t="s">
        <v>538</v>
      </c>
      <c r="H2001" s="433" t="s">
        <v>11379</v>
      </c>
    </row>
    <row r="2002" spans="1:11">
      <c r="A2002" s="433" t="s">
        <v>8482</v>
      </c>
      <c r="B2002" s="433" t="s">
        <v>8483</v>
      </c>
      <c r="C2002" s="433" t="s">
        <v>536</v>
      </c>
      <c r="D2002" s="433" t="s">
        <v>8484</v>
      </c>
      <c r="E2002" s="433" t="s">
        <v>8481</v>
      </c>
      <c r="F2002" s="433" t="s">
        <v>11185</v>
      </c>
      <c r="G2002" s="433" t="s">
        <v>538</v>
      </c>
      <c r="H2002" s="433" t="s">
        <v>11379</v>
      </c>
    </row>
    <row r="2003" spans="1:11">
      <c r="A2003" s="433" t="s">
        <v>8485</v>
      </c>
      <c r="B2003" s="433" t="s">
        <v>8486</v>
      </c>
      <c r="C2003" s="433" t="s">
        <v>536</v>
      </c>
      <c r="D2003" s="433" t="s">
        <v>8488</v>
      </c>
      <c r="E2003" s="433" t="s">
        <v>8489</v>
      </c>
      <c r="F2003" s="433" t="s">
        <v>11186</v>
      </c>
      <c r="G2003" s="433" t="s">
        <v>1038</v>
      </c>
      <c r="H2003" s="433" t="s">
        <v>10654</v>
      </c>
      <c r="I2003" s="433" t="s">
        <v>1586</v>
      </c>
      <c r="J2003" s="433" t="s">
        <v>723</v>
      </c>
      <c r="K2003" s="433" t="s">
        <v>8487</v>
      </c>
    </row>
    <row r="2004" spans="1:11">
      <c r="A2004" s="433" t="s">
        <v>8491</v>
      </c>
      <c r="B2004" s="433" t="s">
        <v>8492</v>
      </c>
      <c r="C2004" s="433" t="s">
        <v>536</v>
      </c>
      <c r="D2004" s="433" t="s">
        <v>8493</v>
      </c>
      <c r="E2004" s="433" t="s">
        <v>8490</v>
      </c>
      <c r="F2004" s="433" t="s">
        <v>11187</v>
      </c>
      <c r="G2004" s="433" t="s">
        <v>538</v>
      </c>
      <c r="H2004" s="433" t="s">
        <v>11379</v>
      </c>
    </row>
    <row r="2005" spans="1:11">
      <c r="A2005" s="433" t="s">
        <v>8494</v>
      </c>
      <c r="B2005" s="433" t="s">
        <v>8495</v>
      </c>
      <c r="C2005" s="433" t="s">
        <v>536</v>
      </c>
      <c r="D2005" s="433" t="s">
        <v>8496</v>
      </c>
      <c r="E2005" s="433" t="s">
        <v>4869</v>
      </c>
      <c r="F2005" s="433" t="s">
        <v>10306</v>
      </c>
      <c r="G2005" s="433" t="s">
        <v>538</v>
      </c>
      <c r="H2005" s="433" t="s">
        <v>11379</v>
      </c>
    </row>
    <row r="2006" spans="1:11">
      <c r="A2006" s="433" t="s">
        <v>8498</v>
      </c>
      <c r="B2006" s="433" t="s">
        <v>8499</v>
      </c>
      <c r="C2006" s="433" t="s">
        <v>536</v>
      </c>
      <c r="D2006" s="433" t="s">
        <v>8500</v>
      </c>
      <c r="E2006" s="433" t="s">
        <v>8497</v>
      </c>
      <c r="F2006" s="433" t="s">
        <v>11188</v>
      </c>
      <c r="G2006" s="433" t="s">
        <v>538</v>
      </c>
      <c r="H2006" s="433" t="s">
        <v>11379</v>
      </c>
    </row>
    <row r="2007" spans="1:11">
      <c r="A2007" s="433" t="s">
        <v>8501</v>
      </c>
      <c r="B2007" s="433" t="s">
        <v>8502</v>
      </c>
      <c r="C2007" s="433" t="s">
        <v>536</v>
      </c>
      <c r="D2007" s="433" t="s">
        <v>8503</v>
      </c>
      <c r="E2007" s="433" t="s">
        <v>564</v>
      </c>
      <c r="F2007" s="433" t="s">
        <v>11189</v>
      </c>
      <c r="G2007" s="433" t="s">
        <v>538</v>
      </c>
      <c r="H2007" s="433" t="s">
        <v>11379</v>
      </c>
    </row>
    <row r="2008" spans="1:11">
      <c r="A2008" s="433" t="s">
        <v>8504</v>
      </c>
      <c r="B2008" s="433" t="s">
        <v>8505</v>
      </c>
      <c r="C2008" s="433" t="s">
        <v>536</v>
      </c>
      <c r="D2008" s="433" t="s">
        <v>8507</v>
      </c>
      <c r="E2008" s="433" t="s">
        <v>2089</v>
      </c>
      <c r="F2008" s="433" t="s">
        <v>11190</v>
      </c>
      <c r="G2008" s="433" t="s">
        <v>5350</v>
      </c>
      <c r="H2008" s="433" t="s">
        <v>11826</v>
      </c>
      <c r="I2008" s="433" t="s">
        <v>838</v>
      </c>
      <c r="J2008" s="433" t="s">
        <v>561</v>
      </c>
      <c r="K2008" s="433" t="s">
        <v>8506</v>
      </c>
    </row>
    <row r="2009" spans="1:11">
      <c r="A2009" s="433" t="s">
        <v>8509</v>
      </c>
      <c r="B2009" s="433" t="s">
        <v>8510</v>
      </c>
      <c r="C2009" s="433" t="s">
        <v>536</v>
      </c>
      <c r="D2009" s="433" t="s">
        <v>8514</v>
      </c>
      <c r="E2009" s="433" t="s">
        <v>8515</v>
      </c>
      <c r="F2009" s="433" t="s">
        <v>11191</v>
      </c>
      <c r="G2009" s="433" t="s">
        <v>8508</v>
      </c>
      <c r="H2009" s="433" t="s">
        <v>11827</v>
      </c>
      <c r="I2009" s="433" t="s">
        <v>8511</v>
      </c>
      <c r="J2009" s="433" t="s">
        <v>8512</v>
      </c>
      <c r="K2009" s="433" t="s">
        <v>8513</v>
      </c>
    </row>
    <row r="2010" spans="1:11">
      <c r="A2010" s="433" t="s">
        <v>8517</v>
      </c>
      <c r="B2010" s="433" t="s">
        <v>8518</v>
      </c>
      <c r="C2010" s="433" t="s">
        <v>536</v>
      </c>
      <c r="D2010" s="433" t="s">
        <v>8519</v>
      </c>
      <c r="E2010" s="433" t="s">
        <v>8516</v>
      </c>
      <c r="F2010" s="433" t="s">
        <v>11192</v>
      </c>
      <c r="G2010" s="433" t="s">
        <v>538</v>
      </c>
      <c r="H2010" s="433" t="s">
        <v>11379</v>
      </c>
    </row>
    <row r="2011" spans="1:11">
      <c r="A2011" s="433" t="s">
        <v>8521</v>
      </c>
      <c r="B2011" s="433" t="s">
        <v>8522</v>
      </c>
      <c r="C2011" s="433" t="s">
        <v>536</v>
      </c>
      <c r="D2011" s="433" t="s">
        <v>8523</v>
      </c>
      <c r="E2011" s="433" t="s">
        <v>8520</v>
      </c>
      <c r="F2011" s="433" t="s">
        <v>11193</v>
      </c>
      <c r="G2011" s="433" t="s">
        <v>538</v>
      </c>
      <c r="H2011" s="433" t="s">
        <v>11379</v>
      </c>
    </row>
    <row r="2012" spans="1:11">
      <c r="A2012" s="433" t="s">
        <v>8524</v>
      </c>
      <c r="B2012" s="433" t="s">
        <v>8525</v>
      </c>
      <c r="C2012" s="433" t="s">
        <v>536</v>
      </c>
      <c r="D2012" s="433" t="s">
        <v>8526</v>
      </c>
      <c r="E2012" s="433" t="s">
        <v>2750</v>
      </c>
      <c r="F2012" s="433" t="s">
        <v>11194</v>
      </c>
      <c r="G2012" s="433" t="s">
        <v>538</v>
      </c>
      <c r="H2012" s="433" t="s">
        <v>11379</v>
      </c>
    </row>
    <row r="2013" spans="1:11">
      <c r="A2013" s="433" t="s">
        <v>8527</v>
      </c>
      <c r="B2013" s="433" t="s">
        <v>8528</v>
      </c>
      <c r="C2013" s="433" t="s">
        <v>899</v>
      </c>
      <c r="D2013" s="433" t="s">
        <v>8529</v>
      </c>
      <c r="E2013" s="433" t="s">
        <v>2308</v>
      </c>
      <c r="F2013" s="433" t="s">
        <v>11195</v>
      </c>
      <c r="G2013" s="433" t="s">
        <v>538</v>
      </c>
      <c r="H2013" s="433" t="s">
        <v>11379</v>
      </c>
    </row>
    <row r="2014" spans="1:11">
      <c r="A2014" s="433" t="s">
        <v>8531</v>
      </c>
      <c r="B2014" s="433" t="s">
        <v>8532</v>
      </c>
      <c r="C2014" s="433" t="s">
        <v>536</v>
      </c>
      <c r="D2014" s="433" t="s">
        <v>8533</v>
      </c>
      <c r="E2014" s="433" t="s">
        <v>8530</v>
      </c>
      <c r="F2014" s="433" t="s">
        <v>11196</v>
      </c>
      <c r="G2014" s="433" t="s">
        <v>538</v>
      </c>
      <c r="H2014" s="433" t="s">
        <v>11379</v>
      </c>
    </row>
    <row r="2015" spans="1:11">
      <c r="A2015" s="433" t="s">
        <v>8535</v>
      </c>
      <c r="B2015" s="433" t="s">
        <v>8536</v>
      </c>
      <c r="C2015" s="433" t="s">
        <v>536</v>
      </c>
      <c r="D2015" s="433" t="s">
        <v>8537</v>
      </c>
      <c r="E2015" s="433" t="s">
        <v>8534</v>
      </c>
      <c r="F2015" s="433" t="s">
        <v>11197</v>
      </c>
      <c r="G2015" s="433" t="s">
        <v>538</v>
      </c>
      <c r="H2015" s="433" t="s">
        <v>11379</v>
      </c>
    </row>
    <row r="2016" spans="1:11">
      <c r="A2016" s="433" t="s">
        <v>8538</v>
      </c>
      <c r="B2016" s="433" t="s">
        <v>8539</v>
      </c>
      <c r="C2016" s="433" t="s">
        <v>604</v>
      </c>
      <c r="D2016" s="433" t="s">
        <v>8541</v>
      </c>
      <c r="E2016" s="433" t="s">
        <v>8542</v>
      </c>
      <c r="F2016" s="433" t="s">
        <v>11198</v>
      </c>
      <c r="G2016" s="433" t="s">
        <v>1644</v>
      </c>
      <c r="H2016" s="433" t="s">
        <v>11828</v>
      </c>
      <c r="I2016" s="433" t="s">
        <v>560</v>
      </c>
      <c r="J2016" s="433" t="s">
        <v>561</v>
      </c>
      <c r="K2016" s="433" t="s">
        <v>8540</v>
      </c>
    </row>
    <row r="2017" spans="1:11">
      <c r="A2017" s="433" t="s">
        <v>8543</v>
      </c>
      <c r="B2017" s="433" t="s">
        <v>8544</v>
      </c>
      <c r="C2017" s="433" t="s">
        <v>536</v>
      </c>
      <c r="D2017" s="433" t="s">
        <v>8545</v>
      </c>
      <c r="E2017" s="433" t="s">
        <v>5195</v>
      </c>
      <c r="F2017" s="433" t="s">
        <v>11199</v>
      </c>
      <c r="G2017" s="433" t="s">
        <v>538</v>
      </c>
      <c r="H2017" s="433" t="s">
        <v>11379</v>
      </c>
    </row>
    <row r="2018" spans="1:11">
      <c r="A2018" s="433" t="s">
        <v>8546</v>
      </c>
      <c r="B2018" s="433" t="s">
        <v>8547</v>
      </c>
      <c r="C2018" s="433" t="s">
        <v>536</v>
      </c>
      <c r="D2018" s="433" t="s">
        <v>8548</v>
      </c>
      <c r="E2018" s="433" t="s">
        <v>6969</v>
      </c>
      <c r="F2018" s="433" t="s">
        <v>11200</v>
      </c>
      <c r="G2018" s="433" t="s">
        <v>538</v>
      </c>
      <c r="H2018" s="433" t="s">
        <v>11379</v>
      </c>
    </row>
    <row r="2019" spans="1:11">
      <c r="A2019" s="433" t="s">
        <v>8549</v>
      </c>
      <c r="B2019" s="433" t="s">
        <v>8550</v>
      </c>
      <c r="C2019" s="433" t="s">
        <v>604</v>
      </c>
      <c r="D2019" s="433" t="s">
        <v>8553</v>
      </c>
      <c r="E2019" s="433" t="s">
        <v>2789</v>
      </c>
      <c r="F2019" s="433" t="s">
        <v>11201</v>
      </c>
      <c r="G2019" s="433" t="s">
        <v>962</v>
      </c>
      <c r="H2019" s="433" t="s">
        <v>11829</v>
      </c>
      <c r="I2019" s="433" t="s">
        <v>8551</v>
      </c>
      <c r="J2019" s="433" t="s">
        <v>6748</v>
      </c>
      <c r="K2019" s="433" t="s">
        <v>8552</v>
      </c>
    </row>
    <row r="2020" spans="1:11">
      <c r="A2020" s="433" t="s">
        <v>8555</v>
      </c>
      <c r="B2020" s="433" t="s">
        <v>8556</v>
      </c>
      <c r="C2020" s="433" t="s">
        <v>536</v>
      </c>
      <c r="D2020" s="433" t="s">
        <v>8557</v>
      </c>
      <c r="E2020" s="433" t="s">
        <v>8554</v>
      </c>
      <c r="F2020" s="433" t="s">
        <v>11202</v>
      </c>
      <c r="G2020" s="433" t="s">
        <v>538</v>
      </c>
      <c r="H2020" s="433" t="s">
        <v>11379</v>
      </c>
    </row>
    <row r="2021" spans="1:11">
      <c r="A2021" s="433" t="s">
        <v>8559</v>
      </c>
      <c r="B2021" s="433" t="s">
        <v>8560</v>
      </c>
      <c r="C2021" s="433" t="s">
        <v>604</v>
      </c>
      <c r="D2021" s="433" t="s">
        <v>8564</v>
      </c>
      <c r="E2021" s="433" t="s">
        <v>8558</v>
      </c>
      <c r="F2021" s="433" t="s">
        <v>10377</v>
      </c>
      <c r="G2021" s="433" t="s">
        <v>8558</v>
      </c>
      <c r="H2021" s="433" t="s">
        <v>10377</v>
      </c>
      <c r="I2021" s="433" t="s">
        <v>8561</v>
      </c>
      <c r="J2021" s="433" t="s">
        <v>8562</v>
      </c>
      <c r="K2021" s="433" t="s">
        <v>8563</v>
      </c>
    </row>
    <row r="2022" spans="1:11">
      <c r="A2022" s="433" t="s">
        <v>8565</v>
      </c>
      <c r="B2022" s="433" t="s">
        <v>8566</v>
      </c>
      <c r="C2022" s="433" t="s">
        <v>536</v>
      </c>
      <c r="D2022" s="433" t="s">
        <v>11952</v>
      </c>
      <c r="E2022" s="433" t="s">
        <v>8569</v>
      </c>
      <c r="F2022" s="433" t="s">
        <v>11203</v>
      </c>
      <c r="G2022" s="433" t="s">
        <v>1813</v>
      </c>
      <c r="H2022" s="433" t="s">
        <v>11830</v>
      </c>
      <c r="I2022" s="433" t="s">
        <v>8567</v>
      </c>
      <c r="J2022" s="433" t="s">
        <v>1653</v>
      </c>
      <c r="K2022" s="433" t="s">
        <v>8568</v>
      </c>
    </row>
    <row r="2023" spans="1:11">
      <c r="A2023" s="433" t="s">
        <v>8570</v>
      </c>
      <c r="B2023" s="433" t="s">
        <v>8571</v>
      </c>
      <c r="C2023" s="433" t="s">
        <v>536</v>
      </c>
      <c r="D2023" s="433" t="s">
        <v>8572</v>
      </c>
      <c r="E2023" s="433" t="s">
        <v>1763</v>
      </c>
      <c r="F2023" s="433" t="s">
        <v>11204</v>
      </c>
      <c r="G2023" s="433" t="s">
        <v>538</v>
      </c>
      <c r="H2023" s="433" t="s">
        <v>11379</v>
      </c>
    </row>
    <row r="2024" spans="1:11">
      <c r="A2024" s="433" t="s">
        <v>8573</v>
      </c>
      <c r="B2024" s="433" t="s">
        <v>8574</v>
      </c>
      <c r="C2024" s="433" t="s">
        <v>536</v>
      </c>
      <c r="D2024" s="433" t="s">
        <v>8575</v>
      </c>
      <c r="E2024" s="433" t="s">
        <v>1687</v>
      </c>
      <c r="F2024" s="433" t="s">
        <v>11205</v>
      </c>
      <c r="G2024" s="433" t="s">
        <v>538</v>
      </c>
      <c r="H2024" s="433" t="s">
        <v>11379</v>
      </c>
    </row>
    <row r="2025" spans="1:11">
      <c r="A2025" s="433" t="s">
        <v>8577</v>
      </c>
      <c r="B2025" s="433" t="s">
        <v>8578</v>
      </c>
      <c r="C2025" s="433" t="s">
        <v>536</v>
      </c>
      <c r="D2025" s="433" t="s">
        <v>8580</v>
      </c>
      <c r="E2025" s="433" t="s">
        <v>8581</v>
      </c>
      <c r="F2025" s="433" t="s">
        <v>11206</v>
      </c>
      <c r="G2025" s="433" t="s">
        <v>8576</v>
      </c>
      <c r="H2025" s="433" t="s">
        <v>11831</v>
      </c>
      <c r="I2025" s="433" t="s">
        <v>1883</v>
      </c>
      <c r="J2025" s="433" t="s">
        <v>561</v>
      </c>
      <c r="K2025" s="433" t="s">
        <v>8579</v>
      </c>
    </row>
    <row r="2026" spans="1:11">
      <c r="A2026" s="433" t="s">
        <v>8582</v>
      </c>
      <c r="B2026" s="433" t="s">
        <v>8583</v>
      </c>
      <c r="C2026" s="433" t="s">
        <v>536</v>
      </c>
      <c r="D2026" s="433" t="s">
        <v>8584</v>
      </c>
      <c r="E2026" s="433" t="s">
        <v>8204</v>
      </c>
      <c r="F2026" s="433" t="s">
        <v>11207</v>
      </c>
      <c r="G2026" s="433" t="s">
        <v>538</v>
      </c>
      <c r="H2026" s="433" t="s">
        <v>11379</v>
      </c>
    </row>
    <row r="2027" spans="1:11">
      <c r="A2027" s="433" t="s">
        <v>8586</v>
      </c>
      <c r="B2027" s="433" t="s">
        <v>8587</v>
      </c>
      <c r="C2027" s="433" t="s">
        <v>536</v>
      </c>
      <c r="D2027" s="433" t="s">
        <v>8590</v>
      </c>
      <c r="E2027" s="433" t="s">
        <v>8591</v>
      </c>
      <c r="F2027" s="433" t="s">
        <v>11208</v>
      </c>
      <c r="G2027" s="433" t="s">
        <v>8585</v>
      </c>
      <c r="H2027" s="433" t="s">
        <v>11832</v>
      </c>
      <c r="I2027" s="433" t="s">
        <v>4381</v>
      </c>
      <c r="J2027" s="433" t="s">
        <v>8588</v>
      </c>
      <c r="K2027" s="433" t="s">
        <v>8589</v>
      </c>
    </row>
    <row r="2028" spans="1:11">
      <c r="A2028" s="437" t="s">
        <v>6076</v>
      </c>
      <c r="B2028" s="433" t="s">
        <v>6077</v>
      </c>
      <c r="C2028" s="433" t="s">
        <v>536</v>
      </c>
      <c r="D2028" s="433" t="s">
        <v>8592</v>
      </c>
      <c r="E2028" s="433" t="s">
        <v>6340</v>
      </c>
      <c r="F2028" s="433" t="s">
        <v>11209</v>
      </c>
      <c r="G2028" s="433" t="s">
        <v>538</v>
      </c>
      <c r="H2028" s="433" t="s">
        <v>11379</v>
      </c>
    </row>
    <row r="2029" spans="1:11">
      <c r="A2029" s="433" t="s">
        <v>8593</v>
      </c>
      <c r="B2029" s="433" t="s">
        <v>8594</v>
      </c>
      <c r="C2029" s="433" t="s">
        <v>536</v>
      </c>
      <c r="D2029" s="433" t="s">
        <v>8595</v>
      </c>
      <c r="E2029" s="433" t="s">
        <v>2348</v>
      </c>
      <c r="F2029" s="433" t="s">
        <v>11210</v>
      </c>
      <c r="G2029" s="433" t="s">
        <v>538</v>
      </c>
      <c r="H2029" s="433" t="s">
        <v>11379</v>
      </c>
    </row>
    <row r="2030" spans="1:11">
      <c r="A2030" s="433" t="s">
        <v>8596</v>
      </c>
      <c r="B2030" s="433" t="s">
        <v>8597</v>
      </c>
      <c r="C2030" s="433" t="s">
        <v>536</v>
      </c>
      <c r="D2030" s="433" t="s">
        <v>8598</v>
      </c>
      <c r="E2030" s="433" t="s">
        <v>5803</v>
      </c>
      <c r="F2030" s="433" t="s">
        <v>11211</v>
      </c>
      <c r="G2030" s="433" t="s">
        <v>538</v>
      </c>
      <c r="H2030" s="433" t="s">
        <v>11379</v>
      </c>
    </row>
    <row r="2031" spans="1:11">
      <c r="A2031" s="433" t="s">
        <v>8599</v>
      </c>
      <c r="B2031" s="433" t="s">
        <v>8600</v>
      </c>
      <c r="C2031" s="433" t="s">
        <v>536</v>
      </c>
      <c r="D2031" s="433" t="s">
        <v>8601</v>
      </c>
      <c r="E2031" s="433" t="s">
        <v>1687</v>
      </c>
      <c r="F2031" s="433" t="s">
        <v>11212</v>
      </c>
      <c r="G2031" s="433" t="s">
        <v>538</v>
      </c>
      <c r="H2031" s="433" t="s">
        <v>11379</v>
      </c>
    </row>
    <row r="2032" spans="1:11">
      <c r="A2032" s="433" t="s">
        <v>8603</v>
      </c>
      <c r="B2032" s="433" t="s">
        <v>8604</v>
      </c>
      <c r="C2032" s="433" t="s">
        <v>536</v>
      </c>
      <c r="D2032" s="433" t="s">
        <v>8605</v>
      </c>
      <c r="E2032" s="433" t="s">
        <v>8602</v>
      </c>
      <c r="F2032" s="433" t="s">
        <v>11213</v>
      </c>
      <c r="G2032" s="433" t="s">
        <v>538</v>
      </c>
      <c r="H2032" s="433" t="s">
        <v>11379</v>
      </c>
    </row>
    <row r="2033" spans="1:11">
      <c r="A2033" s="433" t="s">
        <v>8606</v>
      </c>
      <c r="B2033" s="433" t="s">
        <v>8607</v>
      </c>
      <c r="C2033" s="433" t="s">
        <v>536</v>
      </c>
      <c r="D2033" s="433" t="s">
        <v>8608</v>
      </c>
      <c r="E2033" s="433" t="s">
        <v>3017</v>
      </c>
      <c r="F2033" s="433" t="s">
        <v>11214</v>
      </c>
      <c r="G2033" s="433" t="s">
        <v>538</v>
      </c>
      <c r="H2033" s="433" t="s">
        <v>11379</v>
      </c>
    </row>
    <row r="2034" spans="1:11">
      <c r="A2034" s="433" t="s">
        <v>8609</v>
      </c>
      <c r="B2034" s="433" t="s">
        <v>8610</v>
      </c>
      <c r="C2034" s="433" t="s">
        <v>536</v>
      </c>
      <c r="D2034" s="433" t="s">
        <v>8611</v>
      </c>
      <c r="E2034" s="433" t="s">
        <v>3017</v>
      </c>
      <c r="F2034" s="433" t="s">
        <v>11214</v>
      </c>
      <c r="G2034" s="433" t="s">
        <v>538</v>
      </c>
      <c r="H2034" s="433" t="s">
        <v>11379</v>
      </c>
    </row>
    <row r="2035" spans="1:11">
      <c r="A2035" s="433" t="s">
        <v>8613</v>
      </c>
      <c r="B2035" s="433" t="s">
        <v>8614</v>
      </c>
      <c r="C2035" s="433" t="s">
        <v>536</v>
      </c>
      <c r="D2035" s="433" t="s">
        <v>8615</v>
      </c>
      <c r="E2035" s="433" t="s">
        <v>8612</v>
      </c>
      <c r="F2035" s="433" t="s">
        <v>11215</v>
      </c>
      <c r="G2035" s="433" t="s">
        <v>538</v>
      </c>
      <c r="H2035" s="433" t="s">
        <v>11379</v>
      </c>
    </row>
    <row r="2036" spans="1:11">
      <c r="A2036" s="433" t="s">
        <v>8616</v>
      </c>
      <c r="B2036" s="433" t="s">
        <v>8617</v>
      </c>
      <c r="C2036" s="433" t="s">
        <v>536</v>
      </c>
      <c r="D2036" s="433" t="s">
        <v>8618</v>
      </c>
      <c r="E2036" s="433" t="s">
        <v>2446</v>
      </c>
      <c r="F2036" s="433" t="s">
        <v>9749</v>
      </c>
      <c r="G2036" s="433" t="s">
        <v>538</v>
      </c>
      <c r="H2036" s="433" t="s">
        <v>11379</v>
      </c>
    </row>
    <row r="2037" spans="1:11">
      <c r="A2037" s="433" t="s">
        <v>8619</v>
      </c>
      <c r="B2037" s="433" t="s">
        <v>8620</v>
      </c>
      <c r="C2037" s="433" t="s">
        <v>536</v>
      </c>
      <c r="D2037" s="433" t="s">
        <v>8235</v>
      </c>
      <c r="E2037" s="433" t="s">
        <v>8232</v>
      </c>
      <c r="F2037" s="433" t="s">
        <v>11124</v>
      </c>
      <c r="G2037" s="433" t="s">
        <v>538</v>
      </c>
      <c r="H2037" s="433" t="s">
        <v>11379</v>
      </c>
    </row>
    <row r="2038" spans="1:11">
      <c r="A2038" s="433" t="s">
        <v>8621</v>
      </c>
      <c r="B2038" s="433" t="s">
        <v>8622</v>
      </c>
      <c r="C2038" s="433" t="s">
        <v>536</v>
      </c>
      <c r="D2038" s="433" t="s">
        <v>8623</v>
      </c>
      <c r="E2038" s="433" t="s">
        <v>1726</v>
      </c>
      <c r="F2038" s="433" t="s">
        <v>11216</v>
      </c>
      <c r="G2038" s="433" t="s">
        <v>538</v>
      </c>
      <c r="H2038" s="433" t="s">
        <v>11379</v>
      </c>
    </row>
    <row r="2039" spans="1:11">
      <c r="A2039" s="433" t="s">
        <v>8625</v>
      </c>
      <c r="B2039" s="433" t="s">
        <v>8626</v>
      </c>
      <c r="C2039" s="433" t="s">
        <v>536</v>
      </c>
      <c r="D2039" s="433" t="s">
        <v>8627</v>
      </c>
      <c r="E2039" s="433" t="s">
        <v>8624</v>
      </c>
      <c r="F2039" s="433" t="s">
        <v>11217</v>
      </c>
      <c r="G2039" s="433" t="s">
        <v>538</v>
      </c>
      <c r="H2039" s="433" t="s">
        <v>11379</v>
      </c>
    </row>
    <row r="2040" spans="1:11">
      <c r="A2040" s="433" t="s">
        <v>8629</v>
      </c>
      <c r="B2040" s="433" t="s">
        <v>8630</v>
      </c>
      <c r="C2040" s="433" t="s">
        <v>899</v>
      </c>
      <c r="D2040" s="433" t="s">
        <v>8631</v>
      </c>
      <c r="E2040" s="433" t="s">
        <v>8628</v>
      </c>
      <c r="F2040" s="433" t="s">
        <v>11218</v>
      </c>
      <c r="G2040" s="433" t="s">
        <v>538</v>
      </c>
      <c r="H2040" s="433" t="s">
        <v>11379</v>
      </c>
    </row>
    <row r="2041" spans="1:11">
      <c r="A2041" s="433" t="s">
        <v>8632</v>
      </c>
      <c r="B2041" s="433" t="s">
        <v>8633</v>
      </c>
      <c r="C2041" s="433" t="s">
        <v>536</v>
      </c>
      <c r="D2041" s="433" t="s">
        <v>8634</v>
      </c>
      <c r="E2041" s="433" t="s">
        <v>6527</v>
      </c>
      <c r="F2041" s="433" t="s">
        <v>11219</v>
      </c>
      <c r="G2041" s="433" t="s">
        <v>538</v>
      </c>
      <c r="H2041" s="433" t="s">
        <v>11379</v>
      </c>
    </row>
    <row r="2042" spans="1:11">
      <c r="A2042" s="433" t="s">
        <v>8636</v>
      </c>
      <c r="B2042" s="433" t="s">
        <v>8637</v>
      </c>
      <c r="C2042" s="433" t="s">
        <v>536</v>
      </c>
      <c r="D2042" s="433" t="s">
        <v>8638</v>
      </c>
      <c r="E2042" s="433" t="s">
        <v>8635</v>
      </c>
      <c r="F2042" s="433" t="s">
        <v>11220</v>
      </c>
      <c r="G2042" s="433" t="s">
        <v>538</v>
      </c>
      <c r="H2042" s="433" t="s">
        <v>11379</v>
      </c>
    </row>
    <row r="2043" spans="1:11">
      <c r="A2043" s="433" t="s">
        <v>8639</v>
      </c>
      <c r="B2043" s="433" t="s">
        <v>8640</v>
      </c>
      <c r="C2043" s="433" t="s">
        <v>604</v>
      </c>
      <c r="D2043" s="433" t="s">
        <v>8642</v>
      </c>
      <c r="E2043" s="433" t="s">
        <v>8643</v>
      </c>
      <c r="F2043" s="433" t="s">
        <v>11221</v>
      </c>
      <c r="G2043" s="433" t="s">
        <v>1254</v>
      </c>
      <c r="H2043" s="433" t="s">
        <v>11833</v>
      </c>
      <c r="I2043" s="433" t="s">
        <v>838</v>
      </c>
      <c r="J2043" s="433" t="s">
        <v>561</v>
      </c>
      <c r="K2043" s="433" t="s">
        <v>8641</v>
      </c>
    </row>
    <row r="2044" spans="1:11">
      <c r="A2044" s="433" t="s">
        <v>8644</v>
      </c>
      <c r="B2044" s="433" t="s">
        <v>8645</v>
      </c>
      <c r="C2044" s="433" t="s">
        <v>536</v>
      </c>
      <c r="D2044" s="433" t="s">
        <v>8646</v>
      </c>
      <c r="E2044" s="433" t="s">
        <v>2714</v>
      </c>
      <c r="F2044" s="433" t="s">
        <v>11222</v>
      </c>
      <c r="G2044" s="433" t="s">
        <v>538</v>
      </c>
      <c r="H2044" s="433" t="s">
        <v>11379</v>
      </c>
    </row>
    <row r="2045" spans="1:11">
      <c r="A2045" s="433" t="s">
        <v>8647</v>
      </c>
      <c r="B2045" s="433" t="s">
        <v>8648</v>
      </c>
      <c r="C2045" s="433" t="s">
        <v>536</v>
      </c>
      <c r="D2045" s="433" t="s">
        <v>8649</v>
      </c>
      <c r="E2045" s="433" t="s">
        <v>770</v>
      </c>
      <c r="F2045" s="433" t="s">
        <v>9344</v>
      </c>
      <c r="G2045" s="433" t="s">
        <v>538</v>
      </c>
      <c r="H2045" s="433" t="s">
        <v>11379</v>
      </c>
    </row>
    <row r="2046" spans="1:11">
      <c r="A2046" s="433" t="s">
        <v>8650</v>
      </c>
      <c r="B2046" s="433" t="s">
        <v>8651</v>
      </c>
      <c r="C2046" s="433" t="s">
        <v>536</v>
      </c>
      <c r="D2046" s="433" t="s">
        <v>8654</v>
      </c>
      <c r="E2046" s="433" t="s">
        <v>6941</v>
      </c>
      <c r="F2046" s="433" t="s">
        <v>11223</v>
      </c>
      <c r="G2046" s="433" t="s">
        <v>2019</v>
      </c>
      <c r="H2046" s="433" t="s">
        <v>11834</v>
      </c>
      <c r="I2046" s="433" t="s">
        <v>8652</v>
      </c>
      <c r="J2046" s="433" t="s">
        <v>2739</v>
      </c>
      <c r="K2046" s="433" t="s">
        <v>8653</v>
      </c>
    </row>
    <row r="2047" spans="1:11">
      <c r="A2047" s="433" t="s">
        <v>8655</v>
      </c>
      <c r="B2047" s="433" t="s">
        <v>8656</v>
      </c>
      <c r="C2047" s="433" t="s">
        <v>536</v>
      </c>
      <c r="D2047" s="433" t="s">
        <v>8657</v>
      </c>
      <c r="E2047" s="433" t="s">
        <v>7649</v>
      </c>
      <c r="F2047" s="433" t="s">
        <v>11224</v>
      </c>
      <c r="G2047" s="433" t="s">
        <v>538</v>
      </c>
      <c r="H2047" s="433" t="s">
        <v>11379</v>
      </c>
    </row>
    <row r="2048" spans="1:11">
      <c r="A2048" s="433" t="s">
        <v>8658</v>
      </c>
      <c r="B2048" s="433" t="s">
        <v>8659</v>
      </c>
      <c r="C2048" s="433" t="s">
        <v>536</v>
      </c>
      <c r="D2048" s="433" t="s">
        <v>8661</v>
      </c>
      <c r="E2048" s="433" t="s">
        <v>8662</v>
      </c>
      <c r="F2048" s="433" t="s">
        <v>11225</v>
      </c>
      <c r="G2048" s="433" t="s">
        <v>1629</v>
      </c>
      <c r="H2048" s="433" t="s">
        <v>11835</v>
      </c>
      <c r="I2048" s="433" t="s">
        <v>1632</v>
      </c>
      <c r="J2048" s="433" t="s">
        <v>1633</v>
      </c>
      <c r="K2048" s="433" t="s">
        <v>8660</v>
      </c>
    </row>
    <row r="2049" spans="1:11">
      <c r="A2049" s="433" t="s">
        <v>8663</v>
      </c>
      <c r="B2049" s="433" t="s">
        <v>8664</v>
      </c>
      <c r="C2049" s="433" t="s">
        <v>536</v>
      </c>
      <c r="D2049" s="433" t="s">
        <v>8665</v>
      </c>
      <c r="E2049" s="433" t="s">
        <v>7175</v>
      </c>
      <c r="F2049" s="433" t="s">
        <v>11226</v>
      </c>
      <c r="G2049" s="433" t="s">
        <v>538</v>
      </c>
      <c r="H2049" s="433" t="s">
        <v>11379</v>
      </c>
    </row>
    <row r="2050" spans="1:11">
      <c r="A2050" s="433" t="s">
        <v>8667</v>
      </c>
      <c r="B2050" s="433" t="s">
        <v>8668</v>
      </c>
      <c r="C2050" s="433" t="s">
        <v>536</v>
      </c>
      <c r="D2050" s="433" t="s">
        <v>8669</v>
      </c>
      <c r="E2050" s="433" t="s">
        <v>8666</v>
      </c>
      <c r="F2050" s="433" t="s">
        <v>11227</v>
      </c>
      <c r="G2050" s="433" t="s">
        <v>538</v>
      </c>
      <c r="H2050" s="433" t="s">
        <v>11379</v>
      </c>
    </row>
    <row r="2051" spans="1:11">
      <c r="A2051" s="433" t="s">
        <v>8671</v>
      </c>
      <c r="B2051" s="433" t="s">
        <v>8672</v>
      </c>
      <c r="C2051" s="433" t="s">
        <v>536</v>
      </c>
      <c r="D2051" s="433" t="s">
        <v>8673</v>
      </c>
      <c r="E2051" s="433" t="s">
        <v>8670</v>
      </c>
      <c r="F2051" s="433" t="s">
        <v>11228</v>
      </c>
      <c r="G2051" s="433" t="s">
        <v>538</v>
      </c>
      <c r="H2051" s="433" t="s">
        <v>11379</v>
      </c>
    </row>
    <row r="2052" spans="1:11">
      <c r="A2052" s="433" t="s">
        <v>8674</v>
      </c>
      <c r="B2052" s="433" t="s">
        <v>8675</v>
      </c>
      <c r="C2052" s="433" t="s">
        <v>583</v>
      </c>
      <c r="D2052" s="433" t="s">
        <v>8678</v>
      </c>
      <c r="E2052" s="433" t="s">
        <v>6036</v>
      </c>
      <c r="F2052" s="433" t="s">
        <v>11971</v>
      </c>
      <c r="G2052" s="433" t="s">
        <v>1644</v>
      </c>
      <c r="H2052" s="433" t="s">
        <v>11836</v>
      </c>
      <c r="I2052" s="433" t="s">
        <v>8676</v>
      </c>
      <c r="J2052" s="433" t="s">
        <v>723</v>
      </c>
      <c r="K2052" s="433" t="s">
        <v>8677</v>
      </c>
    </row>
    <row r="2053" spans="1:11">
      <c r="A2053" s="433" t="s">
        <v>8679</v>
      </c>
      <c r="B2053" s="433" t="s">
        <v>8680</v>
      </c>
      <c r="C2053" s="433" t="s">
        <v>536</v>
      </c>
      <c r="D2053" s="433" t="s">
        <v>8681</v>
      </c>
      <c r="E2053" s="433" t="s">
        <v>4634</v>
      </c>
      <c r="F2053" s="433" t="s">
        <v>11230</v>
      </c>
      <c r="G2053" s="433" t="s">
        <v>538</v>
      </c>
      <c r="H2053" s="433" t="s">
        <v>11379</v>
      </c>
    </row>
    <row r="2054" spans="1:11">
      <c r="A2054" s="433" t="s">
        <v>8683</v>
      </c>
      <c r="B2054" s="433" t="s">
        <v>8684</v>
      </c>
      <c r="C2054" s="433" t="s">
        <v>536</v>
      </c>
      <c r="D2054" s="433" t="s">
        <v>8685</v>
      </c>
      <c r="E2054" s="433" t="s">
        <v>8682</v>
      </c>
      <c r="F2054" s="433" t="s">
        <v>11231</v>
      </c>
      <c r="G2054" s="433" t="s">
        <v>538</v>
      </c>
      <c r="H2054" s="433" t="s">
        <v>11379</v>
      </c>
    </row>
    <row r="2055" spans="1:11">
      <c r="A2055" s="433" t="s">
        <v>8686</v>
      </c>
      <c r="B2055" s="433" t="s">
        <v>8687</v>
      </c>
      <c r="C2055" s="433" t="s">
        <v>536</v>
      </c>
      <c r="D2055" s="433" t="s">
        <v>8688</v>
      </c>
      <c r="E2055" s="433" t="s">
        <v>7170</v>
      </c>
      <c r="F2055" s="433" t="s">
        <v>11232</v>
      </c>
      <c r="G2055" s="433" t="s">
        <v>538</v>
      </c>
      <c r="H2055" s="433" t="s">
        <v>11379</v>
      </c>
    </row>
    <row r="2056" spans="1:11">
      <c r="A2056" s="433" t="s">
        <v>8689</v>
      </c>
      <c r="B2056" s="433" t="s">
        <v>8690</v>
      </c>
      <c r="C2056" s="433" t="s">
        <v>604</v>
      </c>
      <c r="D2056" s="433" t="s">
        <v>8691</v>
      </c>
      <c r="E2056" s="433" t="s">
        <v>2885</v>
      </c>
      <c r="F2056" s="433" t="s">
        <v>11233</v>
      </c>
      <c r="G2056" s="433" t="s">
        <v>538</v>
      </c>
      <c r="H2056" s="433" t="s">
        <v>11379</v>
      </c>
    </row>
    <row r="2057" spans="1:11">
      <c r="A2057" s="433" t="s">
        <v>8693</v>
      </c>
      <c r="B2057" s="433" t="s">
        <v>8694</v>
      </c>
      <c r="C2057" s="433" t="s">
        <v>536</v>
      </c>
      <c r="D2057" s="433" t="s">
        <v>8695</v>
      </c>
      <c r="E2057" s="433" t="s">
        <v>8692</v>
      </c>
      <c r="F2057" s="433" t="s">
        <v>11234</v>
      </c>
      <c r="G2057" s="433" t="s">
        <v>538</v>
      </c>
      <c r="H2057" s="433" t="s">
        <v>11379</v>
      </c>
    </row>
    <row r="2058" spans="1:11">
      <c r="A2058" s="433" t="s">
        <v>8696</v>
      </c>
      <c r="B2058" s="433" t="s">
        <v>8697</v>
      </c>
      <c r="C2058" s="433" t="s">
        <v>2104</v>
      </c>
      <c r="D2058" s="433" t="s">
        <v>8701</v>
      </c>
      <c r="E2058" s="433" t="s">
        <v>7457</v>
      </c>
      <c r="F2058" s="433" t="s">
        <v>11235</v>
      </c>
      <c r="G2058" s="433" t="s">
        <v>7457</v>
      </c>
      <c r="H2058" s="433" t="s">
        <v>11837</v>
      </c>
      <c r="I2058" s="433" t="s">
        <v>8698</v>
      </c>
      <c r="J2058" s="433" t="s">
        <v>8699</v>
      </c>
      <c r="K2058" s="433" t="s">
        <v>8700</v>
      </c>
    </row>
    <row r="2059" spans="1:11">
      <c r="A2059" s="433" t="s">
        <v>8703</v>
      </c>
      <c r="B2059" s="433" t="s">
        <v>8704</v>
      </c>
      <c r="C2059" s="433" t="s">
        <v>576</v>
      </c>
      <c r="D2059" s="433" t="s">
        <v>8705</v>
      </c>
      <c r="E2059" s="433" t="s">
        <v>8702</v>
      </c>
      <c r="F2059" s="433" t="s">
        <v>11236</v>
      </c>
      <c r="G2059" s="433" t="s">
        <v>538</v>
      </c>
      <c r="H2059" s="433" t="s">
        <v>11379</v>
      </c>
    </row>
    <row r="2060" spans="1:11">
      <c r="A2060" s="433" t="s">
        <v>8707</v>
      </c>
      <c r="B2060" s="433" t="s">
        <v>8708</v>
      </c>
      <c r="C2060" s="433" t="s">
        <v>2283</v>
      </c>
      <c r="D2060" s="433" t="s">
        <v>8710</v>
      </c>
      <c r="E2060" s="433" t="s">
        <v>8711</v>
      </c>
      <c r="F2060" s="433" t="s">
        <v>11237</v>
      </c>
      <c r="G2060" s="433" t="s">
        <v>8706</v>
      </c>
      <c r="H2060" s="433" t="s">
        <v>11838</v>
      </c>
      <c r="I2060" s="433" t="s">
        <v>838</v>
      </c>
      <c r="J2060" s="433" t="s">
        <v>561</v>
      </c>
      <c r="K2060" s="433" t="s">
        <v>8709</v>
      </c>
    </row>
    <row r="2061" spans="1:11">
      <c r="A2061" s="433" t="s">
        <v>8712</v>
      </c>
      <c r="B2061" s="433" t="s">
        <v>8713</v>
      </c>
      <c r="C2061" s="433" t="s">
        <v>536</v>
      </c>
      <c r="D2061" s="433" t="s">
        <v>8714</v>
      </c>
      <c r="E2061" s="433" t="s">
        <v>1774</v>
      </c>
      <c r="F2061" s="433" t="s">
        <v>11238</v>
      </c>
      <c r="G2061" s="433" t="s">
        <v>538</v>
      </c>
      <c r="H2061" s="433" t="s">
        <v>11379</v>
      </c>
    </row>
    <row r="2062" spans="1:11">
      <c r="A2062" s="433" t="s">
        <v>8715</v>
      </c>
      <c r="B2062" s="433" t="s">
        <v>8716</v>
      </c>
      <c r="C2062" s="433" t="s">
        <v>536</v>
      </c>
      <c r="D2062" s="433" t="s">
        <v>8717</v>
      </c>
      <c r="E2062" s="433" t="s">
        <v>4134</v>
      </c>
      <c r="F2062" s="433" t="s">
        <v>11239</v>
      </c>
      <c r="G2062" s="433" t="s">
        <v>538</v>
      </c>
      <c r="H2062" s="433" t="s">
        <v>11379</v>
      </c>
    </row>
    <row r="2063" spans="1:11">
      <c r="A2063" s="433" t="s">
        <v>8718</v>
      </c>
      <c r="B2063" s="433" t="s">
        <v>8719</v>
      </c>
      <c r="C2063" s="433" t="s">
        <v>604</v>
      </c>
      <c r="D2063" s="433" t="s">
        <v>8720</v>
      </c>
      <c r="E2063" s="433" t="s">
        <v>3873</v>
      </c>
      <c r="F2063" s="433" t="s">
        <v>11240</v>
      </c>
      <c r="G2063" s="433" t="s">
        <v>538</v>
      </c>
      <c r="H2063" s="433" t="s">
        <v>11379</v>
      </c>
    </row>
    <row r="2064" spans="1:11">
      <c r="A2064" s="433" t="s">
        <v>8721</v>
      </c>
      <c r="B2064" s="433" t="s">
        <v>8722</v>
      </c>
      <c r="C2064" s="433" t="s">
        <v>536</v>
      </c>
      <c r="D2064" s="433" t="s">
        <v>8723</v>
      </c>
      <c r="E2064" s="433" t="s">
        <v>3943</v>
      </c>
      <c r="F2064" s="433" t="s">
        <v>11241</v>
      </c>
      <c r="G2064" s="433" t="s">
        <v>538</v>
      </c>
      <c r="H2064" s="433" t="s">
        <v>11379</v>
      </c>
    </row>
    <row r="2065" spans="1:11">
      <c r="A2065" s="433" t="s">
        <v>8724</v>
      </c>
      <c r="B2065" s="433" t="s">
        <v>8725</v>
      </c>
      <c r="C2065" s="433" t="s">
        <v>536</v>
      </c>
      <c r="D2065" s="433" t="s">
        <v>8726</v>
      </c>
      <c r="E2065" s="433" t="s">
        <v>1622</v>
      </c>
      <c r="F2065" s="433" t="s">
        <v>11242</v>
      </c>
      <c r="G2065" s="433" t="s">
        <v>538</v>
      </c>
      <c r="H2065" s="433" t="s">
        <v>11379</v>
      </c>
    </row>
    <row r="2066" spans="1:11">
      <c r="A2066" s="433" t="s">
        <v>8728</v>
      </c>
      <c r="B2066" s="433" t="s">
        <v>8729</v>
      </c>
      <c r="C2066" s="433" t="s">
        <v>536</v>
      </c>
      <c r="D2066" s="433" t="s">
        <v>8730</v>
      </c>
      <c r="E2066" s="433" t="s">
        <v>8727</v>
      </c>
      <c r="F2066" s="433" t="s">
        <v>11243</v>
      </c>
      <c r="G2066" s="433" t="s">
        <v>538</v>
      </c>
      <c r="H2066" s="433" t="s">
        <v>11379</v>
      </c>
    </row>
    <row r="2067" spans="1:11">
      <c r="A2067" s="433" t="s">
        <v>8731</v>
      </c>
      <c r="B2067" s="433" t="s">
        <v>8732</v>
      </c>
      <c r="C2067" s="433" t="s">
        <v>536</v>
      </c>
      <c r="D2067" s="433" t="s">
        <v>8733</v>
      </c>
      <c r="E2067" s="433" t="s">
        <v>3206</v>
      </c>
      <c r="F2067" s="433" t="s">
        <v>11244</v>
      </c>
      <c r="G2067" s="433" t="s">
        <v>538</v>
      </c>
      <c r="H2067" s="433" t="s">
        <v>11379</v>
      </c>
    </row>
    <row r="2068" spans="1:11">
      <c r="A2068" s="433" t="s">
        <v>8734</v>
      </c>
      <c r="B2068" s="433" t="s">
        <v>8735</v>
      </c>
      <c r="C2068" s="433" t="s">
        <v>536</v>
      </c>
      <c r="D2068" s="433" t="s">
        <v>8421</v>
      </c>
      <c r="E2068" s="433" t="s">
        <v>6036</v>
      </c>
      <c r="F2068" s="433" t="s">
        <v>11245</v>
      </c>
      <c r="G2068" s="433" t="s">
        <v>538</v>
      </c>
      <c r="H2068" s="433" t="s">
        <v>11379</v>
      </c>
    </row>
    <row r="2069" spans="1:11">
      <c r="A2069" s="433" t="s">
        <v>8736</v>
      </c>
      <c r="B2069" s="433" t="s">
        <v>8737</v>
      </c>
      <c r="C2069" s="433" t="s">
        <v>536</v>
      </c>
      <c r="D2069" s="433" t="s">
        <v>8738</v>
      </c>
      <c r="E2069" s="433" t="s">
        <v>1813</v>
      </c>
      <c r="F2069" s="433" t="s">
        <v>11246</v>
      </c>
      <c r="G2069" s="433" t="s">
        <v>538</v>
      </c>
      <c r="H2069" s="433" t="s">
        <v>11379</v>
      </c>
    </row>
    <row r="2070" spans="1:11">
      <c r="A2070" s="433" t="s">
        <v>8740</v>
      </c>
      <c r="B2070" s="433" t="s">
        <v>8741</v>
      </c>
      <c r="C2070" s="433" t="s">
        <v>536</v>
      </c>
      <c r="D2070" s="433" t="s">
        <v>8742</v>
      </c>
      <c r="E2070" s="433" t="s">
        <v>8739</v>
      </c>
      <c r="F2070" s="433" t="s">
        <v>11247</v>
      </c>
      <c r="G2070" s="433" t="s">
        <v>538</v>
      </c>
      <c r="H2070" s="433" t="s">
        <v>11379</v>
      </c>
    </row>
    <row r="2071" spans="1:11">
      <c r="A2071" s="433" t="s">
        <v>8743</v>
      </c>
      <c r="B2071" s="433" t="s">
        <v>8744</v>
      </c>
      <c r="C2071" s="433" t="s">
        <v>632</v>
      </c>
      <c r="D2071" s="433" t="s">
        <v>8745</v>
      </c>
      <c r="E2071" s="433" t="s">
        <v>2079</v>
      </c>
      <c r="F2071" s="433" t="s">
        <v>11248</v>
      </c>
      <c r="G2071" s="433" t="s">
        <v>538</v>
      </c>
      <c r="H2071" s="433" t="s">
        <v>11379</v>
      </c>
    </row>
    <row r="2072" spans="1:11">
      <c r="A2072" s="433" t="s">
        <v>8746</v>
      </c>
      <c r="B2072" s="433" t="s">
        <v>8747</v>
      </c>
      <c r="C2072" s="433" t="s">
        <v>536</v>
      </c>
      <c r="D2072" s="433" t="s">
        <v>8748</v>
      </c>
      <c r="E2072" s="433" t="s">
        <v>6941</v>
      </c>
      <c r="F2072" s="433" t="s">
        <v>11249</v>
      </c>
      <c r="G2072" s="433" t="s">
        <v>538</v>
      </c>
      <c r="H2072" s="433" t="s">
        <v>11379</v>
      </c>
    </row>
    <row r="2073" spans="1:11">
      <c r="A2073" s="433" t="s">
        <v>8749</v>
      </c>
      <c r="B2073" s="433" t="s">
        <v>8750</v>
      </c>
      <c r="C2073" s="433" t="s">
        <v>604</v>
      </c>
      <c r="D2073" s="433" t="s">
        <v>8752</v>
      </c>
      <c r="E2073" s="433" t="s">
        <v>8753</v>
      </c>
      <c r="F2073" s="433" t="s">
        <v>11250</v>
      </c>
      <c r="G2073" s="433" t="s">
        <v>1948</v>
      </c>
      <c r="H2073" s="433" t="s">
        <v>11839</v>
      </c>
      <c r="I2073" s="433" t="s">
        <v>560</v>
      </c>
      <c r="J2073" s="433" t="s">
        <v>561</v>
      </c>
      <c r="K2073" s="433" t="s">
        <v>8751</v>
      </c>
    </row>
    <row r="2074" spans="1:11">
      <c r="A2074" s="433" t="s">
        <v>8755</v>
      </c>
      <c r="B2074" s="433" t="s">
        <v>8756</v>
      </c>
      <c r="C2074" s="433" t="s">
        <v>536</v>
      </c>
      <c r="D2074" s="433" t="s">
        <v>8757</v>
      </c>
      <c r="E2074" s="433" t="s">
        <v>8754</v>
      </c>
      <c r="F2074" s="433" t="s">
        <v>10290</v>
      </c>
      <c r="G2074" s="433" t="s">
        <v>538</v>
      </c>
      <c r="H2074" s="433" t="s">
        <v>11379</v>
      </c>
    </row>
    <row r="2075" spans="1:11">
      <c r="A2075" s="433" t="s">
        <v>8758</v>
      </c>
      <c r="B2075" s="433" t="s">
        <v>8759</v>
      </c>
      <c r="C2075" s="433" t="s">
        <v>1272</v>
      </c>
      <c r="D2075" s="433" t="s">
        <v>8760</v>
      </c>
      <c r="E2075" s="433" t="s">
        <v>2356</v>
      </c>
      <c r="F2075" s="433" t="s">
        <v>11251</v>
      </c>
      <c r="G2075" s="433" t="s">
        <v>538</v>
      </c>
      <c r="H2075" s="433" t="s">
        <v>11379</v>
      </c>
    </row>
    <row r="2076" spans="1:11">
      <c r="A2076" s="433" t="s">
        <v>8762</v>
      </c>
      <c r="B2076" s="433" t="s">
        <v>8763</v>
      </c>
      <c r="C2076" s="433" t="s">
        <v>536</v>
      </c>
      <c r="D2076" s="433" t="s">
        <v>8764</v>
      </c>
      <c r="E2076" s="433" t="s">
        <v>8761</v>
      </c>
      <c r="F2076" s="433" t="s">
        <v>11252</v>
      </c>
      <c r="G2076" s="433" t="s">
        <v>538</v>
      </c>
      <c r="H2076" s="433" t="s">
        <v>11379</v>
      </c>
    </row>
    <row r="2077" spans="1:11">
      <c r="A2077" s="433" t="s">
        <v>8766</v>
      </c>
      <c r="B2077" s="433" t="s">
        <v>8767</v>
      </c>
      <c r="C2077" s="433" t="s">
        <v>536</v>
      </c>
      <c r="D2077" s="433" t="s">
        <v>8768</v>
      </c>
      <c r="E2077" s="433" t="s">
        <v>8765</v>
      </c>
      <c r="F2077" s="433" t="s">
        <v>11253</v>
      </c>
      <c r="G2077" s="433" t="s">
        <v>538</v>
      </c>
      <c r="H2077" s="433" t="s">
        <v>11379</v>
      </c>
    </row>
    <row r="2078" spans="1:11">
      <c r="A2078" s="433" t="s">
        <v>8769</v>
      </c>
      <c r="B2078" s="433" t="s">
        <v>8770</v>
      </c>
      <c r="D2078" s="433" t="s">
        <v>8771</v>
      </c>
      <c r="E2078" s="433" t="s">
        <v>2222</v>
      </c>
      <c r="F2078" s="433" t="s">
        <v>11254</v>
      </c>
      <c r="G2078" s="433" t="s">
        <v>538</v>
      </c>
      <c r="H2078" s="433" t="s">
        <v>11379</v>
      </c>
    </row>
    <row r="2079" spans="1:11">
      <c r="A2079" s="433" t="s">
        <v>8773</v>
      </c>
      <c r="B2079" s="433" t="s">
        <v>8774</v>
      </c>
      <c r="C2079" s="433" t="s">
        <v>536</v>
      </c>
      <c r="D2079" s="433" t="s">
        <v>8775</v>
      </c>
      <c r="E2079" s="433" t="s">
        <v>8772</v>
      </c>
      <c r="F2079" s="433" t="s">
        <v>11255</v>
      </c>
      <c r="G2079" s="433" t="s">
        <v>538</v>
      </c>
      <c r="H2079" s="433" t="s">
        <v>11379</v>
      </c>
    </row>
    <row r="2080" spans="1:11">
      <c r="A2080" s="433" t="s">
        <v>8776</v>
      </c>
      <c r="B2080" s="433" t="s">
        <v>8777</v>
      </c>
      <c r="C2080" s="433" t="s">
        <v>8779</v>
      </c>
      <c r="D2080" s="433" t="s">
        <v>8780</v>
      </c>
      <c r="E2080" s="433" t="s">
        <v>6040</v>
      </c>
      <c r="F2080" s="433" t="s">
        <v>11256</v>
      </c>
      <c r="G2080" s="433" t="s">
        <v>6040</v>
      </c>
      <c r="H2080" s="433" t="s">
        <v>11256</v>
      </c>
      <c r="I2080" s="433" t="s">
        <v>8778</v>
      </c>
      <c r="J2080" s="433" t="s">
        <v>6044</v>
      </c>
      <c r="K2080" s="433" t="s">
        <v>6045</v>
      </c>
    </row>
    <row r="2081" spans="1:11">
      <c r="A2081" s="433" t="s">
        <v>8782</v>
      </c>
      <c r="B2081" s="433" t="s">
        <v>8783</v>
      </c>
      <c r="C2081" s="433" t="s">
        <v>604</v>
      </c>
      <c r="D2081" s="433" t="s">
        <v>8784</v>
      </c>
      <c r="E2081" s="433" t="s">
        <v>8781</v>
      </c>
      <c r="F2081" s="433" t="s">
        <v>11257</v>
      </c>
      <c r="G2081" s="433" t="s">
        <v>538</v>
      </c>
      <c r="H2081" s="433" t="s">
        <v>11379</v>
      </c>
    </row>
    <row r="2082" spans="1:11">
      <c r="A2082" s="433" t="s">
        <v>8786</v>
      </c>
      <c r="B2082" s="433" t="s">
        <v>8787</v>
      </c>
      <c r="C2082" s="433" t="s">
        <v>536</v>
      </c>
      <c r="D2082" s="433" t="s">
        <v>8791</v>
      </c>
      <c r="E2082" s="433" t="s">
        <v>8792</v>
      </c>
      <c r="F2082" s="433" t="s">
        <v>11258</v>
      </c>
      <c r="G2082" s="433" t="s">
        <v>8785</v>
      </c>
      <c r="H2082" s="433" t="s">
        <v>11840</v>
      </c>
      <c r="I2082" s="433" t="s">
        <v>8788</v>
      </c>
      <c r="J2082" s="433" t="s">
        <v>8789</v>
      </c>
      <c r="K2082" s="433" t="s">
        <v>8790</v>
      </c>
    </row>
    <row r="2083" spans="1:11">
      <c r="A2083" s="433" t="s">
        <v>8794</v>
      </c>
      <c r="B2083" s="433" t="s">
        <v>8795</v>
      </c>
      <c r="C2083" s="433" t="s">
        <v>536</v>
      </c>
      <c r="D2083" s="433" t="s">
        <v>8796</v>
      </c>
      <c r="E2083" s="433" t="s">
        <v>8793</v>
      </c>
      <c r="F2083" s="433" t="s">
        <v>12000</v>
      </c>
      <c r="G2083" s="433" t="s">
        <v>538</v>
      </c>
      <c r="H2083" s="433" t="s">
        <v>11379</v>
      </c>
    </row>
    <row r="2084" spans="1:11">
      <c r="A2084" s="433" t="s">
        <v>8798</v>
      </c>
      <c r="B2084" s="433" t="s">
        <v>8799</v>
      </c>
      <c r="C2084" s="433" t="s">
        <v>604</v>
      </c>
      <c r="D2084" s="433" t="s">
        <v>8801</v>
      </c>
      <c r="E2084" s="433" t="s">
        <v>2789</v>
      </c>
      <c r="F2084" s="433" t="s">
        <v>11259</v>
      </c>
      <c r="G2084" s="433" t="s">
        <v>8797</v>
      </c>
      <c r="H2084" s="433" t="s">
        <v>11841</v>
      </c>
      <c r="I2084" s="433" t="s">
        <v>1789</v>
      </c>
      <c r="J2084" s="433" t="s">
        <v>723</v>
      </c>
      <c r="K2084" s="433" t="s">
        <v>8800</v>
      </c>
    </row>
    <row r="2085" spans="1:11">
      <c r="A2085" s="433" t="s">
        <v>8803</v>
      </c>
      <c r="B2085" s="433" t="s">
        <v>8804</v>
      </c>
      <c r="C2085" s="433" t="s">
        <v>536</v>
      </c>
      <c r="D2085" s="433" t="s">
        <v>8805</v>
      </c>
      <c r="E2085" s="433" t="s">
        <v>8802</v>
      </c>
      <c r="F2085" s="433" t="s">
        <v>11260</v>
      </c>
      <c r="G2085" s="433" t="s">
        <v>538</v>
      </c>
      <c r="H2085" s="433" t="s">
        <v>11379</v>
      </c>
    </row>
    <row r="2086" spans="1:11">
      <c r="A2086" s="433" t="s">
        <v>8806</v>
      </c>
      <c r="B2086" s="433" t="s">
        <v>8807</v>
      </c>
      <c r="C2086" s="433" t="s">
        <v>536</v>
      </c>
      <c r="D2086" s="433" t="s">
        <v>8808</v>
      </c>
      <c r="E2086" s="433" t="s">
        <v>5657</v>
      </c>
      <c r="F2086" s="433" t="s">
        <v>11261</v>
      </c>
      <c r="G2086" s="433" t="s">
        <v>538</v>
      </c>
      <c r="H2086" s="433" t="s">
        <v>11379</v>
      </c>
    </row>
    <row r="2087" spans="1:11">
      <c r="A2087" s="433" t="s">
        <v>8810</v>
      </c>
      <c r="B2087" s="433" t="s">
        <v>8811</v>
      </c>
      <c r="C2087" s="433" t="s">
        <v>604</v>
      </c>
      <c r="D2087" s="433" t="s">
        <v>8814</v>
      </c>
      <c r="E2087" s="433" t="s">
        <v>8809</v>
      </c>
      <c r="F2087" s="433" t="s">
        <v>10203</v>
      </c>
      <c r="G2087" s="433" t="s">
        <v>8809</v>
      </c>
      <c r="H2087" s="433" t="s">
        <v>10203</v>
      </c>
      <c r="J2087" s="433" t="s">
        <v>8812</v>
      </c>
      <c r="K2087" s="433" t="s">
        <v>8813</v>
      </c>
    </row>
    <row r="2088" spans="1:11">
      <c r="A2088" s="433" t="s">
        <v>12021</v>
      </c>
      <c r="B2088" s="433" t="s">
        <v>8815</v>
      </c>
      <c r="C2088" s="433" t="s">
        <v>536</v>
      </c>
      <c r="D2088" s="433" t="s">
        <v>8816</v>
      </c>
      <c r="E2088" s="433" t="s">
        <v>3954</v>
      </c>
      <c r="F2088" s="433" t="s">
        <v>11262</v>
      </c>
      <c r="G2088" s="433" t="s">
        <v>538</v>
      </c>
      <c r="H2088" s="433" t="s">
        <v>11379</v>
      </c>
    </row>
    <row r="2089" spans="1:11">
      <c r="A2089" s="433" t="s">
        <v>8818</v>
      </c>
      <c r="B2089" s="433" t="s">
        <v>8819</v>
      </c>
      <c r="C2089" s="433" t="s">
        <v>536</v>
      </c>
      <c r="D2089" s="433" t="s">
        <v>8823</v>
      </c>
      <c r="E2089" s="433" t="s">
        <v>8817</v>
      </c>
      <c r="F2089" s="433" t="s">
        <v>11263</v>
      </c>
      <c r="G2089" s="433" t="s">
        <v>8817</v>
      </c>
      <c r="H2089" s="433" t="s">
        <v>11263</v>
      </c>
      <c r="I2089" s="433" t="s">
        <v>8820</v>
      </c>
      <c r="J2089" s="433" t="s">
        <v>8821</v>
      </c>
      <c r="K2089" s="433" t="s">
        <v>8822</v>
      </c>
    </row>
    <row r="2090" spans="1:11">
      <c r="A2090" s="433" t="s">
        <v>8824</v>
      </c>
      <c r="B2090" s="433" t="s">
        <v>8825</v>
      </c>
      <c r="C2090" s="433" t="s">
        <v>604</v>
      </c>
      <c r="D2090" s="433" t="s">
        <v>8827</v>
      </c>
      <c r="E2090" s="433" t="s">
        <v>7446</v>
      </c>
      <c r="F2090" s="433" t="s">
        <v>9753</v>
      </c>
      <c r="G2090" s="433" t="s">
        <v>1699</v>
      </c>
      <c r="H2090" s="433" t="s">
        <v>11658</v>
      </c>
      <c r="I2090" s="433" t="s">
        <v>838</v>
      </c>
      <c r="J2090" s="433" t="s">
        <v>561</v>
      </c>
      <c r="K2090" s="433" t="s">
        <v>8826</v>
      </c>
    </row>
    <row r="2091" spans="1:11">
      <c r="A2091" s="433" t="s">
        <v>8828</v>
      </c>
      <c r="B2091" s="433" t="s">
        <v>8829</v>
      </c>
      <c r="C2091" s="433" t="s">
        <v>536</v>
      </c>
      <c r="D2091" s="433" t="s">
        <v>8830</v>
      </c>
      <c r="E2091" s="433" t="s">
        <v>534</v>
      </c>
      <c r="F2091" s="433" t="s">
        <v>11264</v>
      </c>
      <c r="G2091" s="433" t="s">
        <v>538</v>
      </c>
      <c r="H2091" s="433" t="s">
        <v>11379</v>
      </c>
    </row>
    <row r="2092" spans="1:11">
      <c r="A2092" s="433" t="s">
        <v>8832</v>
      </c>
      <c r="B2092" s="433" t="s">
        <v>8833</v>
      </c>
      <c r="C2092" s="433" t="s">
        <v>536</v>
      </c>
      <c r="D2092" s="433" t="s">
        <v>8834</v>
      </c>
      <c r="E2092" s="433" t="s">
        <v>8831</v>
      </c>
      <c r="F2092" s="433" t="s">
        <v>11265</v>
      </c>
      <c r="G2092" s="433" t="s">
        <v>538</v>
      </c>
      <c r="H2092" s="433" t="s">
        <v>11379</v>
      </c>
    </row>
    <row r="2093" spans="1:11">
      <c r="A2093" s="433" t="s">
        <v>8835</v>
      </c>
      <c r="B2093" s="433" t="s">
        <v>8836</v>
      </c>
      <c r="C2093" s="433" t="s">
        <v>604</v>
      </c>
      <c r="D2093" s="433" t="s">
        <v>8837</v>
      </c>
      <c r="E2093" s="433" t="s">
        <v>1341</v>
      </c>
      <c r="F2093" s="433" t="s">
        <v>11266</v>
      </c>
      <c r="G2093" s="433" t="s">
        <v>538</v>
      </c>
      <c r="H2093" s="433" t="s">
        <v>11379</v>
      </c>
    </row>
    <row r="2094" spans="1:11">
      <c r="A2094" s="433" t="s">
        <v>8839</v>
      </c>
      <c r="B2094" s="433" t="s">
        <v>8840</v>
      </c>
      <c r="C2094" s="433" t="s">
        <v>536</v>
      </c>
      <c r="D2094" s="433" t="s">
        <v>8842</v>
      </c>
      <c r="E2094" s="433" t="s">
        <v>8843</v>
      </c>
      <c r="F2094" s="433" t="s">
        <v>11267</v>
      </c>
      <c r="G2094" s="433" t="s">
        <v>8838</v>
      </c>
      <c r="H2094" s="433" t="s">
        <v>11842</v>
      </c>
      <c r="I2094" s="433" t="s">
        <v>3729</v>
      </c>
      <c r="J2094" s="433" t="s">
        <v>1633</v>
      </c>
      <c r="K2094" s="433" t="s">
        <v>8841</v>
      </c>
    </row>
    <row r="2095" spans="1:11">
      <c r="A2095" s="433" t="s">
        <v>8844</v>
      </c>
      <c r="B2095" s="433" t="s">
        <v>8845</v>
      </c>
      <c r="C2095" s="433" t="s">
        <v>536</v>
      </c>
      <c r="D2095" s="433" t="s">
        <v>8846</v>
      </c>
      <c r="E2095" s="433" t="s">
        <v>4630</v>
      </c>
      <c r="F2095" s="433" t="s">
        <v>11974</v>
      </c>
      <c r="G2095" s="433" t="s">
        <v>538</v>
      </c>
      <c r="H2095" s="433" t="s">
        <v>11379</v>
      </c>
    </row>
    <row r="2096" spans="1:11">
      <c r="A2096" s="433" t="s">
        <v>8848</v>
      </c>
      <c r="B2096" s="433" t="s">
        <v>8849</v>
      </c>
      <c r="C2096" s="433" t="s">
        <v>536</v>
      </c>
      <c r="D2096" s="433" t="s">
        <v>8850</v>
      </c>
      <c r="E2096" s="433" t="s">
        <v>8847</v>
      </c>
      <c r="F2096" s="433" t="s">
        <v>11268</v>
      </c>
      <c r="G2096" s="433" t="s">
        <v>538</v>
      </c>
      <c r="H2096" s="433" t="s">
        <v>11379</v>
      </c>
    </row>
    <row r="2097" spans="1:8">
      <c r="A2097" s="433" t="s">
        <v>8851</v>
      </c>
      <c r="B2097" s="433" t="s">
        <v>8852</v>
      </c>
      <c r="C2097" s="433" t="s">
        <v>536</v>
      </c>
      <c r="D2097" s="433" t="s">
        <v>8853</v>
      </c>
      <c r="E2097" s="433" t="s">
        <v>2500</v>
      </c>
      <c r="F2097" s="433" t="s">
        <v>11269</v>
      </c>
      <c r="G2097" s="433" t="s">
        <v>538</v>
      </c>
      <c r="H2097" s="433" t="s">
        <v>11379</v>
      </c>
    </row>
    <row r="2098" spans="1:8">
      <c r="A2098" s="433" t="s">
        <v>8855</v>
      </c>
      <c r="B2098" s="433" t="s">
        <v>8856</v>
      </c>
      <c r="C2098" s="433" t="s">
        <v>536</v>
      </c>
      <c r="D2098" s="433" t="s">
        <v>8857</v>
      </c>
      <c r="E2098" s="433" t="s">
        <v>8854</v>
      </c>
      <c r="F2098" s="433" t="s">
        <v>11270</v>
      </c>
      <c r="G2098" s="433" t="s">
        <v>538</v>
      </c>
      <c r="H2098" s="433" t="s">
        <v>11379</v>
      </c>
    </row>
    <row r="2099" spans="1:8">
      <c r="A2099" s="433" t="s">
        <v>8858</v>
      </c>
      <c r="B2099" s="433" t="s">
        <v>8859</v>
      </c>
      <c r="C2099" s="433" t="s">
        <v>536</v>
      </c>
      <c r="D2099" s="433" t="s">
        <v>8860</v>
      </c>
      <c r="E2099" s="433" t="s">
        <v>6946</v>
      </c>
      <c r="F2099" s="433" t="s">
        <v>11271</v>
      </c>
      <c r="G2099" s="433" t="s">
        <v>538</v>
      </c>
      <c r="H2099" s="433" t="s">
        <v>11379</v>
      </c>
    </row>
    <row r="2100" spans="1:8">
      <c r="A2100" s="433" t="s">
        <v>8861</v>
      </c>
      <c r="B2100" s="433" t="s">
        <v>8862</v>
      </c>
      <c r="C2100" s="433" t="s">
        <v>536</v>
      </c>
      <c r="D2100" s="433" t="s">
        <v>8863</v>
      </c>
      <c r="E2100" s="433" t="s">
        <v>2783</v>
      </c>
      <c r="F2100" s="433" t="s">
        <v>11272</v>
      </c>
      <c r="G2100" s="433" t="s">
        <v>538</v>
      </c>
      <c r="H2100" s="433" t="s">
        <v>11379</v>
      </c>
    </row>
    <row r="2101" spans="1:8">
      <c r="A2101" s="433" t="s">
        <v>8865</v>
      </c>
      <c r="B2101" s="433" t="s">
        <v>8866</v>
      </c>
      <c r="C2101" s="433" t="s">
        <v>536</v>
      </c>
      <c r="D2101" s="433" t="s">
        <v>8867</v>
      </c>
      <c r="E2101" s="433" t="s">
        <v>8864</v>
      </c>
      <c r="F2101" s="433" t="s">
        <v>11273</v>
      </c>
      <c r="G2101" s="433" t="s">
        <v>538</v>
      </c>
      <c r="H2101" s="433" t="s">
        <v>11379</v>
      </c>
    </row>
    <row r="2102" spans="1:8">
      <c r="A2102" s="433" t="s">
        <v>8869</v>
      </c>
      <c r="B2102" s="433" t="s">
        <v>935</v>
      </c>
      <c r="C2102" s="433" t="s">
        <v>604</v>
      </c>
      <c r="D2102" s="433" t="s">
        <v>8870</v>
      </c>
      <c r="E2102" s="433" t="s">
        <v>8868</v>
      </c>
      <c r="F2102" s="433" t="s">
        <v>11274</v>
      </c>
      <c r="G2102" s="433" t="s">
        <v>538</v>
      </c>
      <c r="H2102" s="433" t="s">
        <v>11379</v>
      </c>
    </row>
    <row r="2103" spans="1:8">
      <c r="A2103" s="433" t="s">
        <v>8872</v>
      </c>
      <c r="B2103" s="433" t="s">
        <v>8873</v>
      </c>
      <c r="C2103" s="433" t="s">
        <v>536</v>
      </c>
      <c r="D2103" s="433" t="s">
        <v>8874</v>
      </c>
      <c r="E2103" s="433" t="s">
        <v>8871</v>
      </c>
      <c r="F2103" s="433" t="s">
        <v>11275</v>
      </c>
      <c r="G2103" s="433" t="s">
        <v>538</v>
      </c>
      <c r="H2103" s="433" t="s">
        <v>11379</v>
      </c>
    </row>
    <row r="2104" spans="1:8">
      <c r="A2104" s="433" t="s">
        <v>8875</v>
      </c>
      <c r="B2104" s="433" t="s">
        <v>8876</v>
      </c>
      <c r="C2104" s="433" t="s">
        <v>536</v>
      </c>
      <c r="D2104" s="433" t="s">
        <v>8877</v>
      </c>
      <c r="E2104" s="433" t="s">
        <v>1629</v>
      </c>
      <c r="F2104" s="433" t="s">
        <v>11276</v>
      </c>
      <c r="G2104" s="433" t="s">
        <v>538</v>
      </c>
      <c r="H2104" s="433" t="s">
        <v>11379</v>
      </c>
    </row>
    <row r="2105" spans="1:8">
      <c r="A2105" s="433" t="s">
        <v>8878</v>
      </c>
      <c r="B2105" s="433" t="s">
        <v>8879</v>
      </c>
      <c r="C2105" s="433" t="s">
        <v>536</v>
      </c>
      <c r="D2105" s="433" t="s">
        <v>8880</v>
      </c>
      <c r="E2105" s="433" t="s">
        <v>1763</v>
      </c>
      <c r="F2105" s="433" t="s">
        <v>11277</v>
      </c>
      <c r="G2105" s="433" t="s">
        <v>538</v>
      </c>
      <c r="H2105" s="433" t="s">
        <v>11379</v>
      </c>
    </row>
    <row r="2106" spans="1:8">
      <c r="A2106" s="433" t="s">
        <v>8882</v>
      </c>
      <c r="B2106" s="433" t="s">
        <v>8883</v>
      </c>
      <c r="C2106" s="433" t="s">
        <v>536</v>
      </c>
      <c r="D2106" s="433" t="s">
        <v>4190</v>
      </c>
      <c r="E2106" s="433" t="s">
        <v>8881</v>
      </c>
      <c r="F2106" s="433" t="s">
        <v>11278</v>
      </c>
      <c r="G2106" s="433" t="s">
        <v>538</v>
      </c>
      <c r="H2106" s="433" t="s">
        <v>11379</v>
      </c>
    </row>
    <row r="2107" spans="1:8">
      <c r="A2107" s="433" t="s">
        <v>8885</v>
      </c>
      <c r="B2107" s="433" t="s">
        <v>8886</v>
      </c>
      <c r="C2107" s="433" t="s">
        <v>536</v>
      </c>
      <c r="D2107" s="433" t="s">
        <v>8887</v>
      </c>
      <c r="E2107" s="433" t="s">
        <v>8884</v>
      </c>
      <c r="F2107" s="433" t="s">
        <v>11279</v>
      </c>
      <c r="G2107" s="433" t="s">
        <v>538</v>
      </c>
      <c r="H2107" s="433" t="s">
        <v>11379</v>
      </c>
    </row>
    <row r="2108" spans="1:8">
      <c r="A2108" s="433" t="s">
        <v>8888</v>
      </c>
      <c r="B2108" s="433" t="s">
        <v>8889</v>
      </c>
      <c r="C2108" s="433" t="s">
        <v>536</v>
      </c>
      <c r="D2108" s="433" t="s">
        <v>8890</v>
      </c>
      <c r="E2108" s="433" t="s">
        <v>7507</v>
      </c>
      <c r="F2108" s="433" t="s">
        <v>11280</v>
      </c>
      <c r="G2108" s="433" t="s">
        <v>538</v>
      </c>
      <c r="H2108" s="433" t="s">
        <v>11379</v>
      </c>
    </row>
    <row r="2109" spans="1:8">
      <c r="A2109" s="433" t="s">
        <v>8892</v>
      </c>
      <c r="B2109" s="433" t="s">
        <v>8893</v>
      </c>
      <c r="C2109" s="433" t="s">
        <v>536</v>
      </c>
      <c r="D2109" s="433" t="s">
        <v>8894</v>
      </c>
      <c r="E2109" s="433" t="s">
        <v>8891</v>
      </c>
      <c r="F2109" s="433" t="s">
        <v>11281</v>
      </c>
      <c r="G2109" s="433" t="s">
        <v>538</v>
      </c>
      <c r="H2109" s="433" t="s">
        <v>11379</v>
      </c>
    </row>
    <row r="2110" spans="1:8">
      <c r="A2110" s="433" t="s">
        <v>8895</v>
      </c>
      <c r="B2110" s="433" t="s">
        <v>1395</v>
      </c>
      <c r="C2110" s="433" t="s">
        <v>536</v>
      </c>
      <c r="D2110" s="433" t="s">
        <v>8896</v>
      </c>
      <c r="E2110" s="433" t="s">
        <v>2166</v>
      </c>
      <c r="F2110" s="433" t="s">
        <v>11282</v>
      </c>
      <c r="G2110" s="433" t="s">
        <v>538</v>
      </c>
      <c r="H2110" s="433" t="s">
        <v>11379</v>
      </c>
    </row>
    <row r="2111" spans="1:8">
      <c r="A2111" s="433" t="s">
        <v>8898</v>
      </c>
      <c r="B2111" s="433" t="s">
        <v>8899</v>
      </c>
      <c r="C2111" s="433" t="s">
        <v>536</v>
      </c>
      <c r="D2111" s="433" t="s">
        <v>8900</v>
      </c>
      <c r="E2111" s="433" t="s">
        <v>8897</v>
      </c>
      <c r="F2111" s="433" t="s">
        <v>11283</v>
      </c>
      <c r="G2111" s="433" t="s">
        <v>538</v>
      </c>
      <c r="H2111" s="433" t="s">
        <v>11379</v>
      </c>
    </row>
    <row r="2112" spans="1:8">
      <c r="A2112" s="433" t="s">
        <v>8901</v>
      </c>
      <c r="B2112" s="433" t="s">
        <v>8902</v>
      </c>
      <c r="C2112" s="433" t="s">
        <v>536</v>
      </c>
      <c r="D2112" s="433" t="s">
        <v>8723</v>
      </c>
      <c r="E2112" s="433" t="s">
        <v>3943</v>
      </c>
      <c r="F2112" s="433" t="s">
        <v>11241</v>
      </c>
      <c r="G2112" s="433" t="s">
        <v>538</v>
      </c>
      <c r="H2112" s="433" t="s">
        <v>11379</v>
      </c>
    </row>
    <row r="2113" spans="1:11">
      <c r="A2113" s="433" t="s">
        <v>8904</v>
      </c>
      <c r="B2113" s="433" t="s">
        <v>8905</v>
      </c>
      <c r="C2113" s="433" t="s">
        <v>536</v>
      </c>
      <c r="D2113" s="433" t="s">
        <v>8906</v>
      </c>
      <c r="E2113" s="433" t="s">
        <v>8903</v>
      </c>
      <c r="F2113" s="433" t="s">
        <v>11284</v>
      </c>
      <c r="G2113" s="433" t="s">
        <v>538</v>
      </c>
      <c r="H2113" s="433" t="s">
        <v>11379</v>
      </c>
    </row>
    <row r="2114" spans="1:11">
      <c r="A2114" s="433" t="s">
        <v>8908</v>
      </c>
      <c r="B2114" s="433" t="s">
        <v>8909</v>
      </c>
      <c r="C2114" s="433" t="s">
        <v>536</v>
      </c>
      <c r="D2114" s="433" t="s">
        <v>8910</v>
      </c>
      <c r="E2114" s="433" t="s">
        <v>8907</v>
      </c>
      <c r="F2114" s="433" t="s">
        <v>11285</v>
      </c>
      <c r="G2114" s="433" t="s">
        <v>538</v>
      </c>
      <c r="H2114" s="433" t="s">
        <v>11379</v>
      </c>
    </row>
    <row r="2115" spans="1:11">
      <c r="A2115" s="433" t="s">
        <v>8911</v>
      </c>
      <c r="B2115" s="433" t="s">
        <v>8912</v>
      </c>
      <c r="C2115" s="433" t="s">
        <v>536</v>
      </c>
      <c r="D2115" s="433" t="s">
        <v>8913</v>
      </c>
      <c r="E2115" s="433" t="s">
        <v>5025</v>
      </c>
      <c r="F2115" s="433" t="s">
        <v>11286</v>
      </c>
      <c r="G2115" s="433" t="s">
        <v>538</v>
      </c>
      <c r="H2115" s="433" t="s">
        <v>11379</v>
      </c>
    </row>
    <row r="2116" spans="1:11">
      <c r="A2116" s="433" t="s">
        <v>8915</v>
      </c>
      <c r="B2116" s="433" t="s">
        <v>8916</v>
      </c>
      <c r="C2116" s="433" t="s">
        <v>604</v>
      </c>
      <c r="D2116" s="433" t="s">
        <v>8917</v>
      </c>
      <c r="E2116" s="433" t="s">
        <v>8914</v>
      </c>
      <c r="F2116" s="433" t="s">
        <v>11287</v>
      </c>
      <c r="G2116" s="433" t="s">
        <v>538</v>
      </c>
      <c r="H2116" s="433" t="s">
        <v>11379</v>
      </c>
    </row>
    <row r="2117" spans="1:11">
      <c r="A2117" s="433" t="s">
        <v>8919</v>
      </c>
      <c r="B2117" s="433" t="s">
        <v>8920</v>
      </c>
      <c r="C2117" s="433" t="s">
        <v>536</v>
      </c>
      <c r="D2117" s="433" t="s">
        <v>8921</v>
      </c>
      <c r="E2117" s="433" t="s">
        <v>8918</v>
      </c>
      <c r="F2117" s="433" t="s">
        <v>11288</v>
      </c>
      <c r="G2117" s="433" t="s">
        <v>538</v>
      </c>
      <c r="H2117" s="433" t="s">
        <v>11379</v>
      </c>
    </row>
    <row r="2118" spans="1:11">
      <c r="A2118" s="437" t="s">
        <v>7200</v>
      </c>
      <c r="B2118" s="433" t="s">
        <v>7201</v>
      </c>
      <c r="C2118" s="433" t="s">
        <v>536</v>
      </c>
      <c r="D2118" s="433" t="s">
        <v>8922</v>
      </c>
      <c r="E2118" s="433" t="s">
        <v>2025</v>
      </c>
      <c r="F2118" s="433" t="s">
        <v>11289</v>
      </c>
      <c r="G2118" s="433" t="s">
        <v>538</v>
      </c>
      <c r="H2118" s="433" t="s">
        <v>11379</v>
      </c>
    </row>
    <row r="2119" spans="1:11">
      <c r="A2119" s="433" t="s">
        <v>8923</v>
      </c>
      <c r="B2119" s="433" t="s">
        <v>8924</v>
      </c>
      <c r="C2119" s="433" t="s">
        <v>1272</v>
      </c>
      <c r="D2119" s="433" t="s">
        <v>8925</v>
      </c>
      <c r="E2119" s="433" t="s">
        <v>1622</v>
      </c>
      <c r="F2119" s="433" t="s">
        <v>11025</v>
      </c>
      <c r="G2119" s="433" t="s">
        <v>538</v>
      </c>
      <c r="H2119" s="433" t="s">
        <v>11379</v>
      </c>
    </row>
    <row r="2120" spans="1:11">
      <c r="A2120" s="433" t="s">
        <v>8926</v>
      </c>
      <c r="B2120" s="433" t="s">
        <v>8927</v>
      </c>
      <c r="C2120" s="433" t="s">
        <v>604</v>
      </c>
      <c r="D2120" s="433" t="s">
        <v>8928</v>
      </c>
      <c r="E2120" s="433" t="s">
        <v>1629</v>
      </c>
      <c r="F2120" s="433" t="s">
        <v>11290</v>
      </c>
      <c r="G2120" s="433" t="s">
        <v>538</v>
      </c>
      <c r="H2120" s="433" t="s">
        <v>11379</v>
      </c>
    </row>
    <row r="2121" spans="1:11">
      <c r="A2121" s="433" t="s">
        <v>8930</v>
      </c>
      <c r="B2121" s="433" t="s">
        <v>8931</v>
      </c>
      <c r="C2121" s="433" t="s">
        <v>536</v>
      </c>
      <c r="D2121" s="433" t="s">
        <v>8932</v>
      </c>
      <c r="E2121" s="433" t="s">
        <v>8929</v>
      </c>
      <c r="F2121" s="433" t="s">
        <v>11291</v>
      </c>
      <c r="G2121" s="433" t="s">
        <v>538</v>
      </c>
      <c r="H2121" s="433" t="s">
        <v>11379</v>
      </c>
    </row>
    <row r="2122" spans="1:11">
      <c r="A2122" s="433" t="s">
        <v>8933</v>
      </c>
      <c r="B2122" s="433" t="s">
        <v>8934</v>
      </c>
      <c r="C2122" s="433" t="s">
        <v>536</v>
      </c>
      <c r="D2122" s="433" t="s">
        <v>8936</v>
      </c>
      <c r="E2122" s="433" t="s">
        <v>8937</v>
      </c>
      <c r="F2122" s="433" t="s">
        <v>11292</v>
      </c>
      <c r="G2122" s="433" t="s">
        <v>2848</v>
      </c>
      <c r="H2122" s="433" t="s">
        <v>11843</v>
      </c>
      <c r="I2122" s="433" t="s">
        <v>3141</v>
      </c>
      <c r="J2122" s="433" t="s">
        <v>3635</v>
      </c>
      <c r="K2122" s="433" t="s">
        <v>8935</v>
      </c>
    </row>
    <row r="2123" spans="1:11">
      <c r="A2123" s="433" t="s">
        <v>8938</v>
      </c>
      <c r="B2123" s="433" t="s">
        <v>8939</v>
      </c>
      <c r="C2123" s="433" t="s">
        <v>536</v>
      </c>
      <c r="D2123" s="433" t="s">
        <v>8942</v>
      </c>
      <c r="E2123" s="433" t="s">
        <v>8943</v>
      </c>
      <c r="F2123" s="433" t="s">
        <v>11293</v>
      </c>
      <c r="G2123" s="433" t="s">
        <v>1550</v>
      </c>
      <c r="H2123" s="433" t="s">
        <v>11844</v>
      </c>
      <c r="I2123" s="433" t="s">
        <v>8940</v>
      </c>
      <c r="J2123" s="433" t="s">
        <v>723</v>
      </c>
      <c r="K2123" s="433" t="s">
        <v>8941</v>
      </c>
    </row>
    <row r="2124" spans="1:11">
      <c r="A2124" s="433" t="s">
        <v>8944</v>
      </c>
      <c r="B2124" s="433" t="s">
        <v>8945</v>
      </c>
      <c r="C2124" s="433" t="s">
        <v>536</v>
      </c>
      <c r="D2124" s="433" t="s">
        <v>7757</v>
      </c>
      <c r="E2124" s="433" t="s">
        <v>4085</v>
      </c>
      <c r="F2124" s="433" t="s">
        <v>11005</v>
      </c>
      <c r="G2124" s="433" t="s">
        <v>538</v>
      </c>
      <c r="H2124" s="433" t="s">
        <v>11379</v>
      </c>
    </row>
    <row r="2125" spans="1:11">
      <c r="A2125" s="433" t="s">
        <v>8947</v>
      </c>
      <c r="B2125" s="433" t="s">
        <v>8948</v>
      </c>
      <c r="C2125" s="433" t="s">
        <v>604</v>
      </c>
      <c r="D2125" s="433" t="s">
        <v>8949</v>
      </c>
      <c r="E2125" s="433" t="s">
        <v>8946</v>
      </c>
      <c r="F2125" s="433" t="s">
        <v>11294</v>
      </c>
      <c r="G2125" s="433" t="s">
        <v>538</v>
      </c>
      <c r="H2125" s="433" t="s">
        <v>11379</v>
      </c>
    </row>
    <row r="2126" spans="1:11">
      <c r="A2126" s="433" t="s">
        <v>8951</v>
      </c>
      <c r="B2126" s="433" t="s">
        <v>8952</v>
      </c>
      <c r="C2126" s="433" t="s">
        <v>536</v>
      </c>
      <c r="D2126" s="433" t="s">
        <v>8953</v>
      </c>
      <c r="E2126" s="433" t="s">
        <v>8950</v>
      </c>
      <c r="F2126" s="433" t="s">
        <v>11295</v>
      </c>
      <c r="G2126" s="433" t="s">
        <v>538</v>
      </c>
      <c r="H2126" s="433" t="s">
        <v>11379</v>
      </c>
    </row>
    <row r="2127" spans="1:11">
      <c r="A2127" s="433" t="s">
        <v>8955</v>
      </c>
      <c r="B2127" s="433" t="s">
        <v>8956</v>
      </c>
      <c r="C2127" s="433" t="s">
        <v>1272</v>
      </c>
      <c r="D2127" s="433" t="s">
        <v>8957</v>
      </c>
      <c r="E2127" s="433" t="s">
        <v>8954</v>
      </c>
      <c r="F2127" s="433" t="s">
        <v>11296</v>
      </c>
      <c r="G2127" s="433" t="s">
        <v>538</v>
      </c>
      <c r="H2127" s="433" t="s">
        <v>11379</v>
      </c>
    </row>
    <row r="2128" spans="1:11">
      <c r="A2128" s="433" t="s">
        <v>8958</v>
      </c>
      <c r="B2128" s="433" t="s">
        <v>8959</v>
      </c>
      <c r="C2128" s="433" t="s">
        <v>604</v>
      </c>
      <c r="D2128" s="433" t="s">
        <v>8961</v>
      </c>
      <c r="E2128" s="433" t="s">
        <v>3413</v>
      </c>
      <c r="F2128" s="433" t="s">
        <v>11297</v>
      </c>
      <c r="G2128" s="433" t="s">
        <v>812</v>
      </c>
      <c r="H2128" s="433" t="s">
        <v>11845</v>
      </c>
      <c r="I2128" s="433" t="s">
        <v>1702</v>
      </c>
      <c r="J2128" s="433" t="s">
        <v>723</v>
      </c>
      <c r="K2128" s="433" t="s">
        <v>8960</v>
      </c>
    </row>
    <row r="2129" spans="1:8">
      <c r="A2129" s="433" t="s">
        <v>8962</v>
      </c>
      <c r="B2129" s="433" t="s">
        <v>8963</v>
      </c>
      <c r="C2129" s="433" t="s">
        <v>2283</v>
      </c>
      <c r="D2129" s="433" t="s">
        <v>8964</v>
      </c>
      <c r="E2129" s="433" t="s">
        <v>2121</v>
      </c>
      <c r="F2129" s="433" t="s">
        <v>11298</v>
      </c>
      <c r="G2129" s="433" t="s">
        <v>538</v>
      </c>
      <c r="H2129" s="433" t="s">
        <v>11379</v>
      </c>
    </row>
    <row r="2130" spans="1:8">
      <c r="A2130" s="433" t="s">
        <v>8965</v>
      </c>
      <c r="B2130" s="433" t="s">
        <v>8966</v>
      </c>
      <c r="C2130" s="433" t="s">
        <v>1272</v>
      </c>
      <c r="D2130" s="433" t="s">
        <v>8967</v>
      </c>
      <c r="E2130" s="433" t="s">
        <v>1172</v>
      </c>
      <c r="F2130" s="433" t="s">
        <v>11299</v>
      </c>
      <c r="G2130" s="433" t="s">
        <v>538</v>
      </c>
      <c r="H2130" s="433" t="s">
        <v>11379</v>
      </c>
    </row>
    <row r="2131" spans="1:8">
      <c r="A2131" s="433" t="s">
        <v>8968</v>
      </c>
      <c r="B2131" s="433" t="s">
        <v>8969</v>
      </c>
      <c r="C2131" s="433" t="s">
        <v>899</v>
      </c>
      <c r="D2131" s="433" t="s">
        <v>8970</v>
      </c>
      <c r="E2131" s="433" t="s">
        <v>3398</v>
      </c>
      <c r="F2131" s="433" t="s">
        <v>11300</v>
      </c>
      <c r="G2131" s="433" t="s">
        <v>538</v>
      </c>
      <c r="H2131" s="433" t="s">
        <v>11379</v>
      </c>
    </row>
    <row r="2132" spans="1:8">
      <c r="A2132" s="433" t="s">
        <v>8971</v>
      </c>
      <c r="B2132" s="433" t="s">
        <v>8972</v>
      </c>
      <c r="C2132" s="433" t="s">
        <v>536</v>
      </c>
      <c r="D2132" s="433" t="s">
        <v>8973</v>
      </c>
      <c r="E2132" s="433" t="s">
        <v>4955</v>
      </c>
      <c r="F2132" s="433" t="s">
        <v>11301</v>
      </c>
      <c r="G2132" s="433" t="s">
        <v>538</v>
      </c>
      <c r="H2132" s="433" t="s">
        <v>11379</v>
      </c>
    </row>
    <row r="2133" spans="1:8">
      <c r="A2133" s="433" t="s">
        <v>8974</v>
      </c>
      <c r="B2133" s="433" t="s">
        <v>8975</v>
      </c>
      <c r="C2133" s="433" t="s">
        <v>536</v>
      </c>
      <c r="D2133" s="433" t="s">
        <v>8976</v>
      </c>
      <c r="E2133" s="433" t="s">
        <v>6946</v>
      </c>
      <c r="F2133" s="433" t="s">
        <v>11302</v>
      </c>
      <c r="G2133" s="433" t="s">
        <v>538</v>
      </c>
      <c r="H2133" s="433" t="s">
        <v>11379</v>
      </c>
    </row>
    <row r="2134" spans="1:8">
      <c r="A2134" s="433" t="s">
        <v>8977</v>
      </c>
      <c r="B2134" s="433" t="s">
        <v>8978</v>
      </c>
      <c r="C2134" s="433" t="s">
        <v>583</v>
      </c>
      <c r="D2134" s="433" t="s">
        <v>8979</v>
      </c>
      <c r="E2134" s="433" t="s">
        <v>4955</v>
      </c>
      <c r="F2134" s="433" t="s">
        <v>11303</v>
      </c>
      <c r="G2134" s="433" t="s">
        <v>538</v>
      </c>
      <c r="H2134" s="433" t="s">
        <v>11379</v>
      </c>
    </row>
    <row r="2135" spans="1:8">
      <c r="A2135" s="433" t="s">
        <v>8980</v>
      </c>
      <c r="B2135" s="433" t="s">
        <v>8981</v>
      </c>
      <c r="C2135" s="433" t="s">
        <v>536</v>
      </c>
      <c r="D2135" s="433" t="s">
        <v>8982</v>
      </c>
      <c r="E2135" s="433" t="s">
        <v>5097</v>
      </c>
      <c r="F2135" s="433" t="s">
        <v>11304</v>
      </c>
      <c r="G2135" s="433" t="s">
        <v>538</v>
      </c>
      <c r="H2135" s="433" t="s">
        <v>11379</v>
      </c>
    </row>
    <row r="2136" spans="1:8">
      <c r="A2136" s="433" t="s">
        <v>8983</v>
      </c>
      <c r="B2136" s="433" t="s">
        <v>8984</v>
      </c>
      <c r="C2136" s="433" t="s">
        <v>536</v>
      </c>
      <c r="D2136" s="433" t="s">
        <v>8985</v>
      </c>
      <c r="E2136" s="433" t="s">
        <v>8258</v>
      </c>
      <c r="F2136" s="433" t="s">
        <v>11305</v>
      </c>
      <c r="G2136" s="433" t="s">
        <v>538</v>
      </c>
      <c r="H2136" s="433" t="s">
        <v>11379</v>
      </c>
    </row>
    <row r="2137" spans="1:8">
      <c r="A2137" s="433" t="s">
        <v>8987</v>
      </c>
      <c r="B2137" s="433" t="s">
        <v>8988</v>
      </c>
      <c r="C2137" s="433" t="s">
        <v>536</v>
      </c>
      <c r="D2137" s="433" t="s">
        <v>8989</v>
      </c>
      <c r="E2137" s="433" t="s">
        <v>8986</v>
      </c>
      <c r="F2137" s="433" t="s">
        <v>9640</v>
      </c>
      <c r="G2137" s="433" t="s">
        <v>538</v>
      </c>
      <c r="H2137" s="433" t="s">
        <v>11379</v>
      </c>
    </row>
    <row r="2138" spans="1:8">
      <c r="A2138" s="433" t="s">
        <v>12022</v>
      </c>
      <c r="B2138" s="433" t="s">
        <v>8991</v>
      </c>
      <c r="C2138" s="433" t="s">
        <v>1272</v>
      </c>
      <c r="D2138" s="433" t="s">
        <v>8992</v>
      </c>
      <c r="E2138" s="433" t="s">
        <v>8990</v>
      </c>
      <c r="F2138" s="433" t="s">
        <v>11306</v>
      </c>
      <c r="G2138" s="433" t="s">
        <v>538</v>
      </c>
      <c r="H2138" s="433" t="s">
        <v>11379</v>
      </c>
    </row>
    <row r="2139" spans="1:8">
      <c r="A2139" s="433" t="s">
        <v>8994</v>
      </c>
      <c r="B2139" s="433" t="s">
        <v>8995</v>
      </c>
      <c r="C2139" s="433" t="s">
        <v>536</v>
      </c>
      <c r="D2139" s="433" t="s">
        <v>8996</v>
      </c>
      <c r="E2139" s="433" t="s">
        <v>8993</v>
      </c>
      <c r="F2139" s="433" t="s">
        <v>11307</v>
      </c>
      <c r="G2139" s="433" t="s">
        <v>538</v>
      </c>
      <c r="H2139" s="433" t="s">
        <v>11379</v>
      </c>
    </row>
    <row r="2140" spans="1:8">
      <c r="A2140" s="433" t="s">
        <v>8997</v>
      </c>
      <c r="B2140" s="433" t="s">
        <v>8998</v>
      </c>
      <c r="C2140" s="433" t="s">
        <v>536</v>
      </c>
      <c r="D2140" s="433" t="s">
        <v>8999</v>
      </c>
      <c r="E2140" s="433" t="s">
        <v>534</v>
      </c>
      <c r="F2140" s="433" t="s">
        <v>11308</v>
      </c>
      <c r="G2140" s="433" t="s">
        <v>538</v>
      </c>
      <c r="H2140" s="433" t="s">
        <v>11379</v>
      </c>
    </row>
    <row r="2141" spans="1:8">
      <c r="A2141" s="433" t="s">
        <v>9001</v>
      </c>
      <c r="B2141" s="433" t="s">
        <v>9002</v>
      </c>
      <c r="C2141" s="433" t="s">
        <v>536</v>
      </c>
      <c r="D2141" s="433" t="s">
        <v>9003</v>
      </c>
      <c r="E2141" s="433" t="s">
        <v>9000</v>
      </c>
      <c r="F2141" s="433" t="s">
        <v>11309</v>
      </c>
      <c r="G2141" s="433" t="s">
        <v>538</v>
      </c>
      <c r="H2141" s="433" t="s">
        <v>11379</v>
      </c>
    </row>
    <row r="2142" spans="1:8">
      <c r="A2142" s="433" t="s">
        <v>9004</v>
      </c>
      <c r="B2142" s="433" t="s">
        <v>9005</v>
      </c>
      <c r="C2142" s="433" t="s">
        <v>536</v>
      </c>
      <c r="D2142" s="433" t="s">
        <v>9006</v>
      </c>
      <c r="E2142" s="433" t="s">
        <v>4549</v>
      </c>
      <c r="F2142" s="433" t="s">
        <v>11310</v>
      </c>
      <c r="G2142" s="433" t="s">
        <v>538</v>
      </c>
      <c r="H2142" s="433" t="s">
        <v>11379</v>
      </c>
    </row>
    <row r="2143" spans="1:8">
      <c r="A2143" s="433" t="s">
        <v>9008</v>
      </c>
      <c r="B2143" s="433" t="s">
        <v>9009</v>
      </c>
      <c r="C2143" s="433" t="s">
        <v>536</v>
      </c>
      <c r="D2143" s="433" t="s">
        <v>9010</v>
      </c>
      <c r="E2143" s="433" t="s">
        <v>9007</v>
      </c>
      <c r="F2143" s="433" t="s">
        <v>11311</v>
      </c>
      <c r="G2143" s="433" t="s">
        <v>538</v>
      </c>
      <c r="H2143" s="433" t="s">
        <v>11379</v>
      </c>
    </row>
    <row r="2144" spans="1:8">
      <c r="A2144" s="433" t="s">
        <v>12023</v>
      </c>
      <c r="B2144" s="433" t="s">
        <v>9012</v>
      </c>
      <c r="C2144" s="433" t="s">
        <v>9013</v>
      </c>
      <c r="D2144" s="433" t="s">
        <v>9014</v>
      </c>
      <c r="E2144" s="433" t="s">
        <v>9011</v>
      </c>
      <c r="F2144" s="433" t="s">
        <v>11312</v>
      </c>
      <c r="G2144" s="433" t="s">
        <v>538</v>
      </c>
      <c r="H2144" s="433" t="s">
        <v>11379</v>
      </c>
    </row>
    <row r="2145" spans="1:11">
      <c r="A2145" s="433" t="s">
        <v>9016</v>
      </c>
      <c r="B2145" s="433" t="s">
        <v>9017</v>
      </c>
      <c r="C2145" s="433" t="s">
        <v>536</v>
      </c>
      <c r="D2145" s="433" t="s">
        <v>9018</v>
      </c>
      <c r="E2145" s="433" t="s">
        <v>9015</v>
      </c>
      <c r="F2145" s="433" t="s">
        <v>11313</v>
      </c>
      <c r="G2145" s="433" t="s">
        <v>538</v>
      </c>
      <c r="H2145" s="433" t="s">
        <v>11379</v>
      </c>
    </row>
    <row r="2146" spans="1:11">
      <c r="A2146" s="433" t="s">
        <v>9019</v>
      </c>
      <c r="B2146" s="433" t="s">
        <v>9020</v>
      </c>
      <c r="C2146" s="433" t="s">
        <v>604</v>
      </c>
      <c r="D2146" s="433" t="s">
        <v>9024</v>
      </c>
      <c r="E2146" s="433" t="s">
        <v>9025</v>
      </c>
      <c r="F2146" s="433" t="s">
        <v>11314</v>
      </c>
      <c r="G2146" s="433" t="s">
        <v>1550</v>
      </c>
      <c r="H2146" s="433" t="s">
        <v>11846</v>
      </c>
      <c r="I2146" s="433" t="s">
        <v>9021</v>
      </c>
      <c r="J2146" s="433" t="s">
        <v>9022</v>
      </c>
      <c r="K2146" s="433" t="s">
        <v>9023</v>
      </c>
    </row>
    <row r="2147" spans="1:11">
      <c r="A2147" s="433" t="s">
        <v>9026</v>
      </c>
      <c r="B2147" s="433" t="s">
        <v>9027</v>
      </c>
      <c r="C2147" s="433" t="s">
        <v>536</v>
      </c>
      <c r="D2147" s="433" t="s">
        <v>9030</v>
      </c>
      <c r="E2147" s="433" t="s">
        <v>5097</v>
      </c>
      <c r="F2147" s="433" t="s">
        <v>11315</v>
      </c>
      <c r="G2147" s="433" t="s">
        <v>5097</v>
      </c>
      <c r="H2147" s="433" t="s">
        <v>11315</v>
      </c>
      <c r="J2147" s="433" t="s">
        <v>9028</v>
      </c>
      <c r="K2147" s="433" t="s">
        <v>9029</v>
      </c>
    </row>
    <row r="2148" spans="1:11">
      <c r="A2148" s="433" t="s">
        <v>9031</v>
      </c>
      <c r="B2148" s="433" t="s">
        <v>9032</v>
      </c>
      <c r="C2148" s="433" t="s">
        <v>583</v>
      </c>
      <c r="D2148" s="433" t="s">
        <v>1577</v>
      </c>
      <c r="E2148" s="433" t="s">
        <v>693</v>
      </c>
      <c r="F2148" s="433" t="s">
        <v>9966</v>
      </c>
      <c r="G2148" s="433" t="s">
        <v>538</v>
      </c>
      <c r="H2148" s="433" t="s">
        <v>11379</v>
      </c>
    </row>
    <row r="2149" spans="1:11">
      <c r="A2149" s="433" t="s">
        <v>9034</v>
      </c>
      <c r="B2149" s="433" t="s">
        <v>9035</v>
      </c>
      <c r="C2149" s="433" t="s">
        <v>536</v>
      </c>
      <c r="D2149" s="433" t="s">
        <v>9036</v>
      </c>
      <c r="E2149" s="433" t="s">
        <v>9033</v>
      </c>
      <c r="F2149" s="433" t="s">
        <v>11316</v>
      </c>
      <c r="G2149" s="433" t="s">
        <v>538</v>
      </c>
      <c r="H2149" s="433" t="s">
        <v>11379</v>
      </c>
    </row>
    <row r="2150" spans="1:11">
      <c r="A2150" s="433" t="s">
        <v>9038</v>
      </c>
      <c r="B2150" s="433" t="s">
        <v>9039</v>
      </c>
      <c r="C2150" s="433" t="s">
        <v>604</v>
      </c>
      <c r="D2150" s="433" t="s">
        <v>9040</v>
      </c>
      <c r="E2150" s="433" t="s">
        <v>9037</v>
      </c>
      <c r="F2150" s="433" t="s">
        <v>11317</v>
      </c>
      <c r="G2150" s="433" t="s">
        <v>538</v>
      </c>
      <c r="H2150" s="433" t="s">
        <v>11379</v>
      </c>
    </row>
    <row r="2151" spans="1:11">
      <c r="A2151" s="433" t="s">
        <v>9042</v>
      </c>
      <c r="B2151" s="433" t="s">
        <v>9043</v>
      </c>
      <c r="C2151" s="433" t="s">
        <v>536</v>
      </c>
      <c r="D2151" s="433" t="s">
        <v>9044</v>
      </c>
      <c r="E2151" s="433" t="s">
        <v>9041</v>
      </c>
      <c r="F2151" s="433" t="s">
        <v>11318</v>
      </c>
      <c r="G2151" s="433" t="s">
        <v>538</v>
      </c>
      <c r="H2151" s="433" t="s">
        <v>11379</v>
      </c>
    </row>
    <row r="2152" spans="1:11">
      <c r="A2152" s="433" t="s">
        <v>9045</v>
      </c>
      <c r="B2152" s="433" t="s">
        <v>9046</v>
      </c>
      <c r="C2152" s="433" t="s">
        <v>536</v>
      </c>
      <c r="D2152" s="433" t="s">
        <v>9047</v>
      </c>
      <c r="E2152" s="433" t="s">
        <v>7446</v>
      </c>
      <c r="F2152" s="433" t="s">
        <v>11319</v>
      </c>
      <c r="G2152" s="433" t="s">
        <v>538</v>
      </c>
      <c r="H2152" s="433" t="s">
        <v>11379</v>
      </c>
    </row>
    <row r="2153" spans="1:11">
      <c r="A2153" s="433" t="s">
        <v>9048</v>
      </c>
      <c r="B2153" s="433" t="s">
        <v>9049</v>
      </c>
      <c r="C2153" s="433" t="s">
        <v>536</v>
      </c>
      <c r="D2153" s="433" t="s">
        <v>9050</v>
      </c>
      <c r="E2153" s="433" t="s">
        <v>2885</v>
      </c>
      <c r="F2153" s="433" t="s">
        <v>11320</v>
      </c>
      <c r="G2153" s="433" t="s">
        <v>538</v>
      </c>
      <c r="H2153" s="433" t="s">
        <v>11379</v>
      </c>
    </row>
    <row r="2154" spans="1:11">
      <c r="A2154" s="433" t="s">
        <v>9052</v>
      </c>
      <c r="B2154" s="433" t="s">
        <v>9053</v>
      </c>
      <c r="C2154" s="433" t="s">
        <v>536</v>
      </c>
      <c r="D2154" s="433" t="s">
        <v>9054</v>
      </c>
      <c r="E2154" s="433" t="s">
        <v>9051</v>
      </c>
      <c r="F2154" s="433" t="s">
        <v>11321</v>
      </c>
      <c r="G2154" s="433" t="s">
        <v>538</v>
      </c>
      <c r="H2154" s="433" t="s">
        <v>11379</v>
      </c>
    </row>
    <row r="2155" spans="1:11">
      <c r="A2155" s="433" t="s">
        <v>9055</v>
      </c>
      <c r="B2155" s="433" t="s">
        <v>9056</v>
      </c>
      <c r="C2155" s="433" t="s">
        <v>536</v>
      </c>
      <c r="D2155" s="433" t="s">
        <v>9058</v>
      </c>
      <c r="E2155" s="433" t="s">
        <v>9059</v>
      </c>
      <c r="F2155" s="433" t="s">
        <v>11322</v>
      </c>
      <c r="G2155" s="433" t="s">
        <v>601</v>
      </c>
      <c r="H2155" s="433" t="s">
        <v>11847</v>
      </c>
      <c r="I2155" s="433" t="s">
        <v>2276</v>
      </c>
      <c r="J2155" s="433" t="s">
        <v>7955</v>
      </c>
      <c r="K2155" s="433" t="s">
        <v>9057</v>
      </c>
    </row>
    <row r="2156" spans="1:11">
      <c r="A2156" s="433" t="s">
        <v>9060</v>
      </c>
      <c r="B2156" s="433" t="s">
        <v>9061</v>
      </c>
      <c r="C2156" s="433" t="s">
        <v>536</v>
      </c>
      <c r="D2156" s="433" t="s">
        <v>9062</v>
      </c>
      <c r="E2156" s="433" t="s">
        <v>1608</v>
      </c>
      <c r="F2156" s="433" t="s">
        <v>11323</v>
      </c>
      <c r="G2156" s="433" t="s">
        <v>538</v>
      </c>
      <c r="H2156" s="433" t="s">
        <v>11379</v>
      </c>
    </row>
    <row r="2157" spans="1:11">
      <c r="A2157" s="433" t="s">
        <v>9063</v>
      </c>
      <c r="B2157" s="433" t="s">
        <v>9064</v>
      </c>
      <c r="C2157" s="433" t="s">
        <v>536</v>
      </c>
      <c r="D2157" s="433" t="s">
        <v>9065</v>
      </c>
      <c r="E2157" s="433" t="s">
        <v>2596</v>
      </c>
      <c r="F2157" s="433" t="s">
        <v>11324</v>
      </c>
      <c r="G2157" s="433" t="s">
        <v>538</v>
      </c>
      <c r="H2157" s="433" t="s">
        <v>11379</v>
      </c>
    </row>
    <row r="2158" spans="1:11">
      <c r="A2158" s="433" t="s">
        <v>9067</v>
      </c>
      <c r="B2158" s="433" t="s">
        <v>9068</v>
      </c>
      <c r="C2158" s="433" t="s">
        <v>604</v>
      </c>
      <c r="D2158" s="433" t="s">
        <v>9069</v>
      </c>
      <c r="E2158" s="433" t="s">
        <v>9066</v>
      </c>
      <c r="F2158" s="433" t="s">
        <v>11325</v>
      </c>
      <c r="G2158" s="433" t="s">
        <v>538</v>
      </c>
      <c r="H2158" s="433" t="s">
        <v>11379</v>
      </c>
    </row>
    <row r="2159" spans="1:11">
      <c r="A2159" s="433" t="s">
        <v>9070</v>
      </c>
      <c r="B2159" s="433" t="s">
        <v>9071</v>
      </c>
      <c r="C2159" s="433" t="s">
        <v>536</v>
      </c>
      <c r="D2159" s="433" t="s">
        <v>9072</v>
      </c>
      <c r="E2159" s="433" t="s">
        <v>3982</v>
      </c>
      <c r="F2159" s="433" t="s">
        <v>10100</v>
      </c>
      <c r="G2159" s="433" t="s">
        <v>538</v>
      </c>
      <c r="H2159" s="433" t="s">
        <v>11379</v>
      </c>
    </row>
    <row r="2160" spans="1:11">
      <c r="A2160" s="433" t="s">
        <v>9074</v>
      </c>
      <c r="B2160" s="433" t="s">
        <v>9075</v>
      </c>
      <c r="C2160" s="433" t="s">
        <v>782</v>
      </c>
      <c r="D2160" s="433" t="s">
        <v>9076</v>
      </c>
      <c r="E2160" s="433" t="s">
        <v>9073</v>
      </c>
      <c r="F2160" s="433" t="s">
        <v>11326</v>
      </c>
      <c r="G2160" s="433" t="s">
        <v>538</v>
      </c>
      <c r="H2160" s="433" t="s">
        <v>11379</v>
      </c>
    </row>
    <row r="2161" spans="1:11">
      <c r="A2161" s="433" t="s">
        <v>9078</v>
      </c>
      <c r="B2161" s="433" t="s">
        <v>9079</v>
      </c>
      <c r="C2161" s="433" t="s">
        <v>536</v>
      </c>
      <c r="D2161" s="433" t="s">
        <v>9080</v>
      </c>
      <c r="E2161" s="433" t="s">
        <v>9077</v>
      </c>
      <c r="F2161" s="433" t="s">
        <v>11327</v>
      </c>
      <c r="G2161" s="433" t="s">
        <v>538</v>
      </c>
      <c r="H2161" s="433" t="s">
        <v>11379</v>
      </c>
    </row>
    <row r="2162" spans="1:11">
      <c r="A2162" s="433" t="s">
        <v>9082</v>
      </c>
      <c r="B2162" s="433" t="s">
        <v>9083</v>
      </c>
      <c r="C2162" s="433" t="s">
        <v>536</v>
      </c>
      <c r="D2162" s="433" t="s">
        <v>9084</v>
      </c>
      <c r="E2162" s="433" t="s">
        <v>9081</v>
      </c>
      <c r="F2162" s="433" t="s">
        <v>11328</v>
      </c>
      <c r="G2162" s="433" t="s">
        <v>538</v>
      </c>
      <c r="H2162" s="433" t="s">
        <v>11379</v>
      </c>
    </row>
    <row r="2163" spans="1:11">
      <c r="A2163" s="433" t="s">
        <v>9086</v>
      </c>
      <c r="B2163" s="433" t="s">
        <v>9087</v>
      </c>
      <c r="C2163" s="433" t="s">
        <v>536</v>
      </c>
      <c r="D2163" s="433" t="s">
        <v>9088</v>
      </c>
      <c r="E2163" s="433" t="s">
        <v>9085</v>
      </c>
      <c r="F2163" s="433" t="s">
        <v>11329</v>
      </c>
      <c r="G2163" s="433" t="s">
        <v>538</v>
      </c>
      <c r="H2163" s="433" t="s">
        <v>11379</v>
      </c>
    </row>
    <row r="2164" spans="1:11">
      <c r="A2164" s="433" t="s">
        <v>9089</v>
      </c>
      <c r="B2164" s="433" t="s">
        <v>9090</v>
      </c>
      <c r="C2164" s="433" t="s">
        <v>536</v>
      </c>
      <c r="D2164" s="433" t="s">
        <v>9091</v>
      </c>
      <c r="E2164" s="433" t="s">
        <v>5530</v>
      </c>
      <c r="F2164" s="433" t="s">
        <v>11975</v>
      </c>
      <c r="G2164" s="433" t="s">
        <v>538</v>
      </c>
      <c r="H2164" s="433" t="s">
        <v>11379</v>
      </c>
    </row>
    <row r="2165" spans="1:11">
      <c r="A2165" s="433" t="s">
        <v>9092</v>
      </c>
      <c r="B2165" s="433" t="s">
        <v>9093</v>
      </c>
      <c r="C2165" s="433" t="s">
        <v>536</v>
      </c>
      <c r="D2165" s="433" t="s">
        <v>9094</v>
      </c>
      <c r="E2165" s="433" t="s">
        <v>2036</v>
      </c>
      <c r="F2165" s="433" t="s">
        <v>11330</v>
      </c>
      <c r="G2165" s="433" t="s">
        <v>538</v>
      </c>
      <c r="H2165" s="433" t="s">
        <v>11379</v>
      </c>
    </row>
    <row r="2166" spans="1:11">
      <c r="A2166" s="433" t="s">
        <v>9095</v>
      </c>
      <c r="B2166" s="433" t="s">
        <v>9096</v>
      </c>
      <c r="C2166" s="433" t="s">
        <v>604</v>
      </c>
      <c r="D2166" s="433" t="s">
        <v>9099</v>
      </c>
      <c r="E2166" s="433" t="s">
        <v>9100</v>
      </c>
      <c r="F2166" s="433" t="s">
        <v>11331</v>
      </c>
      <c r="G2166" s="433" t="s">
        <v>1748</v>
      </c>
      <c r="H2166" s="433" t="s">
        <v>11848</v>
      </c>
      <c r="I2166" s="433" t="s">
        <v>9097</v>
      </c>
      <c r="J2166" s="433" t="s">
        <v>723</v>
      </c>
      <c r="K2166" s="433" t="s">
        <v>9098</v>
      </c>
    </row>
    <row r="2167" spans="1:11">
      <c r="A2167" s="433" t="s">
        <v>9102</v>
      </c>
      <c r="B2167" s="433" t="s">
        <v>9103</v>
      </c>
      <c r="C2167" s="433" t="s">
        <v>576</v>
      </c>
      <c r="D2167" s="433" t="s">
        <v>9104</v>
      </c>
      <c r="E2167" s="433" t="s">
        <v>9101</v>
      </c>
      <c r="F2167" s="433" t="s">
        <v>11332</v>
      </c>
      <c r="G2167" s="433" t="s">
        <v>538</v>
      </c>
      <c r="H2167" s="433" t="s">
        <v>11379</v>
      </c>
    </row>
    <row r="2168" spans="1:11">
      <c r="A2168" s="433" t="s">
        <v>9105</v>
      </c>
      <c r="B2168" s="433" t="s">
        <v>9106</v>
      </c>
      <c r="C2168" s="433" t="s">
        <v>536</v>
      </c>
      <c r="D2168" s="433" t="s">
        <v>9107</v>
      </c>
      <c r="E2168" s="433" t="s">
        <v>746</v>
      </c>
      <c r="F2168" s="433" t="s">
        <v>11333</v>
      </c>
      <c r="G2168" s="433" t="s">
        <v>538</v>
      </c>
      <c r="H2168" s="433" t="s">
        <v>11379</v>
      </c>
    </row>
    <row r="2169" spans="1:11">
      <c r="A2169" s="433" t="s">
        <v>9108</v>
      </c>
      <c r="B2169" s="433" t="s">
        <v>9109</v>
      </c>
      <c r="C2169" s="433" t="s">
        <v>536</v>
      </c>
      <c r="D2169" s="433" t="s">
        <v>9110</v>
      </c>
      <c r="E2169" s="433" t="s">
        <v>6465</v>
      </c>
      <c r="F2169" s="433" t="s">
        <v>11334</v>
      </c>
      <c r="G2169" s="433" t="s">
        <v>538</v>
      </c>
      <c r="H2169" s="433" t="s">
        <v>11379</v>
      </c>
    </row>
    <row r="2170" spans="1:11">
      <c r="A2170" s="433" t="s">
        <v>9111</v>
      </c>
      <c r="B2170" s="433" t="s">
        <v>9112</v>
      </c>
      <c r="C2170" s="433" t="s">
        <v>604</v>
      </c>
      <c r="D2170" s="433" t="s">
        <v>9113</v>
      </c>
      <c r="E2170" s="433" t="s">
        <v>1774</v>
      </c>
      <c r="F2170" s="433" t="s">
        <v>11335</v>
      </c>
      <c r="G2170" s="433" t="s">
        <v>538</v>
      </c>
      <c r="H2170" s="433" t="s">
        <v>11379</v>
      </c>
    </row>
    <row r="2171" spans="1:11">
      <c r="A2171" s="433" t="s">
        <v>9115</v>
      </c>
      <c r="B2171" s="433" t="s">
        <v>9116</v>
      </c>
      <c r="C2171" s="433" t="s">
        <v>536</v>
      </c>
      <c r="D2171" s="433" t="s">
        <v>9117</v>
      </c>
      <c r="E2171" s="433" t="s">
        <v>9114</v>
      </c>
      <c r="F2171" s="433" t="s">
        <v>11336</v>
      </c>
      <c r="G2171" s="433" t="s">
        <v>538</v>
      </c>
      <c r="H2171" s="433" t="s">
        <v>11379</v>
      </c>
    </row>
    <row r="2172" spans="1:11">
      <c r="A2172" s="433" t="s">
        <v>9118</v>
      </c>
      <c r="B2172" s="433" t="s">
        <v>9119</v>
      </c>
      <c r="C2172" s="433" t="s">
        <v>604</v>
      </c>
      <c r="D2172" s="433" t="s">
        <v>11953</v>
      </c>
      <c r="E2172" s="433" t="s">
        <v>1644</v>
      </c>
      <c r="F2172" s="433" t="s">
        <v>9838</v>
      </c>
      <c r="G2172" s="433" t="s">
        <v>538</v>
      </c>
      <c r="H2172" s="433" t="s">
        <v>11379</v>
      </c>
    </row>
    <row r="2173" spans="1:11">
      <c r="A2173" s="433" t="s">
        <v>9120</v>
      </c>
      <c r="B2173" s="433" t="s">
        <v>9121</v>
      </c>
      <c r="C2173" s="433" t="s">
        <v>536</v>
      </c>
      <c r="D2173" s="433" t="s">
        <v>9124</v>
      </c>
      <c r="E2173" s="433" t="s">
        <v>9125</v>
      </c>
      <c r="F2173" s="433" t="s">
        <v>11337</v>
      </c>
      <c r="G2173" s="433" t="s">
        <v>6423</v>
      </c>
      <c r="H2173" s="433" t="s">
        <v>11849</v>
      </c>
      <c r="I2173" s="433" t="s">
        <v>9122</v>
      </c>
      <c r="J2173" s="433" t="s">
        <v>723</v>
      </c>
      <c r="K2173" s="433" t="s">
        <v>9123</v>
      </c>
    </row>
    <row r="2174" spans="1:11">
      <c r="A2174" s="433" t="s">
        <v>9126</v>
      </c>
      <c r="B2174" s="433" t="s">
        <v>9127</v>
      </c>
      <c r="C2174" s="433" t="s">
        <v>536</v>
      </c>
      <c r="D2174" s="433" t="s">
        <v>9128</v>
      </c>
      <c r="E2174" s="433" t="s">
        <v>558</v>
      </c>
      <c r="F2174" s="433" t="s">
        <v>11338</v>
      </c>
      <c r="G2174" s="433" t="s">
        <v>538</v>
      </c>
      <c r="H2174" s="433" t="s">
        <v>11379</v>
      </c>
    </row>
    <row r="2175" spans="1:11">
      <c r="A2175" s="433" t="s">
        <v>9130</v>
      </c>
      <c r="B2175" s="433" t="s">
        <v>9131</v>
      </c>
      <c r="C2175" s="433" t="s">
        <v>536</v>
      </c>
      <c r="D2175" s="433" t="s">
        <v>9134</v>
      </c>
      <c r="E2175" s="433" t="s">
        <v>9135</v>
      </c>
      <c r="F2175" s="433" t="s">
        <v>11339</v>
      </c>
      <c r="G2175" s="433" t="s">
        <v>9129</v>
      </c>
      <c r="H2175" s="433" t="s">
        <v>11850</v>
      </c>
      <c r="I2175" s="433" t="s">
        <v>9132</v>
      </c>
      <c r="J2175" s="433" t="s">
        <v>723</v>
      </c>
      <c r="K2175" s="433" t="s">
        <v>9133</v>
      </c>
    </row>
    <row r="2176" spans="1:11">
      <c r="A2176" s="433" t="s">
        <v>12024</v>
      </c>
      <c r="B2176" s="433" t="s">
        <v>9136</v>
      </c>
      <c r="C2176" s="433" t="s">
        <v>604</v>
      </c>
      <c r="D2176" s="433" t="s">
        <v>9137</v>
      </c>
      <c r="E2176" s="433" t="s">
        <v>1960</v>
      </c>
      <c r="F2176" s="433" t="s">
        <v>11340</v>
      </c>
      <c r="G2176" s="433" t="s">
        <v>538</v>
      </c>
      <c r="H2176" s="433" t="s">
        <v>11379</v>
      </c>
    </row>
    <row r="2177" spans="1:11">
      <c r="A2177" s="433" t="s">
        <v>9139</v>
      </c>
      <c r="B2177" s="433" t="s">
        <v>9140</v>
      </c>
      <c r="C2177" s="433" t="s">
        <v>536</v>
      </c>
      <c r="D2177" s="433" t="s">
        <v>9141</v>
      </c>
      <c r="E2177" s="433" t="s">
        <v>9138</v>
      </c>
      <c r="F2177" s="433" t="s">
        <v>11341</v>
      </c>
      <c r="G2177" s="433" t="s">
        <v>538</v>
      </c>
      <c r="H2177" s="433" t="s">
        <v>11379</v>
      </c>
    </row>
    <row r="2178" spans="1:11">
      <c r="A2178" s="433" t="s">
        <v>9142</v>
      </c>
      <c r="B2178" s="433" t="s">
        <v>9143</v>
      </c>
      <c r="C2178" s="433" t="s">
        <v>576</v>
      </c>
      <c r="D2178" s="433" t="s">
        <v>9144</v>
      </c>
      <c r="E2178" s="433" t="s">
        <v>5877</v>
      </c>
      <c r="F2178" s="433" t="s">
        <v>9826</v>
      </c>
      <c r="G2178" s="433" t="s">
        <v>538</v>
      </c>
      <c r="H2178" s="433" t="s">
        <v>11379</v>
      </c>
    </row>
    <row r="2179" spans="1:11">
      <c r="A2179" s="433" t="s">
        <v>9146</v>
      </c>
      <c r="B2179" s="433" t="s">
        <v>9147</v>
      </c>
      <c r="C2179" s="433" t="s">
        <v>782</v>
      </c>
      <c r="D2179" s="433" t="s">
        <v>9148</v>
      </c>
      <c r="E2179" s="433" t="s">
        <v>9145</v>
      </c>
      <c r="F2179" s="433" t="s">
        <v>11342</v>
      </c>
      <c r="G2179" s="433" t="s">
        <v>538</v>
      </c>
      <c r="H2179" s="433" t="s">
        <v>11379</v>
      </c>
    </row>
    <row r="2180" spans="1:11">
      <c r="A2180" s="433" t="s">
        <v>9149</v>
      </c>
      <c r="B2180" s="433" t="s">
        <v>9150</v>
      </c>
      <c r="C2180" s="433" t="s">
        <v>604</v>
      </c>
      <c r="D2180" s="433" t="s">
        <v>9151</v>
      </c>
      <c r="E2180" s="433" t="s">
        <v>1901</v>
      </c>
      <c r="F2180" s="433" t="s">
        <v>11343</v>
      </c>
      <c r="G2180" s="433" t="s">
        <v>538</v>
      </c>
      <c r="H2180" s="433" t="s">
        <v>11379</v>
      </c>
    </row>
    <row r="2181" spans="1:11">
      <c r="A2181" s="433" t="s">
        <v>9153</v>
      </c>
      <c r="B2181" s="433" t="s">
        <v>9154</v>
      </c>
      <c r="C2181" s="433" t="s">
        <v>536</v>
      </c>
      <c r="D2181" s="433" t="s">
        <v>9155</v>
      </c>
      <c r="E2181" s="433" t="s">
        <v>9152</v>
      </c>
      <c r="F2181" s="433" t="s">
        <v>11344</v>
      </c>
      <c r="G2181" s="433" t="s">
        <v>538</v>
      </c>
      <c r="H2181" s="433" t="s">
        <v>11379</v>
      </c>
    </row>
    <row r="2182" spans="1:11">
      <c r="A2182" s="433" t="s">
        <v>9156</v>
      </c>
      <c r="B2182" s="433" t="s">
        <v>9157</v>
      </c>
      <c r="C2182" s="433" t="s">
        <v>604</v>
      </c>
      <c r="D2182" s="433" t="s">
        <v>9159</v>
      </c>
      <c r="E2182" s="433" t="s">
        <v>9160</v>
      </c>
      <c r="F2182" s="433" t="s">
        <v>11345</v>
      </c>
      <c r="G2182" s="433" t="s">
        <v>962</v>
      </c>
      <c r="H2182" s="433" t="s">
        <v>11851</v>
      </c>
      <c r="I2182" s="433" t="s">
        <v>838</v>
      </c>
      <c r="J2182" s="433" t="s">
        <v>561</v>
      </c>
      <c r="K2182" s="433" t="s">
        <v>9158</v>
      </c>
    </row>
    <row r="2183" spans="1:11">
      <c r="A2183" s="433" t="s">
        <v>9161</v>
      </c>
      <c r="B2183" s="433" t="s">
        <v>9162</v>
      </c>
      <c r="C2183" s="433" t="s">
        <v>536</v>
      </c>
      <c r="D2183" s="433" t="s">
        <v>9163</v>
      </c>
      <c r="E2183" s="433" t="s">
        <v>558</v>
      </c>
      <c r="F2183" s="433" t="s">
        <v>11346</v>
      </c>
      <c r="G2183" s="433" t="s">
        <v>538</v>
      </c>
      <c r="H2183" s="433" t="s">
        <v>11379</v>
      </c>
    </row>
    <row r="2184" spans="1:11">
      <c r="A2184" s="433" t="s">
        <v>9165</v>
      </c>
      <c r="B2184" s="433" t="s">
        <v>9166</v>
      </c>
      <c r="C2184" s="433" t="s">
        <v>536</v>
      </c>
      <c r="D2184" s="433" t="s">
        <v>9167</v>
      </c>
      <c r="E2184" s="433" t="s">
        <v>9164</v>
      </c>
      <c r="F2184" s="433" t="s">
        <v>11347</v>
      </c>
      <c r="G2184" s="433" t="s">
        <v>538</v>
      </c>
      <c r="H2184" s="433" t="s">
        <v>11379</v>
      </c>
    </row>
    <row r="2185" spans="1:11">
      <c r="A2185" s="433" t="s">
        <v>9168</v>
      </c>
      <c r="B2185" s="433" t="s">
        <v>9169</v>
      </c>
      <c r="C2185" s="433" t="s">
        <v>536</v>
      </c>
      <c r="D2185" s="433" t="s">
        <v>9170</v>
      </c>
      <c r="E2185" s="433" t="s">
        <v>2121</v>
      </c>
      <c r="F2185" s="433" t="s">
        <v>11348</v>
      </c>
      <c r="G2185" s="433" t="s">
        <v>538</v>
      </c>
      <c r="H2185" s="433" t="s">
        <v>11379</v>
      </c>
    </row>
    <row r="2186" spans="1:11">
      <c r="A2186" s="433" t="s">
        <v>9171</v>
      </c>
      <c r="B2186" s="433" t="s">
        <v>9172</v>
      </c>
      <c r="C2186" s="433" t="s">
        <v>2283</v>
      </c>
      <c r="D2186" s="433" t="s">
        <v>9174</v>
      </c>
      <c r="E2186" s="433" t="s">
        <v>7603</v>
      </c>
      <c r="F2186" s="433" t="s">
        <v>10967</v>
      </c>
      <c r="G2186" s="433" t="s">
        <v>601</v>
      </c>
      <c r="H2186" s="433" t="s">
        <v>11852</v>
      </c>
      <c r="I2186" s="433" t="s">
        <v>838</v>
      </c>
      <c r="J2186" s="433" t="s">
        <v>561</v>
      </c>
      <c r="K2186" s="433" t="s">
        <v>9173</v>
      </c>
    </row>
    <row r="2187" spans="1:11">
      <c r="A2187" s="433" t="s">
        <v>9175</v>
      </c>
      <c r="B2187" s="433" t="s">
        <v>9176</v>
      </c>
      <c r="C2187" s="433" t="s">
        <v>536</v>
      </c>
      <c r="D2187" s="433" t="s">
        <v>9177</v>
      </c>
      <c r="E2187" s="433" t="s">
        <v>3266</v>
      </c>
      <c r="F2187" s="433" t="s">
        <v>11349</v>
      </c>
      <c r="G2187" s="433" t="s">
        <v>538</v>
      </c>
      <c r="H2187" s="433" t="s">
        <v>11379</v>
      </c>
    </row>
    <row r="2188" spans="1:11">
      <c r="A2188" s="433" t="s">
        <v>9179</v>
      </c>
      <c r="B2188" s="433" t="s">
        <v>9180</v>
      </c>
      <c r="C2188" s="433" t="s">
        <v>536</v>
      </c>
      <c r="D2188" s="433" t="s">
        <v>9181</v>
      </c>
      <c r="E2188" s="433" t="s">
        <v>9178</v>
      </c>
      <c r="F2188" s="433" t="s">
        <v>11350</v>
      </c>
      <c r="G2188" s="433" t="s">
        <v>538</v>
      </c>
      <c r="H2188" s="433" t="s">
        <v>11379</v>
      </c>
    </row>
    <row r="2189" spans="1:11">
      <c r="A2189" s="433" t="s">
        <v>9182</v>
      </c>
      <c r="B2189" s="433" t="s">
        <v>9183</v>
      </c>
      <c r="C2189" s="433" t="s">
        <v>536</v>
      </c>
      <c r="D2189" s="433" t="s">
        <v>9184</v>
      </c>
      <c r="E2189" s="433" t="s">
        <v>3266</v>
      </c>
      <c r="F2189" s="433" t="s">
        <v>11351</v>
      </c>
      <c r="G2189" s="433" t="s">
        <v>538</v>
      </c>
      <c r="H2189" s="433" t="s">
        <v>11379</v>
      </c>
    </row>
    <row r="2190" spans="1:11">
      <c r="A2190" s="433" t="s">
        <v>9186</v>
      </c>
      <c r="B2190" s="433" t="s">
        <v>9187</v>
      </c>
      <c r="C2190" s="433" t="s">
        <v>536</v>
      </c>
      <c r="D2190" s="433" t="s">
        <v>9188</v>
      </c>
      <c r="E2190" s="433" t="s">
        <v>9185</v>
      </c>
      <c r="F2190" s="433" t="s">
        <v>11352</v>
      </c>
      <c r="G2190" s="433" t="s">
        <v>538</v>
      </c>
      <c r="H2190" s="433" t="s">
        <v>11379</v>
      </c>
    </row>
    <row r="2191" spans="1:11">
      <c r="A2191" s="433" t="s">
        <v>9189</v>
      </c>
      <c r="B2191" s="433" t="s">
        <v>9190</v>
      </c>
      <c r="C2191" s="433" t="s">
        <v>536</v>
      </c>
      <c r="D2191" s="433" t="s">
        <v>9191</v>
      </c>
      <c r="E2191" s="433" t="s">
        <v>1676</v>
      </c>
      <c r="F2191" s="433" t="s">
        <v>11353</v>
      </c>
      <c r="G2191" s="433" t="s">
        <v>538</v>
      </c>
      <c r="H2191" s="433" t="s">
        <v>11379</v>
      </c>
    </row>
    <row r="2192" spans="1:11">
      <c r="A2192" s="433" t="s">
        <v>12025</v>
      </c>
      <c r="B2192" s="433" t="s">
        <v>9192</v>
      </c>
      <c r="C2192" s="433" t="s">
        <v>536</v>
      </c>
      <c r="D2192" s="433" t="s">
        <v>9193</v>
      </c>
      <c r="E2192" s="433" t="s">
        <v>6527</v>
      </c>
      <c r="F2192" s="433" t="s">
        <v>11354</v>
      </c>
      <c r="G2192" s="433" t="s">
        <v>538</v>
      </c>
      <c r="H2192" s="433" t="s">
        <v>11379</v>
      </c>
    </row>
    <row r="2193" spans="1:11">
      <c r="A2193" s="433" t="s">
        <v>9194</v>
      </c>
      <c r="B2193" s="433" t="s">
        <v>9195</v>
      </c>
      <c r="C2193" s="433" t="s">
        <v>604</v>
      </c>
      <c r="D2193" s="433" t="s">
        <v>9196</v>
      </c>
      <c r="E2193" s="433" t="s">
        <v>962</v>
      </c>
      <c r="F2193" s="433" t="s">
        <v>11355</v>
      </c>
      <c r="G2193" s="433" t="s">
        <v>538</v>
      </c>
      <c r="H2193" s="433" t="s">
        <v>11379</v>
      </c>
    </row>
    <row r="2194" spans="1:11">
      <c r="A2194" s="433" t="s">
        <v>9197</v>
      </c>
      <c r="B2194" s="433" t="s">
        <v>9198</v>
      </c>
      <c r="C2194" s="433" t="s">
        <v>536</v>
      </c>
      <c r="D2194" s="433" t="s">
        <v>9199</v>
      </c>
      <c r="E2194" s="433" t="s">
        <v>6249</v>
      </c>
      <c r="F2194" s="433" t="s">
        <v>11356</v>
      </c>
      <c r="G2194" s="433" t="s">
        <v>538</v>
      </c>
      <c r="H2194" s="433" t="s">
        <v>11379</v>
      </c>
    </row>
    <row r="2195" spans="1:11">
      <c r="A2195" s="433" t="s">
        <v>9200</v>
      </c>
      <c r="B2195" s="433" t="s">
        <v>9201</v>
      </c>
      <c r="C2195" s="433" t="s">
        <v>536</v>
      </c>
      <c r="D2195" s="433" t="s">
        <v>9203</v>
      </c>
      <c r="E2195" s="433" t="s">
        <v>2606</v>
      </c>
      <c r="F2195" s="433" t="s">
        <v>11357</v>
      </c>
      <c r="G2195" s="433" t="s">
        <v>2606</v>
      </c>
      <c r="H2195" s="433" t="s">
        <v>11357</v>
      </c>
      <c r="J2195" s="433" t="s">
        <v>782</v>
      </c>
      <c r="K2195" s="433" t="s">
        <v>9202</v>
      </c>
    </row>
    <row r="2196" spans="1:11">
      <c r="A2196" s="433" t="s">
        <v>9204</v>
      </c>
      <c r="B2196" s="433" t="s">
        <v>9205</v>
      </c>
      <c r="C2196" s="433" t="s">
        <v>9206</v>
      </c>
      <c r="D2196" s="433" t="s">
        <v>9207</v>
      </c>
      <c r="E2196" s="433" t="s">
        <v>5097</v>
      </c>
      <c r="F2196" s="433" t="s">
        <v>11358</v>
      </c>
      <c r="G2196" s="433" t="s">
        <v>538</v>
      </c>
      <c r="H2196" s="433" t="s">
        <v>11379</v>
      </c>
    </row>
    <row r="2197" spans="1:11">
      <c r="A2197" s="433" t="s">
        <v>9209</v>
      </c>
      <c r="B2197" s="433" t="s">
        <v>9210</v>
      </c>
      <c r="C2197" s="433" t="s">
        <v>536</v>
      </c>
      <c r="D2197" s="433" t="s">
        <v>9211</v>
      </c>
      <c r="E2197" s="433" t="s">
        <v>9208</v>
      </c>
      <c r="F2197" s="433" t="s">
        <v>11359</v>
      </c>
      <c r="G2197" s="433" t="s">
        <v>538</v>
      </c>
      <c r="H2197" s="433" t="s">
        <v>11379</v>
      </c>
    </row>
    <row r="2198" spans="1:11">
      <c r="A2198" s="433" t="s">
        <v>9213</v>
      </c>
      <c r="B2198" s="433" t="s">
        <v>9214</v>
      </c>
      <c r="C2198" s="433" t="s">
        <v>576</v>
      </c>
      <c r="D2198" s="433" t="s">
        <v>9215</v>
      </c>
      <c r="E2198" s="433" t="s">
        <v>9212</v>
      </c>
      <c r="F2198" s="433" t="s">
        <v>11360</v>
      </c>
      <c r="G2198" s="433" t="s">
        <v>538</v>
      </c>
      <c r="H2198" s="433" t="s">
        <v>11379</v>
      </c>
    </row>
    <row r="2199" spans="1:11">
      <c r="A2199" s="433" t="s">
        <v>9216</v>
      </c>
      <c r="B2199" s="433" t="s">
        <v>9217</v>
      </c>
      <c r="C2199" s="433" t="s">
        <v>536</v>
      </c>
      <c r="D2199" s="433" t="s">
        <v>9219</v>
      </c>
      <c r="E2199" s="433" t="s">
        <v>2012</v>
      </c>
      <c r="F2199" s="433" t="s">
        <v>11361</v>
      </c>
      <c r="G2199" s="433" t="s">
        <v>606</v>
      </c>
      <c r="H2199" s="433" t="s">
        <v>11853</v>
      </c>
      <c r="I2199" s="433" t="s">
        <v>838</v>
      </c>
      <c r="J2199" s="433" t="s">
        <v>561</v>
      </c>
      <c r="K2199" s="433" t="s">
        <v>9218</v>
      </c>
    </row>
    <row r="2200" spans="1:11">
      <c r="A2200" s="433" t="s">
        <v>9221</v>
      </c>
      <c r="B2200" s="433" t="s">
        <v>9222</v>
      </c>
      <c r="C2200" s="433" t="s">
        <v>536</v>
      </c>
      <c r="D2200" s="433" t="s">
        <v>9223</v>
      </c>
      <c r="E2200" s="433" t="s">
        <v>9220</v>
      </c>
      <c r="F2200" s="433" t="s">
        <v>11193</v>
      </c>
      <c r="G2200" s="433" t="s">
        <v>538</v>
      </c>
      <c r="H2200" s="433" t="s">
        <v>11379</v>
      </c>
    </row>
    <row r="2201" spans="1:11">
      <c r="A2201" s="433" t="s">
        <v>9224</v>
      </c>
      <c r="B2201" s="433" t="s">
        <v>9225</v>
      </c>
      <c r="C2201" s="433" t="s">
        <v>536</v>
      </c>
      <c r="D2201" s="433" t="s">
        <v>9226</v>
      </c>
      <c r="E2201" s="433" t="s">
        <v>1914</v>
      </c>
      <c r="F2201" s="433" t="s">
        <v>11362</v>
      </c>
      <c r="G2201" s="433" t="s">
        <v>538</v>
      </c>
      <c r="H2201" s="433" t="s">
        <v>11379</v>
      </c>
    </row>
    <row r="2202" spans="1:11">
      <c r="A2202" s="433" t="s">
        <v>9228</v>
      </c>
      <c r="B2202" s="433" t="s">
        <v>9229</v>
      </c>
      <c r="C2202" s="433" t="s">
        <v>536</v>
      </c>
      <c r="D2202" s="433" t="s">
        <v>9230</v>
      </c>
      <c r="E2202" s="433" t="s">
        <v>9227</v>
      </c>
      <c r="F2202" s="433" t="s">
        <v>11363</v>
      </c>
      <c r="G2202" s="433" t="s">
        <v>538</v>
      </c>
      <c r="H2202" s="433" t="s">
        <v>11379</v>
      </c>
    </row>
    <row r="2203" spans="1:11">
      <c r="A2203" s="433" t="s">
        <v>9232</v>
      </c>
      <c r="B2203" s="433" t="s">
        <v>9233</v>
      </c>
      <c r="C2203" s="433" t="s">
        <v>536</v>
      </c>
      <c r="D2203" s="433" t="s">
        <v>9234</v>
      </c>
      <c r="E2203" s="433" t="s">
        <v>9231</v>
      </c>
      <c r="F2203" s="433" t="s">
        <v>11364</v>
      </c>
      <c r="G2203" s="433" t="s">
        <v>538</v>
      </c>
      <c r="H2203" s="433" t="s">
        <v>11379</v>
      </c>
    </row>
    <row r="2204" spans="1:11">
      <c r="A2204" s="433" t="s">
        <v>9235</v>
      </c>
      <c r="B2204" s="433" t="s">
        <v>9236</v>
      </c>
      <c r="C2204" s="433" t="s">
        <v>604</v>
      </c>
      <c r="D2204" s="433" t="s">
        <v>9238</v>
      </c>
      <c r="E2204" s="433" t="s">
        <v>2885</v>
      </c>
      <c r="F2204" s="433" t="s">
        <v>11365</v>
      </c>
      <c r="G2204" s="433" t="s">
        <v>750</v>
      </c>
      <c r="H2204" s="433" t="s">
        <v>11854</v>
      </c>
      <c r="I2204" s="433" t="s">
        <v>838</v>
      </c>
      <c r="J2204" s="433" t="s">
        <v>2901</v>
      </c>
      <c r="K2204" s="433" t="s">
        <v>9237</v>
      </c>
    </row>
    <row r="2205" spans="1:11">
      <c r="A2205" s="433" t="s">
        <v>9239</v>
      </c>
      <c r="B2205" s="433" t="s">
        <v>9240</v>
      </c>
      <c r="D2205" s="433" t="s">
        <v>9241</v>
      </c>
      <c r="E2205" s="433" t="s">
        <v>569</v>
      </c>
      <c r="F2205" s="433" t="s">
        <v>11366</v>
      </c>
      <c r="G2205" s="433" t="s">
        <v>538</v>
      </c>
      <c r="H2205" s="433" t="s">
        <v>11379</v>
      </c>
    </row>
    <row r="2206" spans="1:11">
      <c r="A2206" s="433" t="s">
        <v>9242</v>
      </c>
      <c r="B2206" s="433" t="s">
        <v>9243</v>
      </c>
      <c r="C2206" s="433" t="s">
        <v>604</v>
      </c>
      <c r="D2206" s="433" t="s">
        <v>9244</v>
      </c>
      <c r="E2206" s="433" t="s">
        <v>6603</v>
      </c>
      <c r="F2206" s="433" t="s">
        <v>11367</v>
      </c>
      <c r="G2206" s="433" t="s">
        <v>538</v>
      </c>
      <c r="H2206" s="433" t="s">
        <v>11379</v>
      </c>
    </row>
    <row r="2207" spans="1:11">
      <c r="A2207" s="433" t="s">
        <v>9245</v>
      </c>
      <c r="B2207" s="433" t="s">
        <v>9246</v>
      </c>
      <c r="C2207" s="433" t="s">
        <v>536</v>
      </c>
      <c r="D2207" s="433" t="s">
        <v>9247</v>
      </c>
      <c r="E2207" s="433" t="s">
        <v>5940</v>
      </c>
      <c r="F2207" s="433" t="s">
        <v>11368</v>
      </c>
      <c r="G2207" s="433" t="s">
        <v>538</v>
      </c>
      <c r="H2207" s="433" t="s">
        <v>11379</v>
      </c>
    </row>
    <row r="2208" spans="1:11">
      <c r="A2208" s="433" t="s">
        <v>12026</v>
      </c>
      <c r="B2208" s="433" t="s">
        <v>9248</v>
      </c>
      <c r="C2208" s="433" t="s">
        <v>604</v>
      </c>
      <c r="D2208" s="433" t="s">
        <v>9249</v>
      </c>
      <c r="E2208" s="433" t="s">
        <v>6946</v>
      </c>
      <c r="F2208" s="433" t="s">
        <v>11302</v>
      </c>
      <c r="G2208" s="433" t="s">
        <v>538</v>
      </c>
      <c r="H2208" s="433" t="s">
        <v>11379</v>
      </c>
    </row>
    <row r="2209" spans="1:11">
      <c r="A2209" s="433" t="s">
        <v>9251</v>
      </c>
      <c r="B2209" s="433" t="s">
        <v>9252</v>
      </c>
      <c r="C2209" s="433" t="s">
        <v>536</v>
      </c>
      <c r="D2209" s="433" t="s">
        <v>9253</v>
      </c>
      <c r="E2209" s="433" t="s">
        <v>9250</v>
      </c>
      <c r="F2209" s="433" t="s">
        <v>11369</v>
      </c>
      <c r="G2209" s="433" t="s">
        <v>538</v>
      </c>
      <c r="H2209" s="433" t="s">
        <v>11379</v>
      </c>
    </row>
    <row r="2210" spans="1:11">
      <c r="A2210" s="433" t="s">
        <v>9255</v>
      </c>
      <c r="B2210" s="433" t="s">
        <v>9256</v>
      </c>
      <c r="C2210" s="433" t="s">
        <v>536</v>
      </c>
      <c r="D2210" s="433" t="s">
        <v>9257</v>
      </c>
      <c r="E2210" s="433" t="s">
        <v>9254</v>
      </c>
      <c r="F2210" s="433" t="s">
        <v>11370</v>
      </c>
      <c r="G2210" s="433" t="s">
        <v>538</v>
      </c>
      <c r="H2210" s="433" t="s">
        <v>11379</v>
      </c>
    </row>
    <row r="2211" spans="1:11">
      <c r="A2211" s="433" t="s">
        <v>12027</v>
      </c>
      <c r="B2211" s="433" t="s">
        <v>9258</v>
      </c>
      <c r="C2211" s="433" t="s">
        <v>536</v>
      </c>
      <c r="D2211" s="433" t="s">
        <v>9259</v>
      </c>
      <c r="E2211" s="433" t="s">
        <v>1687</v>
      </c>
      <c r="F2211" s="433" t="s">
        <v>11371</v>
      </c>
      <c r="G2211" s="433" t="s">
        <v>538</v>
      </c>
      <c r="H2211" s="433" t="s">
        <v>11379</v>
      </c>
    </row>
    <row r="2212" spans="1:11">
      <c r="A2212" s="433" t="s">
        <v>9260</v>
      </c>
      <c r="B2212" s="433" t="s">
        <v>9261</v>
      </c>
      <c r="C2212" s="433" t="s">
        <v>536</v>
      </c>
      <c r="D2212" s="433" t="s">
        <v>9262</v>
      </c>
      <c r="E2212" s="433" t="s">
        <v>6716</v>
      </c>
      <c r="F2212" s="433" t="s">
        <v>11372</v>
      </c>
      <c r="G2212" s="433" t="s">
        <v>538</v>
      </c>
      <c r="H2212" s="433" t="s">
        <v>11379</v>
      </c>
    </row>
    <row r="2213" spans="1:11">
      <c r="A2213" s="361" t="s">
        <v>9263</v>
      </c>
      <c r="B2213" s="361" t="s">
        <v>9264</v>
      </c>
      <c r="C2213" s="361" t="s">
        <v>536</v>
      </c>
      <c r="D2213" s="361" t="s">
        <v>9199</v>
      </c>
      <c r="E2213" s="361" t="s">
        <v>962</v>
      </c>
      <c r="F2213" s="361" t="s">
        <v>11373</v>
      </c>
      <c r="G2213" s="361" t="s">
        <v>538</v>
      </c>
      <c r="H2213" s="361" t="s">
        <v>11379</v>
      </c>
      <c r="I2213" s="361"/>
      <c r="J2213" s="361"/>
      <c r="K2213" s="361"/>
    </row>
    <row r="2214" spans="1:11">
      <c r="A2214" s="361" t="s">
        <v>9266</v>
      </c>
      <c r="B2214" s="361" t="s">
        <v>9267</v>
      </c>
      <c r="C2214" s="361" t="s">
        <v>536</v>
      </c>
      <c r="D2214" s="361" t="s">
        <v>9268</v>
      </c>
      <c r="E2214" s="361" t="s">
        <v>9265</v>
      </c>
      <c r="F2214" s="361" t="s">
        <v>11374</v>
      </c>
      <c r="G2214" s="361" t="s">
        <v>538</v>
      </c>
      <c r="H2214" s="361" t="s">
        <v>11379</v>
      </c>
      <c r="I2214" s="361"/>
      <c r="J2214" s="361"/>
      <c r="K2214" s="361"/>
    </row>
    <row r="2215" spans="1:11">
      <c r="A2215" s="361" t="s">
        <v>9270</v>
      </c>
      <c r="B2215" s="361" t="s">
        <v>9271</v>
      </c>
      <c r="C2215" s="361" t="s">
        <v>536</v>
      </c>
      <c r="D2215" s="361" t="s">
        <v>9272</v>
      </c>
      <c r="E2215" s="361" t="s">
        <v>9269</v>
      </c>
      <c r="F2215" s="361" t="s">
        <v>11375</v>
      </c>
      <c r="G2215" s="361" t="s">
        <v>538</v>
      </c>
      <c r="H2215" s="361" t="s">
        <v>11379</v>
      </c>
      <c r="I2215" s="361"/>
      <c r="J2215" s="361"/>
      <c r="K2215" s="361"/>
    </row>
    <row r="2216" spans="1:11">
      <c r="A2216" s="361" t="s">
        <v>12028</v>
      </c>
      <c r="B2216" s="361" t="s">
        <v>9274</v>
      </c>
      <c r="C2216" s="361" t="s">
        <v>536</v>
      </c>
      <c r="D2216" s="361" t="s">
        <v>9275</v>
      </c>
      <c r="E2216" s="361" t="s">
        <v>9273</v>
      </c>
      <c r="F2216" s="361" t="s">
        <v>11376</v>
      </c>
      <c r="G2216" s="361" t="s">
        <v>538</v>
      </c>
      <c r="H2216" s="361" t="s">
        <v>11379</v>
      </c>
      <c r="I2216" s="361"/>
      <c r="J2216" s="361"/>
      <c r="K2216" s="361"/>
    </row>
    <row r="2217" spans="1:11">
      <c r="A2217" s="361" t="s">
        <v>9276</v>
      </c>
      <c r="B2217" s="361" t="s">
        <v>9277</v>
      </c>
      <c r="C2217" s="361" t="s">
        <v>536</v>
      </c>
      <c r="D2217" s="361" t="s">
        <v>8421</v>
      </c>
      <c r="E2217" s="361" t="s">
        <v>6465</v>
      </c>
      <c r="F2217" s="361" t="s">
        <v>11171</v>
      </c>
      <c r="G2217" s="361" t="s">
        <v>538</v>
      </c>
      <c r="H2217" s="361" t="s">
        <v>11379</v>
      </c>
      <c r="I2217" s="361"/>
      <c r="J2217" s="361"/>
      <c r="K2217" s="361"/>
    </row>
    <row r="2218" spans="1:11">
      <c r="A2218" s="361" t="s">
        <v>9279</v>
      </c>
      <c r="B2218" s="361" t="s">
        <v>9280</v>
      </c>
      <c r="C2218" s="361" t="s">
        <v>536</v>
      </c>
      <c r="D2218" s="361" t="s">
        <v>9281</v>
      </c>
      <c r="E2218" s="361" t="s">
        <v>9278</v>
      </c>
      <c r="F2218" s="361" t="s">
        <v>11377</v>
      </c>
      <c r="G2218" s="361" t="s">
        <v>538</v>
      </c>
      <c r="H2218" s="361" t="s">
        <v>11379</v>
      </c>
      <c r="I2218" s="361"/>
      <c r="J2218" s="361"/>
      <c r="K2218" s="361"/>
    </row>
    <row r="2219" spans="1:11">
      <c r="A2219" s="361" t="s">
        <v>9282</v>
      </c>
      <c r="B2219" s="361" t="s">
        <v>9283</v>
      </c>
      <c r="C2219" s="361" t="s">
        <v>536</v>
      </c>
      <c r="D2219" s="361" t="s">
        <v>9285</v>
      </c>
      <c r="E2219" s="361" t="s">
        <v>9041</v>
      </c>
      <c r="F2219" s="361" t="s">
        <v>11378</v>
      </c>
      <c r="G2219" s="361" t="s">
        <v>1017</v>
      </c>
      <c r="H2219" s="361" t="s">
        <v>11855</v>
      </c>
      <c r="I2219" s="361" t="s">
        <v>838</v>
      </c>
      <c r="J2219" s="361" t="s">
        <v>561</v>
      </c>
      <c r="K2219" s="361" t="s">
        <v>9284</v>
      </c>
    </row>
    <row r="2220" spans="1:11">
      <c r="A2220" s="361" t="s">
        <v>11898</v>
      </c>
      <c r="B2220" s="361" t="s">
        <v>11923</v>
      </c>
      <c r="C2220" s="361" t="s">
        <v>536</v>
      </c>
      <c r="D2220" s="361" t="s">
        <v>11954</v>
      </c>
      <c r="E2220" s="361" t="s">
        <v>8520</v>
      </c>
      <c r="F2220" s="361" t="s">
        <v>11193</v>
      </c>
      <c r="G2220" s="361" t="s">
        <v>538</v>
      </c>
      <c r="H2220" s="361" t="s">
        <v>11379</v>
      </c>
      <c r="I2220" s="361"/>
      <c r="J2220" s="361"/>
      <c r="K2220" s="361"/>
    </row>
    <row r="2221" spans="1:11">
      <c r="A2221" s="361" t="s">
        <v>11899</v>
      </c>
      <c r="B2221" s="361" t="s">
        <v>11924</v>
      </c>
      <c r="C2221" s="361" t="s">
        <v>536</v>
      </c>
      <c r="D2221" s="361" t="s">
        <v>11955</v>
      </c>
      <c r="E2221" s="361" t="s">
        <v>3282</v>
      </c>
      <c r="F2221" s="361" t="s">
        <v>11976</v>
      </c>
      <c r="G2221" s="361" t="s">
        <v>538</v>
      </c>
      <c r="H2221" s="361" t="s">
        <v>11379</v>
      </c>
      <c r="I2221" s="361"/>
      <c r="J2221" s="361"/>
      <c r="K2221" s="361"/>
    </row>
    <row r="2222" spans="1:11">
      <c r="A2222" s="361" t="s">
        <v>11900</v>
      </c>
      <c r="B2222" s="361" t="s">
        <v>11925</v>
      </c>
      <c r="C2222" s="361" t="s">
        <v>536</v>
      </c>
      <c r="D2222" s="361" t="s">
        <v>11956</v>
      </c>
      <c r="E2222" s="361" t="s">
        <v>11977</v>
      </c>
      <c r="F2222" s="361" t="s">
        <v>11978</v>
      </c>
      <c r="G2222" s="361" t="s">
        <v>538</v>
      </c>
      <c r="H2222" s="361" t="s">
        <v>11379</v>
      </c>
      <c r="I2222" s="361"/>
      <c r="J2222" s="361"/>
      <c r="K2222" s="361"/>
    </row>
    <row r="2223" spans="1:11">
      <c r="A2223" s="361" t="s">
        <v>11901</v>
      </c>
      <c r="B2223" s="361" t="s">
        <v>11926</v>
      </c>
      <c r="C2223" s="361" t="s">
        <v>536</v>
      </c>
      <c r="D2223" s="361" t="s">
        <v>11957</v>
      </c>
      <c r="E2223" s="361" t="s">
        <v>11979</v>
      </c>
      <c r="F2223" s="361" t="s">
        <v>11980</v>
      </c>
      <c r="G2223" s="361" t="s">
        <v>538</v>
      </c>
      <c r="H2223" s="361" t="s">
        <v>11379</v>
      </c>
      <c r="I2223" s="361"/>
      <c r="J2223" s="361"/>
      <c r="K2223" s="361"/>
    </row>
    <row r="2224" spans="1:11">
      <c r="A2224" s="361" t="s">
        <v>11902</v>
      </c>
      <c r="B2224" s="361" t="s">
        <v>11927</v>
      </c>
      <c r="C2224" s="361" t="s">
        <v>536</v>
      </c>
      <c r="D2224" s="361" t="s">
        <v>11958</v>
      </c>
      <c r="E2224" s="361" t="s">
        <v>4969</v>
      </c>
      <c r="F2224" s="361" t="s">
        <v>11981</v>
      </c>
      <c r="G2224" s="361" t="s">
        <v>538</v>
      </c>
      <c r="H2224" s="361" t="s">
        <v>11379</v>
      </c>
      <c r="I2224" s="361"/>
      <c r="J2224" s="361"/>
      <c r="K2224" s="361"/>
    </row>
    <row r="2225" spans="1:11">
      <c r="A2225" s="361" t="s">
        <v>11903</v>
      </c>
      <c r="B2225" s="361" t="s">
        <v>11928</v>
      </c>
      <c r="C2225" s="361" t="s">
        <v>576</v>
      </c>
      <c r="D2225" s="361" t="s">
        <v>11959</v>
      </c>
      <c r="E2225" s="361" t="s">
        <v>11982</v>
      </c>
      <c r="F2225" s="361" t="s">
        <v>11983</v>
      </c>
      <c r="G2225" s="361" t="s">
        <v>538</v>
      </c>
      <c r="H2225" s="361" t="s">
        <v>11379</v>
      </c>
      <c r="I2225" s="361"/>
      <c r="J2225" s="361"/>
      <c r="K2225" s="361"/>
    </row>
    <row r="2226" spans="1:11">
      <c r="A2226" s="361" t="s">
        <v>11904</v>
      </c>
      <c r="B2226" s="361" t="s">
        <v>11929</v>
      </c>
      <c r="C2226" s="361"/>
      <c r="D2226" s="361" t="s">
        <v>11960</v>
      </c>
      <c r="E2226" s="361" t="s">
        <v>8612</v>
      </c>
      <c r="F2226" s="361" t="s">
        <v>11984</v>
      </c>
      <c r="G2226" s="361" t="s">
        <v>538</v>
      </c>
      <c r="H2226" s="361" t="s">
        <v>11379</v>
      </c>
      <c r="I2226" s="361"/>
      <c r="J2226" s="361"/>
      <c r="K2226" s="361"/>
    </row>
    <row r="2227" spans="1:11">
      <c r="A2227" s="361"/>
      <c r="B2227" s="361"/>
      <c r="C2227" s="361"/>
      <c r="D2227" s="361"/>
      <c r="E2227" s="361"/>
      <c r="F2227" s="361"/>
      <c r="G2227" s="361"/>
      <c r="H2227" s="361"/>
      <c r="I2227" s="361"/>
      <c r="J2227" s="361"/>
      <c r="K2227" s="361"/>
    </row>
    <row r="2228" spans="1:11">
      <c r="A2228" s="361"/>
      <c r="B2228" s="361"/>
      <c r="C2228" s="361"/>
      <c r="D2228" s="361"/>
      <c r="E2228" s="361"/>
      <c r="F2228" s="361"/>
      <c r="G2228" s="361"/>
      <c r="H2228" s="361"/>
      <c r="I2228" s="361"/>
      <c r="J2228" s="361"/>
      <c r="K2228" s="361"/>
    </row>
    <row r="2229" spans="1:11">
      <c r="A2229" s="361"/>
      <c r="B2229" s="361"/>
      <c r="C2229" s="361"/>
      <c r="D2229" s="361"/>
      <c r="E2229" s="361"/>
      <c r="F2229" s="361"/>
      <c r="G2229" s="361"/>
      <c r="H2229" s="361"/>
      <c r="I2229" s="361"/>
      <c r="J2229" s="361"/>
      <c r="K2229" s="361"/>
    </row>
    <row r="2230" spans="1:11">
      <c r="A2230" s="361"/>
      <c r="B2230" s="361"/>
      <c r="C2230" s="361"/>
      <c r="D2230" s="361"/>
      <c r="E2230" s="361"/>
      <c r="F2230" s="361"/>
      <c r="G2230" s="361"/>
      <c r="H2230" s="361"/>
      <c r="I2230" s="361"/>
      <c r="J2230" s="361"/>
      <c r="K2230" s="361"/>
    </row>
    <row r="2231" spans="1:11">
      <c r="A2231" s="361"/>
      <c r="B2231" s="361"/>
      <c r="C2231" s="361"/>
      <c r="D2231" s="361"/>
      <c r="E2231" s="361"/>
      <c r="F2231" s="361"/>
      <c r="G2231" s="361"/>
      <c r="H2231" s="361"/>
      <c r="I2231" s="361"/>
      <c r="J2231" s="361"/>
      <c r="K2231" s="361"/>
    </row>
    <row r="2232" spans="1:11">
      <c r="A2232" s="361"/>
      <c r="B2232" s="361"/>
      <c r="C2232" s="361"/>
      <c r="D2232" s="361"/>
      <c r="E2232" s="361"/>
      <c r="F2232" s="361"/>
      <c r="G2232" s="361"/>
      <c r="H2232" s="361"/>
      <c r="I2232" s="361"/>
      <c r="J2232" s="361"/>
      <c r="K2232" s="361"/>
    </row>
    <row r="2233" spans="1:11">
      <c r="A2233" s="361"/>
      <c r="B2233" s="361"/>
      <c r="C2233" s="361"/>
      <c r="D2233" s="361"/>
      <c r="E2233" s="361"/>
      <c r="F2233" s="361"/>
      <c r="G2233" s="361"/>
      <c r="H2233" s="361"/>
      <c r="I2233" s="361"/>
      <c r="J2233" s="361"/>
      <c r="K2233" s="361"/>
    </row>
    <row r="2234" spans="1:11">
      <c r="A2234" s="361"/>
      <c r="B2234" s="361"/>
      <c r="C2234" s="361"/>
      <c r="D2234" s="361"/>
      <c r="E2234" s="361"/>
      <c r="F2234" s="361"/>
      <c r="G2234" s="361"/>
      <c r="H2234" s="361"/>
      <c r="I2234" s="361"/>
      <c r="J2234" s="361"/>
      <c r="K2234" s="361"/>
    </row>
    <row r="2235" spans="1:11">
      <c r="A2235" s="361"/>
      <c r="B2235" s="361"/>
      <c r="C2235" s="361"/>
      <c r="D2235" s="361"/>
      <c r="E2235" s="361"/>
      <c r="F2235" s="361"/>
      <c r="G2235" s="361"/>
      <c r="H2235" s="361"/>
      <c r="I2235" s="361"/>
      <c r="J2235" s="361"/>
      <c r="K2235" s="361"/>
    </row>
    <row r="2236" spans="1:11">
      <c r="A2236" s="361"/>
      <c r="B2236" s="361"/>
      <c r="C2236" s="361"/>
      <c r="D2236" s="361"/>
      <c r="E2236" s="361"/>
      <c r="F2236" s="361"/>
      <c r="G2236" s="361"/>
      <c r="H2236" s="361"/>
      <c r="I2236" s="361"/>
      <c r="J2236" s="361"/>
      <c r="K2236" s="361"/>
    </row>
    <row r="2237" spans="1:11">
      <c r="A2237" s="361"/>
      <c r="B2237" s="361"/>
      <c r="C2237" s="361"/>
      <c r="D2237" s="361"/>
      <c r="E2237" s="361"/>
      <c r="F2237" s="361"/>
      <c r="G2237" s="361"/>
      <c r="H2237" s="361"/>
      <c r="I2237" s="361"/>
      <c r="J2237" s="361"/>
      <c r="K2237" s="361"/>
    </row>
    <row r="2238" spans="1:11">
      <c r="A2238" s="361"/>
      <c r="B2238" s="361"/>
      <c r="C2238" s="361"/>
      <c r="D2238" s="361"/>
      <c r="E2238" s="361"/>
      <c r="F2238" s="361"/>
      <c r="G2238" s="361"/>
      <c r="H2238" s="361"/>
      <c r="I2238" s="361"/>
      <c r="J2238" s="361"/>
      <c r="K2238" s="361"/>
    </row>
    <row r="2239" spans="1:11">
      <c r="A2239" s="361"/>
      <c r="B2239" s="361"/>
      <c r="C2239" s="361"/>
      <c r="D2239" s="361"/>
      <c r="E2239" s="361"/>
      <c r="F2239" s="361"/>
      <c r="G2239" s="361"/>
      <c r="H2239" s="361"/>
      <c r="I2239" s="361"/>
      <c r="J2239" s="361"/>
      <c r="K2239" s="361"/>
    </row>
    <row r="2240" spans="1:11">
      <c r="A2240" s="361"/>
      <c r="B2240" s="361"/>
      <c r="C2240" s="361"/>
      <c r="D2240" s="361"/>
      <c r="E2240" s="361"/>
      <c r="F2240" s="361"/>
      <c r="G2240" s="361"/>
      <c r="H2240" s="361"/>
      <c r="I2240" s="361"/>
      <c r="J2240" s="361"/>
      <c r="K2240" s="361"/>
    </row>
    <row r="2241" spans="1:11">
      <c r="A2241" s="361"/>
      <c r="B2241" s="361"/>
      <c r="C2241" s="361"/>
      <c r="D2241" s="361"/>
      <c r="E2241" s="361"/>
      <c r="F2241" s="361"/>
      <c r="G2241" s="361"/>
      <c r="H2241" s="361"/>
      <c r="I2241" s="361"/>
      <c r="J2241" s="361"/>
      <c r="K2241" s="361"/>
    </row>
    <row r="2242" spans="1:11">
      <c r="A2242" s="361"/>
      <c r="B2242" s="361"/>
      <c r="C2242" s="361"/>
      <c r="D2242" s="361"/>
      <c r="E2242" s="361"/>
      <c r="F2242" s="361"/>
      <c r="G2242" s="361"/>
      <c r="H2242" s="361"/>
      <c r="I2242" s="361"/>
      <c r="J2242" s="361"/>
      <c r="K2242" s="361"/>
    </row>
    <row r="2243" spans="1:11">
      <c r="A2243" s="361"/>
      <c r="B2243" s="361"/>
      <c r="C2243" s="361"/>
      <c r="D2243" s="361"/>
      <c r="E2243" s="361"/>
      <c r="F2243" s="361"/>
      <c r="G2243" s="361"/>
      <c r="H2243" s="361"/>
      <c r="I2243" s="361"/>
      <c r="J2243" s="361"/>
      <c r="K2243" s="361"/>
    </row>
    <row r="2244" spans="1:11">
      <c r="A2244" s="361"/>
      <c r="B2244" s="361"/>
      <c r="C2244" s="361"/>
      <c r="D2244" s="361"/>
      <c r="E2244" s="361"/>
      <c r="F2244" s="361"/>
      <c r="G2244" s="361"/>
      <c r="H2244" s="361"/>
      <c r="I2244" s="361"/>
      <c r="J2244" s="361"/>
      <c r="K2244" s="361"/>
    </row>
    <row r="2245" spans="1:11">
      <c r="A2245" s="361"/>
      <c r="B2245" s="361"/>
      <c r="C2245" s="361"/>
      <c r="D2245" s="361"/>
      <c r="E2245" s="361"/>
      <c r="F2245" s="361"/>
      <c r="G2245" s="361"/>
      <c r="H2245" s="361"/>
      <c r="I2245" s="361"/>
      <c r="J2245" s="361"/>
      <c r="K2245" s="361"/>
    </row>
    <row r="2246" spans="1:11">
      <c r="A2246" s="361"/>
      <c r="B2246" s="361"/>
      <c r="C2246" s="361"/>
      <c r="D2246" s="361"/>
      <c r="E2246" s="361"/>
      <c r="F2246" s="361"/>
      <c r="G2246" s="361"/>
      <c r="H2246" s="361"/>
      <c r="I2246" s="361"/>
      <c r="J2246" s="361"/>
      <c r="K2246" s="361"/>
    </row>
    <row r="2247" spans="1:11">
      <c r="A2247" s="361"/>
      <c r="B2247" s="361"/>
      <c r="C2247" s="361"/>
      <c r="D2247" s="361"/>
      <c r="E2247" s="361"/>
      <c r="F2247" s="361"/>
      <c r="G2247" s="361"/>
      <c r="H2247" s="361"/>
      <c r="I2247" s="361"/>
      <c r="J2247" s="361"/>
      <c r="K2247" s="361"/>
    </row>
    <row r="2248" spans="1:11">
      <c r="A2248" s="361"/>
      <c r="B2248" s="361"/>
      <c r="C2248" s="361"/>
      <c r="D2248" s="361"/>
      <c r="E2248" s="361"/>
      <c r="F2248" s="361"/>
      <c r="G2248" s="361"/>
      <c r="H2248" s="361"/>
      <c r="I2248" s="361"/>
      <c r="J2248" s="361"/>
      <c r="K2248" s="361"/>
    </row>
    <row r="2249" spans="1:11">
      <c r="A2249" s="361"/>
      <c r="B2249" s="361"/>
      <c r="C2249" s="361"/>
      <c r="D2249" s="361"/>
      <c r="E2249" s="361"/>
      <c r="F2249" s="361"/>
      <c r="G2249" s="361"/>
      <c r="H2249" s="361"/>
      <c r="I2249" s="361"/>
      <c r="J2249" s="361"/>
      <c r="K2249" s="361"/>
    </row>
    <row r="2250" spans="1:11">
      <c r="A2250" s="361"/>
      <c r="B2250" s="361"/>
      <c r="C2250" s="361"/>
      <c r="D2250" s="361"/>
      <c r="E2250" s="361"/>
      <c r="F2250" s="361"/>
      <c r="G2250" s="361"/>
      <c r="H2250" s="361"/>
      <c r="I2250" s="361"/>
      <c r="J2250" s="361"/>
      <c r="K2250" s="361"/>
    </row>
    <row r="2251" spans="1:11">
      <c r="A2251" s="361"/>
      <c r="B2251" s="361"/>
      <c r="C2251" s="361"/>
      <c r="D2251" s="361"/>
      <c r="E2251" s="361"/>
      <c r="F2251" s="361"/>
      <c r="G2251" s="361"/>
      <c r="H2251" s="361"/>
      <c r="I2251" s="361"/>
      <c r="J2251" s="361"/>
      <c r="K2251" s="361"/>
    </row>
    <row r="2252" spans="1:11">
      <c r="A2252" s="361"/>
      <c r="B2252" s="361"/>
      <c r="C2252" s="361"/>
      <c r="D2252" s="361"/>
      <c r="E2252" s="361"/>
      <c r="F2252" s="361"/>
      <c r="G2252" s="361"/>
      <c r="H2252" s="361"/>
      <c r="I2252" s="361"/>
      <c r="J2252" s="361"/>
      <c r="K2252" s="361"/>
    </row>
    <row r="2253" spans="1:11">
      <c r="A2253" s="361"/>
      <c r="B2253" s="361"/>
      <c r="C2253" s="361"/>
      <c r="D2253" s="361"/>
      <c r="E2253" s="361"/>
      <c r="F2253" s="361"/>
      <c r="G2253" s="361"/>
      <c r="H2253" s="361"/>
      <c r="I2253" s="361"/>
      <c r="J2253" s="361"/>
      <c r="K2253" s="361"/>
    </row>
    <row r="2254" spans="1:11">
      <c r="A2254" s="361"/>
      <c r="B2254" s="361"/>
      <c r="C2254" s="361"/>
      <c r="D2254" s="361"/>
      <c r="E2254" s="361"/>
      <c r="F2254" s="361"/>
      <c r="G2254" s="361"/>
      <c r="H2254" s="361"/>
      <c r="I2254" s="361"/>
      <c r="J2254" s="361"/>
      <c r="K2254" s="361"/>
    </row>
    <row r="2255" spans="1:11">
      <c r="A2255" s="361"/>
      <c r="B2255" s="361"/>
      <c r="C2255" s="361"/>
      <c r="D2255" s="361"/>
      <c r="E2255" s="361"/>
      <c r="F2255" s="361"/>
      <c r="G2255" s="361"/>
      <c r="H2255" s="361"/>
      <c r="I2255" s="361"/>
      <c r="J2255" s="361"/>
      <c r="K2255" s="361"/>
    </row>
    <row r="2256" spans="1:11">
      <c r="A2256" s="361"/>
      <c r="B2256" s="361"/>
      <c r="C2256" s="361"/>
      <c r="D2256" s="361"/>
      <c r="E2256" s="361"/>
      <c r="F2256" s="361"/>
      <c r="G2256" s="361"/>
      <c r="H2256" s="361"/>
      <c r="I2256" s="361"/>
      <c r="J2256" s="361"/>
      <c r="K2256" s="361"/>
    </row>
    <row r="2257" spans="1:11">
      <c r="A2257" s="361"/>
      <c r="B2257" s="361"/>
      <c r="C2257" s="361"/>
      <c r="D2257" s="361"/>
      <c r="E2257" s="361"/>
      <c r="F2257" s="361"/>
      <c r="G2257" s="361"/>
      <c r="H2257" s="361"/>
      <c r="I2257" s="361"/>
      <c r="J2257" s="361"/>
      <c r="K2257" s="361"/>
    </row>
    <row r="2258" spans="1:11">
      <c r="A2258" s="361"/>
      <c r="B2258" s="361"/>
      <c r="C2258" s="361"/>
      <c r="D2258" s="361"/>
      <c r="E2258" s="361"/>
      <c r="F2258" s="361"/>
      <c r="G2258" s="361"/>
      <c r="H2258" s="361"/>
      <c r="I2258" s="361"/>
      <c r="J2258" s="361"/>
      <c r="K2258" s="361"/>
    </row>
    <row r="2259" spans="1:11">
      <c r="A2259" s="361"/>
      <c r="B2259" s="361"/>
      <c r="C2259" s="361"/>
      <c r="D2259" s="361"/>
      <c r="E2259" s="361"/>
      <c r="F2259" s="361"/>
      <c r="G2259" s="361"/>
      <c r="H2259" s="361"/>
      <c r="I2259" s="361"/>
      <c r="J2259" s="361"/>
      <c r="K2259" s="361"/>
    </row>
    <row r="2260" spans="1:11">
      <c r="A2260" s="361"/>
      <c r="B2260" s="361"/>
      <c r="C2260" s="361"/>
      <c r="D2260" s="361"/>
      <c r="E2260" s="361"/>
      <c r="F2260" s="361"/>
      <c r="G2260" s="361"/>
      <c r="H2260" s="361"/>
      <c r="I2260" s="361"/>
      <c r="J2260" s="361"/>
      <c r="K2260" s="361"/>
    </row>
    <row r="2261" spans="1:11">
      <c r="A2261" s="361"/>
      <c r="B2261" s="361"/>
      <c r="C2261" s="361"/>
      <c r="D2261" s="361"/>
      <c r="E2261" s="361"/>
      <c r="F2261" s="361"/>
      <c r="G2261" s="361"/>
      <c r="H2261" s="361"/>
      <c r="I2261" s="361"/>
      <c r="J2261" s="361"/>
      <c r="K2261" s="361"/>
    </row>
    <row r="2262" spans="1:11">
      <c r="A2262" s="361"/>
      <c r="B2262" s="361"/>
      <c r="C2262" s="361"/>
      <c r="D2262" s="361"/>
      <c r="E2262" s="361"/>
      <c r="F2262" s="361"/>
      <c r="G2262" s="361"/>
      <c r="H2262" s="361"/>
      <c r="I2262" s="361"/>
      <c r="J2262" s="361"/>
      <c r="K2262" s="361"/>
    </row>
    <row r="2263" spans="1:11">
      <c r="A2263" s="361"/>
      <c r="B2263" s="361"/>
      <c r="C2263" s="361"/>
      <c r="D2263" s="361"/>
      <c r="E2263" s="361"/>
      <c r="F2263" s="361"/>
      <c r="G2263" s="361"/>
      <c r="H2263" s="361"/>
      <c r="I2263" s="361"/>
      <c r="J2263" s="361"/>
      <c r="K2263" s="361"/>
    </row>
    <row r="2264" spans="1:11">
      <c r="A2264" s="361"/>
      <c r="B2264" s="361"/>
      <c r="C2264" s="361"/>
      <c r="D2264" s="361"/>
      <c r="E2264" s="361"/>
      <c r="F2264" s="361"/>
      <c r="G2264" s="361"/>
      <c r="H2264" s="361"/>
      <c r="I2264" s="361"/>
      <c r="J2264" s="361"/>
      <c r="K2264" s="361"/>
    </row>
    <row r="2265" spans="1:11">
      <c r="A2265" s="361"/>
      <c r="B2265" s="361"/>
      <c r="C2265" s="361"/>
      <c r="D2265" s="361"/>
      <c r="E2265" s="361"/>
      <c r="F2265" s="361"/>
      <c r="G2265" s="361"/>
      <c r="H2265" s="361"/>
      <c r="I2265" s="361"/>
      <c r="J2265" s="361"/>
      <c r="K2265" s="361"/>
    </row>
    <row r="2266" spans="1:11">
      <c r="A2266" s="361"/>
      <c r="B2266" s="361"/>
      <c r="C2266" s="361"/>
      <c r="D2266" s="361"/>
      <c r="E2266" s="361"/>
      <c r="F2266" s="361"/>
      <c r="G2266" s="361"/>
      <c r="H2266" s="361"/>
      <c r="I2266" s="361"/>
      <c r="J2266" s="361"/>
      <c r="K2266" s="361"/>
    </row>
    <row r="2267" spans="1:11">
      <c r="A2267" s="361"/>
      <c r="B2267" s="361"/>
      <c r="C2267" s="361"/>
      <c r="D2267" s="361"/>
      <c r="E2267" s="361"/>
      <c r="F2267" s="361"/>
      <c r="G2267" s="361"/>
      <c r="H2267" s="361"/>
      <c r="I2267" s="361"/>
      <c r="J2267" s="361"/>
      <c r="K2267" s="361"/>
    </row>
    <row r="2268" spans="1:11">
      <c r="A2268" s="361"/>
      <c r="B2268" s="361"/>
      <c r="C2268" s="361"/>
      <c r="D2268" s="361"/>
      <c r="E2268" s="361"/>
      <c r="F2268" s="361"/>
      <c r="G2268" s="361"/>
      <c r="H2268" s="361"/>
      <c r="I2268" s="361"/>
      <c r="J2268" s="361"/>
      <c r="K2268" s="361"/>
    </row>
    <row r="2269" spans="1:11">
      <c r="A2269" s="361"/>
      <c r="B2269" s="361"/>
      <c r="C2269" s="361"/>
      <c r="D2269" s="361"/>
      <c r="E2269" s="361"/>
      <c r="F2269" s="361"/>
      <c r="G2269" s="361"/>
      <c r="H2269" s="361"/>
      <c r="I2269" s="361"/>
      <c r="J2269" s="361"/>
      <c r="K2269" s="361"/>
    </row>
    <row r="2270" spans="1:11">
      <c r="A2270" s="361"/>
      <c r="B2270" s="361"/>
      <c r="C2270" s="361"/>
      <c r="D2270" s="361"/>
      <c r="E2270" s="361"/>
      <c r="F2270" s="361"/>
      <c r="G2270" s="361"/>
      <c r="H2270" s="361"/>
      <c r="I2270" s="361"/>
      <c r="J2270" s="361"/>
      <c r="K2270" s="361"/>
    </row>
    <row r="2271" spans="1:11">
      <c r="A2271" s="361"/>
      <c r="B2271" s="361"/>
      <c r="C2271" s="361"/>
      <c r="D2271" s="361"/>
      <c r="E2271" s="361"/>
      <c r="F2271" s="361"/>
      <c r="G2271" s="361"/>
      <c r="H2271" s="361"/>
      <c r="I2271" s="361"/>
      <c r="J2271" s="361"/>
      <c r="K2271" s="361"/>
    </row>
    <row r="2272" spans="1:11">
      <c r="A2272" s="361"/>
      <c r="B2272" s="361"/>
      <c r="C2272" s="361"/>
      <c r="D2272" s="361"/>
      <c r="E2272" s="361"/>
      <c r="F2272" s="361"/>
      <c r="G2272" s="361"/>
      <c r="H2272" s="361"/>
      <c r="I2272" s="361"/>
      <c r="J2272" s="361"/>
      <c r="K2272" s="361"/>
    </row>
    <row r="2273" spans="1:11">
      <c r="A2273" s="361"/>
      <c r="B2273" s="361"/>
      <c r="C2273" s="361"/>
      <c r="D2273" s="361"/>
      <c r="E2273" s="361"/>
      <c r="F2273" s="361"/>
      <c r="G2273" s="361"/>
      <c r="H2273" s="361"/>
      <c r="I2273" s="361"/>
      <c r="J2273" s="361"/>
      <c r="K2273" s="361"/>
    </row>
    <row r="2274" spans="1:11">
      <c r="A2274" s="361"/>
      <c r="B2274" s="361"/>
      <c r="C2274" s="361"/>
      <c r="D2274" s="361"/>
      <c r="E2274" s="361"/>
      <c r="F2274" s="361"/>
      <c r="G2274" s="361"/>
      <c r="H2274" s="361"/>
      <c r="I2274" s="361"/>
      <c r="J2274" s="361"/>
      <c r="K2274" s="361"/>
    </row>
    <row r="2275" spans="1:11">
      <c r="A2275" s="361"/>
      <c r="B2275" s="361"/>
      <c r="C2275" s="361"/>
      <c r="D2275" s="361"/>
      <c r="E2275" s="361"/>
      <c r="F2275" s="361"/>
      <c r="G2275" s="361"/>
      <c r="H2275" s="361"/>
      <c r="I2275" s="361"/>
      <c r="J2275" s="361"/>
      <c r="K2275" s="361"/>
    </row>
    <row r="2276" spans="1:11">
      <c r="A2276" s="361"/>
      <c r="B2276" s="361"/>
      <c r="C2276" s="361"/>
      <c r="D2276" s="361"/>
      <c r="E2276" s="361"/>
      <c r="F2276" s="361"/>
      <c r="G2276" s="361"/>
      <c r="H2276" s="361"/>
      <c r="I2276" s="361"/>
      <c r="J2276" s="361"/>
      <c r="K2276" s="361"/>
    </row>
    <row r="2277" spans="1:11">
      <c r="A2277" s="361"/>
      <c r="B2277" s="361"/>
      <c r="C2277" s="361"/>
      <c r="D2277" s="361"/>
      <c r="E2277" s="361"/>
      <c r="F2277" s="361"/>
      <c r="G2277" s="361"/>
      <c r="H2277" s="361"/>
      <c r="I2277" s="361"/>
      <c r="J2277" s="361"/>
      <c r="K2277" s="361"/>
    </row>
    <row r="2278" spans="1:11">
      <c r="A2278" s="361"/>
      <c r="B2278" s="361"/>
      <c r="C2278" s="361"/>
      <c r="D2278" s="361"/>
      <c r="E2278" s="361"/>
      <c r="F2278" s="361"/>
      <c r="G2278" s="361"/>
      <c r="H2278" s="361"/>
      <c r="I2278" s="361"/>
      <c r="J2278" s="361"/>
      <c r="K2278" s="361"/>
    </row>
    <row r="2279" spans="1:11">
      <c r="A2279" s="361"/>
      <c r="B2279" s="361"/>
      <c r="C2279" s="361"/>
      <c r="D2279" s="361"/>
      <c r="E2279" s="361"/>
      <c r="F2279" s="361"/>
      <c r="G2279" s="361"/>
      <c r="H2279" s="361"/>
      <c r="I2279" s="361"/>
      <c r="J2279" s="361"/>
      <c r="K2279" s="361"/>
    </row>
    <row r="2280" spans="1:11">
      <c r="A2280" s="361"/>
      <c r="B2280" s="361"/>
      <c r="C2280" s="361"/>
      <c r="D2280" s="361"/>
      <c r="E2280" s="361"/>
      <c r="F2280" s="361"/>
      <c r="G2280" s="361"/>
      <c r="H2280" s="361"/>
      <c r="I2280" s="361"/>
      <c r="J2280" s="361"/>
      <c r="K2280" s="361"/>
    </row>
    <row r="2281" spans="1:11">
      <c r="A2281" s="361"/>
      <c r="B2281" s="361"/>
      <c r="C2281" s="361"/>
      <c r="D2281" s="361"/>
      <c r="E2281" s="361"/>
      <c r="F2281" s="361"/>
      <c r="G2281" s="361"/>
      <c r="H2281" s="361"/>
      <c r="I2281" s="361"/>
      <c r="J2281" s="361"/>
      <c r="K2281" s="361"/>
    </row>
    <row r="2282" spans="1:11">
      <c r="A2282" s="361"/>
      <c r="B2282" s="361"/>
      <c r="C2282" s="361"/>
      <c r="D2282" s="361"/>
      <c r="E2282" s="361"/>
      <c r="F2282" s="361"/>
      <c r="G2282" s="361"/>
      <c r="H2282" s="361"/>
      <c r="I2282" s="361"/>
      <c r="J2282" s="361"/>
      <c r="K2282" s="361"/>
    </row>
    <row r="2283" spans="1:11">
      <c r="A2283" s="361"/>
      <c r="B2283" s="361"/>
      <c r="C2283" s="361"/>
      <c r="D2283" s="361"/>
      <c r="E2283" s="361"/>
      <c r="F2283" s="361"/>
      <c r="G2283" s="361"/>
      <c r="H2283" s="361"/>
      <c r="I2283" s="361"/>
      <c r="J2283" s="361"/>
      <c r="K2283" s="361"/>
    </row>
    <row r="2284" spans="1:11">
      <c r="A2284" s="361"/>
      <c r="B2284" s="361"/>
      <c r="C2284" s="361"/>
      <c r="D2284" s="361"/>
      <c r="E2284" s="361"/>
      <c r="F2284" s="361"/>
      <c r="G2284" s="361"/>
      <c r="H2284" s="361"/>
      <c r="I2284" s="361"/>
      <c r="J2284" s="361"/>
      <c r="K2284" s="361"/>
    </row>
    <row r="2285" spans="1:11">
      <c r="A2285" s="361"/>
      <c r="B2285" s="361"/>
      <c r="C2285" s="361"/>
      <c r="D2285" s="361"/>
      <c r="E2285" s="361"/>
      <c r="F2285" s="361"/>
      <c r="G2285" s="361"/>
      <c r="H2285" s="361"/>
      <c r="I2285" s="361"/>
      <c r="J2285" s="361"/>
      <c r="K2285" s="361"/>
    </row>
    <row r="2286" spans="1:11">
      <c r="A2286" s="361"/>
      <c r="B2286" s="361"/>
      <c r="C2286" s="361"/>
      <c r="D2286" s="361"/>
      <c r="E2286" s="361"/>
      <c r="F2286" s="361"/>
      <c r="G2286" s="361"/>
      <c r="H2286" s="361"/>
      <c r="I2286" s="361"/>
      <c r="J2286" s="361"/>
      <c r="K2286" s="361"/>
    </row>
    <row r="2287" spans="1:11">
      <c r="A2287" s="361"/>
      <c r="B2287" s="361"/>
      <c r="C2287" s="361"/>
      <c r="D2287" s="361"/>
      <c r="E2287" s="361"/>
      <c r="F2287" s="361"/>
      <c r="G2287" s="361"/>
      <c r="H2287" s="361"/>
      <c r="I2287" s="361"/>
      <c r="J2287" s="361"/>
      <c r="K2287" s="361"/>
    </row>
    <row r="2288" spans="1:11">
      <c r="A2288" s="361"/>
      <c r="B2288" s="361"/>
      <c r="C2288" s="361"/>
      <c r="D2288" s="361"/>
      <c r="E2288" s="361"/>
      <c r="F2288" s="361"/>
      <c r="G2288" s="361"/>
      <c r="H2288" s="361"/>
      <c r="I2288" s="361"/>
      <c r="J2288" s="361"/>
      <c r="K2288" s="361"/>
    </row>
    <row r="2289" spans="1:11">
      <c r="A2289" s="361"/>
      <c r="B2289" s="361"/>
      <c r="C2289" s="361"/>
      <c r="D2289" s="361"/>
      <c r="E2289" s="361"/>
      <c r="F2289" s="361"/>
      <c r="G2289" s="361"/>
      <c r="H2289" s="361"/>
      <c r="I2289" s="361"/>
      <c r="J2289" s="361"/>
      <c r="K2289" s="361"/>
    </row>
    <row r="2290" spans="1:11">
      <c r="A2290" s="361"/>
      <c r="B2290" s="361"/>
      <c r="C2290" s="361"/>
      <c r="D2290" s="361"/>
      <c r="E2290" s="361"/>
      <c r="F2290" s="361"/>
      <c r="G2290" s="361"/>
      <c r="H2290" s="361"/>
      <c r="I2290" s="361"/>
      <c r="J2290" s="361"/>
      <c r="K2290" s="361"/>
    </row>
    <row r="2291" spans="1:11">
      <c r="A2291" s="361"/>
      <c r="B2291" s="361"/>
      <c r="C2291" s="361"/>
      <c r="D2291" s="361"/>
      <c r="E2291" s="361"/>
      <c r="F2291" s="361"/>
      <c r="G2291" s="361"/>
      <c r="H2291" s="361"/>
      <c r="I2291" s="361"/>
      <c r="J2291" s="361"/>
      <c r="K2291" s="361"/>
    </row>
    <row r="2292" spans="1:11">
      <c r="A2292" s="361"/>
      <c r="B2292" s="361"/>
      <c r="C2292" s="361"/>
      <c r="D2292" s="361"/>
      <c r="E2292" s="361"/>
      <c r="F2292" s="361"/>
      <c r="G2292" s="361"/>
      <c r="H2292" s="361"/>
      <c r="I2292" s="361"/>
      <c r="J2292" s="361"/>
      <c r="K2292" s="361"/>
    </row>
    <row r="2293" spans="1:11">
      <c r="A2293" s="361"/>
      <c r="B2293" s="361"/>
      <c r="C2293" s="361"/>
      <c r="D2293" s="361"/>
      <c r="E2293" s="361"/>
      <c r="F2293" s="361"/>
      <c r="G2293" s="361"/>
      <c r="H2293" s="361"/>
      <c r="I2293" s="361"/>
      <c r="J2293" s="361"/>
      <c r="K2293" s="361"/>
    </row>
    <row r="2294" spans="1:11">
      <c r="A2294" s="361"/>
      <c r="B2294" s="361"/>
      <c r="C2294" s="361"/>
      <c r="D2294" s="361"/>
      <c r="E2294" s="361"/>
      <c r="F2294" s="361"/>
      <c r="G2294" s="361"/>
      <c r="H2294" s="361"/>
      <c r="I2294" s="361"/>
      <c r="J2294" s="361"/>
      <c r="K2294" s="361"/>
    </row>
    <row r="2295" spans="1:11">
      <c r="A2295" s="361"/>
      <c r="B2295" s="361"/>
      <c r="C2295" s="361"/>
      <c r="D2295" s="361"/>
      <c r="E2295" s="361"/>
      <c r="F2295" s="361"/>
      <c r="G2295" s="361"/>
      <c r="H2295" s="361"/>
      <c r="I2295" s="361"/>
      <c r="J2295" s="361"/>
      <c r="K2295" s="361"/>
    </row>
    <row r="2296" spans="1:11">
      <c r="A2296" s="361"/>
      <c r="B2296" s="361"/>
      <c r="C2296" s="361"/>
      <c r="D2296" s="361"/>
      <c r="E2296" s="361"/>
      <c r="F2296" s="361"/>
      <c r="G2296" s="361"/>
      <c r="H2296" s="361"/>
      <c r="I2296" s="361"/>
      <c r="J2296" s="361"/>
      <c r="K2296" s="361"/>
    </row>
    <row r="2297" spans="1:11">
      <c r="A2297" s="361"/>
      <c r="B2297" s="361"/>
      <c r="C2297" s="361"/>
      <c r="D2297" s="361"/>
      <c r="E2297" s="361"/>
      <c r="F2297" s="361"/>
      <c r="G2297" s="361"/>
      <c r="H2297" s="361"/>
      <c r="I2297" s="361"/>
      <c r="J2297" s="361"/>
      <c r="K2297" s="361"/>
    </row>
    <row r="2298" spans="1:11">
      <c r="A2298" s="361"/>
      <c r="B2298" s="361"/>
      <c r="C2298" s="361"/>
      <c r="D2298" s="361"/>
      <c r="E2298" s="361"/>
      <c r="F2298" s="361"/>
      <c r="G2298" s="361"/>
      <c r="H2298" s="361"/>
      <c r="I2298" s="361"/>
      <c r="J2298" s="361"/>
      <c r="K2298" s="361"/>
    </row>
    <row r="2299" spans="1:11">
      <c r="A2299" s="361"/>
      <c r="B2299" s="361"/>
      <c r="C2299" s="361"/>
      <c r="D2299" s="361"/>
      <c r="E2299" s="361"/>
      <c r="F2299" s="361"/>
      <c r="G2299" s="361"/>
      <c r="H2299" s="361"/>
      <c r="I2299" s="361"/>
      <c r="J2299" s="361"/>
      <c r="K2299" s="361"/>
    </row>
    <row r="2300" spans="1:11">
      <c r="A2300" s="361"/>
      <c r="B2300" s="361"/>
      <c r="C2300" s="361"/>
      <c r="D2300" s="361"/>
      <c r="E2300" s="361"/>
      <c r="F2300" s="361"/>
      <c r="G2300" s="361"/>
      <c r="H2300" s="361"/>
      <c r="I2300" s="361"/>
      <c r="J2300" s="361"/>
      <c r="K2300" s="361"/>
    </row>
    <row r="2301" spans="1:11">
      <c r="A2301" s="361"/>
      <c r="B2301" s="361"/>
      <c r="C2301" s="361"/>
      <c r="D2301" s="361"/>
      <c r="E2301" s="361"/>
      <c r="F2301" s="361"/>
      <c r="G2301" s="361"/>
      <c r="H2301" s="361"/>
      <c r="I2301" s="361"/>
      <c r="J2301" s="361"/>
      <c r="K2301" s="361"/>
    </row>
    <row r="2302" spans="1:11">
      <c r="A2302" s="361"/>
      <c r="B2302" s="361"/>
      <c r="C2302" s="361"/>
      <c r="D2302" s="361"/>
      <c r="E2302" s="361"/>
      <c r="F2302" s="361"/>
      <c r="G2302" s="361"/>
      <c r="H2302" s="361"/>
      <c r="I2302" s="361"/>
      <c r="J2302" s="361"/>
      <c r="K2302" s="361"/>
    </row>
    <row r="2303" spans="1:11">
      <c r="A2303" s="361"/>
      <c r="B2303" s="361"/>
      <c r="C2303" s="361"/>
      <c r="D2303" s="361"/>
      <c r="E2303" s="361"/>
      <c r="F2303" s="361"/>
      <c r="G2303" s="361"/>
      <c r="H2303" s="361"/>
      <c r="I2303" s="361"/>
      <c r="J2303" s="361"/>
      <c r="K2303" s="361"/>
    </row>
    <row r="2304" spans="1:11">
      <c r="A2304" s="361"/>
      <c r="B2304" s="361"/>
      <c r="C2304" s="361"/>
      <c r="D2304" s="361"/>
      <c r="E2304" s="361"/>
      <c r="F2304" s="361"/>
      <c r="G2304" s="361"/>
      <c r="H2304" s="361"/>
      <c r="I2304" s="361"/>
      <c r="J2304" s="361"/>
      <c r="K2304" s="361"/>
    </row>
    <row r="2305" spans="1:11">
      <c r="A2305" s="361"/>
      <c r="B2305" s="361"/>
      <c r="C2305" s="361"/>
      <c r="D2305" s="361"/>
      <c r="E2305" s="361"/>
      <c r="F2305" s="361"/>
      <c r="G2305" s="361"/>
      <c r="H2305" s="361"/>
      <c r="I2305" s="361"/>
      <c r="J2305" s="361"/>
      <c r="K2305" s="361"/>
    </row>
    <row r="2306" spans="1:11">
      <c r="A2306" s="361"/>
      <c r="B2306" s="361"/>
      <c r="C2306" s="361"/>
      <c r="D2306" s="361"/>
      <c r="E2306" s="361"/>
      <c r="F2306" s="361"/>
      <c r="G2306" s="361"/>
      <c r="H2306" s="361"/>
      <c r="I2306" s="361"/>
      <c r="J2306" s="361"/>
      <c r="K2306" s="361"/>
    </row>
    <row r="2307" spans="1:11">
      <c r="A2307" s="361"/>
      <c r="B2307" s="361"/>
      <c r="C2307" s="361"/>
      <c r="D2307" s="361"/>
      <c r="E2307" s="361"/>
      <c r="F2307" s="361"/>
      <c r="G2307" s="361"/>
      <c r="H2307" s="361"/>
      <c r="I2307" s="361"/>
      <c r="J2307" s="361"/>
      <c r="K2307" s="361"/>
    </row>
    <row r="2308" spans="1:11">
      <c r="A2308" s="361"/>
      <c r="B2308" s="361"/>
      <c r="C2308" s="361"/>
      <c r="D2308" s="361"/>
      <c r="E2308" s="361"/>
      <c r="F2308" s="361"/>
      <c r="G2308" s="361"/>
      <c r="H2308" s="361"/>
      <c r="I2308" s="361"/>
      <c r="J2308" s="361"/>
      <c r="K2308" s="361"/>
    </row>
    <row r="2309" spans="1:11">
      <c r="A2309" s="361"/>
      <c r="B2309" s="361"/>
      <c r="C2309" s="361"/>
      <c r="D2309" s="361"/>
      <c r="E2309" s="361"/>
      <c r="F2309" s="361"/>
      <c r="G2309" s="361"/>
      <c r="H2309" s="361"/>
      <c r="I2309" s="361"/>
      <c r="J2309" s="361"/>
      <c r="K2309" s="361"/>
    </row>
    <row r="2310" spans="1:11">
      <c r="A2310" s="361"/>
      <c r="B2310" s="361"/>
      <c r="C2310" s="361"/>
      <c r="D2310" s="361"/>
      <c r="E2310" s="361"/>
      <c r="F2310" s="361"/>
      <c r="G2310" s="361"/>
      <c r="H2310" s="361"/>
      <c r="I2310" s="361"/>
      <c r="J2310" s="361"/>
      <c r="K2310" s="361"/>
    </row>
    <row r="2311" spans="1:11">
      <c r="A2311" s="361"/>
      <c r="B2311" s="361"/>
      <c r="C2311" s="361"/>
      <c r="D2311" s="361"/>
      <c r="E2311" s="361"/>
      <c r="F2311" s="361"/>
      <c r="G2311" s="361"/>
      <c r="H2311" s="361"/>
      <c r="I2311" s="361"/>
      <c r="J2311" s="361"/>
      <c r="K2311" s="361"/>
    </row>
    <row r="2312" spans="1:11">
      <c r="A2312" s="361"/>
      <c r="B2312" s="361"/>
      <c r="C2312" s="361"/>
      <c r="D2312" s="361"/>
      <c r="E2312" s="361"/>
      <c r="F2312" s="361"/>
      <c r="G2312" s="361"/>
      <c r="H2312" s="361"/>
      <c r="I2312" s="361"/>
      <c r="J2312" s="361"/>
      <c r="K2312" s="361"/>
    </row>
    <row r="2313" spans="1:11">
      <c r="A2313" s="361"/>
      <c r="B2313" s="361"/>
      <c r="C2313" s="361"/>
      <c r="D2313" s="361"/>
      <c r="E2313" s="361"/>
      <c r="F2313" s="361"/>
      <c r="G2313" s="361"/>
      <c r="H2313" s="361"/>
      <c r="I2313" s="361"/>
      <c r="J2313" s="361"/>
      <c r="K2313" s="361"/>
    </row>
    <row r="2314" spans="1:11">
      <c r="A2314" s="361"/>
      <c r="B2314" s="361"/>
      <c r="C2314" s="361"/>
      <c r="D2314" s="361"/>
      <c r="E2314" s="361"/>
      <c r="F2314" s="361"/>
      <c r="G2314" s="361"/>
      <c r="H2314" s="361"/>
      <c r="I2314" s="361"/>
      <c r="J2314" s="361"/>
      <c r="K2314" s="361"/>
    </row>
    <row r="2315" spans="1:11">
      <c r="A2315" s="361"/>
      <c r="B2315" s="361"/>
      <c r="C2315" s="361"/>
      <c r="D2315" s="361"/>
      <c r="E2315" s="361"/>
      <c r="F2315" s="361"/>
      <c r="G2315" s="361"/>
      <c r="H2315" s="361"/>
      <c r="I2315" s="361"/>
      <c r="J2315" s="361"/>
      <c r="K2315" s="361"/>
    </row>
    <row r="2316" spans="1:11">
      <c r="A2316" s="361"/>
      <c r="B2316" s="361"/>
      <c r="C2316" s="361"/>
      <c r="D2316" s="361"/>
      <c r="E2316" s="361"/>
      <c r="F2316" s="361"/>
      <c r="G2316" s="361"/>
      <c r="H2316" s="361"/>
      <c r="I2316" s="361"/>
      <c r="J2316" s="361"/>
      <c r="K2316" s="361"/>
    </row>
    <row r="2317" spans="1:11">
      <c r="A2317" s="361"/>
      <c r="B2317" s="361"/>
      <c r="C2317" s="361"/>
      <c r="D2317" s="361"/>
      <c r="E2317" s="361"/>
      <c r="F2317" s="361"/>
      <c r="G2317" s="361"/>
      <c r="H2317" s="361"/>
      <c r="I2317" s="361"/>
      <c r="J2317" s="361"/>
      <c r="K2317" s="361"/>
    </row>
    <row r="2318" spans="1:11">
      <c r="A2318" s="361"/>
      <c r="B2318" s="361"/>
      <c r="C2318" s="361"/>
      <c r="D2318" s="361"/>
      <c r="E2318" s="361"/>
      <c r="F2318" s="361"/>
      <c r="G2318" s="361"/>
      <c r="H2318" s="361"/>
      <c r="I2318" s="361"/>
      <c r="J2318" s="361"/>
      <c r="K2318" s="361"/>
    </row>
    <row r="2319" spans="1:11">
      <c r="A2319" s="361"/>
      <c r="B2319" s="361"/>
      <c r="C2319" s="361"/>
      <c r="D2319" s="361"/>
      <c r="E2319" s="361"/>
      <c r="F2319" s="361"/>
      <c r="G2319" s="361"/>
      <c r="H2319" s="361"/>
      <c r="I2319" s="361"/>
      <c r="J2319" s="361"/>
      <c r="K2319" s="361"/>
    </row>
    <row r="2320" spans="1:11">
      <c r="A2320" s="361"/>
      <c r="B2320" s="361"/>
      <c r="C2320" s="361"/>
      <c r="D2320" s="361"/>
      <c r="E2320" s="361"/>
      <c r="F2320" s="361"/>
      <c r="G2320" s="361"/>
      <c r="H2320" s="361"/>
      <c r="I2320" s="361"/>
      <c r="J2320" s="361"/>
      <c r="K2320" s="361"/>
    </row>
    <row r="2321" spans="1:11">
      <c r="A2321" s="361"/>
      <c r="B2321" s="361"/>
      <c r="C2321" s="361"/>
      <c r="D2321" s="361"/>
      <c r="E2321" s="361"/>
      <c r="F2321" s="361"/>
      <c r="G2321" s="361"/>
      <c r="H2321" s="361"/>
      <c r="I2321" s="361"/>
      <c r="J2321" s="361"/>
      <c r="K2321" s="361"/>
    </row>
    <row r="2322" spans="1:11">
      <c r="A2322" s="361"/>
      <c r="B2322" s="361"/>
      <c r="C2322" s="361"/>
      <c r="D2322" s="361"/>
      <c r="E2322" s="361"/>
      <c r="F2322" s="361"/>
      <c r="G2322" s="361"/>
      <c r="H2322" s="361"/>
      <c r="I2322" s="361"/>
      <c r="J2322" s="361"/>
      <c r="K2322" s="361"/>
    </row>
    <row r="2323" spans="1:11">
      <c r="A2323" s="361"/>
      <c r="B2323" s="361"/>
      <c r="C2323" s="361"/>
      <c r="D2323" s="361"/>
      <c r="E2323" s="361"/>
      <c r="F2323" s="361"/>
      <c r="G2323" s="361"/>
      <c r="H2323" s="361"/>
      <c r="I2323" s="361"/>
      <c r="J2323" s="361"/>
      <c r="K2323" s="361"/>
    </row>
    <row r="2324" spans="1:11">
      <c r="A2324" s="361"/>
      <c r="B2324" s="361"/>
      <c r="C2324" s="361"/>
      <c r="D2324" s="361"/>
      <c r="E2324" s="361"/>
      <c r="F2324" s="361"/>
      <c r="G2324" s="361"/>
      <c r="H2324" s="361"/>
      <c r="I2324" s="361"/>
      <c r="J2324" s="361"/>
      <c r="K2324" s="361"/>
    </row>
    <row r="2325" spans="1:11">
      <c r="A2325" s="361"/>
      <c r="B2325" s="361"/>
      <c r="C2325" s="361"/>
      <c r="D2325" s="361"/>
      <c r="E2325" s="361"/>
      <c r="F2325" s="361"/>
      <c r="G2325" s="361"/>
      <c r="H2325" s="361"/>
      <c r="I2325" s="361"/>
      <c r="J2325" s="361"/>
      <c r="K2325" s="361"/>
    </row>
    <row r="2326" spans="1:11">
      <c r="A2326" s="361"/>
      <c r="B2326" s="361"/>
      <c r="C2326" s="361"/>
      <c r="D2326" s="361"/>
      <c r="E2326" s="361"/>
      <c r="F2326" s="361"/>
      <c r="G2326" s="361"/>
      <c r="H2326" s="361"/>
      <c r="I2326" s="361"/>
      <c r="J2326" s="361"/>
      <c r="K2326" s="361"/>
    </row>
    <row r="2327" spans="1:11">
      <c r="A2327" s="361"/>
      <c r="B2327" s="361"/>
      <c r="C2327" s="361"/>
      <c r="D2327" s="361"/>
      <c r="E2327" s="361"/>
      <c r="F2327" s="361"/>
      <c r="G2327" s="361"/>
      <c r="H2327" s="361"/>
      <c r="I2327" s="361"/>
      <c r="J2327" s="361"/>
      <c r="K2327" s="361"/>
    </row>
    <row r="2328" spans="1:11">
      <c r="A2328" s="361"/>
      <c r="B2328" s="361"/>
      <c r="C2328" s="361"/>
      <c r="D2328" s="361"/>
      <c r="E2328" s="361"/>
      <c r="F2328" s="361"/>
      <c r="G2328" s="361"/>
      <c r="H2328" s="361"/>
      <c r="I2328" s="361"/>
      <c r="J2328" s="361"/>
      <c r="K2328" s="361"/>
    </row>
    <row r="2329" spans="1:11">
      <c r="A2329" s="361"/>
      <c r="B2329" s="361"/>
      <c r="C2329" s="361"/>
      <c r="D2329" s="361"/>
      <c r="E2329" s="361"/>
      <c r="F2329" s="361"/>
      <c r="G2329" s="361"/>
      <c r="H2329" s="361"/>
      <c r="I2329" s="361"/>
      <c r="J2329" s="361"/>
      <c r="K2329" s="361"/>
    </row>
    <row r="2330" spans="1:11">
      <c r="A2330" s="361"/>
      <c r="B2330" s="361"/>
      <c r="C2330" s="361"/>
      <c r="D2330" s="361"/>
      <c r="E2330" s="361"/>
      <c r="F2330" s="361"/>
      <c r="G2330" s="361"/>
      <c r="H2330" s="361"/>
      <c r="I2330" s="361"/>
      <c r="J2330" s="361"/>
      <c r="K2330" s="361"/>
    </row>
    <row r="2331" spans="1:11">
      <c r="A2331" s="361"/>
      <c r="B2331" s="361"/>
      <c r="C2331" s="361"/>
      <c r="D2331" s="361"/>
      <c r="E2331" s="361"/>
      <c r="F2331" s="361"/>
      <c r="G2331" s="361"/>
      <c r="H2331" s="361"/>
      <c r="I2331" s="361"/>
      <c r="J2331" s="361"/>
      <c r="K2331" s="361"/>
    </row>
    <row r="2332" spans="1:11">
      <c r="A2332" s="361"/>
      <c r="B2332" s="361"/>
      <c r="C2332" s="361"/>
      <c r="D2332" s="361"/>
      <c r="E2332" s="361"/>
      <c r="F2332" s="361"/>
      <c r="G2332" s="361"/>
      <c r="H2332" s="361"/>
      <c r="I2332" s="361"/>
      <c r="J2332" s="361"/>
      <c r="K2332" s="361"/>
    </row>
    <row r="2333" spans="1:11">
      <c r="A2333" s="361"/>
      <c r="B2333" s="361"/>
      <c r="C2333" s="361"/>
      <c r="D2333" s="361"/>
      <c r="E2333" s="361"/>
      <c r="F2333" s="361"/>
      <c r="G2333" s="361"/>
      <c r="H2333" s="361"/>
      <c r="I2333" s="361"/>
      <c r="J2333" s="361"/>
      <c r="K2333" s="361"/>
    </row>
    <row r="2334" spans="1:11">
      <c r="A2334" s="361"/>
      <c r="B2334" s="361"/>
      <c r="C2334" s="361"/>
      <c r="D2334" s="361"/>
      <c r="E2334" s="361"/>
      <c r="F2334" s="361"/>
      <c r="G2334" s="361"/>
      <c r="H2334" s="361"/>
      <c r="I2334" s="361"/>
      <c r="J2334" s="361"/>
      <c r="K2334" s="361"/>
    </row>
    <row r="2335" spans="1:11">
      <c r="A2335" s="361"/>
      <c r="B2335" s="361"/>
      <c r="C2335" s="361"/>
      <c r="D2335" s="361"/>
      <c r="E2335" s="361"/>
      <c r="F2335" s="361"/>
      <c r="G2335" s="361"/>
      <c r="H2335" s="361"/>
      <c r="I2335" s="361"/>
      <c r="J2335" s="361"/>
      <c r="K2335" s="361"/>
    </row>
    <row r="2336" spans="1:11">
      <c r="A2336" s="361"/>
      <c r="B2336" s="361"/>
      <c r="C2336" s="361"/>
      <c r="D2336" s="361"/>
      <c r="E2336" s="361"/>
      <c r="F2336" s="361"/>
      <c r="G2336" s="361"/>
      <c r="H2336" s="361"/>
      <c r="I2336" s="361"/>
      <c r="J2336" s="361"/>
      <c r="K2336" s="361"/>
    </row>
    <row r="2337" spans="1:11">
      <c r="A2337" s="361"/>
      <c r="B2337" s="361"/>
      <c r="C2337" s="361"/>
      <c r="D2337" s="361"/>
      <c r="E2337" s="361"/>
      <c r="F2337" s="361"/>
      <c r="G2337" s="361"/>
      <c r="H2337" s="361"/>
      <c r="I2337" s="361"/>
      <c r="J2337" s="361"/>
      <c r="K2337" s="361"/>
    </row>
    <row r="2338" spans="1:11">
      <c r="A2338" s="361"/>
      <c r="B2338" s="361"/>
      <c r="C2338" s="361"/>
      <c r="D2338" s="361"/>
      <c r="E2338" s="361"/>
      <c r="F2338" s="361"/>
      <c r="G2338" s="361"/>
      <c r="H2338" s="361"/>
      <c r="I2338" s="361"/>
      <c r="J2338" s="361"/>
      <c r="K2338" s="361"/>
    </row>
    <row r="2339" spans="1:11">
      <c r="A2339" s="361"/>
      <c r="B2339" s="361"/>
      <c r="C2339" s="361"/>
      <c r="D2339" s="361"/>
      <c r="E2339" s="361"/>
      <c r="F2339" s="361"/>
      <c r="G2339" s="361"/>
      <c r="H2339" s="361"/>
      <c r="I2339" s="361"/>
      <c r="J2339" s="361"/>
      <c r="K2339" s="361"/>
    </row>
    <row r="2340" spans="1:11">
      <c r="A2340" s="361"/>
      <c r="B2340" s="361"/>
      <c r="C2340" s="361"/>
      <c r="D2340" s="361"/>
      <c r="E2340" s="361"/>
      <c r="F2340" s="361"/>
      <c r="G2340" s="361"/>
      <c r="H2340" s="361"/>
      <c r="I2340" s="361"/>
      <c r="J2340" s="361"/>
      <c r="K2340" s="361"/>
    </row>
    <row r="2341" spans="1:11">
      <c r="A2341" s="361"/>
      <c r="B2341" s="361"/>
      <c r="C2341" s="361"/>
      <c r="D2341" s="361"/>
      <c r="E2341" s="361"/>
      <c r="F2341" s="361"/>
      <c r="G2341" s="361"/>
      <c r="H2341" s="361"/>
      <c r="I2341" s="361"/>
      <c r="J2341" s="361"/>
      <c r="K2341" s="361"/>
    </row>
    <row r="2342" spans="1:11">
      <c r="A2342" s="361"/>
      <c r="B2342" s="361"/>
      <c r="C2342" s="361"/>
      <c r="D2342" s="361"/>
      <c r="E2342" s="361"/>
      <c r="F2342" s="361"/>
      <c r="G2342" s="361"/>
      <c r="H2342" s="361"/>
      <c r="I2342" s="361"/>
      <c r="J2342" s="361"/>
      <c r="K2342" s="361"/>
    </row>
    <row r="2343" spans="1:11">
      <c r="A2343" s="361"/>
      <c r="B2343" s="361"/>
      <c r="C2343" s="361"/>
      <c r="D2343" s="361"/>
      <c r="E2343" s="361"/>
      <c r="F2343" s="361"/>
      <c r="G2343" s="361"/>
      <c r="H2343" s="361"/>
      <c r="I2343" s="361"/>
      <c r="J2343" s="361"/>
      <c r="K2343" s="361"/>
    </row>
    <row r="2344" spans="1:11">
      <c r="A2344" s="361"/>
      <c r="B2344" s="361"/>
      <c r="C2344" s="361"/>
      <c r="D2344" s="361"/>
      <c r="E2344" s="361"/>
      <c r="F2344" s="361"/>
      <c r="G2344" s="361"/>
      <c r="H2344" s="361"/>
      <c r="I2344" s="361"/>
      <c r="J2344" s="361"/>
      <c r="K2344" s="361"/>
    </row>
    <row r="2345" spans="1:11">
      <c r="A2345" s="361"/>
      <c r="B2345" s="361"/>
      <c r="C2345" s="361"/>
      <c r="D2345" s="361"/>
      <c r="E2345" s="361"/>
      <c r="F2345" s="361"/>
      <c r="G2345" s="361"/>
      <c r="H2345" s="361"/>
      <c r="I2345" s="361"/>
      <c r="J2345" s="361"/>
      <c r="K2345" s="361"/>
    </row>
    <row r="2346" spans="1:11">
      <c r="A2346" s="361"/>
      <c r="B2346" s="361"/>
      <c r="C2346" s="361"/>
      <c r="D2346" s="361"/>
      <c r="E2346" s="361"/>
      <c r="F2346" s="361"/>
      <c r="G2346" s="361"/>
      <c r="H2346" s="361"/>
      <c r="I2346" s="361"/>
      <c r="J2346" s="361"/>
      <c r="K2346" s="361"/>
    </row>
    <row r="2347" spans="1:11">
      <c r="A2347" s="361"/>
      <c r="B2347" s="361"/>
      <c r="C2347" s="361"/>
      <c r="D2347" s="361"/>
      <c r="E2347" s="361"/>
      <c r="F2347" s="361"/>
      <c r="G2347" s="361"/>
      <c r="H2347" s="361"/>
      <c r="I2347" s="361"/>
      <c r="J2347" s="361"/>
      <c r="K2347" s="361"/>
    </row>
    <row r="2348" spans="1:11">
      <c r="A2348" s="361"/>
      <c r="B2348" s="361"/>
      <c r="C2348" s="361"/>
      <c r="D2348" s="361"/>
      <c r="E2348" s="361"/>
      <c r="F2348" s="361"/>
      <c r="G2348" s="361"/>
      <c r="H2348" s="361"/>
      <c r="I2348" s="361"/>
      <c r="J2348" s="361"/>
      <c r="K2348" s="361"/>
    </row>
    <row r="2349" spans="1:11">
      <c r="A2349" s="361"/>
      <c r="B2349" s="361"/>
      <c r="C2349" s="361"/>
      <c r="D2349" s="361"/>
      <c r="E2349" s="361"/>
      <c r="F2349" s="361"/>
      <c r="G2349" s="361"/>
      <c r="H2349" s="361"/>
      <c r="I2349" s="361"/>
      <c r="J2349" s="361"/>
      <c r="K2349" s="361"/>
    </row>
    <row r="2350" spans="1:11">
      <c r="A2350" s="361"/>
      <c r="B2350" s="361"/>
      <c r="C2350" s="361"/>
      <c r="D2350" s="361"/>
      <c r="E2350" s="361"/>
      <c r="F2350" s="361"/>
      <c r="G2350" s="361"/>
      <c r="H2350" s="361"/>
      <c r="I2350" s="361"/>
      <c r="J2350" s="361"/>
      <c r="K2350" s="361"/>
    </row>
    <row r="2351" spans="1:11">
      <c r="A2351" s="361"/>
      <c r="B2351" s="361"/>
      <c r="C2351" s="361"/>
      <c r="D2351" s="361"/>
      <c r="E2351" s="361"/>
      <c r="F2351" s="361"/>
      <c r="G2351" s="361"/>
      <c r="H2351" s="361"/>
      <c r="I2351" s="361"/>
      <c r="J2351" s="361"/>
      <c r="K2351" s="361"/>
    </row>
    <row r="2352" spans="1:11">
      <c r="A2352" s="361"/>
      <c r="B2352" s="361"/>
      <c r="C2352" s="361"/>
      <c r="D2352" s="361"/>
      <c r="E2352" s="361"/>
      <c r="F2352" s="361"/>
      <c r="G2352" s="361"/>
      <c r="H2352" s="361"/>
      <c r="I2352" s="361"/>
      <c r="J2352" s="361"/>
      <c r="K2352" s="361"/>
    </row>
    <row r="2353" spans="1:11">
      <c r="A2353" s="361"/>
      <c r="B2353" s="361"/>
      <c r="C2353" s="361"/>
      <c r="D2353" s="361"/>
      <c r="E2353" s="361"/>
      <c r="F2353" s="361"/>
      <c r="G2353" s="361"/>
      <c r="H2353" s="361"/>
      <c r="I2353" s="361"/>
      <c r="J2353" s="361"/>
      <c r="K2353" s="361"/>
    </row>
    <row r="2354" spans="1:11">
      <c r="A2354" s="361"/>
      <c r="B2354" s="361"/>
      <c r="C2354" s="361"/>
      <c r="D2354" s="361"/>
      <c r="E2354" s="361"/>
      <c r="F2354" s="361"/>
      <c r="G2354" s="361"/>
      <c r="H2354" s="361"/>
      <c r="I2354" s="361"/>
      <c r="J2354" s="361"/>
      <c r="K2354" s="361"/>
    </row>
    <row r="2355" spans="1:11">
      <c r="A2355" s="361"/>
      <c r="B2355" s="361"/>
      <c r="C2355" s="361"/>
      <c r="D2355" s="361"/>
      <c r="E2355" s="361"/>
      <c r="F2355" s="361"/>
      <c r="G2355" s="361"/>
      <c r="H2355" s="361"/>
      <c r="I2355" s="361"/>
      <c r="J2355" s="361"/>
      <c r="K2355" s="361"/>
    </row>
    <row r="2356" spans="1:11">
      <c r="A2356" s="361"/>
      <c r="B2356" s="361"/>
      <c r="C2356" s="361"/>
      <c r="D2356" s="361"/>
      <c r="E2356" s="361"/>
      <c r="F2356" s="361"/>
      <c r="G2356" s="361"/>
      <c r="H2356" s="361"/>
      <c r="I2356" s="361"/>
      <c r="J2356" s="361"/>
      <c r="K2356" s="361"/>
    </row>
    <row r="2357" spans="1:11">
      <c r="A2357" s="361"/>
      <c r="B2357" s="361"/>
      <c r="C2357" s="361"/>
      <c r="D2357" s="361"/>
      <c r="E2357" s="361"/>
      <c r="F2357" s="361"/>
      <c r="G2357" s="361"/>
      <c r="H2357" s="361"/>
      <c r="I2357" s="361"/>
      <c r="J2357" s="361"/>
      <c r="K2357" s="361"/>
    </row>
    <row r="2358" spans="1:11">
      <c r="A2358" s="361"/>
      <c r="B2358" s="361"/>
      <c r="C2358" s="361"/>
      <c r="D2358" s="361"/>
      <c r="E2358" s="361"/>
      <c r="F2358" s="361"/>
      <c r="G2358" s="361"/>
      <c r="H2358" s="361"/>
      <c r="I2358" s="361"/>
      <c r="J2358" s="361"/>
      <c r="K2358" s="361"/>
    </row>
    <row r="2359" spans="1:11">
      <c r="A2359" s="361"/>
      <c r="B2359" s="361"/>
      <c r="C2359" s="361"/>
      <c r="D2359" s="361"/>
      <c r="E2359" s="361"/>
      <c r="F2359" s="361"/>
      <c r="G2359" s="361"/>
      <c r="H2359" s="361"/>
      <c r="I2359" s="361"/>
      <c r="J2359" s="361"/>
      <c r="K2359" s="361"/>
    </row>
    <row r="2360" spans="1:11">
      <c r="A2360" s="361"/>
      <c r="B2360" s="361"/>
      <c r="C2360" s="361"/>
      <c r="D2360" s="361"/>
      <c r="E2360" s="361"/>
      <c r="F2360" s="361"/>
      <c r="G2360" s="361"/>
      <c r="H2360" s="361"/>
      <c r="I2360" s="361"/>
      <c r="J2360" s="361"/>
      <c r="K2360" s="361"/>
    </row>
    <row r="2361" spans="1:11">
      <c r="A2361" s="361"/>
      <c r="B2361" s="361"/>
      <c r="C2361" s="361"/>
      <c r="D2361" s="361"/>
      <c r="E2361" s="361"/>
      <c r="F2361" s="361"/>
      <c r="G2361" s="361"/>
      <c r="H2361" s="361"/>
      <c r="I2361" s="361"/>
      <c r="J2361" s="361"/>
      <c r="K2361" s="361"/>
    </row>
    <row r="2362" spans="1:11">
      <c r="A2362" s="361"/>
      <c r="B2362" s="361"/>
      <c r="C2362" s="361"/>
      <c r="D2362" s="361"/>
      <c r="E2362" s="361"/>
      <c r="F2362" s="361"/>
      <c r="G2362" s="361"/>
      <c r="H2362" s="361"/>
      <c r="I2362" s="361"/>
      <c r="J2362" s="361"/>
      <c r="K2362" s="361"/>
    </row>
    <row r="2363" spans="1:11">
      <c r="A2363" s="361"/>
      <c r="B2363" s="361"/>
      <c r="C2363" s="361"/>
      <c r="D2363" s="361"/>
      <c r="E2363" s="361"/>
      <c r="F2363" s="361"/>
      <c r="G2363" s="361"/>
      <c r="H2363" s="361"/>
      <c r="I2363" s="361"/>
      <c r="J2363" s="361"/>
      <c r="K2363" s="361"/>
    </row>
    <row r="2364" spans="1:11">
      <c r="A2364" s="361"/>
      <c r="B2364" s="361"/>
      <c r="C2364" s="361"/>
      <c r="D2364" s="361"/>
      <c r="E2364" s="361"/>
      <c r="F2364" s="361"/>
      <c r="G2364" s="361"/>
      <c r="H2364" s="361"/>
      <c r="I2364" s="361"/>
      <c r="J2364" s="361"/>
      <c r="K2364" s="361"/>
    </row>
    <row r="2365" spans="1:11">
      <c r="A2365" s="361"/>
      <c r="B2365" s="361"/>
      <c r="C2365" s="361"/>
      <c r="D2365" s="361"/>
      <c r="E2365" s="361"/>
      <c r="F2365" s="361"/>
      <c r="G2365" s="361"/>
      <c r="H2365" s="361"/>
      <c r="I2365" s="361"/>
      <c r="J2365" s="361"/>
      <c r="K2365" s="361"/>
    </row>
    <row r="2366" spans="1:11">
      <c r="A2366" s="361"/>
      <c r="B2366" s="361"/>
      <c r="C2366" s="361"/>
      <c r="D2366" s="361"/>
      <c r="E2366" s="361"/>
      <c r="F2366" s="361"/>
      <c r="G2366" s="361"/>
      <c r="H2366" s="361"/>
      <c r="I2366" s="361"/>
      <c r="J2366" s="361"/>
      <c r="K2366" s="361"/>
    </row>
    <row r="2367" spans="1:11">
      <c r="A2367" s="361"/>
      <c r="B2367" s="361"/>
      <c r="C2367" s="361"/>
      <c r="D2367" s="361"/>
      <c r="E2367" s="361"/>
      <c r="F2367" s="361"/>
      <c r="G2367" s="361"/>
      <c r="H2367" s="361"/>
      <c r="I2367" s="361"/>
      <c r="J2367" s="361"/>
      <c r="K2367" s="361"/>
    </row>
    <row r="2368" spans="1:11">
      <c r="A2368" s="361"/>
      <c r="B2368" s="361"/>
      <c r="C2368" s="361"/>
      <c r="D2368" s="361"/>
      <c r="E2368" s="361"/>
      <c r="F2368" s="361"/>
      <c r="G2368" s="361"/>
      <c r="H2368" s="361"/>
      <c r="I2368" s="361"/>
      <c r="J2368" s="361"/>
      <c r="K2368" s="361"/>
    </row>
    <row r="2369" spans="1:11">
      <c r="A2369" s="361"/>
      <c r="B2369" s="361"/>
      <c r="C2369" s="361"/>
      <c r="D2369" s="361"/>
      <c r="E2369" s="361"/>
      <c r="F2369" s="361"/>
      <c r="G2369" s="361"/>
      <c r="H2369" s="361"/>
      <c r="I2369" s="361"/>
      <c r="J2369" s="361"/>
      <c r="K2369" s="361"/>
    </row>
    <row r="2370" spans="1:11">
      <c r="A2370" s="361"/>
      <c r="B2370" s="361"/>
      <c r="C2370" s="361"/>
      <c r="D2370" s="361"/>
      <c r="E2370" s="361"/>
      <c r="F2370" s="361"/>
      <c r="G2370" s="361"/>
      <c r="H2370" s="361"/>
      <c r="I2370" s="361"/>
      <c r="J2370" s="361"/>
      <c r="K2370" s="361"/>
    </row>
    <row r="2371" spans="1:11">
      <c r="A2371" s="361"/>
      <c r="B2371" s="361"/>
      <c r="C2371" s="361"/>
      <c r="D2371" s="361"/>
      <c r="E2371" s="361"/>
      <c r="F2371" s="361"/>
      <c r="G2371" s="361"/>
      <c r="H2371" s="361"/>
      <c r="I2371" s="361"/>
      <c r="J2371" s="361"/>
      <c r="K2371" s="361"/>
    </row>
    <row r="2372" spans="1:11">
      <c r="A2372" s="361"/>
      <c r="B2372" s="361"/>
      <c r="C2372" s="361"/>
      <c r="D2372" s="361"/>
      <c r="E2372" s="361"/>
      <c r="F2372" s="361"/>
      <c r="G2372" s="361"/>
      <c r="H2372" s="361"/>
      <c r="I2372" s="361"/>
      <c r="J2372" s="361"/>
      <c r="K2372" s="361"/>
    </row>
    <row r="2373" spans="1:11">
      <c r="A2373" s="361"/>
      <c r="B2373" s="361"/>
      <c r="C2373" s="361"/>
      <c r="D2373" s="361"/>
      <c r="E2373" s="361"/>
      <c r="F2373" s="361"/>
      <c r="G2373" s="361"/>
      <c r="H2373" s="361"/>
      <c r="I2373" s="361"/>
      <c r="J2373" s="361"/>
      <c r="K2373" s="361"/>
    </row>
    <row r="2374" spans="1:11">
      <c r="A2374" s="361"/>
      <c r="B2374" s="361"/>
      <c r="C2374" s="361"/>
      <c r="D2374" s="361"/>
      <c r="E2374" s="361"/>
      <c r="F2374" s="361"/>
      <c r="G2374" s="361"/>
      <c r="H2374" s="361"/>
      <c r="I2374" s="361"/>
      <c r="J2374" s="361"/>
      <c r="K2374" s="361"/>
    </row>
    <row r="2375" spans="1:11">
      <c r="A2375" s="361"/>
      <c r="B2375" s="361"/>
      <c r="C2375" s="361"/>
      <c r="D2375" s="361"/>
      <c r="E2375" s="361"/>
      <c r="F2375" s="361"/>
      <c r="G2375" s="361"/>
      <c r="H2375" s="361"/>
      <c r="I2375" s="361"/>
      <c r="J2375" s="361"/>
      <c r="K2375" s="361"/>
    </row>
    <row r="2376" spans="1:11">
      <c r="A2376" s="361"/>
      <c r="B2376" s="361"/>
      <c r="C2376" s="361"/>
      <c r="D2376" s="361"/>
      <c r="E2376" s="361"/>
      <c r="F2376" s="361"/>
      <c r="G2376" s="361"/>
      <c r="H2376" s="361"/>
      <c r="I2376" s="361"/>
      <c r="J2376" s="361"/>
      <c r="K2376" s="361"/>
    </row>
    <row r="2377" spans="1:11">
      <c r="A2377" s="361"/>
      <c r="B2377" s="361"/>
      <c r="C2377" s="361"/>
      <c r="D2377" s="361"/>
      <c r="E2377" s="361"/>
      <c r="F2377" s="361"/>
      <c r="G2377" s="361"/>
      <c r="H2377" s="361"/>
      <c r="I2377" s="361"/>
      <c r="J2377" s="361"/>
      <c r="K2377" s="361"/>
    </row>
    <row r="2378" spans="1:11">
      <c r="A2378" s="361"/>
      <c r="B2378" s="361"/>
      <c r="C2378" s="361"/>
      <c r="D2378" s="361"/>
      <c r="E2378" s="361"/>
      <c r="F2378" s="361"/>
      <c r="G2378" s="361"/>
      <c r="H2378" s="361"/>
      <c r="I2378" s="361"/>
      <c r="J2378" s="361"/>
      <c r="K2378" s="361"/>
    </row>
    <row r="2379" spans="1:11">
      <c r="A2379" s="361"/>
      <c r="B2379" s="361"/>
      <c r="C2379" s="361"/>
      <c r="D2379" s="361"/>
      <c r="E2379" s="361"/>
      <c r="F2379" s="361"/>
      <c r="G2379" s="361"/>
      <c r="H2379" s="361"/>
      <c r="I2379" s="361"/>
      <c r="J2379" s="361"/>
      <c r="K2379" s="361"/>
    </row>
    <row r="2380" spans="1:11">
      <c r="A2380" s="361"/>
      <c r="B2380" s="361"/>
      <c r="C2380" s="361"/>
      <c r="D2380" s="361"/>
      <c r="E2380" s="361"/>
      <c r="F2380" s="361"/>
      <c r="G2380" s="361"/>
      <c r="H2380" s="361"/>
      <c r="I2380" s="361"/>
      <c r="J2380" s="361"/>
      <c r="K2380" s="361"/>
    </row>
    <row r="2381" spans="1:11">
      <c r="A2381" s="361"/>
      <c r="B2381" s="361"/>
      <c r="C2381" s="361"/>
      <c r="D2381" s="361"/>
      <c r="E2381" s="361"/>
      <c r="F2381" s="361"/>
      <c r="G2381" s="361"/>
      <c r="H2381" s="361"/>
      <c r="I2381" s="361"/>
      <c r="J2381" s="361"/>
      <c r="K2381" s="361"/>
    </row>
    <row r="2382" spans="1:11">
      <c r="A2382" s="361"/>
      <c r="B2382" s="361"/>
      <c r="C2382" s="361"/>
      <c r="D2382" s="361"/>
      <c r="E2382" s="361"/>
      <c r="F2382" s="361"/>
      <c r="G2382" s="361"/>
      <c r="H2382" s="361"/>
      <c r="I2382" s="361"/>
      <c r="J2382" s="361"/>
      <c r="K2382" s="361"/>
    </row>
    <row r="2383" spans="1:11">
      <c r="A2383" s="361"/>
      <c r="B2383" s="361"/>
      <c r="C2383" s="361"/>
      <c r="D2383" s="361"/>
      <c r="E2383" s="361"/>
      <c r="F2383" s="361"/>
      <c r="G2383" s="361"/>
      <c r="H2383" s="361"/>
      <c r="I2383" s="361"/>
      <c r="J2383" s="361"/>
      <c r="K2383" s="361"/>
    </row>
    <row r="2384" spans="1:11">
      <c r="A2384" s="361"/>
      <c r="B2384" s="361"/>
      <c r="C2384" s="361"/>
      <c r="D2384" s="361"/>
      <c r="E2384" s="361"/>
      <c r="F2384" s="361"/>
      <c r="G2384" s="361"/>
      <c r="H2384" s="361"/>
      <c r="I2384" s="361"/>
      <c r="J2384" s="361"/>
      <c r="K2384" s="361"/>
    </row>
    <row r="2385" spans="1:11">
      <c r="A2385" s="361"/>
      <c r="B2385" s="361"/>
      <c r="C2385" s="361"/>
      <c r="D2385" s="361"/>
      <c r="E2385" s="361"/>
      <c r="F2385" s="361"/>
      <c r="G2385" s="361"/>
      <c r="H2385" s="361"/>
      <c r="I2385" s="361"/>
      <c r="J2385" s="361"/>
      <c r="K2385" s="361"/>
    </row>
    <row r="2386" spans="1:11">
      <c r="A2386" s="361"/>
      <c r="B2386" s="361"/>
      <c r="C2386" s="361"/>
      <c r="D2386" s="361"/>
      <c r="E2386" s="361"/>
      <c r="F2386" s="361"/>
      <c r="G2386" s="361"/>
      <c r="H2386" s="361"/>
      <c r="I2386" s="361"/>
      <c r="J2386" s="361"/>
      <c r="K2386" s="361"/>
    </row>
    <row r="2387" spans="1:11">
      <c r="A2387" s="361"/>
      <c r="B2387" s="361"/>
      <c r="C2387" s="361"/>
      <c r="D2387" s="361"/>
      <c r="E2387" s="361"/>
      <c r="F2387" s="361"/>
      <c r="G2387" s="361"/>
      <c r="H2387" s="361"/>
      <c r="I2387" s="361"/>
      <c r="J2387" s="361"/>
      <c r="K2387" s="361"/>
    </row>
    <row r="2388" spans="1:11">
      <c r="A2388" s="361"/>
      <c r="B2388" s="361"/>
      <c r="C2388" s="361"/>
      <c r="D2388" s="361"/>
      <c r="E2388" s="361"/>
      <c r="F2388" s="361"/>
      <c r="G2388" s="361"/>
      <c r="H2388" s="361"/>
      <c r="I2388" s="361"/>
      <c r="J2388" s="361"/>
      <c r="K2388" s="361"/>
    </row>
    <row r="2389" spans="1:11">
      <c r="A2389" s="361"/>
      <c r="B2389" s="361"/>
      <c r="C2389" s="361"/>
      <c r="D2389" s="361"/>
      <c r="E2389" s="361"/>
      <c r="F2389" s="361"/>
      <c r="G2389" s="361"/>
      <c r="H2389" s="361"/>
      <c r="I2389" s="361"/>
      <c r="J2389" s="361"/>
      <c r="K2389" s="361"/>
    </row>
    <row r="2390" spans="1:11">
      <c r="A2390" s="361"/>
      <c r="B2390" s="361"/>
      <c r="C2390" s="361"/>
      <c r="D2390" s="361"/>
      <c r="E2390" s="361"/>
      <c r="F2390" s="361"/>
      <c r="G2390" s="361"/>
      <c r="H2390" s="361"/>
      <c r="I2390" s="361"/>
      <c r="J2390" s="361"/>
      <c r="K2390" s="361"/>
    </row>
    <row r="2391" spans="1:11">
      <c r="A2391" s="361"/>
      <c r="B2391" s="361"/>
      <c r="C2391" s="361"/>
      <c r="D2391" s="361"/>
      <c r="E2391" s="361"/>
      <c r="F2391" s="361"/>
      <c r="G2391" s="361"/>
      <c r="H2391" s="361"/>
      <c r="I2391" s="361"/>
      <c r="J2391" s="361"/>
      <c r="K2391" s="361"/>
    </row>
    <row r="2392" spans="1:11">
      <c r="A2392" s="361"/>
      <c r="B2392" s="361"/>
      <c r="C2392" s="361"/>
      <c r="D2392" s="361"/>
      <c r="E2392" s="361"/>
      <c r="F2392" s="361"/>
      <c r="G2392" s="361"/>
      <c r="H2392" s="361"/>
      <c r="I2392" s="361"/>
      <c r="J2392" s="361"/>
      <c r="K2392" s="361"/>
    </row>
    <row r="2393" spans="1:11">
      <c r="A2393" s="361"/>
      <c r="B2393" s="361"/>
      <c r="C2393" s="361"/>
      <c r="D2393" s="361"/>
      <c r="E2393" s="361"/>
      <c r="F2393" s="361"/>
      <c r="G2393" s="361"/>
      <c r="H2393" s="361"/>
      <c r="I2393" s="361"/>
      <c r="J2393" s="361"/>
      <c r="K2393" s="361"/>
    </row>
    <row r="2394" spans="1:11">
      <c r="A2394" s="361"/>
      <c r="B2394" s="361"/>
      <c r="C2394" s="361"/>
      <c r="D2394" s="361"/>
      <c r="E2394" s="361"/>
      <c r="F2394" s="361"/>
      <c r="G2394" s="361"/>
      <c r="H2394" s="361"/>
      <c r="I2394" s="361"/>
      <c r="J2394" s="361"/>
      <c r="K2394" s="361"/>
    </row>
    <row r="2395" spans="1:11">
      <c r="A2395" s="361"/>
      <c r="B2395" s="361"/>
      <c r="C2395" s="361"/>
      <c r="D2395" s="361"/>
      <c r="E2395" s="361"/>
      <c r="F2395" s="361"/>
      <c r="G2395" s="361"/>
      <c r="H2395" s="361"/>
      <c r="I2395" s="361"/>
      <c r="J2395" s="361"/>
      <c r="K2395" s="361"/>
    </row>
    <row r="2396" spans="1:11">
      <c r="A2396" s="361"/>
      <c r="B2396" s="361"/>
      <c r="C2396" s="361"/>
      <c r="D2396" s="361"/>
      <c r="E2396" s="361"/>
      <c r="F2396" s="361"/>
      <c r="G2396" s="361"/>
      <c r="H2396" s="361"/>
      <c r="I2396" s="361"/>
      <c r="J2396" s="361"/>
      <c r="K2396" s="361"/>
    </row>
    <row r="2397" spans="1:11">
      <c r="A2397" s="361"/>
      <c r="B2397" s="361"/>
      <c r="C2397" s="361"/>
      <c r="D2397" s="361"/>
      <c r="E2397" s="361"/>
      <c r="F2397" s="361"/>
      <c r="G2397" s="361"/>
      <c r="H2397" s="361"/>
      <c r="I2397" s="361"/>
      <c r="J2397" s="361"/>
      <c r="K2397" s="361"/>
    </row>
    <row r="2398" spans="1:11">
      <c r="A2398" s="361"/>
      <c r="B2398" s="361"/>
      <c r="C2398" s="361"/>
      <c r="D2398" s="361"/>
      <c r="E2398" s="361"/>
      <c r="F2398" s="361"/>
      <c r="G2398" s="361"/>
      <c r="H2398" s="361"/>
      <c r="I2398" s="361"/>
      <c r="J2398" s="361"/>
      <c r="K2398" s="361"/>
    </row>
    <row r="2399" spans="1:11">
      <c r="A2399" s="361"/>
      <c r="B2399" s="361"/>
      <c r="C2399" s="361"/>
      <c r="D2399" s="361"/>
      <c r="E2399" s="361"/>
      <c r="F2399" s="361"/>
      <c r="G2399" s="361"/>
      <c r="H2399" s="361"/>
      <c r="I2399" s="361"/>
      <c r="J2399" s="361"/>
      <c r="K2399" s="361"/>
    </row>
    <row r="2400" spans="1:11">
      <c r="A2400" s="361"/>
      <c r="B2400" s="361"/>
      <c r="C2400" s="361"/>
      <c r="D2400" s="361"/>
      <c r="E2400" s="361"/>
      <c r="F2400" s="361"/>
      <c r="G2400" s="361"/>
      <c r="H2400" s="361"/>
      <c r="I2400" s="361"/>
      <c r="J2400" s="361"/>
      <c r="K2400" s="361"/>
    </row>
    <row r="2401" spans="1:11">
      <c r="A2401" s="361"/>
      <c r="B2401" s="361"/>
      <c r="C2401" s="361"/>
      <c r="D2401" s="361"/>
      <c r="E2401" s="361"/>
      <c r="F2401" s="361"/>
      <c r="G2401" s="361"/>
      <c r="H2401" s="361"/>
      <c r="I2401" s="361"/>
      <c r="J2401" s="361"/>
      <c r="K2401" s="361"/>
    </row>
    <row r="2402" spans="1:11">
      <c r="A2402" s="361"/>
      <c r="B2402" s="361"/>
      <c r="C2402" s="361"/>
      <c r="D2402" s="361"/>
      <c r="E2402" s="361"/>
      <c r="F2402" s="361"/>
      <c r="G2402" s="361"/>
      <c r="H2402" s="361"/>
      <c r="I2402" s="361"/>
      <c r="J2402" s="361"/>
      <c r="K2402" s="361"/>
    </row>
    <row r="2403" spans="1:11">
      <c r="A2403" s="361"/>
      <c r="B2403" s="361"/>
      <c r="C2403" s="361"/>
      <c r="D2403" s="361"/>
      <c r="E2403" s="361"/>
      <c r="F2403" s="361"/>
      <c r="G2403" s="361"/>
      <c r="H2403" s="361"/>
      <c r="I2403" s="361"/>
      <c r="J2403" s="361"/>
      <c r="K2403" s="361"/>
    </row>
    <row r="2404" spans="1:11">
      <c r="A2404" s="361"/>
      <c r="B2404" s="361"/>
      <c r="C2404" s="361"/>
      <c r="D2404" s="361"/>
      <c r="E2404" s="361"/>
      <c r="F2404" s="361"/>
      <c r="G2404" s="361"/>
      <c r="H2404" s="361"/>
      <c r="I2404" s="361"/>
      <c r="J2404" s="361"/>
      <c r="K2404" s="361"/>
    </row>
    <row r="2405" spans="1:11">
      <c r="A2405" s="361"/>
      <c r="B2405" s="361"/>
      <c r="C2405" s="361"/>
      <c r="D2405" s="361"/>
      <c r="E2405" s="361"/>
      <c r="F2405" s="361"/>
      <c r="G2405" s="361"/>
      <c r="H2405" s="361"/>
      <c r="I2405" s="361"/>
      <c r="J2405" s="361"/>
      <c r="K2405" s="361"/>
    </row>
    <row r="2406" spans="1:11">
      <c r="A2406" s="361"/>
      <c r="B2406" s="361"/>
      <c r="C2406" s="361"/>
      <c r="D2406" s="361"/>
      <c r="E2406" s="361"/>
      <c r="F2406" s="361"/>
      <c r="G2406" s="361"/>
      <c r="H2406" s="361"/>
      <c r="I2406" s="361"/>
      <c r="J2406" s="361"/>
      <c r="K2406" s="361"/>
    </row>
    <row r="2407" spans="1:11">
      <c r="A2407" s="361"/>
      <c r="B2407" s="361"/>
      <c r="C2407" s="361"/>
      <c r="D2407" s="361"/>
      <c r="E2407" s="361"/>
      <c r="F2407" s="361"/>
      <c r="G2407" s="361"/>
      <c r="H2407" s="361"/>
      <c r="I2407" s="361"/>
      <c r="J2407" s="361"/>
      <c r="K2407" s="361"/>
    </row>
    <row r="2408" spans="1:11">
      <c r="A2408" s="361"/>
      <c r="B2408" s="361"/>
      <c r="C2408" s="361"/>
      <c r="D2408" s="361"/>
      <c r="E2408" s="361"/>
      <c r="F2408" s="361"/>
      <c r="G2408" s="361"/>
      <c r="H2408" s="361"/>
      <c r="I2408" s="361"/>
      <c r="J2408" s="361"/>
      <c r="K2408" s="361"/>
    </row>
    <row r="2409" spans="1:11">
      <c r="A2409" s="361"/>
      <c r="B2409" s="361"/>
      <c r="C2409" s="361"/>
      <c r="D2409" s="361"/>
      <c r="E2409" s="361"/>
      <c r="F2409" s="361"/>
      <c r="G2409" s="361"/>
      <c r="H2409" s="361"/>
      <c r="I2409" s="361"/>
      <c r="J2409" s="361"/>
      <c r="K2409" s="361"/>
    </row>
    <row r="2410" spans="1:11">
      <c r="A2410" s="361"/>
      <c r="B2410" s="361"/>
      <c r="C2410" s="361"/>
      <c r="D2410" s="361"/>
      <c r="E2410" s="361"/>
      <c r="F2410" s="361"/>
      <c r="G2410" s="361"/>
      <c r="H2410" s="361"/>
      <c r="I2410" s="361"/>
      <c r="J2410" s="361"/>
      <c r="K2410" s="361"/>
    </row>
    <row r="2411" spans="1:11">
      <c r="A2411" s="361"/>
      <c r="B2411" s="361"/>
      <c r="C2411" s="361"/>
      <c r="D2411" s="361"/>
      <c r="E2411" s="361"/>
      <c r="F2411" s="361"/>
      <c r="G2411" s="361"/>
      <c r="H2411" s="361"/>
      <c r="I2411" s="361"/>
      <c r="J2411" s="361"/>
      <c r="K2411" s="361"/>
    </row>
    <row r="2412" spans="1:11">
      <c r="A2412" s="361"/>
      <c r="B2412" s="361"/>
      <c r="C2412" s="361"/>
      <c r="D2412" s="361"/>
      <c r="E2412" s="361"/>
      <c r="F2412" s="361"/>
      <c r="G2412" s="361"/>
      <c r="H2412" s="361"/>
      <c r="I2412" s="361"/>
      <c r="J2412" s="361"/>
      <c r="K2412" s="361"/>
    </row>
    <row r="2413" spans="1:11">
      <c r="A2413" s="361"/>
      <c r="B2413" s="361"/>
      <c r="C2413" s="361"/>
      <c r="D2413" s="361"/>
      <c r="E2413" s="361"/>
      <c r="F2413" s="361"/>
      <c r="G2413" s="361"/>
      <c r="H2413" s="361"/>
      <c r="I2413" s="361"/>
      <c r="J2413" s="361"/>
      <c r="K2413" s="361"/>
    </row>
    <row r="2414" spans="1:11">
      <c r="A2414" s="361"/>
      <c r="B2414" s="361"/>
      <c r="C2414" s="361"/>
      <c r="D2414" s="361"/>
      <c r="E2414" s="361"/>
      <c r="F2414" s="361"/>
      <c r="G2414" s="361"/>
      <c r="H2414" s="361"/>
      <c r="I2414" s="361"/>
      <c r="J2414" s="361"/>
      <c r="K2414" s="361"/>
    </row>
    <row r="2415" spans="1:11">
      <c r="A2415" s="361"/>
      <c r="B2415" s="361"/>
      <c r="C2415" s="361"/>
      <c r="D2415" s="361"/>
      <c r="E2415" s="361"/>
      <c r="F2415" s="361"/>
      <c r="G2415" s="361"/>
      <c r="H2415" s="361"/>
      <c r="I2415" s="361"/>
      <c r="J2415" s="361"/>
      <c r="K2415" s="361"/>
    </row>
    <row r="2416" spans="1:11">
      <c r="A2416" s="361"/>
      <c r="B2416" s="361"/>
      <c r="C2416" s="361"/>
      <c r="D2416" s="361"/>
      <c r="E2416" s="361"/>
      <c r="F2416" s="361"/>
      <c r="G2416" s="361"/>
      <c r="H2416" s="361"/>
      <c r="I2416" s="361"/>
      <c r="J2416" s="361"/>
      <c r="K2416" s="361"/>
    </row>
    <row r="2417" spans="1:11">
      <c r="A2417" s="361"/>
      <c r="B2417" s="361"/>
      <c r="C2417" s="361"/>
      <c r="D2417" s="361"/>
      <c r="E2417" s="361"/>
      <c r="F2417" s="361"/>
      <c r="G2417" s="361"/>
      <c r="H2417" s="361"/>
      <c r="I2417" s="361"/>
      <c r="J2417" s="361"/>
      <c r="K2417" s="361"/>
    </row>
    <row r="2418" spans="1:11">
      <c r="A2418" s="361"/>
      <c r="B2418" s="361"/>
      <c r="C2418" s="361"/>
      <c r="D2418" s="361"/>
      <c r="E2418" s="361"/>
      <c r="F2418" s="361"/>
      <c r="G2418" s="361"/>
      <c r="H2418" s="361"/>
      <c r="I2418" s="361"/>
      <c r="J2418" s="361"/>
      <c r="K2418" s="361"/>
    </row>
    <row r="2419" spans="1:11">
      <c r="A2419" s="361"/>
      <c r="B2419" s="361"/>
      <c r="C2419" s="361"/>
      <c r="D2419" s="361"/>
      <c r="E2419" s="361"/>
      <c r="F2419" s="361"/>
      <c r="G2419" s="361"/>
      <c r="H2419" s="361"/>
      <c r="I2419" s="361"/>
      <c r="J2419" s="361"/>
      <c r="K2419" s="361"/>
    </row>
    <row r="2420" spans="1:11">
      <c r="A2420" s="361"/>
      <c r="B2420" s="361"/>
      <c r="C2420" s="361"/>
      <c r="D2420" s="361"/>
      <c r="E2420" s="361"/>
      <c r="F2420" s="361"/>
      <c r="G2420" s="361"/>
      <c r="H2420" s="361"/>
      <c r="I2420" s="361"/>
      <c r="J2420" s="361"/>
      <c r="K2420" s="361"/>
    </row>
    <row r="2421" spans="1:11">
      <c r="A2421" s="361"/>
      <c r="B2421" s="361"/>
      <c r="C2421" s="361"/>
      <c r="D2421" s="361"/>
      <c r="E2421" s="361"/>
      <c r="F2421" s="361"/>
      <c r="G2421" s="361"/>
      <c r="H2421" s="361"/>
      <c r="I2421" s="361"/>
      <c r="J2421" s="361"/>
      <c r="K2421" s="361"/>
    </row>
    <row r="2422" spans="1:11">
      <c r="A2422" s="361"/>
      <c r="B2422" s="361"/>
      <c r="C2422" s="361"/>
      <c r="D2422" s="361"/>
      <c r="E2422" s="361"/>
      <c r="F2422" s="361"/>
      <c r="G2422" s="361"/>
      <c r="H2422" s="361"/>
      <c r="I2422" s="361"/>
      <c r="J2422" s="361"/>
      <c r="K2422" s="361"/>
    </row>
    <row r="2423" spans="1:11">
      <c r="A2423" s="361"/>
      <c r="B2423" s="361"/>
      <c r="C2423" s="361"/>
      <c r="D2423" s="361"/>
      <c r="E2423" s="361"/>
      <c r="F2423" s="361"/>
      <c r="G2423" s="361"/>
      <c r="H2423" s="361"/>
      <c r="I2423" s="361"/>
      <c r="J2423" s="361"/>
      <c r="K2423" s="361"/>
    </row>
    <row r="2424" spans="1:11">
      <c r="A2424" s="361"/>
      <c r="B2424" s="361"/>
      <c r="C2424" s="361"/>
      <c r="D2424" s="361"/>
      <c r="E2424" s="361"/>
      <c r="F2424" s="361"/>
      <c r="G2424" s="361"/>
      <c r="H2424" s="361"/>
      <c r="I2424" s="361"/>
      <c r="J2424" s="361"/>
      <c r="K2424" s="361"/>
    </row>
    <row r="2425" spans="1:11">
      <c r="A2425" s="361"/>
      <c r="B2425" s="361"/>
      <c r="C2425" s="361"/>
      <c r="D2425" s="361"/>
      <c r="E2425" s="361"/>
      <c r="F2425" s="361"/>
      <c r="G2425" s="361"/>
      <c r="H2425" s="361"/>
      <c r="I2425" s="361"/>
      <c r="J2425" s="361"/>
      <c r="K2425" s="361"/>
    </row>
    <row r="2426" spans="1:11">
      <c r="A2426" s="361"/>
      <c r="B2426" s="361"/>
      <c r="C2426" s="361"/>
      <c r="D2426" s="361"/>
      <c r="E2426" s="361"/>
      <c r="F2426" s="361"/>
      <c r="G2426" s="361"/>
      <c r="H2426" s="361"/>
      <c r="I2426" s="361"/>
      <c r="J2426" s="361"/>
      <c r="K2426" s="361"/>
    </row>
    <row r="2427" spans="1:11">
      <c r="A2427" s="361"/>
      <c r="B2427" s="361"/>
      <c r="C2427" s="361"/>
      <c r="D2427" s="361"/>
      <c r="E2427" s="361"/>
      <c r="F2427" s="361"/>
      <c r="G2427" s="361"/>
      <c r="H2427" s="361"/>
      <c r="I2427" s="361"/>
      <c r="J2427" s="361"/>
      <c r="K2427" s="361"/>
    </row>
    <row r="2428" spans="1:11">
      <c r="A2428" s="361"/>
      <c r="B2428" s="361"/>
      <c r="C2428" s="361"/>
      <c r="D2428" s="361"/>
      <c r="E2428" s="361"/>
      <c r="F2428" s="361"/>
      <c r="G2428" s="361"/>
      <c r="H2428" s="361"/>
      <c r="I2428" s="361"/>
      <c r="J2428" s="361"/>
      <c r="K2428" s="361"/>
    </row>
    <row r="2429" spans="1:11">
      <c r="A2429" s="361"/>
      <c r="B2429" s="361"/>
      <c r="C2429" s="361"/>
      <c r="D2429" s="361"/>
      <c r="E2429" s="361"/>
      <c r="F2429" s="361"/>
      <c r="G2429" s="361"/>
      <c r="H2429" s="361"/>
      <c r="I2429" s="361"/>
      <c r="J2429" s="361"/>
      <c r="K2429" s="361"/>
    </row>
    <row r="2430" spans="1:11">
      <c r="A2430" s="361"/>
      <c r="B2430" s="361"/>
      <c r="C2430" s="361"/>
      <c r="D2430" s="361"/>
      <c r="E2430" s="361"/>
      <c r="F2430" s="361"/>
      <c r="G2430" s="361"/>
      <c r="H2430" s="361"/>
      <c r="I2430" s="361"/>
      <c r="J2430" s="361"/>
      <c r="K2430" s="361"/>
    </row>
    <row r="2431" spans="1:11">
      <c r="A2431" s="361"/>
      <c r="B2431" s="361"/>
      <c r="C2431" s="361"/>
      <c r="D2431" s="361"/>
      <c r="E2431" s="361"/>
      <c r="F2431" s="361"/>
      <c r="G2431" s="361"/>
      <c r="H2431" s="361"/>
      <c r="I2431" s="361"/>
      <c r="J2431" s="361"/>
      <c r="K2431" s="361"/>
    </row>
    <row r="2432" spans="1:11">
      <c r="A2432" s="361"/>
      <c r="B2432" s="361"/>
      <c r="C2432" s="361"/>
      <c r="D2432" s="361"/>
      <c r="E2432" s="361"/>
      <c r="F2432" s="361"/>
      <c r="G2432" s="361"/>
      <c r="H2432" s="361"/>
      <c r="I2432" s="361"/>
      <c r="J2432" s="361"/>
      <c r="K2432" s="361"/>
    </row>
    <row r="2433" spans="1:11">
      <c r="A2433" s="361"/>
      <c r="B2433" s="361"/>
      <c r="C2433" s="361"/>
      <c r="D2433" s="361"/>
      <c r="E2433" s="361"/>
      <c r="F2433" s="361"/>
      <c r="G2433" s="361"/>
      <c r="H2433" s="361"/>
      <c r="I2433" s="361"/>
      <c r="J2433" s="361"/>
      <c r="K2433" s="361"/>
    </row>
    <row r="2434" spans="1:11">
      <c r="A2434" s="361"/>
      <c r="B2434" s="361"/>
      <c r="C2434" s="361"/>
      <c r="D2434" s="361"/>
      <c r="E2434" s="361"/>
      <c r="F2434" s="361"/>
      <c r="G2434" s="361"/>
      <c r="H2434" s="361"/>
      <c r="I2434" s="361"/>
      <c r="J2434" s="361"/>
      <c r="K2434" s="361"/>
    </row>
    <row r="2435" spans="1:11">
      <c r="A2435" s="361"/>
      <c r="B2435" s="361"/>
      <c r="C2435" s="361"/>
      <c r="D2435" s="361"/>
      <c r="E2435" s="361"/>
      <c r="F2435" s="361"/>
      <c r="G2435" s="361"/>
      <c r="H2435" s="361"/>
      <c r="I2435" s="361"/>
      <c r="J2435" s="361"/>
      <c r="K2435" s="361"/>
    </row>
    <row r="2436" spans="1:11">
      <c r="A2436" s="361"/>
      <c r="B2436" s="361"/>
      <c r="C2436" s="361"/>
      <c r="D2436" s="361"/>
      <c r="E2436" s="361"/>
      <c r="F2436" s="361"/>
      <c r="G2436" s="361"/>
      <c r="H2436" s="361"/>
      <c r="I2436" s="361"/>
      <c r="J2436" s="361"/>
      <c r="K2436" s="361"/>
    </row>
    <row r="2437" spans="1:11">
      <c r="A2437" s="361"/>
      <c r="B2437" s="361"/>
      <c r="C2437" s="361"/>
      <c r="D2437" s="361"/>
      <c r="E2437" s="361"/>
      <c r="F2437" s="361"/>
      <c r="G2437" s="361"/>
      <c r="H2437" s="361"/>
      <c r="I2437" s="361"/>
      <c r="J2437" s="361"/>
      <c r="K2437" s="361"/>
    </row>
    <row r="2438" spans="1:11">
      <c r="A2438" s="361"/>
      <c r="B2438" s="361"/>
      <c r="C2438" s="361"/>
      <c r="D2438" s="361"/>
      <c r="E2438" s="361"/>
      <c r="F2438" s="361"/>
      <c r="G2438" s="361"/>
      <c r="H2438" s="361"/>
      <c r="I2438" s="361"/>
      <c r="J2438" s="361"/>
      <c r="K2438" s="361"/>
    </row>
    <row r="2439" spans="1:11">
      <c r="A2439" s="361"/>
      <c r="B2439" s="361"/>
      <c r="C2439" s="361"/>
      <c r="D2439" s="361"/>
      <c r="E2439" s="361"/>
      <c r="F2439" s="361"/>
      <c r="G2439" s="361"/>
      <c r="H2439" s="361"/>
      <c r="I2439" s="361"/>
      <c r="J2439" s="361"/>
      <c r="K2439" s="361"/>
    </row>
    <row r="2440" spans="1:11">
      <c r="A2440" s="361"/>
      <c r="B2440" s="361"/>
      <c r="C2440" s="361"/>
      <c r="D2440" s="361"/>
      <c r="E2440" s="361"/>
      <c r="F2440" s="361"/>
      <c r="G2440" s="361"/>
      <c r="H2440" s="361"/>
      <c r="I2440" s="361"/>
      <c r="J2440" s="361"/>
      <c r="K2440" s="361"/>
    </row>
    <row r="2441" spans="1:11">
      <c r="A2441" s="361"/>
      <c r="B2441" s="361"/>
      <c r="C2441" s="361"/>
      <c r="D2441" s="361"/>
      <c r="E2441" s="361"/>
      <c r="F2441" s="361"/>
      <c r="G2441" s="361"/>
      <c r="H2441" s="361"/>
      <c r="I2441" s="361"/>
      <c r="J2441" s="361"/>
      <c r="K2441" s="361"/>
    </row>
    <row r="2442" spans="1:11">
      <c r="A2442" s="361"/>
      <c r="B2442" s="361"/>
      <c r="C2442" s="361"/>
      <c r="D2442" s="361"/>
      <c r="E2442" s="361"/>
      <c r="F2442" s="361"/>
      <c r="G2442" s="361"/>
      <c r="H2442" s="361"/>
      <c r="I2442" s="361"/>
      <c r="J2442" s="361"/>
      <c r="K2442" s="361"/>
    </row>
    <row r="2443" spans="1:11">
      <c r="A2443" s="361"/>
      <c r="B2443" s="361"/>
      <c r="C2443" s="361"/>
      <c r="D2443" s="361"/>
      <c r="E2443" s="361"/>
      <c r="F2443" s="361"/>
      <c r="G2443" s="361"/>
      <c r="H2443" s="361"/>
      <c r="I2443" s="361"/>
      <c r="J2443" s="361"/>
      <c r="K2443" s="361"/>
    </row>
    <row r="2444" spans="1:11">
      <c r="A2444" s="361"/>
      <c r="B2444" s="361"/>
      <c r="C2444" s="361"/>
      <c r="D2444" s="361"/>
      <c r="E2444" s="361"/>
      <c r="F2444" s="361"/>
      <c r="G2444" s="361"/>
      <c r="H2444" s="361"/>
      <c r="I2444" s="361"/>
      <c r="J2444" s="361"/>
      <c r="K2444" s="361"/>
    </row>
    <row r="2445" spans="1:11">
      <c r="A2445" s="361"/>
      <c r="B2445" s="361"/>
      <c r="C2445" s="361"/>
      <c r="D2445" s="361"/>
      <c r="E2445" s="361"/>
      <c r="F2445" s="361"/>
      <c r="G2445" s="361"/>
      <c r="H2445" s="361"/>
      <c r="I2445" s="361"/>
      <c r="J2445" s="361"/>
      <c r="K2445" s="361"/>
    </row>
    <row r="2446" spans="1:11">
      <c r="A2446" s="361"/>
      <c r="B2446" s="361"/>
      <c r="C2446" s="361"/>
      <c r="D2446" s="361"/>
      <c r="E2446" s="361"/>
      <c r="F2446" s="361"/>
      <c r="G2446" s="361"/>
      <c r="H2446" s="361"/>
      <c r="I2446" s="361"/>
      <c r="J2446" s="361"/>
      <c r="K2446" s="361"/>
    </row>
    <row r="2447" spans="1:11">
      <c r="A2447" s="361"/>
      <c r="B2447" s="361"/>
      <c r="C2447" s="361"/>
      <c r="D2447" s="361"/>
      <c r="E2447" s="361"/>
      <c r="F2447" s="361"/>
      <c r="G2447" s="361"/>
      <c r="H2447" s="361"/>
      <c r="I2447" s="361"/>
      <c r="J2447" s="361"/>
      <c r="K2447" s="361"/>
    </row>
    <row r="2448" spans="1:11">
      <c r="A2448" s="361"/>
      <c r="B2448" s="361"/>
      <c r="C2448" s="361"/>
      <c r="D2448" s="361"/>
      <c r="E2448" s="361"/>
      <c r="F2448" s="361"/>
      <c r="G2448" s="361"/>
      <c r="H2448" s="361"/>
      <c r="I2448" s="361"/>
      <c r="J2448" s="361"/>
      <c r="K2448" s="361"/>
    </row>
    <row r="2449" spans="1:11">
      <c r="A2449" s="361"/>
      <c r="B2449" s="361"/>
      <c r="C2449" s="361"/>
      <c r="D2449" s="361"/>
      <c r="E2449" s="361"/>
      <c r="F2449" s="361"/>
      <c r="G2449" s="361"/>
      <c r="H2449" s="361"/>
      <c r="I2449" s="361"/>
      <c r="J2449" s="361"/>
      <c r="K2449" s="361"/>
    </row>
    <row r="2450" spans="1:11">
      <c r="A2450" s="361"/>
      <c r="B2450" s="361"/>
      <c r="C2450" s="361"/>
      <c r="D2450" s="361"/>
      <c r="E2450" s="361"/>
      <c r="F2450" s="361"/>
      <c r="G2450" s="361"/>
      <c r="H2450" s="361"/>
      <c r="I2450" s="361"/>
      <c r="J2450" s="361"/>
      <c r="K2450" s="361"/>
    </row>
    <row r="2451" spans="1:11">
      <c r="A2451" s="361"/>
      <c r="B2451" s="361"/>
      <c r="C2451" s="361"/>
      <c r="D2451" s="361"/>
      <c r="E2451" s="361"/>
      <c r="F2451" s="361"/>
      <c r="G2451" s="361"/>
      <c r="H2451" s="361"/>
      <c r="I2451" s="361"/>
      <c r="J2451" s="361"/>
      <c r="K2451" s="361"/>
    </row>
    <row r="2452" spans="1:11">
      <c r="A2452" s="361"/>
      <c r="B2452" s="361"/>
      <c r="C2452" s="361"/>
      <c r="D2452" s="361"/>
      <c r="E2452" s="361"/>
      <c r="F2452" s="361"/>
      <c r="G2452" s="361"/>
      <c r="H2452" s="361"/>
      <c r="I2452" s="361"/>
      <c r="J2452" s="361"/>
      <c r="K2452" s="361"/>
    </row>
    <row r="2453" spans="1:11">
      <c r="A2453" s="361"/>
      <c r="B2453" s="361"/>
      <c r="C2453" s="361"/>
      <c r="D2453" s="361"/>
      <c r="E2453" s="361"/>
      <c r="F2453" s="361"/>
      <c r="G2453" s="361"/>
      <c r="H2453" s="361"/>
      <c r="I2453" s="361"/>
      <c r="J2453" s="361"/>
      <c r="K2453" s="361"/>
    </row>
    <row r="2454" spans="1:11">
      <c r="A2454" s="361"/>
      <c r="B2454" s="361"/>
      <c r="C2454" s="361"/>
      <c r="D2454" s="361"/>
      <c r="E2454" s="361"/>
      <c r="F2454" s="361"/>
      <c r="G2454" s="361"/>
      <c r="H2454" s="361"/>
      <c r="I2454" s="361"/>
      <c r="J2454" s="361"/>
      <c r="K2454" s="361"/>
    </row>
    <row r="2455" spans="1:11">
      <c r="A2455" s="361"/>
      <c r="B2455" s="361"/>
      <c r="C2455" s="361"/>
      <c r="D2455" s="361"/>
      <c r="E2455" s="361"/>
      <c r="F2455" s="361"/>
      <c r="G2455" s="361"/>
      <c r="H2455" s="361"/>
      <c r="I2455" s="361"/>
      <c r="J2455" s="361"/>
      <c r="K2455" s="361"/>
    </row>
    <row r="2456" spans="1:11">
      <c r="A2456" s="361"/>
      <c r="B2456" s="361"/>
      <c r="C2456" s="361"/>
      <c r="D2456" s="361"/>
      <c r="E2456" s="361"/>
      <c r="F2456" s="361"/>
      <c r="G2456" s="361"/>
      <c r="H2456" s="361"/>
      <c r="I2456" s="361"/>
      <c r="J2456" s="361"/>
      <c r="K2456" s="361"/>
    </row>
    <row r="2457" spans="1:11">
      <c r="A2457" s="361"/>
      <c r="B2457" s="361"/>
      <c r="C2457" s="361"/>
      <c r="D2457" s="361"/>
      <c r="E2457" s="361"/>
      <c r="F2457" s="361"/>
      <c r="G2457" s="361"/>
      <c r="H2457" s="361"/>
      <c r="I2457" s="361"/>
      <c r="J2457" s="361"/>
      <c r="K2457" s="361"/>
    </row>
    <row r="2458" spans="1:11">
      <c r="A2458" s="361"/>
      <c r="B2458" s="361"/>
      <c r="C2458" s="361"/>
      <c r="D2458" s="361"/>
      <c r="E2458" s="361"/>
      <c r="F2458" s="361"/>
      <c r="G2458" s="361"/>
      <c r="H2458" s="361"/>
      <c r="I2458" s="361"/>
      <c r="J2458" s="361"/>
      <c r="K2458" s="361"/>
    </row>
    <row r="2459" spans="1:11">
      <c r="A2459" s="361"/>
      <c r="B2459" s="361"/>
      <c r="C2459" s="361"/>
      <c r="D2459" s="361"/>
      <c r="E2459" s="361"/>
      <c r="F2459" s="361"/>
      <c r="G2459" s="361"/>
      <c r="H2459" s="361"/>
      <c r="I2459" s="361"/>
      <c r="J2459" s="361"/>
      <c r="K2459" s="361"/>
    </row>
    <row r="2460" spans="1:11">
      <c r="A2460" s="361"/>
      <c r="B2460" s="361"/>
      <c r="C2460" s="361"/>
      <c r="D2460" s="361"/>
      <c r="E2460" s="361"/>
      <c r="F2460" s="361"/>
      <c r="G2460" s="361"/>
      <c r="H2460" s="361"/>
      <c r="I2460" s="361"/>
      <c r="J2460" s="361"/>
      <c r="K2460" s="361"/>
    </row>
    <row r="2461" spans="1:11">
      <c r="A2461" s="361"/>
      <c r="B2461" s="361"/>
      <c r="C2461" s="361"/>
      <c r="D2461" s="361"/>
      <c r="E2461" s="361"/>
      <c r="F2461" s="361"/>
      <c r="G2461" s="361"/>
      <c r="H2461" s="361"/>
      <c r="I2461" s="361"/>
      <c r="J2461" s="361"/>
      <c r="K2461" s="361"/>
    </row>
    <row r="2462" spans="1:11">
      <c r="A2462" s="361"/>
      <c r="B2462" s="361"/>
      <c r="C2462" s="361"/>
      <c r="D2462" s="361"/>
      <c r="E2462" s="361"/>
      <c r="F2462" s="361"/>
      <c r="G2462" s="361"/>
      <c r="H2462" s="361"/>
      <c r="I2462" s="361"/>
      <c r="J2462" s="361"/>
      <c r="K2462" s="361"/>
    </row>
    <row r="2463" spans="1:11">
      <c r="A2463" s="361"/>
      <c r="B2463" s="361"/>
      <c r="C2463" s="361"/>
      <c r="D2463" s="361"/>
      <c r="E2463" s="361"/>
      <c r="F2463" s="361"/>
      <c r="G2463" s="361"/>
      <c r="H2463" s="361"/>
      <c r="I2463" s="361"/>
      <c r="J2463" s="361"/>
      <c r="K2463" s="361"/>
    </row>
    <row r="2464" spans="1:11">
      <c r="A2464" s="361"/>
      <c r="B2464" s="361"/>
      <c r="C2464" s="361"/>
      <c r="D2464" s="361"/>
      <c r="E2464" s="361"/>
      <c r="F2464" s="361"/>
      <c r="G2464" s="361"/>
      <c r="H2464" s="361"/>
      <c r="I2464" s="361"/>
      <c r="J2464" s="361"/>
      <c r="K2464" s="361"/>
    </row>
    <row r="2465" spans="1:11">
      <c r="A2465" s="361"/>
      <c r="B2465" s="361"/>
      <c r="C2465" s="361"/>
      <c r="D2465" s="361"/>
      <c r="E2465" s="361"/>
      <c r="F2465" s="361"/>
      <c r="G2465" s="361"/>
      <c r="H2465" s="361"/>
      <c r="I2465" s="361"/>
      <c r="J2465" s="361"/>
      <c r="K2465" s="361"/>
    </row>
    <row r="2466" spans="1:11">
      <c r="A2466" s="361"/>
      <c r="B2466" s="361"/>
      <c r="C2466" s="361"/>
      <c r="D2466" s="361"/>
      <c r="E2466" s="361"/>
      <c r="F2466" s="361"/>
      <c r="G2466" s="361"/>
      <c r="H2466" s="361"/>
      <c r="I2466" s="361"/>
      <c r="J2466" s="361"/>
      <c r="K2466" s="361"/>
    </row>
    <row r="2467" spans="1:11">
      <c r="A2467" s="361"/>
      <c r="B2467" s="361"/>
      <c r="C2467" s="361"/>
      <c r="D2467" s="361"/>
      <c r="E2467" s="361"/>
      <c r="F2467" s="361"/>
      <c r="G2467" s="361"/>
      <c r="H2467" s="361"/>
      <c r="I2467" s="361"/>
      <c r="J2467" s="361"/>
      <c r="K2467" s="361"/>
    </row>
    <row r="2468" spans="1:11">
      <c r="A2468" s="361"/>
      <c r="B2468" s="361"/>
      <c r="C2468" s="361"/>
      <c r="D2468" s="361"/>
      <c r="E2468" s="361"/>
      <c r="F2468" s="361"/>
      <c r="G2468" s="361"/>
      <c r="H2468" s="361"/>
      <c r="I2468" s="361"/>
      <c r="J2468" s="361"/>
      <c r="K2468" s="361"/>
    </row>
    <row r="2469" spans="1:11">
      <c r="A2469" s="361"/>
      <c r="B2469" s="361"/>
      <c r="C2469" s="361"/>
      <c r="D2469" s="361"/>
      <c r="E2469" s="361"/>
      <c r="F2469" s="361"/>
      <c r="G2469" s="361"/>
      <c r="H2469" s="361"/>
      <c r="I2469" s="361"/>
      <c r="J2469" s="361"/>
      <c r="K2469" s="361"/>
    </row>
    <row r="2470" spans="1:11">
      <c r="A2470" s="361"/>
      <c r="B2470" s="361"/>
      <c r="C2470" s="361"/>
      <c r="D2470" s="361"/>
      <c r="E2470" s="361"/>
      <c r="F2470" s="361"/>
      <c r="G2470" s="361"/>
      <c r="H2470" s="361"/>
      <c r="I2470" s="361"/>
      <c r="J2470" s="361"/>
      <c r="K2470" s="361"/>
    </row>
    <row r="2471" spans="1:11">
      <c r="A2471" s="361"/>
      <c r="B2471" s="361"/>
      <c r="C2471" s="361"/>
      <c r="D2471" s="361"/>
      <c r="E2471" s="361"/>
      <c r="F2471" s="361"/>
      <c r="G2471" s="361"/>
      <c r="H2471" s="361"/>
      <c r="I2471" s="361"/>
      <c r="J2471" s="361"/>
      <c r="K2471" s="361"/>
    </row>
    <row r="2472" spans="1:11">
      <c r="A2472" s="361"/>
      <c r="B2472" s="361"/>
      <c r="C2472" s="361"/>
      <c r="D2472" s="361"/>
      <c r="E2472" s="361"/>
      <c r="F2472" s="361"/>
      <c r="G2472" s="361"/>
      <c r="H2472" s="361"/>
      <c r="I2472" s="361"/>
      <c r="J2472" s="361"/>
      <c r="K2472" s="361"/>
    </row>
    <row r="2473" spans="1:11">
      <c r="A2473" s="361"/>
      <c r="B2473" s="361"/>
      <c r="C2473" s="361"/>
      <c r="D2473" s="361"/>
      <c r="E2473" s="361"/>
      <c r="F2473" s="361"/>
      <c r="G2473" s="361"/>
      <c r="H2473" s="361"/>
      <c r="I2473" s="361"/>
      <c r="J2473" s="361"/>
      <c r="K2473" s="361"/>
    </row>
    <row r="2474" spans="1:11">
      <c r="A2474" s="361"/>
      <c r="B2474" s="361"/>
      <c r="C2474" s="361"/>
      <c r="D2474" s="361"/>
      <c r="E2474" s="361"/>
      <c r="F2474" s="361"/>
      <c r="G2474" s="361"/>
      <c r="H2474" s="361"/>
      <c r="I2474" s="361"/>
      <c r="J2474" s="361"/>
      <c r="K2474" s="361"/>
    </row>
    <row r="2475" spans="1:11">
      <c r="A2475" s="361"/>
      <c r="B2475" s="361"/>
      <c r="C2475" s="361"/>
      <c r="D2475" s="361"/>
      <c r="E2475" s="361"/>
      <c r="F2475" s="361"/>
      <c r="G2475" s="361"/>
      <c r="H2475" s="361"/>
      <c r="I2475" s="361"/>
      <c r="J2475" s="361"/>
      <c r="K2475" s="361"/>
    </row>
    <row r="2476" spans="1:11">
      <c r="A2476" s="361"/>
      <c r="B2476" s="361"/>
      <c r="C2476" s="361"/>
      <c r="D2476" s="361"/>
      <c r="E2476" s="361"/>
      <c r="F2476" s="361"/>
      <c r="G2476" s="361"/>
      <c r="H2476" s="361"/>
      <c r="I2476" s="361"/>
      <c r="J2476" s="361"/>
      <c r="K2476" s="361"/>
    </row>
    <row r="2477" spans="1:11">
      <c r="A2477" s="361"/>
      <c r="B2477" s="361"/>
      <c r="C2477" s="361"/>
      <c r="D2477" s="361"/>
      <c r="E2477" s="361"/>
      <c r="F2477" s="361"/>
      <c r="G2477" s="361"/>
      <c r="H2477" s="361"/>
      <c r="I2477" s="361"/>
      <c r="J2477" s="361"/>
      <c r="K2477" s="361"/>
    </row>
    <row r="2478" spans="1:11">
      <c r="A2478" s="361"/>
      <c r="B2478" s="361"/>
      <c r="C2478" s="361"/>
      <c r="D2478" s="361"/>
      <c r="E2478" s="361"/>
      <c r="F2478" s="361"/>
      <c r="G2478" s="361"/>
      <c r="H2478" s="361"/>
      <c r="I2478" s="361"/>
      <c r="J2478" s="361"/>
      <c r="K2478" s="361"/>
    </row>
    <row r="2479" spans="1:11">
      <c r="A2479" s="361"/>
      <c r="B2479" s="361"/>
      <c r="C2479" s="361"/>
      <c r="D2479" s="361"/>
      <c r="E2479" s="361"/>
      <c r="F2479" s="361"/>
      <c r="G2479" s="361"/>
      <c r="H2479" s="361"/>
      <c r="I2479" s="361"/>
      <c r="J2479" s="361"/>
      <c r="K2479" s="361"/>
    </row>
    <row r="2480" spans="1:11">
      <c r="A2480" s="361"/>
      <c r="B2480" s="361"/>
      <c r="C2480" s="361"/>
      <c r="D2480" s="361"/>
      <c r="E2480" s="361"/>
      <c r="F2480" s="361"/>
      <c r="G2480" s="361"/>
      <c r="H2480" s="361"/>
      <c r="I2480" s="361"/>
      <c r="J2480" s="361"/>
      <c r="K2480" s="361"/>
    </row>
    <row r="2481" spans="1:11">
      <c r="A2481" s="361"/>
      <c r="B2481" s="361"/>
      <c r="C2481" s="361"/>
      <c r="D2481" s="361"/>
      <c r="E2481" s="361"/>
      <c r="F2481" s="361"/>
      <c r="G2481" s="361"/>
      <c r="H2481" s="361"/>
      <c r="I2481" s="361"/>
      <c r="J2481" s="361"/>
      <c r="K2481" s="361"/>
    </row>
    <row r="2482" spans="1:11">
      <c r="A2482" s="361"/>
      <c r="B2482" s="361"/>
      <c r="C2482" s="361"/>
      <c r="D2482" s="361"/>
      <c r="E2482" s="361"/>
      <c r="F2482" s="361"/>
      <c r="G2482" s="361"/>
      <c r="H2482" s="361"/>
      <c r="I2482" s="361"/>
      <c r="J2482" s="361"/>
      <c r="K2482" s="361"/>
    </row>
    <row r="2483" spans="1:11">
      <c r="A2483" s="361"/>
      <c r="B2483" s="361"/>
      <c r="C2483" s="361"/>
      <c r="D2483" s="361"/>
      <c r="E2483" s="361"/>
      <c r="F2483" s="361"/>
      <c r="G2483" s="361"/>
      <c r="H2483" s="361"/>
      <c r="I2483" s="361"/>
      <c r="J2483" s="361"/>
      <c r="K2483" s="361"/>
    </row>
    <row r="2484" spans="1:11">
      <c r="A2484" s="361"/>
      <c r="B2484" s="361"/>
      <c r="C2484" s="361"/>
      <c r="D2484" s="361"/>
      <c r="E2484" s="361"/>
      <c r="F2484" s="361"/>
      <c r="G2484" s="361"/>
      <c r="H2484" s="361"/>
      <c r="I2484" s="361"/>
      <c r="J2484" s="361"/>
      <c r="K2484" s="361"/>
    </row>
    <row r="2485" spans="1:11">
      <c r="A2485" s="361"/>
      <c r="B2485" s="361"/>
      <c r="C2485" s="361"/>
      <c r="D2485" s="361"/>
      <c r="E2485" s="361"/>
      <c r="F2485" s="361"/>
      <c r="G2485" s="361"/>
      <c r="H2485" s="361"/>
      <c r="I2485" s="361"/>
      <c r="J2485" s="361"/>
      <c r="K2485" s="361"/>
    </row>
    <row r="2486" spans="1:11">
      <c r="A2486" s="361"/>
      <c r="B2486" s="361"/>
      <c r="C2486" s="361"/>
      <c r="D2486" s="361"/>
      <c r="E2486" s="361"/>
      <c r="F2486" s="361"/>
      <c r="G2486" s="361"/>
      <c r="H2486" s="361"/>
      <c r="I2486" s="361"/>
      <c r="J2486" s="361"/>
      <c r="K2486" s="361"/>
    </row>
    <row r="2487" spans="1:11">
      <c r="A2487" s="361"/>
      <c r="B2487" s="361"/>
      <c r="C2487" s="361"/>
      <c r="D2487" s="361"/>
      <c r="E2487" s="361"/>
      <c r="F2487" s="361"/>
      <c r="G2487" s="361"/>
      <c r="H2487" s="361"/>
      <c r="I2487" s="361"/>
      <c r="J2487" s="361"/>
      <c r="K2487" s="361"/>
    </row>
    <row r="2488" spans="1:11">
      <c r="A2488" s="361"/>
      <c r="B2488" s="361"/>
      <c r="C2488" s="361"/>
      <c r="D2488" s="361"/>
      <c r="E2488" s="361"/>
      <c r="F2488" s="361"/>
      <c r="G2488" s="361"/>
      <c r="H2488" s="361"/>
      <c r="I2488" s="361"/>
      <c r="J2488" s="361"/>
      <c r="K2488" s="361"/>
    </row>
    <row r="2489" spans="1:11">
      <c r="A2489" s="361"/>
      <c r="B2489" s="361"/>
      <c r="C2489" s="361"/>
      <c r="D2489" s="361"/>
      <c r="E2489" s="361"/>
      <c r="F2489" s="361"/>
      <c r="G2489" s="361"/>
      <c r="H2489" s="361"/>
      <c r="I2489" s="361"/>
      <c r="J2489" s="361"/>
      <c r="K2489" s="361"/>
    </row>
    <row r="2490" spans="1:11">
      <c r="A2490" s="361"/>
      <c r="B2490" s="361"/>
      <c r="C2490" s="361"/>
      <c r="D2490" s="361"/>
      <c r="E2490" s="361"/>
      <c r="F2490" s="361"/>
      <c r="G2490" s="361"/>
      <c r="H2490" s="361"/>
      <c r="I2490" s="361"/>
      <c r="J2490" s="361"/>
      <c r="K2490" s="361"/>
    </row>
    <row r="2491" spans="1:11">
      <c r="A2491" s="361"/>
      <c r="B2491" s="361"/>
      <c r="C2491" s="361"/>
      <c r="D2491" s="361"/>
      <c r="E2491" s="361"/>
      <c r="F2491" s="361"/>
      <c r="G2491" s="361"/>
      <c r="H2491" s="361"/>
      <c r="I2491" s="361"/>
      <c r="J2491" s="361"/>
      <c r="K2491" s="361"/>
    </row>
    <row r="2492" spans="1:11">
      <c r="A2492" s="361"/>
      <c r="B2492" s="361"/>
      <c r="C2492" s="361"/>
      <c r="D2492" s="361"/>
      <c r="E2492" s="361"/>
      <c r="F2492" s="361"/>
      <c r="G2492" s="361"/>
      <c r="H2492" s="361"/>
      <c r="I2492" s="361"/>
      <c r="J2492" s="361"/>
      <c r="K2492" s="361"/>
    </row>
    <row r="2493" spans="1:11">
      <c r="A2493" s="361"/>
      <c r="B2493" s="361"/>
      <c r="C2493" s="361"/>
      <c r="D2493" s="361"/>
      <c r="E2493" s="361"/>
      <c r="F2493" s="361"/>
      <c r="G2493" s="361"/>
      <c r="H2493" s="361"/>
      <c r="I2493" s="361"/>
      <c r="J2493" s="361"/>
      <c r="K2493" s="361"/>
    </row>
    <row r="2494" spans="1:11">
      <c r="A2494" s="361"/>
      <c r="B2494" s="361"/>
      <c r="C2494" s="361"/>
      <c r="D2494" s="361"/>
      <c r="E2494" s="361"/>
      <c r="F2494" s="361"/>
      <c r="G2494" s="361"/>
      <c r="H2494" s="361"/>
      <c r="I2494" s="361"/>
      <c r="J2494" s="361"/>
      <c r="K2494" s="361"/>
    </row>
    <row r="2495" spans="1:11">
      <c r="A2495" s="361"/>
      <c r="B2495" s="361"/>
      <c r="C2495" s="361"/>
      <c r="D2495" s="361"/>
      <c r="E2495" s="361"/>
      <c r="F2495" s="361"/>
      <c r="G2495" s="361"/>
      <c r="H2495" s="361"/>
      <c r="I2495" s="361"/>
      <c r="J2495" s="361"/>
      <c r="K2495" s="361"/>
    </row>
    <row r="2496" spans="1:11">
      <c r="A2496" s="361"/>
      <c r="B2496" s="361"/>
      <c r="C2496" s="361"/>
      <c r="D2496" s="361"/>
      <c r="E2496" s="361"/>
      <c r="F2496" s="361"/>
      <c r="G2496" s="361"/>
      <c r="H2496" s="361"/>
      <c r="I2496" s="361"/>
      <c r="J2496" s="361"/>
      <c r="K2496" s="361"/>
    </row>
    <row r="2497" spans="1:11">
      <c r="A2497" s="361"/>
      <c r="B2497" s="361"/>
      <c r="C2497" s="361"/>
      <c r="D2497" s="361"/>
      <c r="E2497" s="361"/>
      <c r="F2497" s="361"/>
      <c r="G2497" s="361"/>
      <c r="H2497" s="361"/>
      <c r="I2497" s="361"/>
      <c r="J2497" s="361"/>
      <c r="K2497" s="361"/>
    </row>
    <row r="2498" spans="1:11">
      <c r="A2498" s="361"/>
      <c r="B2498" s="361"/>
      <c r="C2498" s="361"/>
      <c r="D2498" s="361"/>
      <c r="E2498" s="361"/>
      <c r="F2498" s="361"/>
      <c r="G2498" s="361"/>
      <c r="H2498" s="361"/>
      <c r="I2498" s="361"/>
      <c r="J2498" s="361"/>
      <c r="K2498" s="361"/>
    </row>
    <row r="2499" spans="1:11">
      <c r="A2499" s="361"/>
      <c r="B2499" s="361"/>
      <c r="C2499" s="361"/>
      <c r="D2499" s="361"/>
      <c r="E2499" s="361"/>
      <c r="F2499" s="361"/>
      <c r="G2499" s="361"/>
      <c r="H2499" s="361"/>
      <c r="I2499" s="361"/>
      <c r="J2499" s="361"/>
      <c r="K2499" s="361"/>
    </row>
    <row r="2500" spans="1:11">
      <c r="A2500" s="361"/>
      <c r="B2500" s="361"/>
      <c r="C2500" s="361"/>
      <c r="D2500" s="361"/>
      <c r="E2500" s="361"/>
      <c r="F2500" s="361"/>
      <c r="G2500" s="361"/>
      <c r="H2500" s="361"/>
      <c r="I2500" s="361"/>
      <c r="J2500" s="361"/>
      <c r="K2500" s="361"/>
    </row>
    <row r="2501" spans="1:11">
      <c r="A2501" s="361"/>
      <c r="B2501" s="361"/>
      <c r="C2501" s="361"/>
      <c r="D2501" s="361"/>
      <c r="E2501" s="361"/>
      <c r="F2501" s="361"/>
      <c r="G2501" s="361"/>
      <c r="H2501" s="361"/>
      <c r="I2501" s="361"/>
      <c r="J2501" s="361"/>
      <c r="K2501" s="361"/>
    </row>
    <row r="2502" spans="1:11">
      <c r="A2502" s="361"/>
      <c r="B2502" s="361"/>
      <c r="C2502" s="361"/>
      <c r="D2502" s="361"/>
      <c r="E2502" s="361"/>
      <c r="F2502" s="361"/>
      <c r="G2502" s="361"/>
      <c r="H2502" s="361"/>
      <c r="I2502" s="361"/>
      <c r="J2502" s="361"/>
      <c r="K2502" s="361"/>
    </row>
    <row r="2503" spans="1:11">
      <c r="A2503" s="361"/>
      <c r="B2503" s="361"/>
      <c r="C2503" s="361"/>
      <c r="D2503" s="361"/>
      <c r="E2503" s="361"/>
      <c r="F2503" s="361"/>
      <c r="G2503" s="361"/>
      <c r="H2503" s="361"/>
      <c r="I2503" s="361"/>
      <c r="J2503" s="361"/>
      <c r="K2503" s="361"/>
    </row>
    <row r="2504" spans="1:11">
      <c r="A2504" s="361"/>
      <c r="B2504" s="361"/>
      <c r="C2504" s="361"/>
      <c r="D2504" s="361"/>
      <c r="E2504" s="361"/>
      <c r="F2504" s="361"/>
      <c r="G2504" s="361"/>
      <c r="H2504" s="361"/>
      <c r="I2504" s="361"/>
      <c r="J2504" s="361"/>
      <c r="K2504" s="361"/>
    </row>
    <row r="2505" spans="1:11">
      <c r="A2505" s="361"/>
      <c r="B2505" s="361"/>
      <c r="C2505" s="361"/>
      <c r="D2505" s="361"/>
      <c r="E2505" s="361"/>
      <c r="F2505" s="361"/>
      <c r="G2505" s="361"/>
      <c r="H2505" s="361"/>
      <c r="I2505" s="361"/>
      <c r="J2505" s="361"/>
      <c r="K2505" s="361"/>
    </row>
    <row r="2506" spans="1:11">
      <c r="A2506" s="361"/>
      <c r="B2506" s="361"/>
      <c r="C2506" s="361"/>
      <c r="D2506" s="361"/>
      <c r="E2506" s="361"/>
      <c r="F2506" s="361"/>
      <c r="G2506" s="361"/>
      <c r="H2506" s="361"/>
      <c r="I2506" s="361"/>
      <c r="J2506" s="361"/>
      <c r="K2506" s="361"/>
    </row>
    <row r="2507" spans="1:11">
      <c r="A2507" s="361"/>
      <c r="B2507" s="361"/>
      <c r="C2507" s="361"/>
      <c r="D2507" s="361"/>
      <c r="E2507" s="361"/>
      <c r="F2507" s="361"/>
      <c r="G2507" s="361"/>
      <c r="H2507" s="361"/>
      <c r="I2507" s="361"/>
      <c r="J2507" s="361"/>
      <c r="K2507" s="361"/>
    </row>
    <row r="2508" spans="1:11">
      <c r="A2508" s="361"/>
      <c r="B2508" s="361"/>
      <c r="C2508" s="361"/>
      <c r="D2508" s="361"/>
      <c r="E2508" s="361"/>
      <c r="F2508" s="361"/>
      <c r="G2508" s="361"/>
      <c r="H2508" s="361"/>
      <c r="I2508" s="361"/>
      <c r="J2508" s="361"/>
      <c r="K2508" s="361"/>
    </row>
    <row r="2509" spans="1:11">
      <c r="A2509" s="361"/>
      <c r="B2509" s="361"/>
      <c r="C2509" s="361"/>
      <c r="D2509" s="361"/>
      <c r="E2509" s="361"/>
      <c r="F2509" s="361"/>
      <c r="G2509" s="361"/>
      <c r="H2509" s="361"/>
      <c r="I2509" s="361"/>
      <c r="J2509" s="361"/>
      <c r="K2509" s="361"/>
    </row>
    <row r="2510" spans="1:11">
      <c r="A2510" s="361"/>
      <c r="B2510" s="361"/>
      <c r="C2510" s="361"/>
      <c r="D2510" s="361"/>
      <c r="E2510" s="361"/>
      <c r="F2510" s="361"/>
      <c r="G2510" s="361"/>
      <c r="H2510" s="361"/>
      <c r="I2510" s="361"/>
      <c r="J2510" s="361"/>
      <c r="K2510" s="361"/>
    </row>
    <row r="2511" spans="1:11">
      <c r="A2511" s="361"/>
      <c r="B2511" s="361"/>
      <c r="C2511" s="361"/>
      <c r="D2511" s="361"/>
      <c r="E2511" s="361"/>
      <c r="F2511" s="361"/>
      <c r="G2511" s="361"/>
      <c r="H2511" s="361"/>
      <c r="I2511" s="361"/>
      <c r="J2511" s="361"/>
      <c r="K2511" s="361"/>
    </row>
    <row r="2512" spans="1:11">
      <c r="A2512" s="361"/>
      <c r="B2512" s="361"/>
      <c r="C2512" s="361"/>
      <c r="D2512" s="361"/>
      <c r="E2512" s="361"/>
      <c r="F2512" s="361"/>
      <c r="G2512" s="361"/>
      <c r="H2512" s="361"/>
      <c r="I2512" s="361"/>
      <c r="J2512" s="361"/>
      <c r="K2512" s="361"/>
    </row>
    <row r="2513" spans="1:11">
      <c r="A2513" s="361"/>
      <c r="B2513" s="361"/>
      <c r="C2513" s="361"/>
      <c r="D2513" s="361"/>
      <c r="E2513" s="361"/>
      <c r="F2513" s="361"/>
      <c r="G2513" s="361"/>
      <c r="H2513" s="361"/>
      <c r="I2513" s="361"/>
      <c r="J2513" s="361"/>
      <c r="K2513" s="361"/>
    </row>
    <row r="2514" spans="1:11">
      <c r="A2514" s="361"/>
      <c r="B2514" s="361"/>
      <c r="C2514" s="361"/>
      <c r="D2514" s="361"/>
      <c r="E2514" s="361"/>
      <c r="F2514" s="361"/>
      <c r="G2514" s="361"/>
      <c r="H2514" s="361"/>
      <c r="I2514" s="361"/>
      <c r="J2514" s="361"/>
      <c r="K2514" s="361"/>
    </row>
    <row r="2515" spans="1:11">
      <c r="A2515" s="361"/>
      <c r="B2515" s="361"/>
      <c r="C2515" s="361"/>
      <c r="D2515" s="361"/>
      <c r="E2515" s="361"/>
      <c r="F2515" s="361"/>
      <c r="G2515" s="361"/>
      <c r="H2515" s="361"/>
      <c r="I2515" s="361"/>
      <c r="J2515" s="361"/>
      <c r="K2515" s="361"/>
    </row>
    <row r="2516" spans="1:11">
      <c r="A2516" s="361"/>
      <c r="B2516" s="361"/>
      <c r="C2516" s="361"/>
      <c r="D2516" s="361"/>
      <c r="E2516" s="361"/>
      <c r="F2516" s="361"/>
      <c r="G2516" s="361"/>
      <c r="H2516" s="361"/>
      <c r="I2516" s="361"/>
      <c r="J2516" s="361"/>
      <c r="K2516" s="361"/>
    </row>
    <row r="2517" spans="1:11">
      <c r="A2517" s="361"/>
      <c r="B2517" s="361"/>
      <c r="C2517" s="361"/>
      <c r="D2517" s="361"/>
      <c r="E2517" s="361"/>
      <c r="F2517" s="361"/>
      <c r="G2517" s="361"/>
      <c r="H2517" s="361"/>
      <c r="I2517" s="361"/>
      <c r="J2517" s="361"/>
      <c r="K2517" s="361"/>
    </row>
    <row r="2518" spans="1:11">
      <c r="A2518" s="361"/>
      <c r="B2518" s="361"/>
      <c r="C2518" s="361"/>
      <c r="D2518" s="361"/>
      <c r="E2518" s="361"/>
      <c r="F2518" s="361"/>
      <c r="G2518" s="361"/>
      <c r="H2518" s="361"/>
      <c r="I2518" s="361"/>
      <c r="J2518" s="361"/>
      <c r="K2518" s="361"/>
    </row>
    <row r="2519" spans="1:11">
      <c r="A2519" s="361"/>
      <c r="B2519" s="361"/>
      <c r="C2519" s="361"/>
      <c r="D2519" s="361"/>
      <c r="E2519" s="361"/>
      <c r="F2519" s="361"/>
      <c r="G2519" s="361"/>
      <c r="H2519" s="361"/>
      <c r="I2519" s="361"/>
      <c r="J2519" s="361"/>
      <c r="K2519" s="361"/>
    </row>
    <row r="2520" spans="1:11">
      <c r="A2520" s="361"/>
      <c r="B2520" s="361"/>
      <c r="C2520" s="361"/>
      <c r="D2520" s="361"/>
      <c r="E2520" s="361"/>
      <c r="F2520" s="361"/>
      <c r="G2520" s="361"/>
      <c r="H2520" s="361"/>
      <c r="I2520" s="361"/>
      <c r="J2520" s="361"/>
      <c r="K2520" s="361"/>
    </row>
    <row r="2521" spans="1:11">
      <c r="A2521" s="361"/>
      <c r="B2521" s="361"/>
      <c r="C2521" s="361"/>
      <c r="D2521" s="361"/>
      <c r="E2521" s="361"/>
      <c r="F2521" s="361"/>
      <c r="G2521" s="361"/>
      <c r="H2521" s="361"/>
      <c r="I2521" s="361"/>
      <c r="J2521" s="361"/>
      <c r="K2521" s="361"/>
    </row>
    <row r="2522" spans="1:11">
      <c r="A2522" s="361"/>
      <c r="B2522" s="361"/>
      <c r="C2522" s="361"/>
      <c r="D2522" s="361"/>
      <c r="E2522" s="361"/>
      <c r="F2522" s="361"/>
      <c r="G2522" s="361"/>
      <c r="H2522" s="361"/>
      <c r="I2522" s="361"/>
      <c r="J2522" s="361"/>
      <c r="K2522" s="361"/>
    </row>
    <row r="2523" spans="1:11">
      <c r="A2523" s="361"/>
      <c r="B2523" s="361"/>
      <c r="C2523" s="361"/>
      <c r="D2523" s="361"/>
      <c r="E2523" s="361"/>
      <c r="F2523" s="361"/>
      <c r="G2523" s="361"/>
      <c r="H2523" s="361"/>
      <c r="I2523" s="361"/>
      <c r="J2523" s="361"/>
      <c r="K2523" s="361"/>
    </row>
    <row r="2524" spans="1:11">
      <c r="A2524" s="361"/>
      <c r="B2524" s="361"/>
      <c r="C2524" s="361"/>
      <c r="D2524" s="361"/>
      <c r="E2524" s="361"/>
      <c r="F2524" s="361"/>
      <c r="G2524" s="361"/>
      <c r="H2524" s="361"/>
      <c r="I2524" s="361"/>
      <c r="J2524" s="361"/>
      <c r="K2524" s="361"/>
    </row>
    <row r="2525" spans="1:11">
      <c r="A2525" s="361"/>
      <c r="B2525" s="361"/>
      <c r="C2525" s="361"/>
      <c r="D2525" s="361"/>
      <c r="E2525" s="361"/>
      <c r="F2525" s="361"/>
      <c r="G2525" s="361"/>
      <c r="H2525" s="361"/>
      <c r="I2525" s="361"/>
      <c r="J2525" s="361"/>
      <c r="K2525" s="361"/>
    </row>
    <row r="2526" spans="1:11">
      <c r="A2526" s="361"/>
      <c r="B2526" s="361"/>
      <c r="C2526" s="361"/>
      <c r="D2526" s="361"/>
      <c r="E2526" s="361"/>
      <c r="F2526" s="361"/>
      <c r="G2526" s="361"/>
      <c r="H2526" s="361"/>
      <c r="I2526" s="361"/>
      <c r="J2526" s="361"/>
      <c r="K2526" s="361"/>
    </row>
    <row r="2527" spans="1:11">
      <c r="A2527" s="361"/>
      <c r="B2527" s="361"/>
      <c r="C2527" s="361"/>
      <c r="D2527" s="361"/>
      <c r="E2527" s="361"/>
      <c r="F2527" s="361"/>
      <c r="G2527" s="361"/>
      <c r="H2527" s="361"/>
      <c r="I2527" s="361"/>
      <c r="J2527" s="361"/>
      <c r="K2527" s="361"/>
    </row>
    <row r="2528" spans="1:11">
      <c r="A2528" s="361"/>
      <c r="B2528" s="361"/>
      <c r="C2528" s="361"/>
      <c r="D2528" s="361"/>
      <c r="E2528" s="361"/>
      <c r="F2528" s="361"/>
      <c r="G2528" s="361"/>
      <c r="H2528" s="361"/>
      <c r="I2528" s="361"/>
      <c r="J2528" s="361"/>
      <c r="K2528" s="361"/>
    </row>
    <row r="2529" spans="1:11">
      <c r="A2529" s="361"/>
      <c r="B2529" s="361"/>
      <c r="C2529" s="361"/>
      <c r="D2529" s="361"/>
      <c r="E2529" s="361"/>
      <c r="F2529" s="361"/>
      <c r="G2529" s="361"/>
      <c r="H2529" s="361"/>
      <c r="I2529" s="361"/>
      <c r="J2529" s="361"/>
      <c r="K2529" s="361"/>
    </row>
    <row r="2530" spans="1:11">
      <c r="A2530" s="361"/>
      <c r="B2530" s="361"/>
      <c r="C2530" s="361"/>
      <c r="D2530" s="361"/>
      <c r="E2530" s="361"/>
      <c r="F2530" s="361"/>
      <c r="G2530" s="361"/>
      <c r="H2530" s="361"/>
      <c r="I2530" s="361"/>
      <c r="J2530" s="361"/>
      <c r="K2530" s="361"/>
    </row>
    <row r="2531" spans="1:11">
      <c r="A2531" s="361"/>
      <c r="B2531" s="361"/>
      <c r="C2531" s="361"/>
      <c r="D2531" s="361"/>
      <c r="E2531" s="361"/>
      <c r="F2531" s="361"/>
      <c r="G2531" s="361"/>
      <c r="H2531" s="361"/>
      <c r="I2531" s="361"/>
      <c r="J2531" s="361"/>
      <c r="K2531" s="361"/>
    </row>
    <row r="2532" spans="1:11">
      <c r="A2532" s="361"/>
      <c r="B2532" s="361"/>
      <c r="C2532" s="361"/>
      <c r="D2532" s="361"/>
      <c r="E2532" s="361"/>
      <c r="F2532" s="361"/>
      <c r="G2532" s="361"/>
      <c r="H2532" s="361"/>
      <c r="I2532" s="361"/>
      <c r="J2532" s="361"/>
      <c r="K2532" s="361"/>
    </row>
    <row r="2533" spans="1:11">
      <c r="A2533" s="361"/>
      <c r="B2533" s="361"/>
      <c r="C2533" s="361"/>
      <c r="D2533" s="361"/>
      <c r="E2533" s="361"/>
      <c r="F2533" s="361"/>
      <c r="G2533" s="361"/>
      <c r="H2533" s="361"/>
      <c r="I2533" s="361"/>
      <c r="J2533" s="361"/>
      <c r="K2533" s="361"/>
    </row>
    <row r="2534" spans="1:11">
      <c r="A2534" s="361"/>
      <c r="B2534" s="361"/>
      <c r="C2534" s="361"/>
      <c r="D2534" s="361"/>
      <c r="E2534" s="361"/>
      <c r="F2534" s="361"/>
      <c r="G2534" s="361"/>
      <c r="H2534" s="361"/>
      <c r="I2534" s="361"/>
      <c r="J2534" s="361"/>
      <c r="K2534" s="361"/>
    </row>
    <row r="2535" spans="1:11">
      <c r="A2535" s="361"/>
      <c r="B2535" s="361"/>
      <c r="C2535" s="361"/>
      <c r="D2535" s="361"/>
      <c r="E2535" s="361"/>
      <c r="F2535" s="361"/>
      <c r="G2535" s="361"/>
      <c r="H2535" s="361"/>
      <c r="I2535" s="361"/>
      <c r="J2535" s="361"/>
      <c r="K2535" s="361"/>
    </row>
    <row r="2536" spans="1:11">
      <c r="A2536" s="361"/>
      <c r="B2536" s="361"/>
      <c r="C2536" s="361"/>
      <c r="D2536" s="361"/>
      <c r="E2536" s="361"/>
      <c r="F2536" s="361"/>
      <c r="G2536" s="361"/>
      <c r="H2536" s="361"/>
      <c r="I2536" s="361"/>
      <c r="J2536" s="361"/>
      <c r="K2536" s="361"/>
    </row>
    <row r="2537" spans="1:11">
      <c r="A2537" s="361"/>
      <c r="B2537" s="361"/>
      <c r="C2537" s="361"/>
      <c r="D2537" s="361"/>
      <c r="E2537" s="361"/>
      <c r="F2537" s="361"/>
      <c r="G2537" s="361"/>
      <c r="H2537" s="361"/>
      <c r="I2537" s="361"/>
      <c r="J2537" s="361"/>
      <c r="K2537" s="361"/>
    </row>
    <row r="2538" spans="1:11">
      <c r="A2538" s="361"/>
      <c r="B2538" s="361"/>
      <c r="C2538" s="361"/>
      <c r="D2538" s="361"/>
      <c r="E2538" s="361"/>
      <c r="F2538" s="361"/>
      <c r="G2538" s="361"/>
      <c r="H2538" s="361"/>
      <c r="I2538" s="361"/>
      <c r="J2538" s="361"/>
      <c r="K2538" s="361"/>
    </row>
    <row r="2539" spans="1:11">
      <c r="A2539" s="361"/>
      <c r="B2539" s="361"/>
      <c r="C2539" s="361"/>
      <c r="D2539" s="361"/>
      <c r="E2539" s="361"/>
      <c r="F2539" s="361"/>
      <c r="G2539" s="361"/>
      <c r="H2539" s="361"/>
      <c r="I2539" s="361"/>
      <c r="J2539" s="361"/>
      <c r="K2539" s="361"/>
    </row>
    <row r="2540" spans="1:11">
      <c r="A2540" s="361"/>
      <c r="B2540" s="361"/>
      <c r="C2540" s="361"/>
      <c r="D2540" s="361"/>
      <c r="E2540" s="361"/>
      <c r="F2540" s="361"/>
      <c r="G2540" s="361"/>
      <c r="H2540" s="361"/>
      <c r="I2540" s="361"/>
      <c r="J2540" s="361"/>
      <c r="K2540" s="361"/>
    </row>
    <row r="2541" spans="1:11">
      <c r="A2541" s="361"/>
      <c r="B2541" s="361"/>
      <c r="C2541" s="361"/>
      <c r="D2541" s="361"/>
      <c r="E2541" s="361"/>
      <c r="F2541" s="361"/>
      <c r="G2541" s="361"/>
      <c r="H2541" s="361"/>
      <c r="I2541" s="361"/>
      <c r="J2541" s="361"/>
      <c r="K2541" s="361"/>
    </row>
    <row r="2542" spans="1:11">
      <c r="A2542" s="361"/>
      <c r="B2542" s="361"/>
      <c r="C2542" s="361"/>
      <c r="D2542" s="361"/>
      <c r="E2542" s="361"/>
      <c r="F2542" s="361"/>
      <c r="G2542" s="361"/>
      <c r="H2542" s="361"/>
      <c r="I2542" s="361"/>
      <c r="J2542" s="361"/>
      <c r="K2542" s="361"/>
    </row>
    <row r="2543" spans="1:11">
      <c r="A2543" s="361"/>
      <c r="B2543" s="361"/>
      <c r="C2543" s="361"/>
      <c r="D2543" s="361"/>
      <c r="E2543" s="361"/>
      <c r="F2543" s="361"/>
      <c r="G2543" s="361"/>
      <c r="H2543" s="361"/>
      <c r="I2543" s="361"/>
      <c r="J2543" s="361"/>
      <c r="K2543" s="361"/>
    </row>
    <row r="2544" spans="1:11">
      <c r="A2544" s="361"/>
      <c r="B2544" s="361"/>
      <c r="C2544" s="361"/>
      <c r="D2544" s="361"/>
      <c r="E2544" s="361"/>
      <c r="F2544" s="361"/>
      <c r="G2544" s="361"/>
      <c r="H2544" s="361"/>
      <c r="I2544" s="361"/>
      <c r="J2544" s="361"/>
      <c r="K2544" s="361"/>
    </row>
    <row r="2545" spans="1:11">
      <c r="A2545" s="361"/>
      <c r="B2545" s="361"/>
      <c r="C2545" s="361"/>
      <c r="D2545" s="361"/>
      <c r="E2545" s="361"/>
      <c r="F2545" s="361"/>
      <c r="G2545" s="361"/>
      <c r="H2545" s="361"/>
      <c r="I2545" s="361"/>
      <c r="J2545" s="361"/>
      <c r="K2545" s="361"/>
    </row>
    <row r="2546" spans="1:11">
      <c r="A2546" s="361"/>
      <c r="B2546" s="361"/>
      <c r="C2546" s="361"/>
      <c r="D2546" s="361"/>
      <c r="E2546" s="361"/>
      <c r="F2546" s="361"/>
      <c r="G2546" s="361"/>
      <c r="H2546" s="361"/>
      <c r="I2546" s="361"/>
      <c r="J2546" s="361"/>
      <c r="K2546" s="361"/>
    </row>
    <row r="2547" spans="1:11">
      <c r="A2547" s="361"/>
      <c r="B2547" s="361"/>
      <c r="C2547" s="361"/>
      <c r="D2547" s="361"/>
      <c r="E2547" s="361"/>
      <c r="F2547" s="361"/>
      <c r="G2547" s="361"/>
      <c r="H2547" s="361"/>
      <c r="I2547" s="361"/>
      <c r="J2547" s="361"/>
      <c r="K2547" s="361"/>
    </row>
    <row r="2548" spans="1:11">
      <c r="A2548" s="361"/>
      <c r="B2548" s="361"/>
      <c r="C2548" s="361"/>
      <c r="D2548" s="361"/>
      <c r="E2548" s="361"/>
      <c r="F2548" s="361"/>
      <c r="G2548" s="361"/>
      <c r="H2548" s="361"/>
      <c r="I2548" s="361"/>
      <c r="J2548" s="361"/>
      <c r="K2548" s="361"/>
    </row>
    <row r="2549" spans="1:11">
      <c r="A2549" s="361"/>
      <c r="B2549" s="361"/>
      <c r="C2549" s="361"/>
      <c r="D2549" s="361"/>
      <c r="E2549" s="361"/>
      <c r="F2549" s="361"/>
      <c r="G2549" s="361"/>
      <c r="H2549" s="361"/>
      <c r="I2549" s="361"/>
      <c r="J2549" s="361"/>
      <c r="K2549" s="361"/>
    </row>
    <row r="2550" spans="1:11">
      <c r="A2550" s="361"/>
      <c r="B2550" s="361"/>
      <c r="C2550" s="361"/>
      <c r="D2550" s="361"/>
      <c r="E2550" s="361"/>
      <c r="F2550" s="361"/>
      <c r="G2550" s="361"/>
      <c r="H2550" s="361"/>
      <c r="I2550" s="361"/>
      <c r="J2550" s="361"/>
      <c r="K2550" s="361"/>
    </row>
    <row r="2551" spans="1:11">
      <c r="A2551" s="361"/>
      <c r="B2551" s="361"/>
      <c r="C2551" s="361"/>
      <c r="D2551" s="361"/>
      <c r="E2551" s="361"/>
      <c r="F2551" s="361"/>
      <c r="G2551" s="361"/>
      <c r="H2551" s="361"/>
      <c r="I2551" s="361"/>
      <c r="J2551" s="361"/>
      <c r="K2551" s="361"/>
    </row>
    <row r="2552" spans="1:11">
      <c r="A2552" s="361"/>
      <c r="B2552" s="361"/>
      <c r="C2552" s="361"/>
      <c r="D2552" s="361"/>
      <c r="E2552" s="361"/>
      <c r="F2552" s="361"/>
      <c r="G2552" s="361"/>
      <c r="H2552" s="361"/>
      <c r="I2552" s="361"/>
      <c r="J2552" s="361"/>
      <c r="K2552" s="361"/>
    </row>
    <row r="2553" spans="1:11">
      <c r="A2553" s="361"/>
      <c r="B2553" s="361"/>
      <c r="C2553" s="361"/>
      <c r="D2553" s="361"/>
      <c r="E2553" s="361"/>
      <c r="F2553" s="361"/>
      <c r="G2553" s="361"/>
      <c r="H2553" s="361"/>
      <c r="I2553" s="361"/>
      <c r="J2553" s="361"/>
      <c r="K2553" s="361"/>
    </row>
    <row r="2554" spans="1:11">
      <c r="A2554" s="361"/>
      <c r="B2554" s="361"/>
      <c r="C2554" s="361"/>
      <c r="D2554" s="361"/>
      <c r="E2554" s="361"/>
      <c r="F2554" s="361"/>
      <c r="G2554" s="361"/>
      <c r="H2554" s="361"/>
      <c r="I2554" s="361"/>
      <c r="J2554" s="361"/>
      <c r="K2554" s="361"/>
    </row>
    <row r="2555" spans="1:11">
      <c r="A2555" s="361"/>
      <c r="B2555" s="361"/>
      <c r="C2555" s="361"/>
      <c r="D2555" s="361"/>
      <c r="E2555" s="361"/>
      <c r="F2555" s="361"/>
      <c r="G2555" s="361"/>
      <c r="H2555" s="361"/>
      <c r="I2555" s="361"/>
      <c r="J2555" s="361"/>
      <c r="K2555" s="361"/>
    </row>
    <row r="2556" spans="1:11">
      <c r="A2556" s="361"/>
      <c r="B2556" s="361"/>
      <c r="C2556" s="361"/>
      <c r="D2556" s="361"/>
      <c r="E2556" s="361"/>
      <c r="F2556" s="361"/>
      <c r="G2556" s="361"/>
      <c r="H2556" s="361"/>
      <c r="I2556" s="361"/>
      <c r="J2556" s="361"/>
      <c r="K2556" s="361"/>
    </row>
    <row r="2557" spans="1:11">
      <c r="A2557" s="361"/>
      <c r="B2557" s="361"/>
      <c r="C2557" s="361"/>
      <c r="D2557" s="361"/>
      <c r="E2557" s="361"/>
      <c r="F2557" s="361"/>
      <c r="G2557" s="361"/>
      <c r="H2557" s="361"/>
      <c r="I2557" s="361"/>
      <c r="J2557" s="361"/>
      <c r="K2557" s="361"/>
    </row>
    <row r="2558" spans="1:11">
      <c r="A2558" s="361"/>
      <c r="B2558" s="361"/>
      <c r="C2558" s="361"/>
      <c r="D2558" s="361"/>
      <c r="E2558" s="361"/>
      <c r="F2558" s="361"/>
      <c r="G2558" s="361"/>
      <c r="H2558" s="361"/>
      <c r="I2558" s="361"/>
      <c r="J2558" s="361"/>
      <c r="K2558" s="361"/>
    </row>
    <row r="2559" spans="1:11">
      <c r="A2559" s="361"/>
      <c r="B2559" s="361"/>
      <c r="C2559" s="361"/>
      <c r="D2559" s="361"/>
      <c r="E2559" s="361"/>
      <c r="F2559" s="361"/>
      <c r="G2559" s="361"/>
      <c r="H2559" s="361"/>
      <c r="I2559" s="361"/>
      <c r="J2559" s="361"/>
      <c r="K2559" s="361"/>
    </row>
    <row r="2560" spans="1:11">
      <c r="A2560" s="361"/>
      <c r="B2560" s="361"/>
      <c r="C2560" s="361"/>
      <c r="D2560" s="361"/>
      <c r="E2560" s="361"/>
      <c r="F2560" s="361"/>
      <c r="G2560" s="361"/>
      <c r="H2560" s="361"/>
      <c r="I2560" s="361"/>
      <c r="J2560" s="361"/>
      <c r="K2560" s="361"/>
    </row>
    <row r="2561" spans="1:11">
      <c r="A2561" s="361"/>
      <c r="B2561" s="361"/>
      <c r="C2561" s="361"/>
      <c r="D2561" s="361"/>
      <c r="E2561" s="361"/>
      <c r="F2561" s="361"/>
      <c r="G2561" s="361"/>
      <c r="H2561" s="361"/>
      <c r="I2561" s="361"/>
      <c r="J2561" s="361"/>
      <c r="K2561" s="361"/>
    </row>
    <row r="2562" spans="1:11">
      <c r="A2562" s="361"/>
      <c r="B2562" s="361"/>
      <c r="C2562" s="361"/>
      <c r="D2562" s="361"/>
      <c r="E2562" s="361"/>
      <c r="F2562" s="361"/>
      <c r="G2562" s="361"/>
      <c r="H2562" s="361"/>
      <c r="I2562" s="361"/>
      <c r="J2562" s="361"/>
      <c r="K2562" s="361"/>
    </row>
    <row r="2563" spans="1:11">
      <c r="A2563" s="361"/>
      <c r="B2563" s="361"/>
      <c r="C2563" s="361"/>
      <c r="D2563" s="361"/>
      <c r="E2563" s="361"/>
      <c r="F2563" s="361"/>
      <c r="G2563" s="361"/>
      <c r="H2563" s="361"/>
      <c r="I2563" s="361"/>
      <c r="J2563" s="361"/>
      <c r="K2563" s="361"/>
    </row>
    <row r="2564" spans="1:11">
      <c r="A2564" s="361"/>
      <c r="B2564" s="361"/>
      <c r="C2564" s="361"/>
      <c r="D2564" s="361"/>
      <c r="E2564" s="361"/>
      <c r="F2564" s="361"/>
      <c r="G2564" s="361"/>
      <c r="H2564" s="361"/>
      <c r="I2564" s="361"/>
      <c r="J2564" s="361"/>
      <c r="K2564" s="361"/>
    </row>
    <row r="2565" spans="1:11">
      <c r="A2565" s="361"/>
      <c r="B2565" s="361"/>
      <c r="C2565" s="361"/>
      <c r="D2565" s="361"/>
      <c r="E2565" s="361"/>
      <c r="F2565" s="361"/>
      <c r="G2565" s="361"/>
      <c r="H2565" s="361"/>
      <c r="I2565" s="361"/>
      <c r="J2565" s="361"/>
      <c r="K2565" s="361"/>
    </row>
    <row r="2566" spans="1:11">
      <c r="A2566" s="361"/>
      <c r="B2566" s="361"/>
      <c r="C2566" s="361"/>
      <c r="D2566" s="361"/>
      <c r="E2566" s="361"/>
      <c r="F2566" s="361"/>
      <c r="G2566" s="361"/>
      <c r="H2566" s="361"/>
      <c r="I2566" s="361"/>
      <c r="J2566" s="361"/>
      <c r="K2566" s="361"/>
    </row>
    <row r="2567" spans="1:11">
      <c r="A2567" s="361"/>
      <c r="B2567" s="361"/>
      <c r="C2567" s="361"/>
      <c r="D2567" s="361"/>
      <c r="E2567" s="361"/>
      <c r="F2567" s="361"/>
      <c r="G2567" s="361"/>
      <c r="H2567" s="361"/>
      <c r="I2567" s="361"/>
      <c r="J2567" s="361"/>
      <c r="K2567" s="361"/>
    </row>
    <row r="2568" spans="1:11">
      <c r="A2568" s="361"/>
      <c r="B2568" s="361"/>
      <c r="C2568" s="361"/>
      <c r="D2568" s="361"/>
      <c r="E2568" s="361"/>
      <c r="F2568" s="361"/>
      <c r="G2568" s="361"/>
      <c r="H2568" s="361"/>
      <c r="I2568" s="361"/>
      <c r="J2568" s="361"/>
      <c r="K2568" s="361"/>
    </row>
    <row r="2569" spans="1:11">
      <c r="A2569" s="361"/>
      <c r="B2569" s="361"/>
      <c r="C2569" s="361"/>
      <c r="D2569" s="361"/>
      <c r="E2569" s="361"/>
      <c r="F2569" s="361"/>
      <c r="G2569" s="361"/>
      <c r="H2569" s="361"/>
      <c r="I2569" s="361"/>
      <c r="J2569" s="361"/>
      <c r="K2569" s="361"/>
    </row>
    <row r="2570" spans="1:11">
      <c r="A2570" s="361"/>
      <c r="B2570" s="361"/>
      <c r="C2570" s="361"/>
      <c r="D2570" s="361"/>
      <c r="E2570" s="361"/>
      <c r="F2570" s="361"/>
      <c r="G2570" s="361"/>
      <c r="H2570" s="361"/>
      <c r="I2570" s="361"/>
      <c r="J2570" s="361"/>
      <c r="K2570" s="361"/>
    </row>
    <row r="2571" spans="1:11">
      <c r="A2571" s="361"/>
      <c r="B2571" s="361"/>
      <c r="C2571" s="361"/>
      <c r="D2571" s="361"/>
      <c r="E2571" s="361"/>
      <c r="F2571" s="361"/>
      <c r="G2571" s="361"/>
      <c r="H2571" s="361"/>
      <c r="I2571" s="361"/>
      <c r="J2571" s="361"/>
      <c r="K2571" s="361"/>
    </row>
    <row r="2572" spans="1:11">
      <c r="A2572" s="361"/>
      <c r="B2572" s="361"/>
      <c r="C2572" s="361"/>
      <c r="D2572" s="361"/>
      <c r="E2572" s="361"/>
      <c r="F2572" s="361"/>
      <c r="G2572" s="361"/>
      <c r="H2572" s="361"/>
      <c r="I2572" s="361"/>
      <c r="J2572" s="361"/>
      <c r="K2572" s="361"/>
    </row>
    <row r="2573" spans="1:11">
      <c r="A2573" s="361"/>
      <c r="B2573" s="361"/>
      <c r="C2573" s="361"/>
      <c r="D2573" s="361"/>
      <c r="E2573" s="361"/>
      <c r="F2573" s="361"/>
      <c r="G2573" s="361"/>
      <c r="H2573" s="361"/>
      <c r="I2573" s="361"/>
      <c r="J2573" s="361"/>
      <c r="K2573" s="361"/>
    </row>
    <row r="2574" spans="1:11">
      <c r="A2574" s="361"/>
      <c r="B2574" s="361"/>
      <c r="C2574" s="361"/>
      <c r="D2574" s="361"/>
      <c r="E2574" s="361"/>
      <c r="F2574" s="361"/>
      <c r="G2574" s="361"/>
      <c r="H2574" s="361"/>
      <c r="I2574" s="361"/>
      <c r="J2574" s="361"/>
      <c r="K2574" s="361"/>
    </row>
    <row r="2575" spans="1:11">
      <c r="A2575" s="361"/>
      <c r="B2575" s="361"/>
      <c r="C2575" s="361"/>
      <c r="D2575" s="361"/>
      <c r="E2575" s="361"/>
      <c r="F2575" s="361"/>
      <c r="G2575" s="361"/>
      <c r="H2575" s="361"/>
      <c r="I2575" s="361"/>
      <c r="J2575" s="361"/>
      <c r="K2575" s="361"/>
    </row>
    <row r="2576" spans="1:11">
      <c r="A2576" s="361"/>
      <c r="B2576" s="361"/>
      <c r="C2576" s="361"/>
      <c r="D2576" s="361"/>
      <c r="E2576" s="361"/>
      <c r="F2576" s="361"/>
      <c r="G2576" s="361"/>
      <c r="H2576" s="361"/>
      <c r="I2576" s="361"/>
      <c r="J2576" s="361"/>
      <c r="K2576" s="361"/>
    </row>
    <row r="2577" spans="1:11">
      <c r="A2577" s="361"/>
      <c r="B2577" s="361"/>
      <c r="C2577" s="361"/>
      <c r="D2577" s="361"/>
      <c r="E2577" s="361"/>
      <c r="F2577" s="361"/>
      <c r="G2577" s="361"/>
      <c r="H2577" s="361"/>
      <c r="I2577" s="361"/>
      <c r="J2577" s="361"/>
      <c r="K2577" s="361"/>
    </row>
    <row r="2578" spans="1:11">
      <c r="A2578" s="361"/>
      <c r="B2578" s="361"/>
      <c r="C2578" s="361"/>
      <c r="D2578" s="361"/>
      <c r="E2578" s="361"/>
      <c r="F2578" s="361"/>
      <c r="G2578" s="361"/>
      <c r="H2578" s="361"/>
      <c r="I2578" s="361"/>
      <c r="J2578" s="361"/>
      <c r="K2578" s="361"/>
    </row>
    <row r="2579" spans="1:11">
      <c r="A2579" s="361"/>
      <c r="B2579" s="361"/>
      <c r="C2579" s="361"/>
      <c r="D2579" s="361"/>
      <c r="E2579" s="361"/>
      <c r="F2579" s="361"/>
      <c r="G2579" s="361"/>
      <c r="H2579" s="361"/>
      <c r="I2579" s="361"/>
      <c r="J2579" s="361"/>
      <c r="K2579" s="361"/>
    </row>
    <row r="2580" spans="1:11">
      <c r="A2580" s="361"/>
      <c r="B2580" s="361"/>
      <c r="C2580" s="361"/>
      <c r="D2580" s="361"/>
      <c r="E2580" s="361"/>
      <c r="F2580" s="361"/>
      <c r="G2580" s="361"/>
      <c r="H2580" s="361"/>
      <c r="I2580" s="361"/>
      <c r="J2580" s="361"/>
      <c r="K2580" s="361"/>
    </row>
    <row r="2581" spans="1:11">
      <c r="A2581" s="361"/>
      <c r="B2581" s="361"/>
      <c r="C2581" s="361"/>
      <c r="D2581" s="361"/>
      <c r="E2581" s="361"/>
      <c r="F2581" s="361"/>
      <c r="G2581" s="361"/>
      <c r="H2581" s="361"/>
      <c r="I2581" s="361"/>
      <c r="J2581" s="361"/>
      <c r="K2581" s="361"/>
    </row>
    <row r="2582" spans="1:11">
      <c r="A2582" s="361"/>
      <c r="B2582" s="361"/>
      <c r="C2582" s="361"/>
      <c r="D2582" s="361"/>
      <c r="E2582" s="361"/>
      <c r="F2582" s="361"/>
      <c r="G2582" s="361"/>
      <c r="H2582" s="361"/>
      <c r="I2582" s="361"/>
      <c r="J2582" s="361"/>
      <c r="K2582" s="361"/>
    </row>
    <row r="2583" spans="1:11">
      <c r="A2583" s="361"/>
      <c r="B2583" s="361"/>
      <c r="C2583" s="361"/>
      <c r="D2583" s="361"/>
      <c r="E2583" s="361"/>
      <c r="F2583" s="361"/>
      <c r="G2583" s="361"/>
      <c r="H2583" s="361"/>
      <c r="I2583" s="361"/>
      <c r="J2583" s="361"/>
      <c r="K2583" s="361"/>
    </row>
    <row r="2584" spans="1:11">
      <c r="A2584" s="361"/>
      <c r="B2584" s="361"/>
      <c r="C2584" s="361"/>
      <c r="D2584" s="361"/>
      <c r="E2584" s="361"/>
      <c r="F2584" s="361"/>
      <c r="G2584" s="361"/>
      <c r="H2584" s="361"/>
      <c r="I2584" s="361"/>
      <c r="J2584" s="361"/>
      <c r="K2584" s="361"/>
    </row>
    <row r="2585" spans="1:11">
      <c r="A2585" s="361"/>
      <c r="B2585" s="361"/>
      <c r="C2585" s="361"/>
      <c r="D2585" s="361"/>
      <c r="E2585" s="361"/>
      <c r="F2585" s="361"/>
      <c r="G2585" s="361"/>
      <c r="H2585" s="361"/>
      <c r="I2585" s="361"/>
      <c r="J2585" s="361"/>
      <c r="K2585" s="361"/>
    </row>
    <row r="2586" spans="1:11">
      <c r="A2586" s="361"/>
      <c r="B2586" s="361"/>
      <c r="C2586" s="361"/>
      <c r="D2586" s="361"/>
      <c r="E2586" s="361"/>
      <c r="F2586" s="361"/>
      <c r="G2586" s="361"/>
      <c r="H2586" s="361"/>
      <c r="I2586" s="361"/>
      <c r="J2586" s="361"/>
      <c r="K2586" s="361"/>
    </row>
    <row r="2587" spans="1:11">
      <c r="A2587" s="361"/>
      <c r="B2587" s="361"/>
      <c r="C2587" s="361"/>
      <c r="D2587" s="361"/>
      <c r="E2587" s="361"/>
      <c r="F2587" s="361"/>
      <c r="G2587" s="361"/>
      <c r="H2587" s="361"/>
      <c r="I2587" s="361"/>
      <c r="J2587" s="361"/>
      <c r="K2587" s="361"/>
    </row>
    <row r="2588" spans="1:11">
      <c r="A2588" s="361"/>
      <c r="B2588" s="361"/>
      <c r="C2588" s="361"/>
      <c r="D2588" s="361"/>
      <c r="E2588" s="361"/>
      <c r="F2588" s="361"/>
      <c r="G2588" s="361"/>
      <c r="H2588" s="361"/>
      <c r="I2588" s="361"/>
      <c r="J2588" s="361"/>
      <c r="K2588" s="361"/>
    </row>
    <row r="2589" spans="1:11">
      <c r="A2589" s="361"/>
      <c r="B2589" s="361"/>
      <c r="C2589" s="361"/>
      <c r="D2589" s="361"/>
      <c r="E2589" s="361"/>
      <c r="F2589" s="361"/>
      <c r="G2589" s="361"/>
      <c r="H2589" s="361"/>
      <c r="I2589" s="361"/>
      <c r="J2589" s="361"/>
      <c r="K2589" s="361"/>
    </row>
    <row r="2590" spans="1:11">
      <c r="A2590" s="361"/>
      <c r="B2590" s="361"/>
      <c r="C2590" s="361"/>
      <c r="D2590" s="361"/>
      <c r="E2590" s="361"/>
      <c r="F2590" s="361"/>
      <c r="G2590" s="361"/>
      <c r="H2590" s="361"/>
      <c r="I2590" s="361"/>
      <c r="J2590" s="361"/>
      <c r="K2590" s="361"/>
    </row>
    <row r="2591" spans="1:11">
      <c r="A2591" s="361"/>
      <c r="B2591" s="361"/>
      <c r="C2591" s="361"/>
      <c r="D2591" s="361"/>
      <c r="E2591" s="361"/>
      <c r="F2591" s="361"/>
      <c r="G2591" s="361"/>
      <c r="H2591" s="361"/>
      <c r="I2591" s="361"/>
      <c r="J2591" s="361"/>
      <c r="K2591" s="361"/>
    </row>
    <row r="2592" spans="1:11">
      <c r="A2592" s="361"/>
      <c r="B2592" s="361"/>
      <c r="C2592" s="361"/>
      <c r="D2592" s="361"/>
      <c r="E2592" s="361"/>
      <c r="F2592" s="361"/>
      <c r="G2592" s="361"/>
      <c r="H2592" s="361"/>
      <c r="I2592" s="361"/>
      <c r="J2592" s="361"/>
      <c r="K2592" s="361"/>
    </row>
    <row r="2593" spans="1:11">
      <c r="A2593" s="361"/>
      <c r="B2593" s="361"/>
      <c r="C2593" s="361"/>
      <c r="D2593" s="361"/>
      <c r="E2593" s="361"/>
      <c r="F2593" s="361"/>
      <c r="G2593" s="361"/>
      <c r="H2593" s="361"/>
      <c r="I2593" s="361"/>
      <c r="J2593" s="361"/>
      <c r="K2593" s="361"/>
    </row>
    <row r="2594" spans="1:11">
      <c r="A2594" s="361"/>
      <c r="B2594" s="361"/>
      <c r="C2594" s="361"/>
      <c r="D2594" s="361"/>
      <c r="E2594" s="361"/>
      <c r="F2594" s="361"/>
      <c r="G2594" s="361"/>
      <c r="H2594" s="361"/>
      <c r="I2594" s="361"/>
      <c r="J2594" s="361"/>
      <c r="K2594" s="361"/>
    </row>
    <row r="2595" spans="1:11">
      <c r="A2595" s="361"/>
      <c r="B2595" s="361"/>
      <c r="C2595" s="361"/>
      <c r="D2595" s="361"/>
      <c r="E2595" s="361"/>
      <c r="F2595" s="361"/>
      <c r="G2595" s="361"/>
      <c r="H2595" s="361"/>
      <c r="I2595" s="361"/>
      <c r="J2595" s="361"/>
      <c r="K2595" s="361"/>
    </row>
    <row r="2596" spans="1:11">
      <c r="A2596" s="361"/>
      <c r="B2596" s="361"/>
      <c r="C2596" s="361"/>
      <c r="D2596" s="361"/>
      <c r="E2596" s="361"/>
      <c r="F2596" s="361"/>
      <c r="G2596" s="361"/>
      <c r="H2596" s="361"/>
      <c r="I2596" s="361"/>
      <c r="J2596" s="361"/>
      <c r="K2596" s="361"/>
    </row>
    <row r="2597" spans="1:11">
      <c r="A2597" s="361"/>
      <c r="B2597" s="361"/>
      <c r="C2597" s="361"/>
      <c r="D2597" s="361"/>
      <c r="E2597" s="361"/>
      <c r="F2597" s="361"/>
      <c r="G2597" s="361"/>
      <c r="H2597" s="361"/>
      <c r="I2597" s="361"/>
      <c r="J2597" s="361"/>
      <c r="K2597" s="361"/>
    </row>
    <row r="2598" spans="1:11">
      <c r="A2598" s="361"/>
      <c r="B2598" s="361"/>
      <c r="C2598" s="361"/>
      <c r="D2598" s="361"/>
      <c r="E2598" s="361"/>
      <c r="F2598" s="361"/>
      <c r="G2598" s="361"/>
      <c r="H2598" s="361"/>
      <c r="I2598" s="361"/>
      <c r="J2598" s="361"/>
      <c r="K2598" s="361"/>
    </row>
    <row r="2599" spans="1:11">
      <c r="A2599" s="361"/>
      <c r="B2599" s="361"/>
      <c r="C2599" s="361"/>
      <c r="D2599" s="361"/>
      <c r="E2599" s="361"/>
      <c r="F2599" s="361"/>
      <c r="G2599" s="361"/>
      <c r="H2599" s="361"/>
      <c r="I2599" s="361"/>
      <c r="J2599" s="361"/>
      <c r="K2599" s="361"/>
    </row>
    <row r="2600" spans="1:11">
      <c r="A2600" s="361"/>
      <c r="B2600" s="361"/>
      <c r="C2600" s="361"/>
      <c r="D2600" s="361"/>
      <c r="E2600" s="361"/>
      <c r="F2600" s="361"/>
      <c r="G2600" s="361"/>
      <c r="H2600" s="361"/>
      <c r="I2600" s="361"/>
      <c r="J2600" s="361"/>
      <c r="K2600" s="361"/>
    </row>
    <row r="2601" spans="1:11">
      <c r="A2601" s="361"/>
      <c r="B2601" s="361"/>
      <c r="C2601" s="361"/>
      <c r="D2601" s="361"/>
      <c r="E2601" s="361"/>
      <c r="F2601" s="361"/>
      <c r="G2601" s="361"/>
      <c r="H2601" s="361"/>
      <c r="I2601" s="361"/>
      <c r="J2601" s="361"/>
      <c r="K2601" s="361"/>
    </row>
    <row r="2602" spans="1:11">
      <c r="A2602" s="361"/>
      <c r="B2602" s="361"/>
      <c r="C2602" s="361"/>
      <c r="D2602" s="361"/>
      <c r="E2602" s="361"/>
      <c r="F2602" s="361"/>
      <c r="G2602" s="361"/>
      <c r="H2602" s="361"/>
      <c r="I2602" s="361"/>
      <c r="J2602" s="361"/>
      <c r="K2602" s="361"/>
    </row>
    <row r="2603" spans="1:11">
      <c r="A2603" s="361"/>
      <c r="B2603" s="361"/>
      <c r="C2603" s="361"/>
      <c r="D2603" s="361"/>
      <c r="E2603" s="361"/>
      <c r="F2603" s="361"/>
      <c r="G2603" s="361"/>
      <c r="H2603" s="361"/>
      <c r="I2603" s="361"/>
      <c r="J2603" s="361"/>
      <c r="K2603" s="361"/>
    </row>
    <row r="2604" spans="1:11">
      <c r="A2604" s="361"/>
      <c r="B2604" s="361"/>
      <c r="C2604" s="361"/>
      <c r="D2604" s="361"/>
      <c r="E2604" s="361"/>
      <c r="F2604" s="361"/>
      <c r="G2604" s="361"/>
      <c r="H2604" s="361"/>
      <c r="I2604" s="361"/>
      <c r="J2604" s="361"/>
      <c r="K2604" s="361"/>
    </row>
    <row r="2605" spans="1:11">
      <c r="A2605" s="361"/>
      <c r="B2605" s="361"/>
      <c r="C2605" s="361"/>
      <c r="D2605" s="361"/>
      <c r="E2605" s="361"/>
      <c r="F2605" s="361"/>
      <c r="G2605" s="361"/>
      <c r="H2605" s="361"/>
      <c r="I2605" s="361"/>
      <c r="J2605" s="361"/>
      <c r="K2605" s="361"/>
    </row>
    <row r="2606" spans="1:11">
      <c r="A2606" s="361"/>
      <c r="B2606" s="361"/>
      <c r="C2606" s="361"/>
      <c r="D2606" s="361"/>
      <c r="E2606" s="361"/>
      <c r="F2606" s="361"/>
      <c r="G2606" s="361"/>
      <c r="H2606" s="361"/>
      <c r="I2606" s="361"/>
      <c r="J2606" s="361"/>
      <c r="K2606" s="361"/>
    </row>
    <row r="2607" spans="1:11">
      <c r="A2607" s="361"/>
      <c r="B2607" s="361"/>
      <c r="C2607" s="361"/>
      <c r="D2607" s="361"/>
      <c r="E2607" s="361"/>
      <c r="F2607" s="361"/>
      <c r="G2607" s="361"/>
      <c r="H2607" s="361"/>
      <c r="I2607" s="361"/>
      <c r="J2607" s="361"/>
      <c r="K2607" s="361"/>
    </row>
    <row r="2608" spans="1:11">
      <c r="A2608" s="361"/>
      <c r="B2608" s="361"/>
      <c r="C2608" s="361"/>
      <c r="D2608" s="361"/>
      <c r="E2608" s="361"/>
      <c r="F2608" s="361"/>
      <c r="G2608" s="361"/>
      <c r="H2608" s="361"/>
      <c r="I2608" s="361"/>
      <c r="J2608" s="361"/>
      <c r="K2608" s="361"/>
    </row>
    <row r="2609" spans="1:11">
      <c r="A2609" s="361"/>
      <c r="B2609" s="361"/>
      <c r="C2609" s="361"/>
      <c r="D2609" s="361"/>
      <c r="E2609" s="361"/>
      <c r="F2609" s="361"/>
      <c r="G2609" s="361"/>
      <c r="H2609" s="361"/>
      <c r="I2609" s="361"/>
      <c r="J2609" s="361"/>
      <c r="K2609" s="361"/>
    </row>
    <row r="2610" spans="1:11">
      <c r="A2610" s="361"/>
      <c r="B2610" s="361"/>
      <c r="C2610" s="361"/>
      <c r="D2610" s="361"/>
      <c r="E2610" s="361"/>
      <c r="F2610" s="361"/>
      <c r="G2610" s="361"/>
      <c r="H2610" s="361"/>
      <c r="I2610" s="361"/>
      <c r="J2610" s="361"/>
      <c r="K2610" s="361"/>
    </row>
    <row r="2611" spans="1:11">
      <c r="A2611" s="361"/>
      <c r="B2611" s="361"/>
      <c r="C2611" s="361"/>
      <c r="D2611" s="361"/>
      <c r="E2611" s="361"/>
      <c r="F2611" s="361"/>
      <c r="G2611" s="361"/>
      <c r="H2611" s="361"/>
      <c r="I2611" s="361"/>
      <c r="J2611" s="361"/>
      <c r="K2611" s="361"/>
    </row>
    <row r="2612" spans="1:11">
      <c r="A2612" s="361"/>
      <c r="B2612" s="361"/>
      <c r="C2612" s="361"/>
      <c r="D2612" s="361"/>
      <c r="E2612" s="361"/>
      <c r="F2612" s="361"/>
      <c r="G2612" s="361"/>
      <c r="H2612" s="361"/>
      <c r="I2612" s="361"/>
      <c r="J2612" s="361"/>
      <c r="K2612" s="361"/>
    </row>
    <row r="2613" spans="1:11">
      <c r="A2613" s="361"/>
      <c r="B2613" s="361"/>
      <c r="C2613" s="361"/>
      <c r="D2613" s="361"/>
      <c r="E2613" s="361"/>
      <c r="F2613" s="361"/>
      <c r="G2613" s="361"/>
      <c r="H2613" s="361"/>
      <c r="I2613" s="361"/>
      <c r="J2613" s="361"/>
      <c r="K2613" s="361"/>
    </row>
    <row r="2614" spans="1:11">
      <c r="A2614" s="361"/>
      <c r="B2614" s="361"/>
      <c r="C2614" s="361"/>
      <c r="D2614" s="361"/>
      <c r="E2614" s="361"/>
      <c r="F2614" s="361"/>
      <c r="G2614" s="361"/>
      <c r="H2614" s="361"/>
      <c r="I2614" s="361"/>
      <c r="J2614" s="361"/>
      <c r="K2614" s="361"/>
    </row>
    <row r="2615" spans="1:11">
      <c r="A2615" s="361"/>
      <c r="B2615" s="361"/>
      <c r="C2615" s="361"/>
      <c r="D2615" s="361"/>
      <c r="E2615" s="361"/>
      <c r="F2615" s="361"/>
      <c r="G2615" s="361"/>
      <c r="H2615" s="361"/>
      <c r="I2615" s="361"/>
      <c r="J2615" s="361"/>
      <c r="K2615" s="361"/>
    </row>
    <row r="2616" spans="1:11">
      <c r="A2616" s="361"/>
      <c r="B2616" s="361"/>
      <c r="C2616" s="361"/>
      <c r="D2616" s="361"/>
      <c r="E2616" s="361"/>
      <c r="F2616" s="361"/>
      <c r="G2616" s="361"/>
      <c r="H2616" s="361"/>
      <c r="I2616" s="361"/>
      <c r="J2616" s="361"/>
      <c r="K2616" s="361"/>
    </row>
    <row r="2617" spans="1:11">
      <c r="A2617" s="361"/>
      <c r="B2617" s="361"/>
      <c r="C2617" s="361"/>
      <c r="D2617" s="361"/>
      <c r="E2617" s="361"/>
      <c r="F2617" s="361"/>
      <c r="G2617" s="361"/>
      <c r="H2617" s="361"/>
      <c r="I2617" s="361"/>
      <c r="J2617" s="361"/>
      <c r="K2617" s="361"/>
    </row>
    <row r="2618" spans="1:11">
      <c r="A2618" s="361"/>
      <c r="B2618" s="361"/>
      <c r="C2618" s="361"/>
      <c r="D2618" s="361"/>
      <c r="E2618" s="361"/>
      <c r="F2618" s="361"/>
      <c r="G2618" s="361"/>
      <c r="H2618" s="361"/>
      <c r="I2618" s="361"/>
      <c r="J2618" s="361"/>
      <c r="K2618" s="361"/>
    </row>
    <row r="2619" spans="1:11">
      <c r="A2619" s="361"/>
      <c r="B2619" s="361"/>
      <c r="C2619" s="361"/>
      <c r="D2619" s="361"/>
      <c r="E2619" s="361"/>
      <c r="F2619" s="361"/>
      <c r="G2619" s="361"/>
      <c r="H2619" s="361"/>
      <c r="I2619" s="361"/>
      <c r="J2619" s="361"/>
      <c r="K2619" s="361"/>
    </row>
    <row r="2620" spans="1:11">
      <c r="A2620" s="361"/>
      <c r="B2620" s="361"/>
      <c r="C2620" s="361"/>
      <c r="D2620" s="361"/>
      <c r="E2620" s="361"/>
      <c r="F2620" s="361"/>
      <c r="G2620" s="361"/>
      <c r="H2620" s="361"/>
      <c r="I2620" s="361"/>
      <c r="J2620" s="361"/>
      <c r="K2620" s="361"/>
    </row>
    <row r="2621" spans="1:11">
      <c r="A2621" s="361"/>
      <c r="B2621" s="361"/>
      <c r="C2621" s="361"/>
      <c r="D2621" s="361"/>
      <c r="E2621" s="361"/>
      <c r="F2621" s="361"/>
      <c r="G2621" s="361"/>
      <c r="H2621" s="361"/>
      <c r="I2621" s="361"/>
      <c r="J2621" s="361"/>
      <c r="K2621" s="361"/>
    </row>
    <row r="2622" spans="1:11">
      <c r="A2622" s="361"/>
      <c r="B2622" s="361"/>
      <c r="C2622" s="361"/>
      <c r="D2622" s="361"/>
      <c r="E2622" s="361"/>
      <c r="F2622" s="361"/>
      <c r="G2622" s="361"/>
      <c r="H2622" s="361"/>
      <c r="I2622" s="361"/>
      <c r="J2622" s="361"/>
      <c r="K2622" s="361"/>
    </row>
    <row r="2623" spans="1:11">
      <c r="A2623" s="361"/>
      <c r="B2623" s="361"/>
      <c r="C2623" s="361"/>
      <c r="D2623" s="361"/>
      <c r="E2623" s="361"/>
      <c r="F2623" s="361"/>
      <c r="G2623" s="361"/>
      <c r="H2623" s="361"/>
      <c r="I2623" s="361"/>
      <c r="J2623" s="361"/>
      <c r="K2623" s="361"/>
    </row>
    <row r="2624" spans="1:11">
      <c r="A2624" s="361"/>
      <c r="B2624" s="361"/>
      <c r="C2624" s="361"/>
      <c r="D2624" s="361"/>
      <c r="E2624" s="361"/>
      <c r="F2624" s="361"/>
      <c r="G2624" s="361"/>
      <c r="H2624" s="361"/>
      <c r="I2624" s="361"/>
      <c r="J2624" s="361"/>
      <c r="K2624" s="361"/>
    </row>
    <row r="2625" spans="1:11">
      <c r="A2625" s="361"/>
      <c r="B2625" s="361"/>
      <c r="C2625" s="361"/>
      <c r="D2625" s="361"/>
      <c r="E2625" s="361"/>
      <c r="F2625" s="361"/>
      <c r="G2625" s="361"/>
      <c r="H2625" s="361"/>
      <c r="I2625" s="361"/>
      <c r="J2625" s="361"/>
      <c r="K2625" s="361"/>
    </row>
    <row r="2626" spans="1:11">
      <c r="A2626" s="361"/>
      <c r="B2626" s="361"/>
      <c r="C2626" s="361"/>
      <c r="D2626" s="361"/>
      <c r="E2626" s="361"/>
      <c r="F2626" s="361"/>
      <c r="G2626" s="361"/>
      <c r="H2626" s="361"/>
      <c r="I2626" s="361"/>
      <c r="J2626" s="361"/>
      <c r="K2626" s="361"/>
    </row>
    <row r="2627" spans="1:11">
      <c r="A2627" s="361"/>
      <c r="B2627" s="361"/>
      <c r="C2627" s="361"/>
      <c r="D2627" s="361"/>
      <c r="E2627" s="361"/>
      <c r="F2627" s="361"/>
      <c r="G2627" s="361"/>
      <c r="H2627" s="361"/>
      <c r="I2627" s="361"/>
      <c r="J2627" s="361"/>
      <c r="K2627" s="361"/>
    </row>
    <row r="2628" spans="1:11">
      <c r="A2628" s="361"/>
      <c r="B2628" s="361"/>
      <c r="C2628" s="361"/>
      <c r="D2628" s="361"/>
      <c r="E2628" s="361"/>
      <c r="F2628" s="361"/>
      <c r="G2628" s="361"/>
      <c r="H2628" s="361"/>
      <c r="I2628" s="361"/>
      <c r="J2628" s="361"/>
      <c r="K2628" s="361"/>
    </row>
    <row r="2629" spans="1:11">
      <c r="A2629" s="361"/>
      <c r="B2629" s="361"/>
      <c r="C2629" s="361"/>
      <c r="D2629" s="361"/>
      <c r="E2629" s="361"/>
      <c r="F2629" s="361"/>
      <c r="G2629" s="361"/>
      <c r="H2629" s="361"/>
      <c r="I2629" s="361"/>
      <c r="J2629" s="361"/>
      <c r="K2629" s="361"/>
    </row>
    <row r="2630" spans="1:11">
      <c r="A2630" s="361"/>
      <c r="B2630" s="361"/>
      <c r="C2630" s="361"/>
      <c r="D2630" s="361"/>
      <c r="E2630" s="361"/>
      <c r="F2630" s="361"/>
      <c r="G2630" s="361"/>
      <c r="H2630" s="361"/>
      <c r="I2630" s="361"/>
      <c r="J2630" s="361"/>
      <c r="K2630" s="361"/>
    </row>
    <row r="2631" spans="1:11">
      <c r="A2631" s="361"/>
      <c r="B2631" s="361"/>
      <c r="C2631" s="361"/>
      <c r="D2631" s="361"/>
      <c r="E2631" s="361"/>
      <c r="F2631" s="361"/>
      <c r="G2631" s="361"/>
      <c r="H2631" s="361"/>
      <c r="I2631" s="361"/>
      <c r="J2631" s="361"/>
      <c r="K2631" s="361"/>
    </row>
    <row r="2632" spans="1:11">
      <c r="A2632" s="361"/>
      <c r="B2632" s="361"/>
      <c r="C2632" s="361"/>
      <c r="D2632" s="361"/>
      <c r="E2632" s="361"/>
      <c r="F2632" s="361"/>
      <c r="G2632" s="361"/>
      <c r="H2632" s="361"/>
      <c r="I2632" s="361"/>
      <c r="J2632" s="361"/>
      <c r="K2632" s="361"/>
    </row>
    <row r="2633" spans="1:11">
      <c r="A2633" s="361"/>
      <c r="B2633" s="361"/>
      <c r="C2633" s="361"/>
      <c r="D2633" s="361"/>
      <c r="E2633" s="361"/>
      <c r="F2633" s="361"/>
      <c r="G2633" s="361"/>
      <c r="H2633" s="361"/>
      <c r="I2633" s="361"/>
      <c r="J2633" s="361"/>
      <c r="K2633" s="361"/>
    </row>
    <row r="2634" spans="1:11">
      <c r="A2634" s="361"/>
      <c r="B2634" s="361"/>
      <c r="C2634" s="361"/>
      <c r="D2634" s="361"/>
      <c r="E2634" s="361"/>
      <c r="F2634" s="361"/>
      <c r="G2634" s="361"/>
      <c r="H2634" s="361"/>
      <c r="I2634" s="361"/>
      <c r="J2634" s="361"/>
      <c r="K2634" s="361"/>
    </row>
    <row r="2635" spans="1:11">
      <c r="A2635" s="361"/>
      <c r="B2635" s="361"/>
      <c r="C2635" s="361"/>
      <c r="D2635" s="361"/>
      <c r="E2635" s="361"/>
      <c r="F2635" s="361"/>
      <c r="G2635" s="361"/>
      <c r="H2635" s="361"/>
      <c r="I2635" s="361"/>
      <c r="J2635" s="361"/>
      <c r="K2635" s="361"/>
    </row>
    <row r="2636" spans="1:11">
      <c r="A2636" s="361"/>
      <c r="B2636" s="361"/>
      <c r="C2636" s="361"/>
      <c r="D2636" s="361"/>
      <c r="E2636" s="361"/>
      <c r="F2636" s="361"/>
      <c r="G2636" s="361"/>
      <c r="H2636" s="361"/>
      <c r="I2636" s="361"/>
      <c r="J2636" s="361"/>
      <c r="K2636" s="361"/>
    </row>
    <row r="2637" spans="1:11">
      <c r="A2637" s="361"/>
      <c r="B2637" s="361"/>
      <c r="C2637" s="361"/>
      <c r="D2637" s="361"/>
      <c r="E2637" s="361"/>
      <c r="F2637" s="361"/>
      <c r="G2637" s="361"/>
      <c r="H2637" s="361"/>
      <c r="I2637" s="361"/>
      <c r="J2637" s="361"/>
      <c r="K2637" s="361"/>
    </row>
    <row r="2638" spans="1:11">
      <c r="A2638" s="361"/>
      <c r="B2638" s="361"/>
      <c r="C2638" s="361"/>
      <c r="D2638" s="361"/>
      <c r="E2638" s="361"/>
      <c r="F2638" s="361"/>
      <c r="G2638" s="361"/>
      <c r="H2638" s="361"/>
      <c r="I2638" s="361"/>
      <c r="J2638" s="361"/>
      <c r="K2638" s="361"/>
    </row>
    <row r="2639" spans="1:11">
      <c r="A2639" s="361"/>
      <c r="B2639" s="361"/>
      <c r="C2639" s="361"/>
      <c r="D2639" s="361"/>
      <c r="E2639" s="361"/>
      <c r="F2639" s="361"/>
      <c r="G2639" s="361"/>
      <c r="H2639" s="361"/>
      <c r="I2639" s="361"/>
      <c r="J2639" s="361"/>
      <c r="K2639" s="361"/>
    </row>
    <row r="2640" spans="1:11">
      <c r="A2640" s="361"/>
      <c r="B2640" s="361"/>
      <c r="C2640" s="361"/>
      <c r="D2640" s="361"/>
      <c r="E2640" s="361"/>
      <c r="F2640" s="361"/>
      <c r="G2640" s="361"/>
      <c r="H2640" s="361"/>
      <c r="I2640" s="361"/>
      <c r="J2640" s="361"/>
      <c r="K2640" s="361"/>
    </row>
    <row r="2641" spans="1:11">
      <c r="A2641" s="361"/>
      <c r="B2641" s="361"/>
      <c r="C2641" s="361"/>
      <c r="D2641" s="361"/>
      <c r="E2641" s="361"/>
      <c r="F2641" s="361"/>
      <c r="G2641" s="361"/>
      <c r="H2641" s="361"/>
      <c r="I2641" s="361"/>
      <c r="J2641" s="361"/>
      <c r="K2641" s="361"/>
    </row>
    <row r="2642" spans="1:11">
      <c r="A2642" s="361"/>
      <c r="B2642" s="361"/>
      <c r="C2642" s="361"/>
      <c r="D2642" s="361"/>
      <c r="E2642" s="361"/>
      <c r="F2642" s="361"/>
      <c r="G2642" s="361"/>
      <c r="H2642" s="361"/>
      <c r="I2642" s="361"/>
      <c r="J2642" s="361"/>
      <c r="K2642" s="361"/>
    </row>
    <row r="2643" spans="1:11">
      <c r="A2643" s="361"/>
      <c r="B2643" s="361"/>
      <c r="C2643" s="361"/>
      <c r="D2643" s="361"/>
      <c r="E2643" s="361"/>
      <c r="F2643" s="361"/>
      <c r="G2643" s="361"/>
      <c r="H2643" s="361"/>
      <c r="I2643" s="361"/>
      <c r="J2643" s="361"/>
      <c r="K2643" s="361"/>
    </row>
    <row r="2644" spans="1:11">
      <c r="A2644" s="361"/>
      <c r="B2644" s="361"/>
      <c r="C2644" s="361"/>
      <c r="D2644" s="361"/>
      <c r="E2644" s="361"/>
      <c r="F2644" s="361"/>
      <c r="G2644" s="361"/>
      <c r="H2644" s="361"/>
      <c r="I2644" s="361"/>
      <c r="J2644" s="361"/>
      <c r="K2644" s="361"/>
    </row>
    <row r="2645" spans="1:11">
      <c r="A2645" s="361"/>
      <c r="B2645" s="361"/>
      <c r="C2645" s="361"/>
      <c r="D2645" s="361"/>
      <c r="E2645" s="361"/>
      <c r="F2645" s="361"/>
      <c r="G2645" s="361"/>
      <c r="H2645" s="361"/>
      <c r="I2645" s="361"/>
      <c r="J2645" s="361"/>
      <c r="K2645" s="361"/>
    </row>
    <row r="2646" spans="1:11">
      <c r="A2646" s="361"/>
      <c r="B2646" s="361"/>
      <c r="C2646" s="361"/>
      <c r="D2646" s="361"/>
      <c r="E2646" s="361"/>
      <c r="F2646" s="361"/>
      <c r="G2646" s="361"/>
      <c r="H2646" s="361"/>
      <c r="I2646" s="361"/>
      <c r="J2646" s="361"/>
      <c r="K2646" s="361"/>
    </row>
    <row r="2647" spans="1:11">
      <c r="A2647" s="361"/>
      <c r="B2647" s="361"/>
      <c r="C2647" s="361"/>
      <c r="D2647" s="361"/>
      <c r="E2647" s="361"/>
      <c r="F2647" s="361"/>
      <c r="G2647" s="361"/>
      <c r="H2647" s="361"/>
      <c r="I2647" s="361"/>
      <c r="J2647" s="361"/>
      <c r="K2647" s="361"/>
    </row>
    <row r="2648" spans="1:11">
      <c r="A2648" s="361"/>
      <c r="B2648" s="361"/>
      <c r="C2648" s="361"/>
      <c r="D2648" s="361"/>
      <c r="E2648" s="361"/>
      <c r="F2648" s="361"/>
      <c r="G2648" s="361"/>
      <c r="H2648" s="361"/>
      <c r="I2648" s="361"/>
      <c r="J2648" s="361"/>
      <c r="K2648" s="361"/>
    </row>
    <row r="2649" spans="1:11">
      <c r="A2649" s="361"/>
      <c r="B2649" s="361"/>
      <c r="C2649" s="361"/>
      <c r="D2649" s="361"/>
      <c r="E2649" s="361"/>
      <c r="F2649" s="361"/>
      <c r="G2649" s="361"/>
      <c r="H2649" s="361"/>
      <c r="I2649" s="361"/>
      <c r="J2649" s="361"/>
      <c r="K2649" s="361"/>
    </row>
    <row r="2650" spans="1:11">
      <c r="A2650" s="361"/>
      <c r="B2650" s="361"/>
      <c r="C2650" s="361"/>
      <c r="D2650" s="361"/>
      <c r="E2650" s="361"/>
      <c r="F2650" s="361"/>
      <c r="G2650" s="361"/>
      <c r="H2650" s="361"/>
      <c r="I2650" s="361"/>
      <c r="J2650" s="361"/>
      <c r="K2650" s="361"/>
    </row>
    <row r="2651" spans="1:11">
      <c r="A2651" s="361"/>
      <c r="B2651" s="361"/>
      <c r="C2651" s="361"/>
      <c r="D2651" s="361"/>
      <c r="E2651" s="361"/>
      <c r="F2651" s="361"/>
      <c r="G2651" s="361"/>
      <c r="H2651" s="361"/>
      <c r="I2651" s="361"/>
      <c r="J2651" s="361"/>
      <c r="K2651" s="361"/>
    </row>
    <row r="2652" spans="1:11">
      <c r="A2652" s="361"/>
      <c r="B2652" s="361"/>
      <c r="C2652" s="361"/>
      <c r="D2652" s="361"/>
      <c r="E2652" s="361"/>
      <c r="F2652" s="361"/>
      <c r="G2652" s="361"/>
      <c r="H2652" s="361"/>
      <c r="I2652" s="361"/>
      <c r="J2652" s="361"/>
      <c r="K2652" s="361"/>
    </row>
    <row r="2653" spans="1:11">
      <c r="A2653" s="361"/>
      <c r="B2653" s="361"/>
      <c r="C2653" s="361"/>
      <c r="D2653" s="361"/>
      <c r="E2653" s="361"/>
      <c r="F2653" s="361"/>
      <c r="G2653" s="361"/>
      <c r="H2653" s="361"/>
      <c r="I2653" s="361"/>
      <c r="J2653" s="361"/>
      <c r="K2653" s="361"/>
    </row>
    <row r="2654" spans="1:11">
      <c r="A2654" s="361"/>
      <c r="B2654" s="361"/>
      <c r="C2654" s="361"/>
      <c r="D2654" s="361"/>
      <c r="E2654" s="361"/>
      <c r="F2654" s="361"/>
      <c r="G2654" s="361"/>
      <c r="H2654" s="361"/>
      <c r="I2654" s="361"/>
      <c r="J2654" s="361"/>
      <c r="K2654" s="361"/>
    </row>
    <row r="2655" spans="1:11">
      <c r="A2655" s="361"/>
      <c r="B2655" s="361"/>
      <c r="C2655" s="361"/>
      <c r="D2655" s="361"/>
      <c r="E2655" s="361"/>
      <c r="F2655" s="361"/>
      <c r="G2655" s="361"/>
      <c r="H2655" s="361"/>
      <c r="I2655" s="361"/>
      <c r="J2655" s="361"/>
      <c r="K2655" s="361"/>
    </row>
    <row r="2656" spans="1:11">
      <c r="A2656" s="361"/>
      <c r="B2656" s="361"/>
      <c r="C2656" s="361"/>
      <c r="D2656" s="361"/>
      <c r="E2656" s="361"/>
      <c r="F2656" s="361"/>
      <c r="G2656" s="361"/>
      <c r="H2656" s="361"/>
      <c r="I2656" s="361"/>
      <c r="J2656" s="361"/>
      <c r="K2656" s="361"/>
    </row>
    <row r="2657" spans="1:11">
      <c r="A2657" s="361"/>
      <c r="B2657" s="361"/>
      <c r="C2657" s="361"/>
      <c r="D2657" s="361"/>
      <c r="E2657" s="361"/>
      <c r="F2657" s="361"/>
      <c r="G2657" s="361"/>
      <c r="H2657" s="361"/>
      <c r="I2657" s="361"/>
      <c r="J2657" s="361"/>
      <c r="K2657" s="361"/>
    </row>
    <row r="2658" spans="1:11">
      <c r="A2658" s="361"/>
      <c r="B2658" s="361"/>
      <c r="C2658" s="361"/>
      <c r="D2658" s="361"/>
      <c r="E2658" s="361"/>
      <c r="F2658" s="361"/>
      <c r="G2658" s="361"/>
      <c r="H2658" s="361"/>
      <c r="I2658" s="361"/>
      <c r="J2658" s="361"/>
      <c r="K2658" s="361"/>
    </row>
    <row r="2659" spans="1:11">
      <c r="A2659" s="361"/>
      <c r="B2659" s="361"/>
      <c r="C2659" s="361"/>
      <c r="D2659" s="361"/>
      <c r="E2659" s="361"/>
      <c r="F2659" s="361"/>
      <c r="G2659" s="361"/>
      <c r="H2659" s="361"/>
      <c r="I2659" s="361"/>
      <c r="J2659" s="361"/>
      <c r="K2659" s="361"/>
    </row>
    <row r="2660" spans="1:11">
      <c r="A2660" s="361"/>
      <c r="B2660" s="361"/>
      <c r="C2660" s="361"/>
      <c r="D2660" s="361"/>
      <c r="E2660" s="361"/>
      <c r="F2660" s="361"/>
      <c r="G2660" s="361"/>
      <c r="H2660" s="361"/>
      <c r="I2660" s="361"/>
      <c r="J2660" s="361"/>
      <c r="K2660" s="361"/>
    </row>
    <row r="2661" spans="1:11">
      <c r="A2661" s="361"/>
      <c r="B2661" s="361"/>
      <c r="C2661" s="361"/>
      <c r="D2661" s="361"/>
      <c r="E2661" s="361"/>
      <c r="F2661" s="361"/>
      <c r="G2661" s="361"/>
      <c r="H2661" s="361"/>
      <c r="I2661" s="361"/>
      <c r="J2661" s="361"/>
      <c r="K2661" s="361"/>
    </row>
    <row r="2662" spans="1:11">
      <c r="A2662" s="361"/>
      <c r="B2662" s="361"/>
      <c r="C2662" s="361"/>
      <c r="D2662" s="361"/>
      <c r="E2662" s="361"/>
      <c r="F2662" s="361"/>
      <c r="G2662" s="361"/>
      <c r="H2662" s="361"/>
      <c r="I2662" s="361"/>
      <c r="J2662" s="361"/>
      <c r="K2662" s="361"/>
    </row>
    <row r="2663" spans="1:11">
      <c r="A2663" s="361"/>
      <c r="B2663" s="361"/>
      <c r="C2663" s="361"/>
      <c r="D2663" s="361"/>
      <c r="E2663" s="361"/>
      <c r="F2663" s="361"/>
      <c r="G2663" s="361"/>
      <c r="H2663" s="361"/>
      <c r="I2663" s="361"/>
      <c r="J2663" s="361"/>
      <c r="K2663" s="361"/>
    </row>
    <row r="2664" spans="1:11">
      <c r="A2664" s="361"/>
      <c r="B2664" s="361"/>
      <c r="C2664" s="361"/>
      <c r="D2664" s="361"/>
      <c r="E2664" s="361"/>
      <c r="F2664" s="361"/>
      <c r="G2664" s="361"/>
      <c r="H2664" s="361"/>
      <c r="I2664" s="361"/>
      <c r="J2664" s="361"/>
      <c r="K2664" s="361"/>
    </row>
    <row r="2665" spans="1:11">
      <c r="A2665" s="361"/>
      <c r="B2665" s="361"/>
      <c r="C2665" s="361"/>
      <c r="D2665" s="361"/>
      <c r="E2665" s="361"/>
      <c r="F2665" s="361"/>
      <c r="G2665" s="361"/>
      <c r="H2665" s="361"/>
      <c r="I2665" s="361"/>
      <c r="J2665" s="361"/>
      <c r="K2665" s="361"/>
    </row>
    <row r="2666" spans="1:11">
      <c r="A2666" s="361"/>
      <c r="B2666" s="361"/>
      <c r="C2666" s="361"/>
      <c r="D2666" s="361"/>
      <c r="E2666" s="361"/>
      <c r="F2666" s="361"/>
      <c r="G2666" s="361"/>
      <c r="H2666" s="361"/>
      <c r="I2666" s="361"/>
      <c r="J2666" s="361"/>
      <c r="K2666" s="361"/>
    </row>
    <row r="2667" spans="1:11">
      <c r="A2667" s="361"/>
      <c r="B2667" s="361"/>
      <c r="C2667" s="361"/>
      <c r="D2667" s="361"/>
      <c r="E2667" s="361"/>
      <c r="F2667" s="361"/>
      <c r="G2667" s="361"/>
      <c r="H2667" s="361"/>
      <c r="I2667" s="361"/>
      <c r="J2667" s="361"/>
      <c r="K2667" s="361"/>
    </row>
    <row r="2668" spans="1:11">
      <c r="A2668" s="361"/>
      <c r="B2668" s="361"/>
      <c r="C2668" s="361"/>
      <c r="D2668" s="361"/>
      <c r="E2668" s="361"/>
      <c r="F2668" s="361"/>
      <c r="G2668" s="361"/>
      <c r="H2668" s="361"/>
      <c r="I2668" s="361"/>
      <c r="J2668" s="361"/>
      <c r="K2668" s="361"/>
    </row>
    <row r="2669" spans="1:11">
      <c r="A2669" s="361"/>
      <c r="B2669" s="361"/>
      <c r="C2669" s="361"/>
      <c r="D2669" s="361"/>
      <c r="E2669" s="361"/>
      <c r="F2669" s="361"/>
      <c r="G2669" s="361"/>
      <c r="H2669" s="361"/>
      <c r="I2669" s="361"/>
      <c r="J2669" s="361"/>
      <c r="K2669" s="361"/>
    </row>
    <row r="2670" spans="1:11">
      <c r="A2670" s="361"/>
      <c r="B2670" s="361"/>
      <c r="C2670" s="361"/>
      <c r="D2670" s="361"/>
      <c r="E2670" s="361"/>
      <c r="F2670" s="361"/>
      <c r="G2670" s="361"/>
      <c r="H2670" s="361"/>
      <c r="I2670" s="361"/>
      <c r="J2670" s="361"/>
      <c r="K2670" s="361"/>
    </row>
    <row r="2671" spans="1:11">
      <c r="A2671" s="361"/>
      <c r="B2671" s="361"/>
      <c r="C2671" s="361"/>
      <c r="D2671" s="361"/>
      <c r="E2671" s="361"/>
      <c r="F2671" s="361"/>
      <c r="G2671" s="361"/>
      <c r="H2671" s="361"/>
      <c r="I2671" s="361"/>
      <c r="J2671" s="361"/>
      <c r="K2671" s="361"/>
    </row>
    <row r="2672" spans="1:11">
      <c r="A2672" s="361"/>
      <c r="B2672" s="361"/>
      <c r="C2672" s="361"/>
      <c r="D2672" s="361"/>
      <c r="E2672" s="361"/>
      <c r="F2672" s="361"/>
      <c r="G2672" s="361"/>
      <c r="H2672" s="361"/>
      <c r="I2672" s="361"/>
      <c r="J2672" s="361"/>
      <c r="K2672" s="361"/>
    </row>
    <row r="2673" spans="1:11">
      <c r="A2673" s="361"/>
      <c r="B2673" s="361"/>
      <c r="C2673" s="361"/>
      <c r="D2673" s="361"/>
      <c r="E2673" s="361"/>
      <c r="F2673" s="361"/>
      <c r="G2673" s="361"/>
      <c r="H2673" s="361"/>
      <c r="I2673" s="361"/>
      <c r="J2673" s="361"/>
      <c r="K2673" s="361"/>
    </row>
    <row r="2674" spans="1:11">
      <c r="A2674" s="361"/>
      <c r="B2674" s="361"/>
      <c r="C2674" s="361"/>
      <c r="D2674" s="361"/>
      <c r="E2674" s="361"/>
      <c r="F2674" s="361"/>
      <c r="G2674" s="361"/>
      <c r="H2674" s="361"/>
      <c r="I2674" s="361"/>
      <c r="J2674" s="361"/>
      <c r="K2674" s="361"/>
    </row>
    <row r="2675" spans="1:11">
      <c r="A2675" s="361"/>
      <c r="B2675" s="361"/>
      <c r="C2675" s="361"/>
      <c r="D2675" s="361"/>
      <c r="E2675" s="361"/>
      <c r="F2675" s="361"/>
      <c r="G2675" s="361"/>
      <c r="H2675" s="361"/>
      <c r="I2675" s="361"/>
      <c r="J2675" s="361"/>
      <c r="K2675" s="361"/>
    </row>
    <row r="2676" spans="1:11">
      <c r="A2676" s="361"/>
      <c r="B2676" s="361"/>
      <c r="C2676" s="361"/>
      <c r="D2676" s="361"/>
      <c r="E2676" s="361"/>
      <c r="F2676" s="361"/>
      <c r="G2676" s="361"/>
      <c r="H2676" s="361"/>
      <c r="I2676" s="361"/>
      <c r="J2676" s="361"/>
      <c r="K2676" s="361"/>
    </row>
    <row r="2677" spans="1:11">
      <c r="A2677" s="361"/>
      <c r="B2677" s="361"/>
      <c r="C2677" s="361"/>
      <c r="D2677" s="361"/>
      <c r="E2677" s="361"/>
      <c r="F2677" s="361"/>
      <c r="G2677" s="361"/>
      <c r="H2677" s="361"/>
      <c r="I2677" s="361"/>
      <c r="J2677" s="361"/>
      <c r="K2677" s="361"/>
    </row>
    <row r="2678" spans="1:11">
      <c r="A2678" s="361"/>
      <c r="B2678" s="361"/>
      <c r="C2678" s="361"/>
      <c r="D2678" s="361"/>
      <c r="E2678" s="361"/>
      <c r="F2678" s="361"/>
      <c r="G2678" s="361"/>
      <c r="H2678" s="361"/>
      <c r="I2678" s="361"/>
      <c r="J2678" s="361"/>
      <c r="K2678" s="361"/>
    </row>
    <row r="2679" spans="1:11">
      <c r="A2679" s="361"/>
      <c r="B2679" s="361"/>
      <c r="C2679" s="361"/>
      <c r="D2679" s="361"/>
      <c r="E2679" s="361"/>
      <c r="F2679" s="361"/>
      <c r="G2679" s="361"/>
      <c r="H2679" s="361"/>
      <c r="I2679" s="361"/>
      <c r="J2679" s="361"/>
      <c r="K2679" s="361"/>
    </row>
    <row r="2680" spans="1:11">
      <c r="A2680" s="361"/>
      <c r="B2680" s="361"/>
      <c r="C2680" s="361"/>
      <c r="D2680" s="361"/>
      <c r="E2680" s="361"/>
      <c r="F2680" s="361"/>
      <c r="G2680" s="361"/>
      <c r="H2680" s="361"/>
      <c r="I2680" s="361"/>
      <c r="J2680" s="361"/>
      <c r="K2680" s="361"/>
    </row>
    <row r="2681" spans="1:11">
      <c r="A2681" s="361"/>
      <c r="B2681" s="361"/>
      <c r="C2681" s="361"/>
      <c r="D2681" s="361"/>
      <c r="E2681" s="361"/>
      <c r="F2681" s="361"/>
      <c r="G2681" s="361"/>
      <c r="H2681" s="361"/>
      <c r="I2681" s="361"/>
      <c r="J2681" s="361"/>
      <c r="K2681" s="361"/>
    </row>
    <row r="2682" spans="1:11">
      <c r="A2682" s="361"/>
      <c r="B2682" s="361"/>
      <c r="C2682" s="361"/>
      <c r="D2682" s="361"/>
      <c r="E2682" s="361"/>
      <c r="F2682" s="361"/>
      <c r="G2682" s="361"/>
      <c r="H2682" s="361"/>
      <c r="I2682" s="361"/>
      <c r="J2682" s="361"/>
      <c r="K2682" s="361"/>
    </row>
    <row r="2683" spans="1:11">
      <c r="A2683" s="361"/>
      <c r="B2683" s="361"/>
      <c r="C2683" s="361"/>
      <c r="D2683" s="361"/>
      <c r="E2683" s="361"/>
      <c r="F2683" s="361"/>
      <c r="G2683" s="361"/>
      <c r="H2683" s="361"/>
      <c r="I2683" s="361"/>
      <c r="J2683" s="361"/>
      <c r="K2683" s="361"/>
    </row>
    <row r="2684" spans="1:11">
      <c r="A2684" s="361"/>
      <c r="B2684" s="361"/>
      <c r="C2684" s="361"/>
      <c r="D2684" s="361"/>
      <c r="E2684" s="361"/>
      <c r="F2684" s="361"/>
      <c r="G2684" s="361"/>
      <c r="H2684" s="361"/>
      <c r="I2684" s="361"/>
      <c r="J2684" s="361"/>
      <c r="K2684" s="361"/>
    </row>
    <row r="2685" spans="1:11">
      <c r="A2685" s="361"/>
      <c r="B2685" s="361"/>
      <c r="C2685" s="361"/>
      <c r="D2685" s="361"/>
      <c r="E2685" s="361"/>
      <c r="F2685" s="361"/>
      <c r="G2685" s="361"/>
      <c r="H2685" s="361"/>
      <c r="I2685" s="361"/>
      <c r="J2685" s="361"/>
      <c r="K2685" s="361"/>
    </row>
    <row r="2686" spans="1:11">
      <c r="A2686" s="361"/>
      <c r="B2686" s="361"/>
      <c r="C2686" s="361"/>
      <c r="D2686" s="361"/>
      <c r="E2686" s="361"/>
      <c r="F2686" s="361"/>
      <c r="G2686" s="361"/>
      <c r="H2686" s="361"/>
      <c r="I2686" s="361"/>
      <c r="J2686" s="361"/>
      <c r="K2686" s="361"/>
    </row>
    <row r="2687" spans="1:11">
      <c r="A2687" s="361"/>
      <c r="B2687" s="361"/>
      <c r="C2687" s="361"/>
      <c r="D2687" s="361"/>
      <c r="E2687" s="361"/>
      <c r="F2687" s="361"/>
      <c r="G2687" s="361"/>
      <c r="H2687" s="361"/>
      <c r="I2687" s="361"/>
      <c r="J2687" s="361"/>
      <c r="K2687" s="361"/>
    </row>
    <row r="2688" spans="1:11">
      <c r="A2688" s="361"/>
      <c r="B2688" s="361"/>
      <c r="C2688" s="361"/>
      <c r="D2688" s="361"/>
      <c r="E2688" s="361"/>
      <c r="F2688" s="361"/>
      <c r="G2688" s="361"/>
      <c r="H2688" s="361"/>
      <c r="I2688" s="361"/>
      <c r="J2688" s="361"/>
      <c r="K2688" s="361"/>
    </row>
    <row r="2689" spans="1:11">
      <c r="A2689" s="361"/>
      <c r="B2689" s="361"/>
      <c r="C2689" s="361"/>
      <c r="D2689" s="361"/>
      <c r="E2689" s="361"/>
      <c r="F2689" s="361"/>
      <c r="G2689" s="361"/>
      <c r="H2689" s="361"/>
      <c r="I2689" s="361"/>
      <c r="J2689" s="361"/>
      <c r="K2689" s="361"/>
    </row>
    <row r="2690" spans="1:11">
      <c r="A2690" s="361"/>
      <c r="B2690" s="361"/>
      <c r="C2690" s="361"/>
      <c r="D2690" s="361"/>
      <c r="E2690" s="361"/>
      <c r="F2690" s="361"/>
      <c r="G2690" s="361"/>
      <c r="H2690" s="361"/>
      <c r="I2690" s="361"/>
      <c r="J2690" s="361"/>
      <c r="K2690" s="361"/>
    </row>
    <row r="2691" spans="1:11">
      <c r="A2691" s="361"/>
      <c r="B2691" s="361"/>
      <c r="C2691" s="361"/>
      <c r="D2691" s="361"/>
      <c r="E2691" s="361"/>
      <c r="F2691" s="361"/>
      <c r="G2691" s="361"/>
      <c r="H2691" s="361"/>
      <c r="I2691" s="361"/>
      <c r="J2691" s="361"/>
      <c r="K2691" s="361"/>
    </row>
    <row r="2692" spans="1:11">
      <c r="A2692" s="361"/>
      <c r="B2692" s="361"/>
      <c r="C2692" s="361"/>
      <c r="D2692" s="361"/>
      <c r="E2692" s="361"/>
      <c r="F2692" s="361"/>
      <c r="G2692" s="361"/>
      <c r="H2692" s="361"/>
      <c r="I2692" s="361"/>
      <c r="J2692" s="361"/>
      <c r="K2692" s="361"/>
    </row>
    <row r="2693" spans="1:11">
      <c r="A2693" s="361"/>
      <c r="B2693" s="361"/>
      <c r="C2693" s="361"/>
      <c r="D2693" s="361"/>
      <c r="E2693" s="361"/>
      <c r="F2693" s="361"/>
      <c r="G2693" s="361"/>
      <c r="H2693" s="361"/>
      <c r="I2693" s="361"/>
      <c r="J2693" s="361"/>
      <c r="K2693" s="361"/>
    </row>
    <row r="2694" spans="1:11">
      <c r="A2694" s="361"/>
      <c r="B2694" s="361"/>
      <c r="C2694" s="361"/>
      <c r="D2694" s="361"/>
      <c r="E2694" s="361"/>
      <c r="F2694" s="361"/>
      <c r="G2694" s="361"/>
      <c r="H2694" s="361"/>
      <c r="I2694" s="361"/>
      <c r="J2694" s="361"/>
      <c r="K2694" s="361"/>
    </row>
    <row r="2695" spans="1:11">
      <c r="A2695" s="361"/>
      <c r="B2695" s="361"/>
      <c r="C2695" s="361"/>
      <c r="D2695" s="361"/>
      <c r="E2695" s="361"/>
      <c r="F2695" s="361"/>
      <c r="G2695" s="361"/>
      <c r="H2695" s="361"/>
      <c r="I2695" s="361"/>
      <c r="J2695" s="361"/>
      <c r="K2695" s="361"/>
    </row>
    <row r="2696" spans="1:11">
      <c r="A2696" s="361"/>
      <c r="B2696" s="361"/>
      <c r="C2696" s="361"/>
      <c r="D2696" s="361"/>
      <c r="E2696" s="361"/>
      <c r="F2696" s="361"/>
      <c r="G2696" s="361"/>
      <c r="H2696" s="361"/>
      <c r="I2696" s="361"/>
      <c r="J2696" s="361"/>
      <c r="K2696" s="361"/>
    </row>
    <row r="2697" spans="1:11">
      <c r="A2697" s="361"/>
      <c r="B2697" s="361"/>
      <c r="C2697" s="361"/>
      <c r="D2697" s="361"/>
      <c r="E2697" s="361"/>
      <c r="F2697" s="361"/>
      <c r="G2697" s="361"/>
      <c r="H2697" s="361"/>
      <c r="I2697" s="361"/>
      <c r="J2697" s="361"/>
      <c r="K2697" s="361"/>
    </row>
    <row r="2698" spans="1:11">
      <c r="A2698" s="361"/>
      <c r="B2698" s="361"/>
      <c r="C2698" s="361"/>
      <c r="D2698" s="361"/>
      <c r="E2698" s="361"/>
      <c r="F2698" s="361"/>
      <c r="G2698" s="361"/>
      <c r="H2698" s="361"/>
      <c r="I2698" s="361"/>
      <c r="J2698" s="361"/>
      <c r="K2698" s="361"/>
    </row>
    <row r="2699" spans="1:11">
      <c r="A2699" s="361"/>
      <c r="B2699" s="361"/>
      <c r="C2699" s="361"/>
      <c r="D2699" s="361"/>
      <c r="E2699" s="361"/>
      <c r="F2699" s="361"/>
      <c r="G2699" s="361"/>
      <c r="H2699" s="361"/>
      <c r="I2699" s="361"/>
      <c r="J2699" s="361"/>
      <c r="K2699" s="361"/>
    </row>
    <row r="2700" spans="1:11">
      <c r="A2700" s="361"/>
      <c r="B2700" s="361"/>
      <c r="C2700" s="361"/>
      <c r="D2700" s="361"/>
      <c r="E2700" s="361"/>
      <c r="F2700" s="361"/>
      <c r="G2700" s="361"/>
      <c r="H2700" s="361"/>
      <c r="I2700" s="361"/>
      <c r="J2700" s="361"/>
      <c r="K2700" s="361"/>
    </row>
    <row r="2701" spans="1:11">
      <c r="A2701" s="361"/>
      <c r="B2701" s="361"/>
      <c r="C2701" s="361"/>
      <c r="D2701" s="361"/>
      <c r="E2701" s="361"/>
      <c r="F2701" s="361"/>
      <c r="G2701" s="361"/>
      <c r="H2701" s="361"/>
      <c r="I2701" s="361"/>
      <c r="J2701" s="361"/>
      <c r="K2701" s="361"/>
    </row>
    <row r="2702" spans="1:11">
      <c r="A2702" s="361"/>
      <c r="B2702" s="361"/>
      <c r="C2702" s="361"/>
      <c r="D2702" s="361"/>
      <c r="E2702" s="361"/>
      <c r="F2702" s="361"/>
      <c r="G2702" s="361"/>
      <c r="H2702" s="361"/>
      <c r="I2702" s="361"/>
      <c r="J2702" s="361"/>
      <c r="K2702" s="361"/>
    </row>
    <row r="2703" spans="1:11">
      <c r="A2703" s="361"/>
      <c r="B2703" s="361"/>
      <c r="C2703" s="361"/>
      <c r="D2703" s="361"/>
      <c r="E2703" s="361"/>
      <c r="F2703" s="361"/>
      <c r="G2703" s="361"/>
      <c r="H2703" s="361"/>
      <c r="I2703" s="361"/>
      <c r="J2703" s="361"/>
      <c r="K2703" s="361"/>
    </row>
    <row r="2704" spans="1:11">
      <c r="A2704" s="361"/>
      <c r="B2704" s="361"/>
      <c r="C2704" s="361"/>
      <c r="D2704" s="361"/>
      <c r="E2704" s="361"/>
      <c r="F2704" s="361"/>
      <c r="G2704" s="361"/>
      <c r="H2704" s="361"/>
      <c r="I2704" s="361"/>
      <c r="J2704" s="361"/>
      <c r="K2704" s="361"/>
    </row>
    <row r="2705" spans="1:11">
      <c r="A2705" s="361"/>
      <c r="B2705" s="361"/>
      <c r="C2705" s="361"/>
      <c r="D2705" s="361"/>
      <c r="E2705" s="361"/>
      <c r="F2705" s="361"/>
      <c r="G2705" s="361"/>
      <c r="H2705" s="361"/>
      <c r="I2705" s="361"/>
      <c r="J2705" s="361"/>
      <c r="K2705" s="361"/>
    </row>
    <row r="2706" spans="1:11">
      <c r="A2706" s="361"/>
      <c r="B2706" s="361"/>
      <c r="C2706" s="361"/>
      <c r="D2706" s="361"/>
      <c r="E2706" s="361"/>
      <c r="F2706" s="361"/>
      <c r="G2706" s="361"/>
      <c r="H2706" s="361"/>
      <c r="I2706" s="361"/>
      <c r="J2706" s="361"/>
      <c r="K2706" s="361"/>
    </row>
    <row r="2707" spans="1:11">
      <c r="A2707" s="361"/>
      <c r="B2707" s="361"/>
      <c r="C2707" s="361"/>
      <c r="D2707" s="361"/>
      <c r="E2707" s="361"/>
      <c r="F2707" s="361"/>
      <c r="G2707" s="361"/>
      <c r="H2707" s="361"/>
      <c r="I2707" s="361"/>
      <c r="J2707" s="361"/>
      <c r="K2707" s="361"/>
    </row>
    <row r="2708" spans="1:11">
      <c r="A2708" s="361"/>
      <c r="B2708" s="361"/>
      <c r="C2708" s="361"/>
      <c r="D2708" s="361"/>
      <c r="E2708" s="361"/>
      <c r="F2708" s="361"/>
      <c r="G2708" s="361"/>
      <c r="H2708" s="361"/>
      <c r="I2708" s="361"/>
      <c r="J2708" s="361"/>
      <c r="K2708" s="361"/>
    </row>
    <row r="2709" spans="1:11">
      <c r="A2709" s="361"/>
      <c r="B2709" s="361"/>
      <c r="C2709" s="361"/>
      <c r="D2709" s="361"/>
      <c r="E2709" s="361"/>
      <c r="F2709" s="361"/>
      <c r="G2709" s="361"/>
      <c r="H2709" s="361"/>
      <c r="I2709" s="361"/>
      <c r="J2709" s="361"/>
      <c r="K2709" s="361"/>
    </row>
    <row r="2710" spans="1:11">
      <c r="A2710" s="361"/>
      <c r="B2710" s="361"/>
      <c r="C2710" s="361"/>
      <c r="D2710" s="361"/>
      <c r="E2710" s="361"/>
      <c r="F2710" s="361"/>
      <c r="G2710" s="361"/>
      <c r="H2710" s="361"/>
      <c r="I2710" s="361"/>
      <c r="J2710" s="361"/>
      <c r="K2710" s="361"/>
    </row>
    <row r="2711" spans="1:11">
      <c r="A2711" s="361"/>
      <c r="B2711" s="361"/>
      <c r="C2711" s="361"/>
      <c r="D2711" s="361"/>
      <c r="E2711" s="361"/>
      <c r="F2711" s="361"/>
      <c r="G2711" s="361"/>
      <c r="H2711" s="361"/>
      <c r="I2711" s="361"/>
      <c r="J2711" s="361"/>
      <c r="K2711" s="361"/>
    </row>
    <row r="2712" spans="1:11">
      <c r="A2712" s="361"/>
      <c r="B2712" s="361"/>
      <c r="C2712" s="361"/>
      <c r="D2712" s="361"/>
      <c r="E2712" s="361"/>
      <c r="F2712" s="361"/>
      <c r="G2712" s="361"/>
      <c r="H2712" s="361"/>
      <c r="I2712" s="361"/>
      <c r="J2712" s="361"/>
      <c r="K2712" s="361"/>
    </row>
    <row r="2713" spans="1:11">
      <c r="A2713" s="361"/>
      <c r="B2713" s="361"/>
      <c r="C2713" s="361"/>
      <c r="D2713" s="361"/>
      <c r="E2713" s="361"/>
      <c r="F2713" s="361"/>
      <c r="G2713" s="361"/>
      <c r="H2713" s="361"/>
      <c r="I2713" s="361"/>
      <c r="J2713" s="361"/>
      <c r="K2713" s="361"/>
    </row>
    <row r="2714" spans="1:11">
      <c r="A2714" s="361"/>
      <c r="B2714" s="361"/>
      <c r="C2714" s="361"/>
      <c r="D2714" s="361"/>
      <c r="E2714" s="361"/>
      <c r="F2714" s="361"/>
      <c r="G2714" s="361"/>
      <c r="H2714" s="361"/>
      <c r="I2714" s="361"/>
      <c r="J2714" s="361"/>
      <c r="K2714" s="361"/>
    </row>
    <row r="2715" spans="1:11">
      <c r="A2715" s="361"/>
      <c r="B2715" s="361"/>
      <c r="C2715" s="361"/>
      <c r="D2715" s="361"/>
      <c r="E2715" s="361"/>
      <c r="F2715" s="361"/>
      <c r="G2715" s="361"/>
      <c r="H2715" s="361"/>
      <c r="I2715" s="361"/>
      <c r="J2715" s="361"/>
      <c r="K2715" s="361"/>
    </row>
    <row r="2716" spans="1:11">
      <c r="A2716" s="361"/>
      <c r="B2716" s="361"/>
      <c r="C2716" s="361"/>
      <c r="D2716" s="361"/>
      <c r="E2716" s="361"/>
      <c r="F2716" s="361"/>
      <c r="G2716" s="361"/>
      <c r="H2716" s="361"/>
      <c r="I2716" s="361"/>
      <c r="J2716" s="361"/>
      <c r="K2716" s="361"/>
    </row>
    <row r="2717" spans="1:11">
      <c r="A2717" s="361"/>
      <c r="B2717" s="361"/>
      <c r="C2717" s="361"/>
      <c r="D2717" s="361"/>
      <c r="E2717" s="361"/>
      <c r="F2717" s="361"/>
      <c r="G2717" s="361"/>
      <c r="H2717" s="361"/>
      <c r="I2717" s="361"/>
      <c r="J2717" s="361"/>
      <c r="K2717" s="361"/>
    </row>
    <row r="2718" spans="1:11">
      <c r="A2718" s="361"/>
      <c r="B2718" s="361"/>
      <c r="C2718" s="361"/>
      <c r="D2718" s="361"/>
      <c r="E2718" s="361"/>
      <c r="F2718" s="361"/>
      <c r="G2718" s="361"/>
      <c r="H2718" s="361"/>
      <c r="I2718" s="361"/>
      <c r="J2718" s="361"/>
      <c r="K2718" s="361"/>
    </row>
    <row r="2719" spans="1:11">
      <c r="A2719" s="361"/>
      <c r="B2719" s="361"/>
      <c r="C2719" s="361"/>
      <c r="D2719" s="361"/>
      <c r="E2719" s="361"/>
      <c r="F2719" s="361"/>
      <c r="G2719" s="361"/>
      <c r="H2719" s="361"/>
      <c r="I2719" s="361"/>
      <c r="J2719" s="361"/>
      <c r="K2719" s="361"/>
    </row>
    <row r="2720" spans="1:11">
      <c r="A2720" s="361"/>
      <c r="B2720" s="361"/>
      <c r="C2720" s="361"/>
      <c r="D2720" s="361"/>
      <c r="E2720" s="361"/>
      <c r="F2720" s="361"/>
      <c r="G2720" s="361"/>
      <c r="H2720" s="361"/>
      <c r="I2720" s="361"/>
      <c r="J2720" s="361"/>
      <c r="K2720" s="361"/>
    </row>
    <row r="2721" spans="1:11">
      <c r="A2721" s="361"/>
      <c r="B2721" s="361"/>
      <c r="C2721" s="361"/>
      <c r="D2721" s="361"/>
      <c r="E2721" s="361"/>
      <c r="F2721" s="361"/>
      <c r="G2721" s="361"/>
      <c r="H2721" s="361"/>
      <c r="I2721" s="361"/>
      <c r="J2721" s="361"/>
      <c r="K2721" s="361"/>
    </row>
    <row r="2722" spans="1:11">
      <c r="A2722" s="361"/>
      <c r="B2722" s="361"/>
      <c r="C2722" s="361"/>
      <c r="D2722" s="361"/>
      <c r="E2722" s="361"/>
      <c r="F2722" s="361"/>
      <c r="G2722" s="361"/>
      <c r="H2722" s="361"/>
      <c r="I2722" s="361"/>
      <c r="J2722" s="361"/>
      <c r="K2722" s="361"/>
    </row>
    <row r="2723" spans="1:11">
      <c r="A2723" s="361"/>
      <c r="B2723" s="361"/>
      <c r="C2723" s="361"/>
      <c r="D2723" s="361"/>
      <c r="E2723" s="361"/>
      <c r="F2723" s="361"/>
      <c r="G2723" s="361"/>
      <c r="H2723" s="361"/>
      <c r="I2723" s="361"/>
      <c r="J2723" s="361"/>
      <c r="K2723" s="361"/>
    </row>
    <row r="2724" spans="1:11">
      <c r="A2724" s="361"/>
      <c r="B2724" s="361"/>
      <c r="C2724" s="361"/>
      <c r="D2724" s="361"/>
      <c r="E2724" s="361"/>
      <c r="F2724" s="361"/>
      <c r="G2724" s="361"/>
      <c r="H2724" s="361"/>
      <c r="I2724" s="361"/>
      <c r="J2724" s="361"/>
      <c r="K2724" s="361"/>
    </row>
    <row r="2725" spans="1:11">
      <c r="A2725" s="361"/>
      <c r="B2725" s="361"/>
      <c r="C2725" s="361"/>
      <c r="D2725" s="361"/>
      <c r="E2725" s="361"/>
      <c r="F2725" s="361"/>
      <c r="G2725" s="361"/>
      <c r="H2725" s="361"/>
      <c r="I2725" s="361"/>
      <c r="J2725" s="361"/>
      <c r="K2725" s="361"/>
    </row>
    <row r="2726" spans="1:11">
      <c r="A2726" s="361"/>
      <c r="B2726" s="361"/>
      <c r="C2726" s="361"/>
      <c r="D2726" s="361"/>
      <c r="E2726" s="361"/>
      <c r="F2726" s="361"/>
      <c r="G2726" s="361"/>
      <c r="H2726" s="361"/>
      <c r="I2726" s="361"/>
      <c r="J2726" s="361"/>
      <c r="K2726" s="361"/>
    </row>
    <row r="2727" spans="1:11">
      <c r="A2727" s="361"/>
      <c r="B2727" s="361"/>
      <c r="C2727" s="361"/>
      <c r="D2727" s="361"/>
      <c r="E2727" s="361"/>
      <c r="F2727" s="361"/>
      <c r="G2727" s="361"/>
      <c r="H2727" s="361"/>
      <c r="I2727" s="361"/>
      <c r="J2727" s="361"/>
      <c r="K2727" s="361"/>
    </row>
    <row r="2728" spans="1:11">
      <c r="A2728" s="361"/>
      <c r="B2728" s="361"/>
      <c r="C2728" s="361"/>
      <c r="D2728" s="361"/>
      <c r="E2728" s="361"/>
      <c r="F2728" s="361"/>
      <c r="G2728" s="361"/>
      <c r="H2728" s="361"/>
      <c r="I2728" s="361"/>
      <c r="J2728" s="361"/>
      <c r="K2728" s="361"/>
    </row>
    <row r="2729" spans="1:11">
      <c r="A2729" s="361"/>
      <c r="B2729" s="361"/>
      <c r="C2729" s="361"/>
      <c r="D2729" s="361"/>
      <c r="E2729" s="361"/>
      <c r="F2729" s="361"/>
      <c r="G2729" s="361"/>
      <c r="H2729" s="361"/>
      <c r="I2729" s="361"/>
      <c r="J2729" s="361"/>
      <c r="K2729" s="361"/>
    </row>
    <row r="2730" spans="1:11">
      <c r="A2730" s="361"/>
      <c r="B2730" s="361"/>
      <c r="C2730" s="361"/>
      <c r="D2730" s="361"/>
      <c r="E2730" s="361"/>
      <c r="F2730" s="361"/>
      <c r="G2730" s="361"/>
      <c r="H2730" s="361"/>
      <c r="I2730" s="361"/>
      <c r="J2730" s="361"/>
      <c r="K2730" s="361"/>
    </row>
    <row r="2731" spans="1:11">
      <c r="A2731" s="361"/>
      <c r="B2731" s="361"/>
      <c r="C2731" s="361"/>
      <c r="D2731" s="361"/>
      <c r="E2731" s="361"/>
      <c r="F2731" s="361"/>
      <c r="G2731" s="361"/>
      <c r="H2731" s="361"/>
      <c r="I2731" s="361"/>
      <c r="J2731" s="361"/>
      <c r="K2731" s="361"/>
    </row>
    <row r="2732" spans="1:11">
      <c r="A2732" s="361"/>
      <c r="B2732" s="361"/>
      <c r="C2732" s="361"/>
      <c r="D2732" s="361"/>
      <c r="E2732" s="361"/>
      <c r="F2732" s="361"/>
      <c r="G2732" s="361"/>
      <c r="H2732" s="361"/>
      <c r="I2732" s="361"/>
      <c r="J2732" s="361"/>
      <c r="K2732" s="361"/>
    </row>
    <row r="2733" spans="1:11">
      <c r="A2733" s="361"/>
      <c r="B2733" s="361"/>
      <c r="C2733" s="361"/>
      <c r="D2733" s="361"/>
      <c r="E2733" s="361"/>
      <c r="F2733" s="361"/>
      <c r="G2733" s="361"/>
      <c r="H2733" s="361"/>
      <c r="I2733" s="361"/>
      <c r="J2733" s="361"/>
      <c r="K2733" s="361"/>
    </row>
    <row r="2734" spans="1:11">
      <c r="A2734" s="361"/>
      <c r="B2734" s="361"/>
      <c r="C2734" s="361"/>
      <c r="D2734" s="361"/>
      <c r="E2734" s="361"/>
      <c r="F2734" s="361"/>
      <c r="G2734" s="361"/>
      <c r="H2734" s="361"/>
      <c r="I2734" s="361"/>
      <c r="J2734" s="361"/>
      <c r="K2734" s="361"/>
    </row>
    <row r="2735" spans="1:11">
      <c r="A2735" s="361"/>
      <c r="B2735" s="361"/>
      <c r="C2735" s="361"/>
      <c r="D2735" s="361"/>
      <c r="E2735" s="361"/>
      <c r="F2735" s="361"/>
      <c r="G2735" s="361"/>
      <c r="H2735" s="361"/>
      <c r="I2735" s="361"/>
      <c r="J2735" s="361"/>
      <c r="K2735" s="361"/>
    </row>
    <row r="2736" spans="1:11">
      <c r="A2736" s="361"/>
      <c r="B2736" s="361"/>
      <c r="C2736" s="361"/>
      <c r="D2736" s="361"/>
      <c r="E2736" s="361"/>
      <c r="F2736" s="361"/>
      <c r="G2736" s="361"/>
      <c r="H2736" s="361"/>
      <c r="I2736" s="361"/>
      <c r="J2736" s="361"/>
      <c r="K2736" s="361"/>
    </row>
    <row r="2737" spans="1:11">
      <c r="A2737" s="361"/>
      <c r="B2737" s="361"/>
      <c r="C2737" s="361"/>
      <c r="D2737" s="361"/>
      <c r="E2737" s="361"/>
      <c r="F2737" s="361"/>
      <c r="G2737" s="361"/>
      <c r="H2737" s="361"/>
      <c r="I2737" s="361"/>
      <c r="J2737" s="361"/>
      <c r="K2737" s="361"/>
    </row>
    <row r="2738" spans="1:11">
      <c r="A2738" s="361"/>
      <c r="B2738" s="361"/>
      <c r="C2738" s="361"/>
      <c r="D2738" s="361"/>
      <c r="E2738" s="361"/>
      <c r="F2738" s="361"/>
      <c r="G2738" s="361"/>
      <c r="H2738" s="361"/>
      <c r="I2738" s="361"/>
      <c r="J2738" s="361"/>
      <c r="K2738" s="361"/>
    </row>
    <row r="2739" spans="1:11">
      <c r="A2739" s="361"/>
      <c r="B2739" s="361"/>
      <c r="C2739" s="361"/>
      <c r="D2739" s="361"/>
      <c r="E2739" s="361"/>
      <c r="F2739" s="361"/>
      <c r="G2739" s="361"/>
      <c r="H2739" s="361"/>
      <c r="I2739" s="361"/>
      <c r="J2739" s="361"/>
      <c r="K2739" s="361"/>
    </row>
    <row r="2740" spans="1:11">
      <c r="A2740" s="361"/>
      <c r="B2740" s="361"/>
      <c r="C2740" s="361"/>
      <c r="D2740" s="361"/>
      <c r="E2740" s="361"/>
      <c r="F2740" s="361"/>
      <c r="G2740" s="361"/>
      <c r="H2740" s="361"/>
      <c r="I2740" s="361"/>
      <c r="J2740" s="361"/>
      <c r="K2740" s="361"/>
    </row>
    <row r="2741" spans="1:11">
      <c r="A2741" s="361"/>
      <c r="B2741" s="361"/>
      <c r="C2741" s="361"/>
      <c r="D2741" s="361"/>
      <c r="E2741" s="361"/>
      <c r="F2741" s="361"/>
      <c r="G2741" s="361"/>
      <c r="H2741" s="361"/>
      <c r="I2741" s="361"/>
      <c r="J2741" s="361"/>
      <c r="K2741" s="361"/>
    </row>
    <row r="2742" spans="1:11">
      <c r="A2742" s="361"/>
      <c r="B2742" s="361"/>
      <c r="C2742" s="361"/>
      <c r="D2742" s="361"/>
      <c r="E2742" s="361"/>
      <c r="F2742" s="361"/>
      <c r="G2742" s="361"/>
      <c r="H2742" s="361"/>
      <c r="I2742" s="361"/>
      <c r="J2742" s="361"/>
      <c r="K2742" s="361"/>
    </row>
    <row r="2743" spans="1:11">
      <c r="A2743" s="361"/>
      <c r="B2743" s="361"/>
      <c r="C2743" s="361"/>
      <c r="D2743" s="361"/>
      <c r="E2743" s="361"/>
      <c r="F2743" s="361"/>
      <c r="G2743" s="361"/>
      <c r="H2743" s="361"/>
      <c r="I2743" s="361"/>
      <c r="J2743" s="361"/>
      <c r="K2743" s="361"/>
    </row>
    <row r="2744" spans="1:11">
      <c r="A2744" s="361"/>
      <c r="B2744" s="361"/>
      <c r="C2744" s="361"/>
      <c r="D2744" s="361"/>
      <c r="E2744" s="361"/>
      <c r="F2744" s="361"/>
      <c r="G2744" s="361"/>
      <c r="H2744" s="361"/>
      <c r="I2744" s="361"/>
      <c r="J2744" s="361"/>
      <c r="K2744" s="361"/>
    </row>
    <row r="2745" spans="1:11">
      <c r="A2745" s="361"/>
      <c r="B2745" s="361"/>
      <c r="C2745" s="361"/>
      <c r="D2745" s="361"/>
      <c r="E2745" s="361"/>
      <c r="F2745" s="361"/>
      <c r="G2745" s="361"/>
      <c r="H2745" s="361"/>
      <c r="I2745" s="361"/>
      <c r="J2745" s="361"/>
      <c r="K2745" s="361"/>
    </row>
    <row r="2746" spans="1:11">
      <c r="A2746" s="361"/>
      <c r="B2746" s="361"/>
      <c r="C2746" s="361"/>
      <c r="D2746" s="361"/>
      <c r="E2746" s="361"/>
      <c r="F2746" s="361"/>
      <c r="G2746" s="361"/>
      <c r="H2746" s="361"/>
      <c r="I2746" s="361"/>
      <c r="J2746" s="361"/>
      <c r="K2746" s="361"/>
    </row>
    <row r="2747" spans="1:11">
      <c r="A2747" s="361"/>
      <c r="B2747" s="361"/>
      <c r="C2747" s="361"/>
      <c r="D2747" s="361"/>
      <c r="E2747" s="361"/>
      <c r="F2747" s="361"/>
      <c r="G2747" s="361"/>
      <c r="H2747" s="361"/>
      <c r="I2747" s="361"/>
      <c r="J2747" s="361"/>
      <c r="K2747" s="361"/>
    </row>
    <row r="2748" spans="1:11">
      <c r="A2748" s="361"/>
      <c r="B2748" s="361"/>
      <c r="C2748" s="361"/>
      <c r="D2748" s="361"/>
      <c r="E2748" s="361"/>
      <c r="F2748" s="361"/>
      <c r="G2748" s="361"/>
      <c r="H2748" s="361"/>
      <c r="I2748" s="361"/>
      <c r="J2748" s="361"/>
      <c r="K2748" s="361"/>
    </row>
    <row r="2749" spans="1:11">
      <c r="A2749" s="361"/>
      <c r="B2749" s="361"/>
      <c r="C2749" s="361"/>
      <c r="D2749" s="361"/>
      <c r="E2749" s="361"/>
      <c r="F2749" s="361"/>
      <c r="G2749" s="361"/>
      <c r="H2749" s="361"/>
      <c r="I2749" s="361"/>
      <c r="J2749" s="361"/>
      <c r="K2749" s="361"/>
    </row>
    <row r="2750" spans="1:11">
      <c r="A2750" s="361"/>
      <c r="B2750" s="361"/>
      <c r="C2750" s="361"/>
      <c r="D2750" s="361"/>
      <c r="E2750" s="361"/>
      <c r="F2750" s="361"/>
      <c r="G2750" s="361"/>
      <c r="H2750" s="361"/>
      <c r="I2750" s="361"/>
      <c r="J2750" s="361"/>
      <c r="K2750" s="361"/>
    </row>
    <row r="2751" spans="1:11">
      <c r="A2751" s="361"/>
      <c r="B2751" s="361"/>
      <c r="C2751" s="361"/>
      <c r="D2751" s="361"/>
      <c r="E2751" s="361"/>
      <c r="F2751" s="361"/>
      <c r="G2751" s="361"/>
      <c r="H2751" s="361"/>
      <c r="I2751" s="361"/>
      <c r="J2751" s="361"/>
      <c r="K2751" s="361"/>
    </row>
    <row r="2752" spans="1:11">
      <c r="A2752" s="361"/>
      <c r="B2752" s="361"/>
      <c r="C2752" s="361"/>
      <c r="D2752" s="361"/>
      <c r="E2752" s="361"/>
      <c r="F2752" s="361"/>
      <c r="G2752" s="361"/>
      <c r="H2752" s="361"/>
      <c r="I2752" s="361"/>
      <c r="J2752" s="361"/>
      <c r="K2752" s="361"/>
    </row>
    <row r="2753" spans="1:11">
      <c r="A2753" s="361"/>
      <c r="B2753" s="361"/>
      <c r="C2753" s="361"/>
      <c r="D2753" s="361"/>
      <c r="E2753" s="361"/>
      <c r="F2753" s="361"/>
      <c r="G2753" s="361"/>
      <c r="H2753" s="361"/>
      <c r="I2753" s="361"/>
      <c r="J2753" s="361"/>
      <c r="K2753" s="361"/>
    </row>
    <row r="2754" spans="1:11">
      <c r="A2754" s="361"/>
      <c r="B2754" s="361"/>
      <c r="C2754" s="361"/>
      <c r="D2754" s="361"/>
      <c r="E2754" s="361"/>
      <c r="F2754" s="361"/>
      <c r="G2754" s="361"/>
      <c r="H2754" s="361"/>
      <c r="I2754" s="361"/>
      <c r="J2754" s="361"/>
      <c r="K2754" s="361"/>
    </row>
    <row r="2755" spans="1:11">
      <c r="A2755" s="361"/>
      <c r="B2755" s="361"/>
      <c r="C2755" s="361"/>
      <c r="D2755" s="361"/>
      <c r="E2755" s="361"/>
      <c r="F2755" s="361"/>
      <c r="G2755" s="361"/>
      <c r="H2755" s="361"/>
      <c r="I2755" s="361"/>
      <c r="J2755" s="361"/>
      <c r="K2755" s="361"/>
    </row>
    <row r="2756" spans="1:11">
      <c r="A2756" s="361"/>
      <c r="B2756" s="361"/>
      <c r="C2756" s="361"/>
      <c r="D2756" s="361"/>
      <c r="E2756" s="361"/>
      <c r="F2756" s="361"/>
      <c r="G2756" s="361"/>
      <c r="H2756" s="361"/>
      <c r="I2756" s="361"/>
      <c r="J2756" s="361"/>
      <c r="K2756" s="361"/>
    </row>
    <row r="2757" spans="1:11">
      <c r="A2757" s="361"/>
      <c r="B2757" s="361"/>
      <c r="C2757" s="361"/>
      <c r="D2757" s="361"/>
      <c r="E2757" s="361"/>
      <c r="F2757" s="361"/>
      <c r="G2757" s="361"/>
      <c r="H2757" s="361"/>
      <c r="I2757" s="361"/>
      <c r="J2757" s="361"/>
      <c r="K2757" s="361"/>
    </row>
    <row r="2758" spans="1:11">
      <c r="A2758" s="361"/>
      <c r="B2758" s="361"/>
      <c r="C2758" s="361"/>
      <c r="D2758" s="361"/>
      <c r="E2758" s="361"/>
      <c r="F2758" s="361"/>
      <c r="G2758" s="361"/>
      <c r="H2758" s="361"/>
      <c r="I2758" s="361"/>
      <c r="J2758" s="361"/>
      <c r="K2758" s="361"/>
    </row>
    <row r="2759" spans="1:11">
      <c r="A2759" s="361"/>
      <c r="B2759" s="361"/>
      <c r="C2759" s="361"/>
      <c r="D2759" s="361"/>
      <c r="E2759" s="361"/>
      <c r="F2759" s="361"/>
      <c r="G2759" s="361"/>
      <c r="H2759" s="361"/>
      <c r="I2759" s="361"/>
      <c r="J2759" s="361"/>
      <c r="K2759" s="361"/>
    </row>
    <row r="2760" spans="1:11">
      <c r="A2760" s="361"/>
      <c r="B2760" s="361"/>
      <c r="C2760" s="361"/>
      <c r="D2760" s="361"/>
      <c r="E2760" s="361"/>
      <c r="F2760" s="361"/>
      <c r="G2760" s="361"/>
      <c r="H2760" s="361"/>
      <c r="I2760" s="361"/>
      <c r="J2760" s="361"/>
      <c r="K2760" s="361"/>
    </row>
    <row r="2761" spans="1:11">
      <c r="A2761" s="361"/>
      <c r="B2761" s="361"/>
      <c r="C2761" s="361"/>
      <c r="D2761" s="361"/>
      <c r="E2761" s="361"/>
      <c r="F2761" s="361"/>
      <c r="G2761" s="361"/>
      <c r="H2761" s="361"/>
      <c r="I2761" s="361"/>
      <c r="J2761" s="361"/>
      <c r="K2761" s="361"/>
    </row>
    <row r="2762" spans="1:11">
      <c r="A2762" s="361"/>
      <c r="B2762" s="361"/>
      <c r="C2762" s="361"/>
      <c r="D2762" s="361"/>
      <c r="E2762" s="361"/>
      <c r="F2762" s="361"/>
      <c r="G2762" s="361"/>
      <c r="H2762" s="361"/>
      <c r="I2762" s="361"/>
      <c r="J2762" s="361"/>
      <c r="K2762" s="361"/>
    </row>
    <row r="2763" spans="1:11">
      <c r="A2763" s="361"/>
      <c r="B2763" s="361"/>
      <c r="C2763" s="361"/>
      <c r="D2763" s="361"/>
      <c r="E2763" s="361"/>
      <c r="F2763" s="361"/>
      <c r="G2763" s="361"/>
      <c r="H2763" s="361"/>
      <c r="I2763" s="361"/>
      <c r="J2763" s="361"/>
      <c r="K2763" s="361"/>
    </row>
    <row r="2764" spans="1:11">
      <c r="A2764" s="361"/>
      <c r="B2764" s="361"/>
      <c r="C2764" s="361"/>
      <c r="D2764" s="361"/>
      <c r="E2764" s="361"/>
      <c r="F2764" s="361"/>
      <c r="G2764" s="361"/>
      <c r="H2764" s="361"/>
      <c r="I2764" s="361"/>
      <c r="J2764" s="361"/>
      <c r="K2764" s="361"/>
    </row>
    <row r="2765" spans="1:11">
      <c r="A2765" s="361"/>
      <c r="B2765" s="361"/>
      <c r="C2765" s="361"/>
      <c r="D2765" s="361"/>
      <c r="E2765" s="361"/>
      <c r="F2765" s="361"/>
      <c r="G2765" s="361"/>
      <c r="H2765" s="361"/>
      <c r="I2765" s="361"/>
      <c r="J2765" s="361"/>
      <c r="K2765" s="361"/>
    </row>
    <row r="2766" spans="1:11">
      <c r="A2766" s="361"/>
      <c r="B2766" s="361"/>
      <c r="C2766" s="361"/>
      <c r="D2766" s="361"/>
      <c r="E2766" s="361"/>
      <c r="F2766" s="361"/>
      <c r="G2766" s="361"/>
      <c r="H2766" s="361"/>
      <c r="I2766" s="361"/>
      <c r="J2766" s="361"/>
      <c r="K2766" s="361"/>
    </row>
    <row r="2767" spans="1:11">
      <c r="A2767" s="361"/>
      <c r="B2767" s="361"/>
      <c r="C2767" s="361"/>
      <c r="D2767" s="361"/>
      <c r="E2767" s="361"/>
      <c r="F2767" s="361"/>
      <c r="G2767" s="361"/>
      <c r="H2767" s="361"/>
      <c r="I2767" s="361"/>
      <c r="J2767" s="361"/>
      <c r="K2767" s="361"/>
    </row>
    <row r="2768" spans="1:11">
      <c r="A2768" s="361"/>
      <c r="B2768" s="361"/>
      <c r="C2768" s="361"/>
      <c r="D2768" s="361"/>
      <c r="E2768" s="361"/>
      <c r="F2768" s="361"/>
      <c r="G2768" s="361"/>
      <c r="H2768" s="361"/>
      <c r="I2768" s="361"/>
      <c r="J2768" s="361"/>
      <c r="K2768" s="361"/>
    </row>
    <row r="2769" spans="1:11">
      <c r="A2769" s="361"/>
      <c r="B2769" s="361"/>
      <c r="C2769" s="361"/>
      <c r="D2769" s="361"/>
      <c r="E2769" s="361"/>
      <c r="F2769" s="361"/>
      <c r="G2769" s="361"/>
      <c r="H2769" s="361"/>
      <c r="I2769" s="361"/>
      <c r="J2769" s="361"/>
      <c r="K2769" s="361"/>
    </row>
    <row r="2770" spans="1:11">
      <c r="A2770" s="361"/>
      <c r="B2770" s="361"/>
      <c r="C2770" s="361"/>
      <c r="D2770" s="361"/>
      <c r="E2770" s="361"/>
      <c r="F2770" s="361"/>
      <c r="G2770" s="361"/>
      <c r="H2770" s="361"/>
      <c r="I2770" s="361"/>
      <c r="J2770" s="361"/>
      <c r="K2770" s="361"/>
    </row>
    <row r="2771" spans="1:11">
      <c r="A2771" s="361"/>
      <c r="B2771" s="361"/>
      <c r="C2771" s="361"/>
      <c r="D2771" s="361"/>
      <c r="E2771" s="361"/>
      <c r="F2771" s="361"/>
      <c r="G2771" s="361"/>
      <c r="H2771" s="361"/>
      <c r="I2771" s="361"/>
      <c r="J2771" s="361"/>
      <c r="K2771" s="361"/>
    </row>
    <row r="2772" spans="1:11">
      <c r="A2772" s="361"/>
      <c r="B2772" s="361"/>
      <c r="C2772" s="361"/>
      <c r="D2772" s="361"/>
      <c r="E2772" s="361"/>
      <c r="F2772" s="361"/>
      <c r="G2772" s="361"/>
      <c r="H2772" s="361"/>
      <c r="I2772" s="361"/>
      <c r="J2772" s="361"/>
      <c r="K2772" s="361"/>
    </row>
    <row r="2773" spans="1:11">
      <c r="A2773" s="361"/>
      <c r="B2773" s="361"/>
      <c r="C2773" s="361"/>
      <c r="D2773" s="361"/>
      <c r="E2773" s="361"/>
      <c r="F2773" s="361"/>
      <c r="G2773" s="361"/>
      <c r="H2773" s="361"/>
      <c r="I2773" s="361"/>
      <c r="J2773" s="361"/>
      <c r="K2773" s="361"/>
    </row>
    <row r="2774" spans="1:11">
      <c r="A2774" s="361"/>
      <c r="B2774" s="361"/>
      <c r="C2774" s="361"/>
      <c r="D2774" s="361"/>
      <c r="E2774" s="361"/>
      <c r="F2774" s="361"/>
      <c r="G2774" s="361"/>
      <c r="H2774" s="361"/>
      <c r="I2774" s="361"/>
      <c r="J2774" s="361"/>
      <c r="K2774" s="361"/>
    </row>
    <row r="2775" spans="1:11">
      <c r="A2775" s="361"/>
      <c r="B2775" s="361"/>
      <c r="C2775" s="361"/>
      <c r="D2775" s="361"/>
      <c r="E2775" s="361"/>
      <c r="F2775" s="361"/>
      <c r="G2775" s="361"/>
      <c r="H2775" s="361"/>
      <c r="I2775" s="361"/>
      <c r="J2775" s="361"/>
      <c r="K2775" s="361"/>
    </row>
    <row r="2776" spans="1:11">
      <c r="A2776" s="361"/>
      <c r="B2776" s="361"/>
      <c r="C2776" s="361"/>
      <c r="D2776" s="361"/>
      <c r="E2776" s="361"/>
      <c r="F2776" s="361"/>
      <c r="G2776" s="361"/>
      <c r="H2776" s="361"/>
      <c r="I2776" s="361"/>
      <c r="J2776" s="361"/>
      <c r="K2776" s="361"/>
    </row>
    <row r="2777" spans="1:11">
      <c r="A2777" s="361"/>
      <c r="B2777" s="361"/>
      <c r="C2777" s="361"/>
      <c r="D2777" s="361"/>
      <c r="E2777" s="361"/>
      <c r="F2777" s="361"/>
      <c r="G2777" s="361"/>
      <c r="H2777" s="361"/>
      <c r="I2777" s="361"/>
      <c r="J2777" s="361"/>
      <c r="K2777" s="361"/>
    </row>
    <row r="2778" spans="1:11">
      <c r="A2778" s="361"/>
      <c r="B2778" s="361"/>
      <c r="C2778" s="361"/>
      <c r="D2778" s="361"/>
      <c r="E2778" s="361"/>
      <c r="F2778" s="361"/>
      <c r="G2778" s="361"/>
      <c r="H2778" s="361"/>
      <c r="I2778" s="361"/>
      <c r="J2778" s="361"/>
      <c r="K2778" s="361"/>
    </row>
    <row r="2779" spans="1:11">
      <c r="A2779" s="361"/>
      <c r="B2779" s="361"/>
      <c r="C2779" s="361"/>
      <c r="D2779" s="361"/>
      <c r="E2779" s="361"/>
      <c r="F2779" s="361"/>
      <c r="G2779" s="361"/>
      <c r="H2779" s="361"/>
      <c r="I2779" s="361"/>
      <c r="J2779" s="361"/>
      <c r="K2779" s="361"/>
    </row>
    <row r="2780" spans="1:11">
      <c r="A2780" s="361"/>
      <c r="B2780" s="361"/>
      <c r="C2780" s="361"/>
      <c r="D2780" s="361"/>
      <c r="E2780" s="361"/>
      <c r="F2780" s="361"/>
      <c r="G2780" s="361"/>
      <c r="H2780" s="361"/>
      <c r="I2780" s="361"/>
      <c r="J2780" s="361"/>
      <c r="K2780" s="361"/>
    </row>
    <row r="2781" spans="1:11">
      <c r="A2781" s="361"/>
      <c r="B2781" s="361"/>
      <c r="C2781" s="361"/>
      <c r="D2781" s="361"/>
      <c r="E2781" s="361"/>
      <c r="F2781" s="361"/>
      <c r="G2781" s="361"/>
      <c r="H2781" s="361"/>
      <c r="I2781" s="361"/>
      <c r="J2781" s="361"/>
      <c r="K2781" s="361"/>
    </row>
    <row r="2782" spans="1:11">
      <c r="A2782" s="361"/>
      <c r="B2782" s="361"/>
      <c r="C2782" s="361"/>
      <c r="D2782" s="361"/>
      <c r="E2782" s="361"/>
      <c r="F2782" s="361"/>
      <c r="G2782" s="361"/>
      <c r="H2782" s="361"/>
      <c r="I2782" s="361"/>
      <c r="J2782" s="361"/>
      <c r="K2782" s="361"/>
    </row>
    <row r="2783" spans="1:11">
      <c r="A2783" s="361"/>
      <c r="B2783" s="361"/>
      <c r="C2783" s="361"/>
      <c r="D2783" s="361"/>
      <c r="E2783" s="361"/>
      <c r="F2783" s="361"/>
      <c r="G2783" s="361"/>
      <c r="H2783" s="361"/>
      <c r="I2783" s="361"/>
      <c r="J2783" s="361"/>
      <c r="K2783" s="361"/>
    </row>
    <row r="2784" spans="1:11">
      <c r="A2784" s="361"/>
      <c r="B2784" s="361"/>
      <c r="C2784" s="361"/>
      <c r="D2784" s="361"/>
      <c r="E2784" s="361"/>
      <c r="F2784" s="361"/>
      <c r="G2784" s="361"/>
      <c r="H2784" s="361"/>
      <c r="I2784" s="361"/>
      <c r="J2784" s="361"/>
      <c r="K2784" s="361"/>
    </row>
    <row r="2785" spans="1:11">
      <c r="A2785" s="361"/>
      <c r="B2785" s="361"/>
      <c r="C2785" s="361"/>
      <c r="D2785" s="361"/>
      <c r="E2785" s="361"/>
      <c r="F2785" s="361"/>
      <c r="G2785" s="361"/>
      <c r="H2785" s="361"/>
      <c r="I2785" s="361"/>
      <c r="J2785" s="361"/>
      <c r="K2785" s="361"/>
    </row>
    <row r="2786" spans="1:11">
      <c r="A2786" s="361"/>
      <c r="B2786" s="361"/>
      <c r="C2786" s="361"/>
      <c r="D2786" s="361"/>
      <c r="E2786" s="361"/>
      <c r="F2786" s="361"/>
      <c r="G2786" s="361"/>
      <c r="H2786" s="361"/>
      <c r="I2786" s="361"/>
      <c r="J2786" s="361"/>
      <c r="K2786" s="361"/>
    </row>
    <row r="2787" spans="1:11">
      <c r="A2787" s="361"/>
      <c r="B2787" s="361"/>
      <c r="C2787" s="361"/>
      <c r="D2787" s="361"/>
      <c r="E2787" s="361"/>
      <c r="F2787" s="361"/>
      <c r="G2787" s="361"/>
      <c r="H2787" s="361"/>
      <c r="I2787" s="361"/>
      <c r="J2787" s="361"/>
      <c r="K2787" s="361"/>
    </row>
    <row r="2788" spans="1:11">
      <c r="A2788" s="361"/>
      <c r="B2788" s="361"/>
      <c r="C2788" s="361"/>
      <c r="D2788" s="361"/>
      <c r="E2788" s="361"/>
      <c r="F2788" s="361"/>
      <c r="G2788" s="361"/>
      <c r="H2788" s="361"/>
      <c r="I2788" s="361"/>
      <c r="J2788" s="361"/>
      <c r="K2788" s="361"/>
    </row>
    <row r="2789" spans="1:11">
      <c r="A2789" s="361"/>
      <c r="B2789" s="361"/>
      <c r="C2789" s="361"/>
      <c r="D2789" s="361"/>
      <c r="E2789" s="361"/>
      <c r="F2789" s="361"/>
      <c r="G2789" s="361"/>
      <c r="H2789" s="361"/>
      <c r="I2789" s="361"/>
      <c r="J2789" s="361"/>
      <c r="K2789" s="361"/>
    </row>
    <row r="2790" spans="1:11">
      <c r="A2790" s="361"/>
      <c r="B2790" s="361"/>
      <c r="C2790" s="361"/>
      <c r="D2790" s="361"/>
      <c r="E2790" s="361"/>
      <c r="F2790" s="361"/>
      <c r="G2790" s="361"/>
      <c r="H2790" s="361"/>
      <c r="I2790" s="361"/>
      <c r="J2790" s="361"/>
      <c r="K2790" s="361"/>
    </row>
    <row r="2791" spans="1:11">
      <c r="A2791" s="361"/>
      <c r="B2791" s="361"/>
      <c r="C2791" s="361"/>
      <c r="D2791" s="361"/>
      <c r="E2791" s="361"/>
      <c r="F2791" s="361"/>
      <c r="G2791" s="361"/>
      <c r="H2791" s="361"/>
      <c r="I2791" s="361"/>
      <c r="J2791" s="361"/>
      <c r="K2791" s="361"/>
    </row>
    <row r="2792" spans="1:11">
      <c r="A2792" s="361"/>
      <c r="B2792" s="361"/>
      <c r="C2792" s="361"/>
      <c r="D2792" s="361"/>
      <c r="E2792" s="361"/>
      <c r="F2792" s="361"/>
      <c r="G2792" s="361"/>
      <c r="H2792" s="361"/>
      <c r="I2792" s="361"/>
      <c r="J2792" s="361"/>
      <c r="K2792" s="361"/>
    </row>
    <row r="2793" spans="1:11">
      <c r="A2793" s="361"/>
      <c r="B2793" s="361"/>
      <c r="C2793" s="361"/>
      <c r="D2793" s="361"/>
      <c r="E2793" s="361"/>
      <c r="F2793" s="361"/>
      <c r="G2793" s="361"/>
      <c r="H2793" s="361"/>
      <c r="I2793" s="361"/>
      <c r="J2793" s="361"/>
      <c r="K2793" s="361"/>
    </row>
    <row r="2794" spans="1:11">
      <c r="A2794" s="361"/>
      <c r="B2794" s="361"/>
      <c r="C2794" s="361"/>
      <c r="D2794" s="361"/>
      <c r="E2794" s="361"/>
      <c r="F2794" s="361"/>
      <c r="G2794" s="361"/>
      <c r="H2794" s="361"/>
      <c r="I2794" s="361"/>
      <c r="J2794" s="361"/>
      <c r="K2794" s="361"/>
    </row>
    <row r="2795" spans="1:11">
      <c r="A2795" s="361"/>
      <c r="B2795" s="361"/>
      <c r="C2795" s="361"/>
      <c r="D2795" s="361"/>
      <c r="E2795" s="361"/>
      <c r="F2795" s="361"/>
      <c r="G2795" s="361"/>
      <c r="H2795" s="361"/>
      <c r="I2795" s="361"/>
      <c r="J2795" s="361"/>
      <c r="K2795" s="361"/>
    </row>
    <row r="2796" spans="1:11">
      <c r="A2796" s="361"/>
      <c r="B2796" s="361"/>
      <c r="C2796" s="361"/>
      <c r="D2796" s="361"/>
      <c r="E2796" s="361"/>
      <c r="F2796" s="361"/>
      <c r="G2796" s="361"/>
      <c r="H2796" s="361"/>
      <c r="I2796" s="361"/>
      <c r="J2796" s="361"/>
      <c r="K2796" s="361"/>
    </row>
    <row r="2797" spans="1:11">
      <c r="A2797" s="361"/>
      <c r="B2797" s="361"/>
      <c r="C2797" s="361"/>
      <c r="D2797" s="361"/>
      <c r="E2797" s="361"/>
      <c r="F2797" s="361"/>
      <c r="G2797" s="361"/>
      <c r="H2797" s="361"/>
      <c r="I2797" s="361"/>
      <c r="J2797" s="361"/>
      <c r="K2797" s="361"/>
    </row>
    <row r="2798" spans="1:11">
      <c r="A2798" s="361"/>
      <c r="B2798" s="361"/>
      <c r="C2798" s="361"/>
      <c r="D2798" s="361"/>
      <c r="E2798" s="361"/>
      <c r="F2798" s="361"/>
      <c r="G2798" s="361"/>
      <c r="H2798" s="361"/>
      <c r="I2798" s="361"/>
      <c r="J2798" s="361"/>
      <c r="K2798" s="361"/>
    </row>
    <row r="2799" spans="1:11">
      <c r="A2799" s="361"/>
      <c r="B2799" s="361"/>
      <c r="C2799" s="361"/>
      <c r="D2799" s="361"/>
      <c r="E2799" s="361"/>
      <c r="F2799" s="361"/>
      <c r="G2799" s="361"/>
      <c r="H2799" s="361"/>
      <c r="I2799" s="361"/>
      <c r="J2799" s="361"/>
      <c r="K2799" s="361"/>
    </row>
    <row r="2800" spans="1:11">
      <c r="A2800" s="361"/>
      <c r="B2800" s="361"/>
      <c r="C2800" s="361"/>
      <c r="D2800" s="361"/>
      <c r="E2800" s="361"/>
      <c r="F2800" s="361"/>
      <c r="G2800" s="361"/>
      <c r="H2800" s="361"/>
      <c r="I2800" s="361"/>
      <c r="J2800" s="361"/>
      <c r="K2800" s="361"/>
    </row>
    <row r="2801" spans="1:11">
      <c r="A2801" s="361"/>
      <c r="B2801" s="361"/>
      <c r="C2801" s="361"/>
      <c r="D2801" s="361"/>
      <c r="E2801" s="361"/>
      <c r="F2801" s="361"/>
      <c r="G2801" s="361"/>
      <c r="H2801" s="361"/>
      <c r="I2801" s="361"/>
      <c r="J2801" s="361"/>
      <c r="K2801" s="361"/>
    </row>
    <row r="2802" spans="1:11">
      <c r="A2802" s="361"/>
      <c r="B2802" s="361"/>
      <c r="C2802" s="361"/>
      <c r="D2802" s="361"/>
      <c r="E2802" s="361"/>
      <c r="F2802" s="361"/>
      <c r="G2802" s="361"/>
      <c r="H2802" s="361"/>
      <c r="I2802" s="361"/>
      <c r="J2802" s="361"/>
      <c r="K2802" s="361"/>
    </row>
    <row r="2803" spans="1:11">
      <c r="A2803" s="361"/>
      <c r="B2803" s="361"/>
      <c r="C2803" s="361"/>
      <c r="D2803" s="361"/>
      <c r="E2803" s="361"/>
      <c r="F2803" s="361"/>
      <c r="G2803" s="361"/>
      <c r="H2803" s="361"/>
      <c r="I2803" s="361"/>
      <c r="J2803" s="361"/>
      <c r="K2803" s="361"/>
    </row>
    <row r="2804" spans="1:11">
      <c r="A2804" s="361"/>
      <c r="B2804" s="361"/>
      <c r="C2804" s="361"/>
      <c r="D2804" s="361"/>
      <c r="E2804" s="361"/>
      <c r="F2804" s="361"/>
      <c r="G2804" s="361"/>
      <c r="H2804" s="361"/>
      <c r="I2804" s="361"/>
      <c r="J2804" s="361"/>
      <c r="K2804" s="361"/>
    </row>
    <row r="2805" spans="1:11">
      <c r="A2805" s="361"/>
      <c r="B2805" s="361"/>
      <c r="C2805" s="361"/>
      <c r="D2805" s="361"/>
      <c r="E2805" s="361"/>
      <c r="F2805" s="361"/>
      <c r="G2805" s="361"/>
      <c r="H2805" s="361"/>
      <c r="I2805" s="361"/>
      <c r="J2805" s="361"/>
      <c r="K2805" s="361"/>
    </row>
    <row r="2806" spans="1:11">
      <c r="A2806" s="361"/>
      <c r="B2806" s="361"/>
      <c r="C2806" s="361"/>
      <c r="D2806" s="361"/>
      <c r="E2806" s="361"/>
      <c r="F2806" s="361"/>
      <c r="G2806" s="361"/>
      <c r="H2806" s="361"/>
      <c r="I2806" s="361"/>
      <c r="J2806" s="361"/>
      <c r="K2806" s="361"/>
    </row>
    <row r="2807" spans="1:11">
      <c r="A2807" s="361"/>
      <c r="B2807" s="361"/>
      <c r="C2807" s="361"/>
      <c r="D2807" s="361"/>
      <c r="E2807" s="361"/>
      <c r="F2807" s="361"/>
      <c r="G2807" s="361"/>
      <c r="H2807" s="361"/>
      <c r="I2807" s="361"/>
      <c r="J2807" s="361"/>
      <c r="K2807" s="361"/>
    </row>
    <row r="2808" spans="1:11">
      <c r="A2808" s="361"/>
      <c r="B2808" s="361"/>
      <c r="C2808" s="361"/>
      <c r="D2808" s="361"/>
      <c r="E2808" s="361"/>
      <c r="F2808" s="361"/>
      <c r="G2808" s="361"/>
      <c r="H2808" s="361"/>
      <c r="I2808" s="361"/>
      <c r="J2808" s="361"/>
      <c r="K2808" s="361"/>
    </row>
    <row r="2809" spans="1:11">
      <c r="A2809" s="361"/>
      <c r="B2809" s="361"/>
      <c r="C2809" s="361"/>
      <c r="D2809" s="361"/>
      <c r="E2809" s="361"/>
      <c r="F2809" s="361"/>
      <c r="G2809" s="361"/>
      <c r="H2809" s="361"/>
      <c r="I2809" s="361"/>
      <c r="J2809" s="361"/>
      <c r="K2809" s="361"/>
    </row>
    <row r="2810" spans="1:11">
      <c r="A2810" s="361"/>
      <c r="B2810" s="361"/>
      <c r="C2810" s="361"/>
      <c r="D2810" s="361"/>
      <c r="E2810" s="361"/>
      <c r="F2810" s="361"/>
      <c r="G2810" s="361"/>
      <c r="H2810" s="361"/>
      <c r="I2810" s="361"/>
      <c r="J2810" s="361"/>
      <c r="K2810" s="361"/>
    </row>
    <row r="2811" spans="1:11">
      <c r="A2811" s="361"/>
      <c r="B2811" s="361"/>
      <c r="C2811" s="361"/>
      <c r="D2811" s="361"/>
      <c r="E2811" s="361"/>
      <c r="F2811" s="361"/>
      <c r="G2811" s="361"/>
      <c r="H2811" s="361"/>
      <c r="I2811" s="361"/>
      <c r="J2811" s="361"/>
      <c r="K2811" s="361"/>
    </row>
    <row r="2812" spans="1:11">
      <c r="A2812" s="361"/>
      <c r="B2812" s="361"/>
      <c r="C2812" s="361"/>
      <c r="D2812" s="361"/>
      <c r="E2812" s="361"/>
      <c r="F2812" s="361"/>
      <c r="G2812" s="361"/>
      <c r="H2812" s="361"/>
      <c r="I2812" s="361"/>
      <c r="J2812" s="361"/>
      <c r="K2812" s="361"/>
    </row>
    <row r="2813" spans="1:11">
      <c r="A2813" s="361"/>
      <c r="B2813" s="361"/>
      <c r="C2813" s="361"/>
      <c r="D2813" s="361"/>
      <c r="E2813" s="361"/>
      <c r="F2813" s="361"/>
      <c r="G2813" s="361"/>
      <c r="H2813" s="361"/>
      <c r="I2813" s="361"/>
      <c r="J2813" s="361"/>
      <c r="K2813" s="361"/>
    </row>
    <row r="2814" spans="1:11">
      <c r="A2814" s="361"/>
      <c r="B2814" s="361"/>
      <c r="C2814" s="361"/>
      <c r="D2814" s="361"/>
      <c r="E2814" s="361"/>
      <c r="F2814" s="361"/>
      <c r="G2814" s="361"/>
      <c r="H2814" s="361"/>
      <c r="I2814" s="361"/>
      <c r="J2814" s="361"/>
      <c r="K2814" s="361"/>
    </row>
    <row r="2815" spans="1:11">
      <c r="A2815" s="361"/>
      <c r="B2815" s="361"/>
      <c r="C2815" s="361"/>
      <c r="D2815" s="361"/>
      <c r="E2815" s="361"/>
      <c r="F2815" s="361"/>
      <c r="G2815" s="361"/>
      <c r="H2815" s="361"/>
      <c r="I2815" s="361"/>
      <c r="J2815" s="361"/>
      <c r="K2815" s="361"/>
    </row>
    <row r="2816" spans="1:11">
      <c r="A2816" s="361"/>
      <c r="B2816" s="361"/>
      <c r="C2816" s="361"/>
      <c r="D2816" s="361"/>
      <c r="E2816" s="361"/>
      <c r="F2816" s="361"/>
      <c r="G2816" s="361"/>
      <c r="H2816" s="361"/>
      <c r="I2816" s="361"/>
      <c r="J2816" s="361"/>
      <c r="K2816" s="361"/>
    </row>
    <row r="2817" spans="1:11">
      <c r="A2817" s="361"/>
      <c r="B2817" s="361"/>
      <c r="C2817" s="361"/>
      <c r="D2817" s="361"/>
      <c r="E2817" s="361"/>
      <c r="F2817" s="361"/>
      <c r="G2817" s="361"/>
      <c r="H2817" s="361"/>
      <c r="I2817" s="361"/>
      <c r="J2817" s="361"/>
      <c r="K2817" s="361"/>
    </row>
    <row r="2818" spans="1:11">
      <c r="A2818" s="361"/>
      <c r="B2818" s="361"/>
      <c r="C2818" s="361"/>
      <c r="D2818" s="361"/>
      <c r="E2818" s="361"/>
      <c r="F2818" s="361"/>
      <c r="G2818" s="361"/>
      <c r="H2818" s="361"/>
      <c r="I2818" s="361"/>
      <c r="J2818" s="361"/>
      <c r="K2818" s="361"/>
    </row>
    <row r="2819" spans="1:11">
      <c r="A2819" s="361"/>
      <c r="B2819" s="361"/>
      <c r="C2819" s="361"/>
      <c r="D2819" s="361"/>
      <c r="E2819" s="361"/>
      <c r="F2819" s="361"/>
      <c r="G2819" s="361"/>
      <c r="H2819" s="361"/>
      <c r="I2819" s="361"/>
      <c r="J2819" s="361"/>
      <c r="K2819" s="361"/>
    </row>
    <row r="2820" spans="1:11">
      <c r="A2820" s="361"/>
      <c r="B2820" s="361"/>
      <c r="C2820" s="361"/>
      <c r="D2820" s="361"/>
      <c r="E2820" s="361"/>
      <c r="F2820" s="361"/>
      <c r="G2820" s="361"/>
      <c r="H2820" s="361"/>
      <c r="I2820" s="361"/>
      <c r="J2820" s="361"/>
      <c r="K2820" s="361"/>
    </row>
    <row r="2821" spans="1:11">
      <c r="A2821" s="361"/>
      <c r="B2821" s="361"/>
      <c r="C2821" s="361"/>
      <c r="D2821" s="361"/>
      <c r="E2821" s="361"/>
      <c r="F2821" s="361"/>
      <c r="G2821" s="361"/>
      <c r="H2821" s="361"/>
      <c r="I2821" s="361"/>
      <c r="J2821" s="361"/>
      <c r="K2821" s="361"/>
    </row>
    <row r="2822" spans="1:11">
      <c r="A2822" s="361"/>
      <c r="B2822" s="361"/>
      <c r="C2822" s="361"/>
      <c r="D2822" s="361"/>
      <c r="E2822" s="361"/>
      <c r="F2822" s="361"/>
      <c r="G2822" s="361"/>
      <c r="H2822" s="361"/>
      <c r="I2822" s="361"/>
      <c r="J2822" s="361"/>
      <c r="K2822" s="361"/>
    </row>
    <row r="2823" spans="1:11">
      <c r="A2823" s="361"/>
      <c r="B2823" s="361"/>
      <c r="C2823" s="361"/>
      <c r="D2823" s="361"/>
      <c r="E2823" s="361"/>
      <c r="F2823" s="361"/>
      <c r="G2823" s="361"/>
      <c r="H2823" s="361"/>
      <c r="I2823" s="361"/>
      <c r="J2823" s="361"/>
      <c r="K2823" s="361"/>
    </row>
    <row r="2824" spans="1:11">
      <c r="A2824" s="361"/>
      <c r="B2824" s="361"/>
      <c r="C2824" s="361"/>
      <c r="D2824" s="361"/>
      <c r="E2824" s="361"/>
      <c r="F2824" s="361"/>
      <c r="G2824" s="361"/>
      <c r="H2824" s="361"/>
      <c r="I2824" s="361"/>
      <c r="J2824" s="361"/>
      <c r="K2824" s="361"/>
    </row>
    <row r="2825" spans="1:11">
      <c r="A2825" s="361"/>
      <c r="B2825" s="361"/>
      <c r="C2825" s="361"/>
      <c r="D2825" s="361"/>
      <c r="E2825" s="361"/>
      <c r="F2825" s="361"/>
      <c r="G2825" s="361"/>
      <c r="H2825" s="361"/>
      <c r="I2825" s="361"/>
      <c r="J2825" s="361"/>
      <c r="K2825" s="361"/>
    </row>
    <row r="2826" spans="1:11">
      <c r="A2826" s="361"/>
      <c r="B2826" s="361"/>
      <c r="C2826" s="361"/>
      <c r="D2826" s="361"/>
      <c r="E2826" s="361"/>
      <c r="F2826" s="361"/>
      <c r="G2826" s="361"/>
      <c r="H2826" s="361"/>
      <c r="I2826" s="361"/>
      <c r="J2826" s="361"/>
      <c r="K2826" s="361"/>
    </row>
    <row r="2827" spans="1:11">
      <c r="A2827" s="361"/>
      <c r="B2827" s="361"/>
      <c r="C2827" s="361"/>
      <c r="D2827" s="361"/>
      <c r="E2827" s="361"/>
      <c r="F2827" s="361"/>
      <c r="G2827" s="361"/>
      <c r="H2827" s="361"/>
      <c r="I2827" s="361"/>
      <c r="J2827" s="361"/>
      <c r="K2827" s="361"/>
    </row>
    <row r="2828" spans="1:11">
      <c r="A2828" s="361"/>
      <c r="B2828" s="361"/>
      <c r="C2828" s="361"/>
      <c r="D2828" s="361"/>
      <c r="E2828" s="361"/>
      <c r="F2828" s="361"/>
      <c r="G2828" s="361"/>
      <c r="H2828" s="361"/>
      <c r="I2828" s="361"/>
      <c r="J2828" s="361"/>
      <c r="K2828" s="361"/>
    </row>
    <row r="2829" spans="1:11">
      <c r="A2829" s="361"/>
      <c r="B2829" s="361"/>
      <c r="C2829" s="361"/>
      <c r="D2829" s="361"/>
      <c r="E2829" s="361"/>
      <c r="F2829" s="361"/>
      <c r="G2829" s="361"/>
      <c r="H2829" s="361"/>
      <c r="I2829" s="361"/>
      <c r="J2829" s="361"/>
      <c r="K2829" s="361"/>
    </row>
    <row r="2830" spans="1:11">
      <c r="A2830" s="361"/>
      <c r="B2830" s="361"/>
      <c r="C2830" s="361"/>
      <c r="D2830" s="361"/>
      <c r="E2830" s="361"/>
      <c r="F2830" s="361"/>
      <c r="G2830" s="361"/>
      <c r="H2830" s="361"/>
      <c r="I2830" s="361"/>
      <c r="J2830" s="361"/>
      <c r="K2830" s="361"/>
    </row>
    <row r="2831" spans="1:11">
      <c r="A2831" s="361"/>
      <c r="B2831" s="361"/>
      <c r="C2831" s="361"/>
      <c r="D2831" s="361"/>
      <c r="E2831" s="361"/>
      <c r="F2831" s="361"/>
      <c r="G2831" s="361"/>
      <c r="H2831" s="361"/>
      <c r="I2831" s="361"/>
      <c r="J2831" s="361"/>
      <c r="K2831" s="361"/>
    </row>
    <row r="2832" spans="1:11">
      <c r="A2832" s="361"/>
      <c r="B2832" s="361"/>
      <c r="C2832" s="361"/>
      <c r="D2832" s="361"/>
      <c r="E2832" s="361"/>
      <c r="F2832" s="361"/>
      <c r="G2832" s="361"/>
      <c r="H2832" s="361"/>
      <c r="I2832" s="361"/>
      <c r="J2832" s="361"/>
      <c r="K2832" s="361"/>
    </row>
    <row r="2833" spans="1:11">
      <c r="A2833" s="361"/>
      <c r="B2833" s="361"/>
      <c r="C2833" s="361"/>
      <c r="D2833" s="361"/>
      <c r="E2833" s="361"/>
      <c r="F2833" s="361"/>
      <c r="G2833" s="361"/>
      <c r="H2833" s="361"/>
      <c r="I2833" s="361"/>
      <c r="J2833" s="361"/>
      <c r="K2833" s="361"/>
    </row>
    <row r="2834" spans="1:11">
      <c r="A2834" s="361"/>
      <c r="B2834" s="361"/>
      <c r="C2834" s="361"/>
      <c r="D2834" s="361"/>
      <c r="E2834" s="361"/>
      <c r="F2834" s="361"/>
      <c r="G2834" s="361"/>
      <c r="H2834" s="361"/>
      <c r="I2834" s="361"/>
      <c r="J2834" s="361"/>
      <c r="K2834" s="361"/>
    </row>
    <row r="2835" spans="1:11">
      <c r="A2835" s="361"/>
      <c r="B2835" s="361"/>
      <c r="C2835" s="361"/>
      <c r="D2835" s="361"/>
      <c r="E2835" s="361"/>
      <c r="F2835" s="361"/>
      <c r="G2835" s="361"/>
      <c r="H2835" s="361"/>
      <c r="I2835" s="361"/>
      <c r="J2835" s="361"/>
      <c r="K2835" s="361"/>
    </row>
    <row r="2836" spans="1:11">
      <c r="A2836" s="361"/>
      <c r="B2836" s="361"/>
      <c r="C2836" s="361"/>
      <c r="D2836" s="361"/>
      <c r="E2836" s="361"/>
      <c r="F2836" s="361"/>
      <c r="G2836" s="361"/>
      <c r="H2836" s="361"/>
      <c r="I2836" s="361"/>
      <c r="J2836" s="361"/>
      <c r="K2836" s="361"/>
    </row>
    <row r="2837" spans="1:11">
      <c r="A2837" s="361"/>
      <c r="B2837" s="361"/>
      <c r="C2837" s="361"/>
      <c r="D2837" s="361"/>
      <c r="E2837" s="361"/>
      <c r="F2837" s="361"/>
      <c r="G2837" s="361"/>
      <c r="H2837" s="361"/>
      <c r="I2837" s="361"/>
      <c r="J2837" s="361"/>
      <c r="K2837" s="361"/>
    </row>
    <row r="2838" spans="1:11">
      <c r="A2838" s="361"/>
      <c r="B2838" s="361"/>
      <c r="C2838" s="361"/>
      <c r="D2838" s="361"/>
      <c r="E2838" s="361"/>
      <c r="F2838" s="361"/>
      <c r="G2838" s="361"/>
      <c r="H2838" s="361"/>
      <c r="I2838" s="361"/>
      <c r="J2838" s="361"/>
      <c r="K2838" s="361"/>
    </row>
    <row r="2839" spans="1:11">
      <c r="A2839" s="361"/>
      <c r="B2839" s="361"/>
      <c r="C2839" s="361"/>
      <c r="D2839" s="361"/>
      <c r="E2839" s="361"/>
      <c r="F2839" s="361"/>
      <c r="G2839" s="361"/>
      <c r="H2839" s="361"/>
      <c r="I2839" s="361"/>
      <c r="J2839" s="361"/>
      <c r="K2839" s="361"/>
    </row>
    <row r="2840" spans="1:11">
      <c r="A2840" s="361"/>
      <c r="B2840" s="361"/>
      <c r="C2840" s="361"/>
      <c r="D2840" s="361"/>
      <c r="E2840" s="361"/>
      <c r="F2840" s="361"/>
      <c r="G2840" s="361"/>
      <c r="H2840" s="361"/>
      <c r="I2840" s="361"/>
      <c r="J2840" s="361"/>
      <c r="K2840" s="361"/>
    </row>
    <row r="2841" spans="1:11">
      <c r="A2841" s="361"/>
      <c r="B2841" s="361"/>
      <c r="C2841" s="361"/>
      <c r="D2841" s="361"/>
      <c r="E2841" s="361"/>
      <c r="F2841" s="361"/>
      <c r="G2841" s="361"/>
      <c r="H2841" s="361"/>
      <c r="I2841" s="361"/>
      <c r="J2841" s="361"/>
      <c r="K2841" s="361"/>
    </row>
    <row r="2842" spans="1:11">
      <c r="A2842" s="361"/>
      <c r="B2842" s="361"/>
      <c r="C2842" s="361"/>
      <c r="D2842" s="361"/>
      <c r="E2842" s="361"/>
      <c r="F2842" s="361"/>
      <c r="G2842" s="361"/>
      <c r="H2842" s="361"/>
      <c r="I2842" s="361"/>
      <c r="J2842" s="361"/>
      <c r="K2842" s="361"/>
    </row>
    <row r="2843" spans="1:11">
      <c r="A2843" s="361"/>
      <c r="B2843" s="361"/>
      <c r="C2843" s="361"/>
      <c r="D2843" s="361"/>
      <c r="E2843" s="361"/>
      <c r="F2843" s="361"/>
      <c r="G2843" s="361"/>
      <c r="H2843" s="361"/>
      <c r="I2843" s="361"/>
      <c r="J2843" s="361"/>
      <c r="K2843" s="361"/>
    </row>
    <row r="2844" spans="1:11">
      <c r="A2844" s="361"/>
      <c r="B2844" s="361"/>
      <c r="C2844" s="361"/>
      <c r="D2844" s="361"/>
      <c r="E2844" s="361"/>
      <c r="F2844" s="361"/>
      <c r="G2844" s="361"/>
      <c r="H2844" s="361"/>
      <c r="I2844" s="361"/>
      <c r="J2844" s="361"/>
      <c r="K2844" s="361"/>
    </row>
    <row r="2845" spans="1:11">
      <c r="A2845" s="361"/>
      <c r="B2845" s="361"/>
      <c r="C2845" s="361"/>
      <c r="D2845" s="361"/>
      <c r="E2845" s="361"/>
      <c r="F2845" s="361"/>
      <c r="G2845" s="361"/>
      <c r="H2845" s="361"/>
      <c r="I2845" s="361"/>
      <c r="J2845" s="361"/>
      <c r="K2845" s="361"/>
    </row>
    <row r="2846" spans="1:11">
      <c r="A2846" s="361"/>
      <c r="B2846" s="361"/>
      <c r="C2846" s="361"/>
      <c r="D2846" s="361"/>
      <c r="E2846" s="361"/>
      <c r="F2846" s="361"/>
      <c r="G2846" s="361"/>
      <c r="H2846" s="361"/>
      <c r="I2846" s="361"/>
      <c r="J2846" s="361"/>
      <c r="K2846" s="361"/>
    </row>
    <row r="2847" spans="1:11">
      <c r="A2847" s="361"/>
      <c r="B2847" s="361"/>
      <c r="C2847" s="361"/>
      <c r="D2847" s="361"/>
      <c r="E2847" s="361"/>
      <c r="F2847" s="361"/>
      <c r="G2847" s="361"/>
      <c r="H2847" s="361"/>
      <c r="I2847" s="361"/>
      <c r="J2847" s="361"/>
      <c r="K2847" s="361"/>
    </row>
    <row r="2848" spans="1:11">
      <c r="A2848" s="361"/>
      <c r="B2848" s="361"/>
      <c r="C2848" s="361"/>
      <c r="D2848" s="361"/>
      <c r="E2848" s="361"/>
      <c r="F2848" s="361"/>
      <c r="G2848" s="361"/>
      <c r="H2848" s="361"/>
      <c r="I2848" s="361"/>
      <c r="J2848" s="361"/>
      <c r="K2848" s="361"/>
    </row>
    <row r="2849" spans="1:11">
      <c r="A2849" s="361"/>
      <c r="B2849" s="361"/>
      <c r="C2849" s="361"/>
      <c r="D2849" s="361"/>
      <c r="E2849" s="361"/>
      <c r="F2849" s="361"/>
      <c r="G2849" s="361"/>
      <c r="H2849" s="361"/>
      <c r="I2849" s="361"/>
      <c r="J2849" s="361"/>
      <c r="K2849" s="361"/>
    </row>
    <row r="2850" spans="1:11">
      <c r="A2850" s="361"/>
      <c r="B2850" s="361"/>
      <c r="C2850" s="361"/>
      <c r="D2850" s="361"/>
      <c r="E2850" s="361"/>
      <c r="F2850" s="361"/>
      <c r="G2850" s="361"/>
      <c r="H2850" s="361"/>
      <c r="I2850" s="361"/>
      <c r="J2850" s="361"/>
      <c r="K2850" s="361"/>
    </row>
    <row r="2851" spans="1:11">
      <c r="A2851" s="361"/>
      <c r="B2851" s="361"/>
      <c r="C2851" s="361"/>
      <c r="D2851" s="361"/>
      <c r="E2851" s="361"/>
      <c r="F2851" s="361"/>
      <c r="G2851" s="361"/>
      <c r="H2851" s="361"/>
      <c r="I2851" s="361"/>
      <c r="J2851" s="361"/>
      <c r="K2851" s="361"/>
    </row>
    <row r="2852" spans="1:11">
      <c r="A2852" s="361"/>
      <c r="B2852" s="361"/>
      <c r="C2852" s="361"/>
      <c r="D2852" s="361"/>
      <c r="E2852" s="361"/>
      <c r="F2852" s="361"/>
      <c r="G2852" s="361"/>
      <c r="H2852" s="361"/>
      <c r="I2852" s="361"/>
      <c r="J2852" s="361"/>
      <c r="K2852" s="361"/>
    </row>
    <row r="2853" spans="1:11">
      <c r="A2853" s="361"/>
      <c r="B2853" s="361"/>
      <c r="C2853" s="361"/>
      <c r="D2853" s="361"/>
      <c r="E2853" s="361"/>
      <c r="F2853" s="361"/>
      <c r="G2853" s="361"/>
      <c r="H2853" s="361"/>
      <c r="I2853" s="361"/>
      <c r="J2853" s="361"/>
      <c r="K2853" s="361"/>
    </row>
    <row r="2854" spans="1:11">
      <c r="A2854" s="361"/>
      <c r="B2854" s="361"/>
      <c r="C2854" s="361"/>
      <c r="D2854" s="361"/>
      <c r="E2854" s="361"/>
      <c r="F2854" s="361"/>
      <c r="G2854" s="361"/>
      <c r="H2854" s="361"/>
      <c r="I2854" s="361"/>
      <c r="J2854" s="361"/>
      <c r="K2854" s="361"/>
    </row>
    <row r="2855" spans="1:11">
      <c r="A2855" s="361"/>
      <c r="B2855" s="361"/>
      <c r="C2855" s="361"/>
      <c r="D2855" s="361"/>
      <c r="E2855" s="361"/>
      <c r="F2855" s="361"/>
      <c r="G2855" s="361"/>
      <c r="H2855" s="361"/>
      <c r="I2855" s="361"/>
      <c r="J2855" s="361"/>
      <c r="K2855" s="361"/>
    </row>
    <row r="2856" spans="1:11">
      <c r="A2856" s="361"/>
      <c r="B2856" s="361"/>
      <c r="C2856" s="361"/>
      <c r="D2856" s="361"/>
      <c r="E2856" s="361"/>
      <c r="F2856" s="361"/>
      <c r="G2856" s="361"/>
      <c r="H2856" s="361"/>
      <c r="I2856" s="361"/>
      <c r="J2856" s="361"/>
      <c r="K2856" s="361"/>
    </row>
    <row r="2857" spans="1:11">
      <c r="A2857" s="361"/>
      <c r="B2857" s="361"/>
      <c r="C2857" s="361"/>
      <c r="D2857" s="361"/>
      <c r="E2857" s="361"/>
      <c r="F2857" s="361"/>
      <c r="G2857" s="361"/>
      <c r="H2857" s="361"/>
      <c r="I2857" s="361"/>
      <c r="J2857" s="361"/>
      <c r="K2857" s="361"/>
    </row>
    <row r="2858" spans="1:11">
      <c r="A2858" s="361"/>
      <c r="B2858" s="361"/>
      <c r="C2858" s="361"/>
      <c r="D2858" s="361"/>
      <c r="E2858" s="361"/>
      <c r="F2858" s="361"/>
      <c r="G2858" s="361"/>
      <c r="H2858" s="361"/>
      <c r="I2858" s="361"/>
      <c r="J2858" s="361"/>
      <c r="K2858" s="361"/>
    </row>
    <row r="2859" spans="1:11">
      <c r="A2859" s="361"/>
      <c r="B2859" s="361"/>
      <c r="C2859" s="361"/>
      <c r="D2859" s="361"/>
      <c r="E2859" s="361"/>
      <c r="F2859" s="361"/>
      <c r="G2859" s="361"/>
      <c r="H2859" s="361"/>
      <c r="I2859" s="361"/>
      <c r="J2859" s="361"/>
      <c r="K2859" s="361"/>
    </row>
    <row r="2860" spans="1:11">
      <c r="A2860" s="361"/>
      <c r="B2860" s="361"/>
      <c r="C2860" s="361"/>
      <c r="D2860" s="361"/>
      <c r="E2860" s="361"/>
      <c r="F2860" s="361"/>
      <c r="G2860" s="361"/>
      <c r="H2860" s="361"/>
      <c r="I2860" s="361"/>
      <c r="J2860" s="361"/>
      <c r="K2860" s="361"/>
    </row>
    <row r="2861" spans="1:11">
      <c r="A2861" s="361"/>
      <c r="B2861" s="361"/>
      <c r="C2861" s="361"/>
      <c r="D2861" s="361"/>
      <c r="E2861" s="361"/>
      <c r="F2861" s="361"/>
      <c r="G2861" s="361"/>
      <c r="H2861" s="361"/>
      <c r="I2861" s="361"/>
      <c r="J2861" s="361"/>
      <c r="K2861" s="361"/>
    </row>
    <row r="2862" spans="1:11">
      <c r="A2862" s="361"/>
      <c r="B2862" s="361"/>
      <c r="C2862" s="361"/>
      <c r="D2862" s="361"/>
      <c r="E2862" s="361"/>
      <c r="F2862" s="361"/>
      <c r="G2862" s="361"/>
      <c r="H2862" s="361"/>
      <c r="I2862" s="361"/>
      <c r="J2862" s="361"/>
      <c r="K2862" s="361"/>
    </row>
    <row r="2863" spans="1:11">
      <c r="A2863" s="361"/>
      <c r="B2863" s="361"/>
      <c r="C2863" s="361"/>
      <c r="D2863" s="361"/>
      <c r="E2863" s="361"/>
      <c r="F2863" s="361"/>
      <c r="G2863" s="361"/>
      <c r="H2863" s="361"/>
      <c r="I2863" s="361"/>
      <c r="J2863" s="361"/>
      <c r="K2863" s="361"/>
    </row>
    <row r="2864" spans="1:11">
      <c r="A2864" s="361"/>
      <c r="B2864" s="361"/>
      <c r="C2864" s="361"/>
      <c r="D2864" s="361"/>
      <c r="E2864" s="361"/>
      <c r="F2864" s="361"/>
      <c r="G2864" s="361"/>
      <c r="H2864" s="361"/>
      <c r="I2864" s="361"/>
      <c r="J2864" s="361"/>
      <c r="K2864" s="361"/>
    </row>
    <row r="2865" spans="1:11">
      <c r="A2865" s="361"/>
      <c r="B2865" s="361"/>
      <c r="C2865" s="361"/>
      <c r="D2865" s="361"/>
      <c r="E2865" s="361"/>
      <c r="F2865" s="361"/>
      <c r="G2865" s="361"/>
      <c r="H2865" s="361"/>
      <c r="I2865" s="361"/>
      <c r="J2865" s="361"/>
      <c r="K2865" s="361"/>
    </row>
    <row r="2866" spans="1:11">
      <c r="A2866" s="361"/>
      <c r="B2866" s="361"/>
      <c r="C2866" s="361"/>
      <c r="D2866" s="361"/>
      <c r="E2866" s="361"/>
      <c r="F2866" s="361"/>
      <c r="G2866" s="361"/>
      <c r="H2866" s="361"/>
      <c r="I2866" s="361"/>
      <c r="J2866" s="361"/>
      <c r="K2866" s="361"/>
    </row>
    <row r="2867" spans="1:11">
      <c r="A2867" s="361"/>
      <c r="B2867" s="361"/>
      <c r="C2867" s="361"/>
      <c r="D2867" s="361"/>
      <c r="E2867" s="361"/>
      <c r="F2867" s="361"/>
      <c r="G2867" s="361"/>
      <c r="H2867" s="361"/>
      <c r="I2867" s="361"/>
      <c r="J2867" s="361"/>
      <c r="K2867" s="361"/>
    </row>
    <row r="2868" spans="1:11">
      <c r="A2868" s="361"/>
      <c r="B2868" s="361"/>
      <c r="C2868" s="361"/>
      <c r="D2868" s="361"/>
      <c r="E2868" s="361"/>
      <c r="F2868" s="361"/>
      <c r="G2868" s="361"/>
      <c r="H2868" s="361"/>
      <c r="I2868" s="361"/>
      <c r="J2868" s="361"/>
      <c r="K2868" s="361"/>
    </row>
    <row r="2869" spans="1:11">
      <c r="A2869" s="361"/>
      <c r="B2869" s="361"/>
      <c r="C2869" s="361"/>
      <c r="D2869" s="361"/>
      <c r="E2869" s="361"/>
      <c r="F2869" s="361"/>
      <c r="G2869" s="361"/>
      <c r="H2869" s="361"/>
      <c r="I2869" s="361"/>
      <c r="J2869" s="361"/>
      <c r="K2869" s="361"/>
    </row>
    <row r="2870" spans="1:11">
      <c r="A2870" s="361"/>
      <c r="B2870" s="361"/>
      <c r="C2870" s="361"/>
      <c r="D2870" s="361"/>
      <c r="E2870" s="361"/>
      <c r="F2870" s="361"/>
      <c r="G2870" s="361"/>
      <c r="H2870" s="361"/>
      <c r="I2870" s="361"/>
      <c r="J2870" s="361"/>
      <c r="K2870" s="361"/>
    </row>
    <row r="2871" spans="1:11">
      <c r="A2871" s="361"/>
      <c r="B2871" s="361"/>
      <c r="C2871" s="361"/>
      <c r="D2871" s="361"/>
      <c r="E2871" s="361"/>
      <c r="F2871" s="361"/>
      <c r="G2871" s="361"/>
      <c r="H2871" s="361"/>
      <c r="I2871" s="361"/>
      <c r="J2871" s="361"/>
      <c r="K2871" s="361"/>
    </row>
    <row r="2872" spans="1:11">
      <c r="A2872" s="361"/>
      <c r="B2872" s="361"/>
      <c r="C2872" s="361"/>
      <c r="D2872" s="361"/>
      <c r="E2872" s="361"/>
      <c r="F2872" s="361"/>
      <c r="G2872" s="361"/>
      <c r="H2872" s="361"/>
      <c r="I2872" s="361"/>
      <c r="J2872" s="361"/>
      <c r="K2872" s="361"/>
    </row>
    <row r="2873" spans="1:11">
      <c r="A2873" s="361"/>
      <c r="B2873" s="361"/>
      <c r="C2873" s="361"/>
      <c r="D2873" s="361"/>
      <c r="E2873" s="361"/>
      <c r="F2873" s="361"/>
      <c r="G2873" s="361"/>
      <c r="H2873" s="361"/>
      <c r="I2873" s="361"/>
      <c r="J2873" s="361"/>
      <c r="K2873" s="361"/>
    </row>
    <row r="2874" spans="1:11">
      <c r="A2874" s="361"/>
      <c r="B2874" s="361"/>
      <c r="C2874" s="361"/>
      <c r="D2874" s="361"/>
      <c r="E2874" s="361"/>
      <c r="F2874" s="361"/>
      <c r="G2874" s="361"/>
      <c r="H2874" s="361"/>
      <c r="I2874" s="361"/>
      <c r="J2874" s="361"/>
      <c r="K2874" s="361"/>
    </row>
    <row r="2875" spans="1:11">
      <c r="A2875" s="361"/>
      <c r="B2875" s="361"/>
      <c r="C2875" s="361"/>
      <c r="D2875" s="361"/>
      <c r="E2875" s="361"/>
      <c r="F2875" s="361"/>
      <c r="G2875" s="361"/>
      <c r="H2875" s="361"/>
      <c r="I2875" s="361"/>
      <c r="J2875" s="361"/>
      <c r="K2875" s="361"/>
    </row>
    <row r="2876" spans="1:11">
      <c r="A2876" s="361"/>
      <c r="B2876" s="361"/>
      <c r="C2876" s="361"/>
      <c r="D2876" s="361"/>
      <c r="E2876" s="361"/>
      <c r="F2876" s="361"/>
      <c r="G2876" s="361"/>
      <c r="H2876" s="361"/>
      <c r="I2876" s="361"/>
      <c r="J2876" s="361"/>
      <c r="K2876" s="361"/>
    </row>
    <row r="2877" spans="1:11">
      <c r="A2877" s="361"/>
      <c r="B2877" s="361"/>
      <c r="C2877" s="361"/>
      <c r="D2877" s="361"/>
      <c r="E2877" s="361"/>
      <c r="F2877" s="361"/>
      <c r="G2877" s="361"/>
      <c r="H2877" s="361"/>
      <c r="I2877" s="361"/>
      <c r="J2877" s="361"/>
      <c r="K2877" s="361"/>
    </row>
    <row r="2878" spans="1:11">
      <c r="A2878" s="361"/>
      <c r="B2878" s="361"/>
      <c r="C2878" s="361"/>
      <c r="D2878" s="361"/>
      <c r="E2878" s="361"/>
      <c r="F2878" s="361"/>
      <c r="G2878" s="361"/>
      <c r="H2878" s="361"/>
      <c r="I2878" s="361"/>
      <c r="J2878" s="361"/>
      <c r="K2878" s="361"/>
    </row>
    <row r="2879" spans="1:11">
      <c r="A2879" s="361"/>
      <c r="B2879" s="361"/>
      <c r="C2879" s="361"/>
      <c r="D2879" s="361"/>
      <c r="E2879" s="361"/>
      <c r="F2879" s="361"/>
      <c r="G2879" s="361"/>
      <c r="H2879" s="361"/>
      <c r="I2879" s="361"/>
      <c r="J2879" s="361"/>
      <c r="K2879" s="361"/>
    </row>
    <row r="2880" spans="1:11">
      <c r="A2880" s="361"/>
      <c r="B2880" s="361"/>
      <c r="C2880" s="361"/>
      <c r="D2880" s="361"/>
      <c r="E2880" s="361"/>
      <c r="F2880" s="361"/>
      <c r="G2880" s="361"/>
      <c r="H2880" s="361"/>
      <c r="I2880" s="361"/>
      <c r="J2880" s="361"/>
      <c r="K2880" s="361"/>
    </row>
    <row r="2881" spans="1:11">
      <c r="A2881" s="361"/>
      <c r="B2881" s="361"/>
      <c r="C2881" s="361"/>
      <c r="D2881" s="361"/>
      <c r="E2881" s="361"/>
      <c r="F2881" s="361"/>
      <c r="G2881" s="361"/>
      <c r="H2881" s="361"/>
      <c r="I2881" s="361"/>
      <c r="J2881" s="361"/>
      <c r="K2881" s="361"/>
    </row>
    <row r="2882" spans="1:11">
      <c r="A2882" s="361"/>
      <c r="B2882" s="361"/>
      <c r="C2882" s="361"/>
      <c r="D2882" s="361"/>
      <c r="E2882" s="361"/>
      <c r="F2882" s="361"/>
      <c r="G2882" s="361"/>
      <c r="H2882" s="361"/>
      <c r="I2882" s="361"/>
      <c r="J2882" s="361"/>
      <c r="K2882" s="361"/>
    </row>
    <row r="2883" spans="1:11">
      <c r="A2883" s="361"/>
      <c r="B2883" s="361"/>
      <c r="C2883" s="361"/>
      <c r="D2883" s="361"/>
      <c r="E2883" s="361"/>
      <c r="F2883" s="361"/>
      <c r="G2883" s="361"/>
      <c r="H2883" s="361"/>
      <c r="I2883" s="361"/>
      <c r="J2883" s="361"/>
      <c r="K2883" s="361"/>
    </row>
    <row r="2884" spans="1:11">
      <c r="A2884" s="361"/>
      <c r="B2884" s="361"/>
      <c r="C2884" s="361"/>
      <c r="D2884" s="361"/>
      <c r="E2884" s="361"/>
      <c r="F2884" s="361"/>
      <c r="G2884" s="361"/>
      <c r="H2884" s="361"/>
      <c r="I2884" s="361"/>
      <c r="J2884" s="361"/>
      <c r="K2884" s="361"/>
    </row>
    <row r="2885" spans="1:11">
      <c r="A2885" s="361"/>
      <c r="B2885" s="361"/>
      <c r="C2885" s="361"/>
      <c r="D2885" s="361"/>
      <c r="E2885" s="361"/>
      <c r="F2885" s="361"/>
      <c r="G2885" s="361"/>
      <c r="H2885" s="361"/>
      <c r="I2885" s="361"/>
      <c r="J2885" s="361"/>
      <c r="K2885" s="361"/>
    </row>
    <row r="2886" spans="1:11">
      <c r="A2886" s="361"/>
      <c r="B2886" s="361"/>
      <c r="C2886" s="361"/>
      <c r="D2886" s="361"/>
      <c r="E2886" s="361"/>
      <c r="F2886" s="361"/>
      <c r="G2886" s="361"/>
      <c r="H2886" s="361"/>
      <c r="I2886" s="361"/>
      <c r="J2886" s="361"/>
      <c r="K2886" s="361"/>
    </row>
    <row r="2887" spans="1:11">
      <c r="A2887" s="361"/>
      <c r="B2887" s="361"/>
      <c r="C2887" s="361"/>
      <c r="D2887" s="361"/>
      <c r="E2887" s="361"/>
      <c r="F2887" s="361"/>
      <c r="G2887" s="361"/>
      <c r="H2887" s="361"/>
      <c r="I2887" s="361"/>
      <c r="J2887" s="361"/>
      <c r="K2887" s="361"/>
    </row>
    <row r="2888" spans="1:11">
      <c r="A2888" s="361"/>
      <c r="B2888" s="361"/>
      <c r="C2888" s="361"/>
      <c r="D2888" s="361"/>
      <c r="E2888" s="361"/>
      <c r="F2888" s="361"/>
      <c r="G2888" s="361"/>
      <c r="H2888" s="361"/>
      <c r="I2888" s="361"/>
      <c r="J2888" s="361"/>
      <c r="K2888" s="361"/>
    </row>
    <row r="2889" spans="1:11">
      <c r="A2889" s="361"/>
      <c r="B2889" s="361"/>
      <c r="C2889" s="361"/>
      <c r="D2889" s="361"/>
      <c r="E2889" s="361"/>
      <c r="F2889" s="361"/>
      <c r="G2889" s="361"/>
      <c r="H2889" s="361"/>
      <c r="I2889" s="361"/>
      <c r="J2889" s="361"/>
      <c r="K2889" s="361"/>
    </row>
    <row r="2890" spans="1:11">
      <c r="A2890" s="361"/>
      <c r="B2890" s="361"/>
      <c r="C2890" s="361"/>
      <c r="D2890" s="361"/>
      <c r="E2890" s="361"/>
      <c r="F2890" s="361"/>
      <c r="G2890" s="361"/>
      <c r="H2890" s="361"/>
      <c r="I2890" s="361"/>
      <c r="J2890" s="361"/>
      <c r="K2890" s="361"/>
    </row>
    <row r="2891" spans="1:11">
      <c r="A2891" s="361"/>
      <c r="B2891" s="361"/>
      <c r="C2891" s="361"/>
      <c r="D2891" s="361"/>
      <c r="E2891" s="361"/>
      <c r="F2891" s="361"/>
      <c r="G2891" s="361"/>
      <c r="H2891" s="361"/>
      <c r="I2891" s="361"/>
      <c r="J2891" s="361"/>
      <c r="K2891" s="361"/>
    </row>
    <row r="2892" spans="1:11">
      <c r="A2892" s="361"/>
      <c r="B2892" s="361"/>
      <c r="C2892" s="361"/>
      <c r="D2892" s="361"/>
      <c r="E2892" s="361"/>
      <c r="F2892" s="361"/>
      <c r="G2892" s="361"/>
      <c r="H2892" s="361"/>
      <c r="I2892" s="361"/>
      <c r="J2892" s="361"/>
      <c r="K2892" s="361"/>
    </row>
    <row r="2893" spans="1:11">
      <c r="A2893" s="361"/>
      <c r="B2893" s="361"/>
      <c r="C2893" s="361"/>
      <c r="D2893" s="361"/>
      <c r="E2893" s="361"/>
      <c r="F2893" s="361"/>
      <c r="G2893" s="361"/>
      <c r="H2893" s="361"/>
      <c r="I2893" s="361"/>
      <c r="J2893" s="361"/>
      <c r="K2893" s="361"/>
    </row>
    <row r="2894" spans="1:11">
      <c r="A2894" s="361"/>
      <c r="B2894" s="361"/>
      <c r="C2894" s="361"/>
      <c r="D2894" s="361"/>
      <c r="E2894" s="361"/>
      <c r="F2894" s="361"/>
      <c r="G2894" s="361"/>
      <c r="H2894" s="361"/>
      <c r="I2894" s="361"/>
      <c r="J2894" s="361"/>
      <c r="K2894" s="361"/>
    </row>
    <row r="2895" spans="1:11">
      <c r="A2895" s="361"/>
      <c r="B2895" s="361"/>
      <c r="C2895" s="361"/>
      <c r="D2895" s="361"/>
      <c r="E2895" s="361"/>
      <c r="F2895" s="361"/>
      <c r="G2895" s="361"/>
      <c r="H2895" s="361"/>
      <c r="I2895" s="361"/>
      <c r="J2895" s="361"/>
      <c r="K2895" s="361"/>
    </row>
    <row r="2896" spans="1:11">
      <c r="A2896" s="361"/>
      <c r="B2896" s="361"/>
      <c r="C2896" s="361"/>
      <c r="D2896" s="361"/>
      <c r="E2896" s="361"/>
      <c r="F2896" s="361"/>
      <c r="G2896" s="361"/>
      <c r="H2896" s="361"/>
      <c r="I2896" s="361"/>
      <c r="J2896" s="361"/>
      <c r="K2896" s="361"/>
    </row>
    <row r="2897" spans="1:11">
      <c r="A2897" s="361"/>
      <c r="B2897" s="361"/>
      <c r="C2897" s="361"/>
      <c r="D2897" s="361"/>
      <c r="E2897" s="361"/>
      <c r="F2897" s="361"/>
      <c r="G2897" s="361"/>
      <c r="H2897" s="361"/>
      <c r="I2897" s="361"/>
      <c r="J2897" s="361"/>
      <c r="K2897" s="361"/>
    </row>
    <row r="2898" spans="1:11">
      <c r="A2898" s="361"/>
      <c r="B2898" s="361"/>
      <c r="C2898" s="361"/>
      <c r="D2898" s="361"/>
      <c r="E2898" s="361"/>
      <c r="F2898" s="361"/>
      <c r="G2898" s="361"/>
      <c r="H2898" s="361"/>
      <c r="I2898" s="361"/>
      <c r="J2898" s="361"/>
      <c r="K2898" s="361"/>
    </row>
    <row r="2899" spans="1:11">
      <c r="A2899" s="361"/>
      <c r="B2899" s="361"/>
      <c r="C2899" s="361"/>
      <c r="D2899" s="361"/>
      <c r="E2899" s="361"/>
      <c r="F2899" s="361"/>
      <c r="G2899" s="361"/>
      <c r="H2899" s="361"/>
      <c r="I2899" s="361"/>
      <c r="J2899" s="361"/>
      <c r="K2899" s="361"/>
    </row>
    <row r="2900" spans="1:11">
      <c r="A2900" s="361"/>
      <c r="B2900" s="361"/>
      <c r="C2900" s="361"/>
      <c r="D2900" s="361"/>
      <c r="E2900" s="361"/>
      <c r="F2900" s="361"/>
      <c r="G2900" s="361"/>
      <c r="H2900" s="361"/>
      <c r="I2900" s="361"/>
      <c r="J2900" s="361"/>
      <c r="K2900" s="361"/>
    </row>
    <row r="2901" spans="1:11">
      <c r="A2901" s="361"/>
      <c r="B2901" s="361"/>
      <c r="C2901" s="361"/>
      <c r="D2901" s="361"/>
      <c r="E2901" s="361"/>
      <c r="F2901" s="361"/>
      <c r="G2901" s="361"/>
      <c r="H2901" s="361"/>
      <c r="I2901" s="361"/>
      <c r="J2901" s="361"/>
      <c r="K2901" s="361"/>
    </row>
    <row r="2902" spans="1:11">
      <c r="A2902" s="361"/>
      <c r="B2902" s="361"/>
      <c r="C2902" s="361"/>
      <c r="D2902" s="361"/>
      <c r="E2902" s="361"/>
      <c r="F2902" s="361"/>
      <c r="G2902" s="361"/>
      <c r="H2902" s="361"/>
      <c r="I2902" s="361"/>
      <c r="J2902" s="361"/>
      <c r="K2902" s="361"/>
    </row>
    <row r="2903" spans="1:11">
      <c r="A2903" s="361"/>
      <c r="B2903" s="361"/>
      <c r="C2903" s="361"/>
      <c r="D2903" s="361"/>
      <c r="E2903" s="361"/>
      <c r="F2903" s="361"/>
      <c r="G2903" s="361"/>
      <c r="H2903" s="361"/>
      <c r="I2903" s="361"/>
      <c r="J2903" s="361"/>
      <c r="K2903" s="361"/>
    </row>
    <row r="2904" spans="1:11">
      <c r="A2904" s="361"/>
      <c r="B2904" s="361"/>
      <c r="C2904" s="361"/>
      <c r="D2904" s="361"/>
      <c r="E2904" s="361"/>
      <c r="F2904" s="361"/>
      <c r="G2904" s="361"/>
      <c r="H2904" s="361"/>
      <c r="I2904" s="361"/>
      <c r="J2904" s="361"/>
      <c r="K2904" s="361"/>
    </row>
    <row r="2905" spans="1:11">
      <c r="A2905" s="361"/>
      <c r="B2905" s="361"/>
      <c r="C2905" s="361"/>
      <c r="D2905" s="361"/>
      <c r="E2905" s="361"/>
      <c r="F2905" s="361"/>
      <c r="G2905" s="361"/>
      <c r="H2905" s="361"/>
      <c r="I2905" s="361"/>
      <c r="J2905" s="361"/>
      <c r="K2905" s="361"/>
    </row>
    <row r="2906" spans="1:11">
      <c r="A2906" s="361"/>
      <c r="B2906" s="361"/>
      <c r="C2906" s="361"/>
      <c r="D2906" s="361"/>
      <c r="E2906" s="361"/>
      <c r="F2906" s="361"/>
      <c r="G2906" s="361"/>
      <c r="H2906" s="361"/>
      <c r="I2906" s="361"/>
      <c r="J2906" s="361"/>
      <c r="K2906" s="361"/>
    </row>
    <row r="2907" spans="1:11">
      <c r="A2907" s="361"/>
      <c r="B2907" s="361"/>
      <c r="C2907" s="361"/>
      <c r="D2907" s="361"/>
      <c r="E2907" s="361"/>
      <c r="F2907" s="361"/>
      <c r="G2907" s="361"/>
      <c r="H2907" s="361"/>
      <c r="I2907" s="361"/>
      <c r="J2907" s="361"/>
      <c r="K2907" s="361"/>
    </row>
    <row r="2908" spans="1:11">
      <c r="A2908" s="361"/>
      <c r="B2908" s="361"/>
      <c r="C2908" s="361"/>
      <c r="D2908" s="361"/>
      <c r="E2908" s="361"/>
      <c r="F2908" s="361"/>
      <c r="G2908" s="361"/>
      <c r="H2908" s="361"/>
      <c r="I2908" s="361"/>
      <c r="J2908" s="361"/>
      <c r="K2908" s="361"/>
    </row>
    <row r="2909" spans="1:11">
      <c r="A2909" s="361"/>
      <c r="B2909" s="361"/>
      <c r="C2909" s="361"/>
      <c r="D2909" s="361"/>
      <c r="E2909" s="361"/>
      <c r="F2909" s="361"/>
      <c r="G2909" s="361"/>
      <c r="H2909" s="361"/>
      <c r="I2909" s="361"/>
      <c r="J2909" s="361"/>
      <c r="K2909" s="361"/>
    </row>
    <row r="2910" spans="1:11">
      <c r="A2910" s="361"/>
      <c r="B2910" s="361"/>
      <c r="C2910" s="361"/>
      <c r="D2910" s="361"/>
      <c r="E2910" s="361"/>
      <c r="F2910" s="361"/>
      <c r="G2910" s="361"/>
      <c r="H2910" s="361"/>
      <c r="I2910" s="361"/>
      <c r="J2910" s="361"/>
      <c r="K2910" s="361"/>
    </row>
    <row r="2911" spans="1:11">
      <c r="A2911" s="361"/>
      <c r="B2911" s="361"/>
      <c r="C2911" s="361"/>
      <c r="D2911" s="361"/>
      <c r="E2911" s="361"/>
      <c r="F2911" s="361"/>
      <c r="G2911" s="361"/>
      <c r="H2911" s="361"/>
      <c r="I2911" s="361"/>
      <c r="J2911" s="361"/>
      <c r="K2911" s="361"/>
    </row>
    <row r="2912" spans="1:11">
      <c r="A2912" s="361"/>
      <c r="B2912" s="361"/>
      <c r="C2912" s="361"/>
      <c r="D2912" s="361"/>
      <c r="E2912" s="361"/>
      <c r="F2912" s="361"/>
      <c r="G2912" s="361"/>
      <c r="H2912" s="361"/>
      <c r="I2912" s="361"/>
      <c r="J2912" s="361"/>
      <c r="K2912" s="361"/>
    </row>
    <row r="2913" spans="1:11">
      <c r="A2913" s="361"/>
      <c r="B2913" s="361"/>
      <c r="C2913" s="361"/>
      <c r="D2913" s="361"/>
      <c r="E2913" s="361"/>
      <c r="F2913" s="361"/>
      <c r="G2913" s="361"/>
      <c r="H2913" s="361"/>
      <c r="I2913" s="361"/>
      <c r="J2913" s="361"/>
      <c r="K2913" s="361"/>
    </row>
    <row r="2914" spans="1:11">
      <c r="A2914" s="361"/>
      <c r="B2914" s="361"/>
      <c r="C2914" s="361"/>
      <c r="D2914" s="361"/>
      <c r="E2914" s="361"/>
      <c r="F2914" s="361"/>
      <c r="G2914" s="361"/>
      <c r="H2914" s="361"/>
      <c r="I2914" s="361"/>
      <c r="J2914" s="361"/>
      <c r="K2914" s="361"/>
    </row>
    <row r="2915" spans="1:11">
      <c r="A2915" s="361"/>
      <c r="B2915" s="361"/>
      <c r="C2915" s="361"/>
      <c r="D2915" s="361"/>
      <c r="E2915" s="361"/>
      <c r="F2915" s="361"/>
      <c r="G2915" s="361"/>
      <c r="H2915" s="361"/>
      <c r="I2915" s="361"/>
      <c r="J2915" s="361"/>
      <c r="K2915" s="361"/>
    </row>
    <row r="2916" spans="1:11">
      <c r="A2916" s="361"/>
      <c r="B2916" s="361"/>
      <c r="C2916" s="361"/>
      <c r="D2916" s="361"/>
      <c r="E2916" s="361"/>
      <c r="F2916" s="361"/>
      <c r="G2916" s="361"/>
      <c r="H2916" s="361"/>
      <c r="I2916" s="361"/>
      <c r="J2916" s="361"/>
      <c r="K2916" s="361"/>
    </row>
    <row r="2917" spans="1:11">
      <c r="A2917" s="361"/>
      <c r="B2917" s="361"/>
      <c r="C2917" s="361"/>
      <c r="D2917" s="361"/>
      <c r="E2917" s="361"/>
      <c r="F2917" s="361"/>
      <c r="G2917" s="361"/>
      <c r="H2917" s="361"/>
      <c r="I2917" s="361"/>
      <c r="J2917" s="361"/>
      <c r="K2917" s="361"/>
    </row>
    <row r="2918" spans="1:11">
      <c r="A2918" s="361"/>
      <c r="B2918" s="361"/>
      <c r="C2918" s="361"/>
      <c r="D2918" s="361"/>
      <c r="E2918" s="361"/>
      <c r="F2918" s="361"/>
      <c r="G2918" s="361"/>
      <c r="H2918" s="361"/>
      <c r="I2918" s="361"/>
      <c r="J2918" s="361"/>
      <c r="K2918" s="361"/>
    </row>
    <row r="2919" spans="1:11">
      <c r="A2919" s="361"/>
      <c r="B2919" s="361"/>
      <c r="C2919" s="361"/>
      <c r="D2919" s="361"/>
      <c r="E2919" s="361"/>
      <c r="F2919" s="361"/>
      <c r="G2919" s="361"/>
      <c r="H2919" s="361"/>
      <c r="I2919" s="361"/>
      <c r="J2919" s="361"/>
      <c r="K2919" s="361"/>
    </row>
    <row r="2920" spans="1:11">
      <c r="A2920" s="361"/>
      <c r="B2920" s="361"/>
      <c r="C2920" s="361"/>
      <c r="D2920" s="361"/>
      <c r="E2920" s="361"/>
      <c r="F2920" s="361"/>
      <c r="G2920" s="361"/>
      <c r="H2920" s="361"/>
      <c r="I2920" s="361"/>
      <c r="J2920" s="361"/>
      <c r="K2920" s="361"/>
    </row>
    <row r="2921" spans="1:11">
      <c r="A2921" s="361"/>
      <c r="B2921" s="361"/>
      <c r="C2921" s="361"/>
      <c r="D2921" s="361"/>
      <c r="E2921" s="361"/>
      <c r="F2921" s="361"/>
      <c r="G2921" s="361"/>
      <c r="H2921" s="361"/>
      <c r="I2921" s="361"/>
      <c r="J2921" s="361"/>
      <c r="K2921" s="361"/>
    </row>
    <row r="2922" spans="1:11">
      <c r="A2922" s="361"/>
      <c r="B2922" s="361"/>
      <c r="C2922" s="361"/>
      <c r="D2922" s="361"/>
      <c r="E2922" s="361"/>
      <c r="F2922" s="361"/>
      <c r="G2922" s="361"/>
      <c r="H2922" s="361"/>
      <c r="I2922" s="361"/>
      <c r="J2922" s="361"/>
      <c r="K2922" s="361"/>
    </row>
    <row r="2923" spans="1:11">
      <c r="A2923" s="361"/>
      <c r="B2923" s="361"/>
      <c r="C2923" s="361"/>
      <c r="D2923" s="361"/>
      <c r="E2923" s="361"/>
      <c r="F2923" s="361"/>
      <c r="G2923" s="361"/>
      <c r="H2923" s="361"/>
      <c r="I2923" s="361"/>
      <c r="J2923" s="361"/>
      <c r="K2923" s="361"/>
    </row>
    <row r="2924" spans="1:11">
      <c r="A2924" s="361"/>
      <c r="B2924" s="361"/>
      <c r="C2924" s="361"/>
      <c r="D2924" s="361"/>
      <c r="E2924" s="361"/>
      <c r="F2924" s="361"/>
      <c r="G2924" s="361"/>
      <c r="H2924" s="361"/>
      <c r="I2924" s="361"/>
      <c r="J2924" s="361"/>
      <c r="K2924" s="361"/>
    </row>
    <row r="2925" spans="1:11">
      <c r="A2925" s="361"/>
      <c r="B2925" s="361"/>
      <c r="C2925" s="361"/>
      <c r="D2925" s="361"/>
      <c r="E2925" s="361"/>
      <c r="F2925" s="361"/>
      <c r="G2925" s="361"/>
      <c r="H2925" s="361"/>
      <c r="I2925" s="361"/>
      <c r="J2925" s="361"/>
      <c r="K2925" s="361"/>
    </row>
    <row r="2926" spans="1:11">
      <c r="A2926" s="361"/>
      <c r="B2926" s="361"/>
      <c r="C2926" s="361"/>
      <c r="D2926" s="361"/>
      <c r="E2926" s="361"/>
      <c r="F2926" s="361"/>
      <c r="G2926" s="361"/>
      <c r="H2926" s="361"/>
      <c r="I2926" s="361"/>
      <c r="J2926" s="361"/>
      <c r="K2926" s="361"/>
    </row>
    <row r="2927" spans="1:11">
      <c r="A2927" s="361"/>
      <c r="B2927" s="361"/>
      <c r="C2927" s="361"/>
      <c r="D2927" s="361"/>
      <c r="E2927" s="361"/>
      <c r="F2927" s="361"/>
      <c r="G2927" s="361"/>
      <c r="H2927" s="361"/>
      <c r="I2927" s="361"/>
      <c r="J2927" s="361"/>
      <c r="K2927" s="361"/>
    </row>
    <row r="2928" spans="1:11">
      <c r="A2928" s="361"/>
      <c r="B2928" s="361"/>
      <c r="C2928" s="361"/>
      <c r="D2928" s="361"/>
      <c r="E2928" s="361"/>
      <c r="F2928" s="361"/>
      <c r="G2928" s="361"/>
      <c r="H2928" s="361"/>
      <c r="I2928" s="361"/>
      <c r="J2928" s="361"/>
      <c r="K2928" s="361"/>
    </row>
    <row r="2929" spans="1:11">
      <c r="A2929" s="361"/>
      <c r="B2929" s="361"/>
      <c r="C2929" s="361"/>
      <c r="D2929" s="361"/>
      <c r="E2929" s="361"/>
      <c r="F2929" s="361"/>
      <c r="G2929" s="361"/>
      <c r="H2929" s="361"/>
      <c r="I2929" s="361"/>
      <c r="J2929" s="361"/>
      <c r="K2929" s="361"/>
    </row>
    <row r="2930" spans="1:11">
      <c r="A2930" s="361"/>
      <c r="B2930" s="361"/>
      <c r="C2930" s="361"/>
      <c r="D2930" s="361"/>
      <c r="E2930" s="361"/>
      <c r="F2930" s="361"/>
      <c r="G2930" s="361"/>
      <c r="H2930" s="361"/>
      <c r="I2930" s="361"/>
      <c r="J2930" s="361"/>
      <c r="K2930" s="361"/>
    </row>
    <row r="2931" spans="1:11">
      <c r="A2931" s="361"/>
      <c r="B2931" s="361"/>
      <c r="C2931" s="361"/>
      <c r="D2931" s="361"/>
      <c r="E2931" s="361"/>
      <c r="F2931" s="361"/>
      <c r="G2931" s="361"/>
      <c r="H2931" s="361"/>
      <c r="I2931" s="361"/>
      <c r="J2931" s="361"/>
      <c r="K2931" s="361"/>
    </row>
    <row r="2932" spans="1:11">
      <c r="A2932" s="361"/>
      <c r="B2932" s="361"/>
      <c r="C2932" s="361"/>
      <c r="D2932" s="361"/>
      <c r="E2932" s="361"/>
      <c r="F2932" s="361"/>
      <c r="G2932" s="361"/>
      <c r="H2932" s="361"/>
      <c r="I2932" s="361"/>
      <c r="J2932" s="361"/>
      <c r="K2932" s="361"/>
    </row>
    <row r="2933" spans="1:11">
      <c r="A2933" s="361"/>
      <c r="B2933" s="361"/>
      <c r="C2933" s="361"/>
      <c r="D2933" s="361"/>
      <c r="E2933" s="361"/>
      <c r="F2933" s="361"/>
      <c r="G2933" s="361"/>
      <c r="H2933" s="361"/>
      <c r="I2933" s="361"/>
      <c r="J2933" s="361"/>
      <c r="K2933" s="361"/>
    </row>
    <row r="2934" spans="1:11">
      <c r="A2934" s="361"/>
      <c r="B2934" s="361"/>
      <c r="C2934" s="361"/>
      <c r="D2934" s="361"/>
      <c r="E2934" s="361"/>
      <c r="F2934" s="361"/>
      <c r="G2934" s="361"/>
      <c r="H2934" s="361"/>
      <c r="I2934" s="361"/>
      <c r="J2934" s="361"/>
      <c r="K2934" s="361"/>
    </row>
    <row r="2935" spans="1:11">
      <c r="A2935" s="361"/>
      <c r="B2935" s="361"/>
      <c r="C2935" s="361"/>
      <c r="D2935" s="361"/>
      <c r="E2935" s="361"/>
      <c r="F2935" s="361"/>
      <c r="G2935" s="361"/>
      <c r="H2935" s="361"/>
      <c r="I2935" s="361"/>
      <c r="J2935" s="361"/>
      <c r="K2935" s="361"/>
    </row>
    <row r="2936" spans="1:11">
      <c r="A2936" s="361"/>
      <c r="B2936" s="361"/>
      <c r="C2936" s="361"/>
      <c r="D2936" s="361"/>
      <c r="E2936" s="361"/>
      <c r="F2936" s="361"/>
      <c r="G2936" s="361"/>
      <c r="H2936" s="361"/>
      <c r="I2936" s="361"/>
      <c r="J2936" s="361"/>
      <c r="K2936" s="361"/>
    </row>
    <row r="2937" spans="1:11">
      <c r="A2937" s="361"/>
      <c r="B2937" s="361"/>
      <c r="C2937" s="361"/>
      <c r="D2937" s="361"/>
      <c r="E2937" s="361"/>
      <c r="F2937" s="361"/>
      <c r="G2937" s="361"/>
      <c r="H2937" s="361"/>
      <c r="I2937" s="361"/>
      <c r="J2937" s="361"/>
      <c r="K2937" s="361"/>
    </row>
    <row r="2938" spans="1:11">
      <c r="A2938" s="361"/>
      <c r="B2938" s="361"/>
      <c r="C2938" s="361"/>
      <c r="D2938" s="361"/>
      <c r="E2938" s="361"/>
      <c r="F2938" s="361"/>
      <c r="G2938" s="361"/>
      <c r="H2938" s="361"/>
      <c r="I2938" s="361"/>
      <c r="J2938" s="361"/>
      <c r="K2938" s="361"/>
    </row>
    <row r="2939" spans="1:11">
      <c r="A2939" s="361"/>
      <c r="B2939" s="361"/>
      <c r="C2939" s="361"/>
      <c r="D2939" s="361"/>
      <c r="E2939" s="361"/>
      <c r="F2939" s="361"/>
      <c r="G2939" s="361"/>
      <c r="H2939" s="361"/>
      <c r="I2939" s="361"/>
      <c r="J2939" s="361"/>
      <c r="K2939" s="361"/>
    </row>
    <row r="2940" spans="1:11">
      <c r="A2940" s="361"/>
      <c r="B2940" s="361"/>
      <c r="C2940" s="361"/>
      <c r="D2940" s="361"/>
      <c r="E2940" s="361"/>
      <c r="F2940" s="361"/>
      <c r="G2940" s="361"/>
      <c r="H2940" s="361"/>
      <c r="I2940" s="361"/>
      <c r="J2940" s="361"/>
      <c r="K2940" s="361"/>
    </row>
    <row r="2941" spans="1:11">
      <c r="A2941" s="361"/>
      <c r="B2941" s="361"/>
      <c r="C2941" s="361"/>
      <c r="D2941" s="361"/>
      <c r="E2941" s="361"/>
      <c r="F2941" s="361"/>
      <c r="G2941" s="361"/>
      <c r="H2941" s="361"/>
      <c r="I2941" s="361"/>
      <c r="J2941" s="361"/>
      <c r="K2941" s="361"/>
    </row>
    <row r="2942" spans="1:11">
      <c r="A2942" s="361"/>
      <c r="B2942" s="361"/>
      <c r="C2942" s="361"/>
      <c r="D2942" s="361"/>
      <c r="E2942" s="361"/>
      <c r="F2942" s="361"/>
      <c r="G2942" s="361"/>
      <c r="H2942" s="361"/>
      <c r="I2942" s="361"/>
      <c r="J2942" s="361"/>
      <c r="K2942" s="361"/>
    </row>
    <row r="2943" spans="1:11">
      <c r="A2943" s="361"/>
      <c r="B2943" s="361"/>
      <c r="C2943" s="361"/>
      <c r="D2943" s="361"/>
      <c r="E2943" s="361"/>
      <c r="F2943" s="361"/>
      <c r="G2943" s="361"/>
      <c r="H2943" s="361"/>
      <c r="I2943" s="361"/>
      <c r="J2943" s="361"/>
      <c r="K2943" s="361"/>
    </row>
    <row r="2944" spans="1:11">
      <c r="A2944" s="361"/>
      <c r="B2944" s="361"/>
      <c r="C2944" s="361"/>
      <c r="D2944" s="361"/>
      <c r="E2944" s="361"/>
      <c r="F2944" s="361"/>
      <c r="G2944" s="361"/>
      <c r="H2944" s="361"/>
      <c r="I2944" s="361"/>
      <c r="J2944" s="361"/>
      <c r="K2944" s="361"/>
    </row>
    <row r="2945" spans="1:11">
      <c r="A2945" s="361"/>
      <c r="B2945" s="361"/>
      <c r="C2945" s="361"/>
      <c r="D2945" s="361"/>
      <c r="E2945" s="361"/>
      <c r="F2945" s="361"/>
      <c r="G2945" s="361"/>
      <c r="H2945" s="361"/>
      <c r="I2945" s="361"/>
      <c r="J2945" s="361"/>
      <c r="K2945" s="361"/>
    </row>
    <row r="2946" spans="1:11">
      <c r="A2946" s="361"/>
      <c r="B2946" s="361"/>
      <c r="C2946" s="361"/>
      <c r="D2946" s="361"/>
      <c r="E2946" s="361"/>
      <c r="F2946" s="361"/>
      <c r="G2946" s="361"/>
      <c r="H2946" s="361"/>
      <c r="I2946" s="361"/>
      <c r="J2946" s="361"/>
      <c r="K2946" s="361"/>
    </row>
    <row r="2947" spans="1:11">
      <c r="A2947" s="361"/>
      <c r="B2947" s="361"/>
      <c r="C2947" s="361"/>
      <c r="D2947" s="361"/>
      <c r="E2947" s="361"/>
      <c r="F2947" s="361"/>
      <c r="G2947" s="361"/>
      <c r="H2947" s="361"/>
      <c r="I2947" s="361"/>
      <c r="J2947" s="361"/>
      <c r="K2947" s="361"/>
    </row>
    <row r="2948" spans="1:11">
      <c r="A2948" s="361"/>
      <c r="B2948" s="361"/>
      <c r="C2948" s="361"/>
      <c r="D2948" s="361"/>
      <c r="E2948" s="361"/>
      <c r="F2948" s="361"/>
      <c r="G2948" s="361"/>
      <c r="H2948" s="361"/>
      <c r="I2948" s="361"/>
      <c r="J2948" s="361"/>
      <c r="K2948" s="361"/>
    </row>
    <row r="2949" spans="1:11">
      <c r="A2949" s="361"/>
      <c r="B2949" s="361"/>
      <c r="C2949" s="361"/>
      <c r="D2949" s="361"/>
      <c r="E2949" s="361"/>
      <c r="F2949" s="361"/>
      <c r="G2949" s="361"/>
      <c r="H2949" s="361"/>
      <c r="I2949" s="361"/>
      <c r="J2949" s="361"/>
      <c r="K2949" s="361"/>
    </row>
    <row r="2950" spans="1:11">
      <c r="A2950" s="361"/>
      <c r="B2950" s="361"/>
      <c r="C2950" s="361"/>
      <c r="D2950" s="361"/>
      <c r="E2950" s="361"/>
      <c r="F2950" s="361"/>
      <c r="G2950" s="361"/>
      <c r="H2950" s="361"/>
      <c r="I2950" s="361"/>
      <c r="J2950" s="361"/>
      <c r="K2950" s="361"/>
    </row>
    <row r="2951" spans="1:11">
      <c r="A2951" s="361"/>
      <c r="B2951" s="361"/>
      <c r="C2951" s="361"/>
      <c r="D2951" s="361"/>
      <c r="E2951" s="361"/>
      <c r="F2951" s="361"/>
      <c r="G2951" s="361"/>
      <c r="H2951" s="361"/>
      <c r="I2951" s="361"/>
      <c r="J2951" s="361"/>
      <c r="K2951" s="361"/>
    </row>
    <row r="2952" spans="1:11">
      <c r="A2952" s="361"/>
      <c r="B2952" s="361"/>
      <c r="C2952" s="361"/>
      <c r="D2952" s="361"/>
      <c r="E2952" s="361"/>
      <c r="F2952" s="361"/>
      <c r="G2952" s="361"/>
      <c r="H2952" s="361"/>
      <c r="I2952" s="361"/>
      <c r="J2952" s="361"/>
      <c r="K2952" s="361"/>
    </row>
    <row r="2953" spans="1:11">
      <c r="A2953" s="361"/>
      <c r="B2953" s="361"/>
      <c r="C2953" s="361"/>
      <c r="D2953" s="361"/>
      <c r="E2953" s="361"/>
      <c r="F2953" s="361"/>
      <c r="G2953" s="361"/>
      <c r="H2953" s="361"/>
      <c r="I2953" s="361"/>
      <c r="J2953" s="361"/>
      <c r="K2953" s="361"/>
    </row>
    <row r="2954" spans="1:11">
      <c r="A2954" s="361"/>
      <c r="B2954" s="361"/>
      <c r="C2954" s="361"/>
      <c r="D2954" s="361"/>
      <c r="E2954" s="361"/>
      <c r="F2954" s="361"/>
      <c r="G2954" s="361"/>
      <c r="H2954" s="361"/>
      <c r="I2954" s="361"/>
      <c r="J2954" s="361"/>
      <c r="K2954" s="361"/>
    </row>
    <row r="2955" spans="1:11">
      <c r="A2955" s="361"/>
      <c r="B2955" s="361"/>
      <c r="C2955" s="361"/>
      <c r="D2955" s="361"/>
      <c r="E2955" s="361"/>
      <c r="F2955" s="361"/>
      <c r="G2955" s="361"/>
      <c r="H2955" s="361"/>
      <c r="I2955" s="361"/>
      <c r="J2955" s="361"/>
      <c r="K2955" s="361"/>
    </row>
    <row r="2956" spans="1:11">
      <c r="A2956" s="361"/>
      <c r="B2956" s="361"/>
      <c r="C2956" s="361"/>
      <c r="D2956" s="361"/>
      <c r="E2956" s="361"/>
      <c r="F2956" s="361"/>
      <c r="G2956" s="361"/>
      <c r="H2956" s="361"/>
      <c r="I2956" s="361"/>
      <c r="J2956" s="361"/>
      <c r="K2956" s="361"/>
    </row>
    <row r="2957" spans="1:11">
      <c r="A2957" s="361"/>
      <c r="B2957" s="361"/>
      <c r="C2957" s="361"/>
      <c r="D2957" s="361"/>
      <c r="E2957" s="361"/>
      <c r="F2957" s="361"/>
      <c r="G2957" s="361"/>
      <c r="H2957" s="361"/>
      <c r="I2957" s="361"/>
      <c r="J2957" s="361"/>
      <c r="K2957" s="361"/>
    </row>
    <row r="2958" spans="1:11">
      <c r="A2958" s="361"/>
      <c r="B2958" s="361"/>
      <c r="C2958" s="361"/>
      <c r="D2958" s="361"/>
      <c r="E2958" s="361"/>
      <c r="F2958" s="361"/>
      <c r="G2958" s="361"/>
      <c r="H2958" s="361"/>
      <c r="I2958" s="361"/>
      <c r="J2958" s="361"/>
      <c r="K2958" s="361"/>
    </row>
    <row r="2959" spans="1:11">
      <c r="A2959" s="361"/>
      <c r="B2959" s="361"/>
      <c r="C2959" s="361"/>
      <c r="D2959" s="361"/>
      <c r="E2959" s="361"/>
      <c r="F2959" s="361"/>
      <c r="G2959" s="361"/>
      <c r="H2959" s="361"/>
      <c r="I2959" s="361"/>
      <c r="J2959" s="361"/>
      <c r="K2959" s="361"/>
    </row>
    <row r="2960" spans="1:11">
      <c r="A2960" s="361"/>
      <c r="B2960" s="361"/>
      <c r="C2960" s="361"/>
      <c r="D2960" s="361"/>
      <c r="E2960" s="361"/>
      <c r="F2960" s="361"/>
      <c r="G2960" s="361"/>
      <c r="H2960" s="361"/>
      <c r="I2960" s="361"/>
      <c r="J2960" s="361"/>
      <c r="K2960" s="361"/>
    </row>
    <row r="2961" spans="1:11">
      <c r="A2961" s="361"/>
      <c r="B2961" s="361"/>
      <c r="C2961" s="361"/>
      <c r="D2961" s="361"/>
      <c r="E2961" s="361"/>
      <c r="F2961" s="361"/>
      <c r="G2961" s="361"/>
      <c r="H2961" s="361"/>
      <c r="I2961" s="361"/>
      <c r="J2961" s="361"/>
      <c r="K2961" s="361"/>
    </row>
    <row r="2962" spans="1:11">
      <c r="A2962" s="361"/>
      <c r="B2962" s="361"/>
      <c r="C2962" s="361"/>
      <c r="D2962" s="361"/>
      <c r="E2962" s="361"/>
      <c r="F2962" s="361"/>
      <c r="G2962" s="361"/>
      <c r="H2962" s="361"/>
      <c r="I2962" s="361"/>
      <c r="J2962" s="361"/>
      <c r="K2962" s="361"/>
    </row>
    <row r="2963" spans="1:11">
      <c r="A2963" s="361"/>
      <c r="B2963" s="361"/>
      <c r="C2963" s="361"/>
      <c r="D2963" s="361"/>
      <c r="E2963" s="361"/>
      <c r="F2963" s="361"/>
      <c r="G2963" s="361"/>
      <c r="H2963" s="361"/>
      <c r="I2963" s="361"/>
      <c r="J2963" s="361"/>
      <c r="K2963" s="361"/>
    </row>
    <row r="2964" spans="1:11">
      <c r="A2964" s="361"/>
      <c r="B2964" s="361"/>
      <c r="C2964" s="361"/>
      <c r="D2964" s="361"/>
      <c r="E2964" s="361"/>
      <c r="F2964" s="361"/>
      <c r="G2964" s="361"/>
      <c r="H2964" s="361"/>
      <c r="I2964" s="361"/>
      <c r="J2964" s="361"/>
      <c r="K2964" s="361"/>
    </row>
    <row r="2965" spans="1:11">
      <c r="A2965" s="361"/>
      <c r="B2965" s="361"/>
      <c r="C2965" s="361"/>
      <c r="D2965" s="361"/>
      <c r="E2965" s="361"/>
      <c r="F2965" s="361"/>
      <c r="G2965" s="361"/>
      <c r="H2965" s="361"/>
      <c r="I2965" s="361"/>
      <c r="J2965" s="361"/>
      <c r="K2965" s="361"/>
    </row>
    <row r="2966" spans="1:11">
      <c r="A2966" s="361"/>
      <c r="B2966" s="361"/>
      <c r="C2966" s="361"/>
      <c r="D2966" s="361"/>
      <c r="E2966" s="361"/>
      <c r="F2966" s="361"/>
      <c r="G2966" s="361"/>
      <c r="H2966" s="361"/>
      <c r="I2966" s="361"/>
      <c r="J2966" s="361"/>
      <c r="K2966" s="361"/>
    </row>
    <row r="2967" spans="1:11">
      <c r="A2967" s="361"/>
      <c r="B2967" s="361"/>
      <c r="C2967" s="361"/>
      <c r="D2967" s="361"/>
      <c r="E2967" s="361"/>
      <c r="F2967" s="361"/>
      <c r="G2967" s="361"/>
      <c r="H2967" s="361"/>
      <c r="I2967" s="361"/>
      <c r="J2967" s="361"/>
      <c r="K2967" s="361"/>
    </row>
    <row r="2968" spans="1:11">
      <c r="A2968" s="361"/>
      <c r="B2968" s="361"/>
      <c r="C2968" s="361"/>
      <c r="D2968" s="361"/>
      <c r="E2968" s="361"/>
      <c r="F2968" s="361"/>
      <c r="G2968" s="361"/>
      <c r="H2968" s="361"/>
      <c r="I2968" s="361"/>
      <c r="J2968" s="361"/>
      <c r="K2968" s="361"/>
    </row>
    <row r="2969" spans="1:11">
      <c r="A2969" s="361"/>
      <c r="B2969" s="361"/>
      <c r="C2969" s="361"/>
      <c r="D2969" s="361"/>
      <c r="E2969" s="361"/>
      <c r="F2969" s="361"/>
      <c r="G2969" s="361"/>
      <c r="H2969" s="361"/>
      <c r="I2969" s="361"/>
      <c r="J2969" s="361"/>
      <c r="K2969" s="361"/>
    </row>
    <row r="2970" spans="1:11">
      <c r="A2970" s="361"/>
      <c r="B2970" s="361"/>
      <c r="C2970" s="361"/>
      <c r="D2970" s="361"/>
      <c r="E2970" s="361"/>
      <c r="F2970" s="361"/>
      <c r="G2970" s="361"/>
      <c r="H2970" s="361"/>
      <c r="I2970" s="361"/>
      <c r="J2970" s="361"/>
      <c r="K2970" s="361"/>
    </row>
    <row r="2971" spans="1:11">
      <c r="A2971" s="361"/>
      <c r="B2971" s="361"/>
      <c r="C2971" s="361"/>
      <c r="D2971" s="361"/>
      <c r="E2971" s="361"/>
      <c r="F2971" s="361"/>
      <c r="G2971" s="361"/>
      <c r="H2971" s="361"/>
      <c r="I2971" s="361"/>
      <c r="J2971" s="361"/>
      <c r="K2971" s="361"/>
    </row>
    <row r="2972" spans="1:11">
      <c r="A2972" s="361"/>
      <c r="B2972" s="361"/>
      <c r="C2972" s="361"/>
      <c r="D2972" s="361"/>
      <c r="E2972" s="361"/>
      <c r="F2972" s="361"/>
      <c r="G2972" s="361"/>
      <c r="H2972" s="361"/>
      <c r="I2972" s="361"/>
      <c r="J2972" s="361"/>
      <c r="K2972" s="361"/>
    </row>
    <row r="2973" spans="1:11">
      <c r="A2973" s="361"/>
      <c r="B2973" s="361"/>
      <c r="C2973" s="361"/>
      <c r="D2973" s="361"/>
      <c r="E2973" s="361"/>
      <c r="F2973" s="361"/>
      <c r="G2973" s="361"/>
      <c r="H2973" s="361"/>
      <c r="I2973" s="361"/>
      <c r="J2973" s="361"/>
      <c r="K2973" s="361"/>
    </row>
    <row r="2974" spans="1:11">
      <c r="A2974" s="361"/>
      <c r="B2974" s="361"/>
      <c r="C2974" s="361"/>
      <c r="D2974" s="361"/>
      <c r="E2974" s="361"/>
      <c r="F2974" s="361"/>
      <c r="G2974" s="361"/>
      <c r="H2974" s="361"/>
      <c r="I2974" s="361"/>
      <c r="J2974" s="361"/>
      <c r="K2974" s="361"/>
    </row>
    <row r="2975" spans="1:11">
      <c r="A2975" s="361"/>
      <c r="B2975" s="361"/>
      <c r="C2975" s="361"/>
      <c r="D2975" s="361"/>
      <c r="E2975" s="361"/>
      <c r="F2975" s="361"/>
      <c r="G2975" s="361"/>
      <c r="H2975" s="361"/>
      <c r="I2975" s="361"/>
      <c r="J2975" s="361"/>
      <c r="K2975" s="361"/>
    </row>
    <row r="2976" spans="1:11">
      <c r="A2976" s="361"/>
      <c r="B2976" s="361"/>
      <c r="C2976" s="361"/>
      <c r="D2976" s="361"/>
      <c r="E2976" s="361"/>
      <c r="F2976" s="361"/>
      <c r="G2976" s="361"/>
      <c r="H2976" s="361"/>
      <c r="I2976" s="361"/>
      <c r="J2976" s="361"/>
      <c r="K2976" s="361"/>
    </row>
    <row r="2977" spans="1:11">
      <c r="A2977" s="361"/>
      <c r="B2977" s="361"/>
      <c r="C2977" s="361"/>
      <c r="D2977" s="361"/>
      <c r="E2977" s="361"/>
      <c r="F2977" s="361"/>
      <c r="G2977" s="361"/>
      <c r="H2977" s="361"/>
      <c r="I2977" s="361"/>
      <c r="J2977" s="361"/>
      <c r="K2977" s="361"/>
    </row>
    <row r="2978" spans="1:11">
      <c r="A2978" s="361"/>
      <c r="B2978" s="361"/>
      <c r="C2978" s="361"/>
      <c r="D2978" s="361"/>
      <c r="E2978" s="361"/>
      <c r="F2978" s="361"/>
      <c r="G2978" s="361"/>
      <c r="H2978" s="361"/>
      <c r="I2978" s="361"/>
      <c r="J2978" s="361"/>
      <c r="K2978" s="361"/>
    </row>
    <row r="2979" spans="1:11">
      <c r="A2979" s="361"/>
      <c r="B2979" s="361"/>
      <c r="C2979" s="361"/>
      <c r="D2979" s="361"/>
      <c r="E2979" s="361"/>
      <c r="F2979" s="361"/>
      <c r="G2979" s="361"/>
      <c r="H2979" s="361"/>
      <c r="I2979" s="361"/>
      <c r="J2979" s="361"/>
      <c r="K2979" s="361"/>
    </row>
    <row r="2980" spans="1:11">
      <c r="A2980" s="361"/>
      <c r="B2980" s="361"/>
      <c r="C2980" s="361"/>
      <c r="D2980" s="361"/>
      <c r="E2980" s="361"/>
      <c r="F2980" s="361"/>
      <c r="G2980" s="361"/>
      <c r="H2980" s="361"/>
      <c r="I2980" s="361"/>
      <c r="J2980" s="361"/>
      <c r="K2980" s="361"/>
    </row>
    <row r="2981" spans="1:11">
      <c r="A2981" s="361"/>
      <c r="B2981" s="361"/>
      <c r="C2981" s="361"/>
      <c r="D2981" s="361"/>
      <c r="E2981" s="361"/>
      <c r="F2981" s="361"/>
      <c r="G2981" s="361"/>
      <c r="H2981" s="361"/>
      <c r="I2981" s="361"/>
      <c r="J2981" s="361"/>
      <c r="K2981" s="361"/>
    </row>
    <row r="2982" spans="1:11">
      <c r="A2982" s="361"/>
      <c r="B2982" s="361"/>
      <c r="C2982" s="361"/>
      <c r="D2982" s="361"/>
      <c r="E2982" s="361"/>
      <c r="F2982" s="361"/>
      <c r="G2982" s="361"/>
      <c r="H2982" s="361"/>
      <c r="I2982" s="361"/>
      <c r="J2982" s="361"/>
      <c r="K2982" s="361"/>
    </row>
    <row r="2983" spans="1:11">
      <c r="A2983" s="361"/>
      <c r="B2983" s="361"/>
      <c r="C2983" s="361"/>
      <c r="D2983" s="361"/>
      <c r="E2983" s="361"/>
      <c r="F2983" s="361"/>
      <c r="G2983" s="361"/>
      <c r="H2983" s="361"/>
      <c r="I2983" s="361"/>
      <c r="J2983" s="361"/>
      <c r="K2983" s="361"/>
    </row>
    <row r="2984" spans="1:11">
      <c r="A2984" s="361"/>
      <c r="B2984" s="361"/>
      <c r="C2984" s="361"/>
      <c r="D2984" s="361"/>
      <c r="E2984" s="361"/>
      <c r="F2984" s="361"/>
      <c r="G2984" s="361"/>
      <c r="H2984" s="361"/>
      <c r="I2984" s="361"/>
      <c r="J2984" s="361"/>
      <c r="K2984" s="361"/>
    </row>
    <row r="2985" spans="1:11">
      <c r="A2985" s="361"/>
      <c r="B2985" s="361"/>
      <c r="C2985" s="361"/>
      <c r="D2985" s="361"/>
      <c r="E2985" s="361"/>
      <c r="F2985" s="361"/>
      <c r="G2985" s="361"/>
      <c r="H2985" s="361"/>
      <c r="I2985" s="361"/>
      <c r="J2985" s="361"/>
      <c r="K2985" s="361"/>
    </row>
    <row r="2986" spans="1:11">
      <c r="A2986" s="361"/>
      <c r="B2986" s="361"/>
      <c r="C2986" s="361"/>
      <c r="D2986" s="361"/>
      <c r="E2986" s="361"/>
      <c r="F2986" s="361"/>
      <c r="G2986" s="361"/>
      <c r="H2986" s="361"/>
      <c r="I2986" s="361"/>
      <c r="J2986" s="361"/>
      <c r="K2986" s="361"/>
    </row>
    <row r="2987" spans="1:11">
      <c r="A2987" s="361"/>
      <c r="B2987" s="361"/>
      <c r="C2987" s="361"/>
      <c r="D2987" s="361"/>
      <c r="E2987" s="361"/>
      <c r="F2987" s="361"/>
      <c r="G2987" s="361"/>
      <c r="H2987" s="361"/>
      <c r="I2987" s="361"/>
      <c r="J2987" s="361"/>
      <c r="K2987" s="361"/>
    </row>
    <row r="2988" spans="1:11">
      <c r="A2988" s="361"/>
      <c r="B2988" s="361"/>
      <c r="C2988" s="361"/>
      <c r="D2988" s="361"/>
      <c r="E2988" s="361"/>
      <c r="F2988" s="361"/>
      <c r="G2988" s="361"/>
      <c r="H2988" s="361"/>
      <c r="I2988" s="361"/>
      <c r="J2988" s="361"/>
      <c r="K2988" s="361"/>
    </row>
    <row r="2989" spans="1:11">
      <c r="A2989" s="361"/>
      <c r="B2989" s="361"/>
      <c r="C2989" s="361"/>
      <c r="D2989" s="361"/>
      <c r="E2989" s="361"/>
      <c r="F2989" s="361"/>
      <c r="G2989" s="361"/>
      <c r="H2989" s="361"/>
      <c r="I2989" s="361"/>
      <c r="J2989" s="361"/>
      <c r="K2989" s="361"/>
    </row>
    <row r="2990" spans="1:11">
      <c r="A2990" s="361"/>
      <c r="B2990" s="361"/>
      <c r="C2990" s="361"/>
      <c r="D2990" s="361"/>
      <c r="E2990" s="361"/>
      <c r="F2990" s="361"/>
      <c r="G2990" s="361"/>
      <c r="H2990" s="361"/>
      <c r="I2990" s="361"/>
      <c r="J2990" s="361"/>
      <c r="K2990" s="361"/>
    </row>
    <row r="2991" spans="1:11">
      <c r="A2991" s="361"/>
      <c r="B2991" s="361"/>
      <c r="C2991" s="361"/>
      <c r="D2991" s="361"/>
      <c r="E2991" s="361"/>
      <c r="F2991" s="361"/>
      <c r="G2991" s="361"/>
      <c r="H2991" s="361"/>
      <c r="I2991" s="361"/>
      <c r="J2991" s="361"/>
      <c r="K2991" s="361"/>
    </row>
    <row r="2992" spans="1:11">
      <c r="A2992" s="361"/>
      <c r="B2992" s="361"/>
      <c r="C2992" s="361"/>
      <c r="D2992" s="361"/>
      <c r="E2992" s="361"/>
      <c r="F2992" s="361"/>
      <c r="G2992" s="361"/>
      <c r="H2992" s="361"/>
      <c r="I2992" s="361"/>
      <c r="J2992" s="361"/>
      <c r="K2992" s="361"/>
    </row>
    <row r="2993" spans="1:11">
      <c r="A2993" s="361"/>
      <c r="B2993" s="361"/>
      <c r="C2993" s="361"/>
      <c r="D2993" s="361"/>
      <c r="E2993" s="361"/>
      <c r="F2993" s="361"/>
      <c r="G2993" s="361"/>
      <c r="H2993" s="361"/>
      <c r="I2993" s="361"/>
      <c r="J2993" s="361"/>
      <c r="K2993" s="361"/>
    </row>
    <row r="2994" spans="1:11">
      <c r="A2994" s="361"/>
      <c r="B2994" s="361"/>
      <c r="C2994" s="361"/>
      <c r="D2994" s="361"/>
      <c r="E2994" s="361"/>
      <c r="F2994" s="361"/>
      <c r="G2994" s="361"/>
      <c r="H2994" s="361"/>
      <c r="I2994" s="361"/>
      <c r="J2994" s="361"/>
      <c r="K2994" s="361"/>
    </row>
    <row r="2995" spans="1:11">
      <c r="A2995" s="361"/>
      <c r="B2995" s="361"/>
      <c r="C2995" s="361"/>
      <c r="D2995" s="361"/>
      <c r="E2995" s="361"/>
      <c r="F2995" s="361"/>
      <c r="G2995" s="361"/>
      <c r="H2995" s="361"/>
      <c r="I2995" s="361"/>
      <c r="J2995" s="361"/>
      <c r="K2995" s="361"/>
    </row>
    <row r="2996" spans="1:11">
      <c r="A2996" s="361"/>
      <c r="B2996" s="361"/>
      <c r="C2996" s="361"/>
      <c r="D2996" s="361"/>
      <c r="E2996" s="361"/>
      <c r="F2996" s="361"/>
      <c r="G2996" s="361"/>
      <c r="H2996" s="361"/>
      <c r="I2996" s="361"/>
      <c r="J2996" s="361"/>
      <c r="K2996" s="361"/>
    </row>
    <row r="2997" spans="1:11">
      <c r="A2997" s="361"/>
      <c r="B2997" s="361"/>
      <c r="C2997" s="361"/>
      <c r="D2997" s="361"/>
      <c r="E2997" s="361"/>
      <c r="F2997" s="361"/>
      <c r="G2997" s="361"/>
      <c r="H2997" s="361"/>
      <c r="I2997" s="361"/>
      <c r="J2997" s="361"/>
      <c r="K2997" s="361"/>
    </row>
    <row r="2998" spans="1:11">
      <c r="A2998" s="361"/>
      <c r="B2998" s="361"/>
      <c r="C2998" s="361"/>
      <c r="D2998" s="361"/>
      <c r="E2998" s="361"/>
      <c r="F2998" s="361"/>
      <c r="G2998" s="361"/>
      <c r="H2998" s="361"/>
      <c r="I2998" s="361"/>
      <c r="J2998" s="361"/>
      <c r="K2998" s="361"/>
    </row>
    <row r="2999" spans="1:11">
      <c r="A2999" s="361"/>
      <c r="B2999" s="361"/>
      <c r="C2999" s="361"/>
      <c r="D2999" s="361"/>
      <c r="E2999" s="361"/>
      <c r="F2999" s="361"/>
      <c r="G2999" s="361"/>
      <c r="H2999" s="361"/>
      <c r="I2999" s="361"/>
      <c r="J2999" s="361"/>
      <c r="K2999" s="361"/>
    </row>
    <row r="3000" spans="1:11">
      <c r="A3000" s="361"/>
      <c r="B3000" s="361"/>
      <c r="C3000" s="361"/>
      <c r="D3000" s="361"/>
      <c r="E3000" s="361"/>
      <c r="F3000" s="361"/>
      <c r="G3000" s="361"/>
      <c r="H3000" s="361"/>
      <c r="I3000" s="361"/>
      <c r="J3000" s="361"/>
      <c r="K3000" s="361"/>
    </row>
    <row r="3001" spans="1:11">
      <c r="A3001" s="361"/>
      <c r="B3001" s="361"/>
      <c r="C3001" s="361"/>
      <c r="D3001" s="361"/>
      <c r="E3001" s="361"/>
      <c r="F3001" s="361"/>
      <c r="G3001" s="361"/>
      <c r="H3001" s="361"/>
      <c r="I3001" s="361"/>
      <c r="J3001" s="361"/>
      <c r="K3001" s="361"/>
    </row>
    <row r="3002" spans="1:11">
      <c r="A3002" s="361"/>
      <c r="B3002" s="361"/>
      <c r="C3002" s="361"/>
      <c r="D3002" s="361"/>
      <c r="E3002" s="361"/>
      <c r="F3002" s="361"/>
      <c r="G3002" s="361"/>
      <c r="H3002" s="361"/>
      <c r="I3002" s="361"/>
      <c r="J3002" s="361"/>
      <c r="K3002" s="361"/>
    </row>
    <row r="3003" spans="1:11">
      <c r="A3003" s="361"/>
      <c r="B3003" s="361"/>
      <c r="C3003" s="361"/>
      <c r="D3003" s="361"/>
      <c r="E3003" s="361"/>
      <c r="F3003" s="361"/>
      <c r="G3003" s="361"/>
      <c r="H3003" s="361"/>
      <c r="I3003" s="361"/>
      <c r="J3003" s="361"/>
      <c r="K3003" s="361"/>
    </row>
    <row r="3004" spans="1:11">
      <c r="A3004" s="361"/>
      <c r="B3004" s="361"/>
      <c r="C3004" s="361"/>
      <c r="D3004" s="361"/>
      <c r="E3004" s="361"/>
      <c r="F3004" s="361"/>
      <c r="G3004" s="361"/>
      <c r="H3004" s="361"/>
      <c r="I3004" s="361"/>
      <c r="J3004" s="361"/>
      <c r="K3004" s="361"/>
    </row>
    <row r="3005" spans="1:11">
      <c r="A3005" s="361"/>
      <c r="B3005" s="361"/>
      <c r="C3005" s="361"/>
      <c r="D3005" s="361"/>
      <c r="E3005" s="361"/>
      <c r="F3005" s="361"/>
      <c r="G3005" s="361"/>
      <c r="H3005" s="361"/>
      <c r="I3005" s="361"/>
      <c r="J3005" s="361"/>
      <c r="K3005" s="361"/>
    </row>
    <row r="3006" spans="1:11">
      <c r="A3006" s="361"/>
      <c r="B3006" s="361"/>
      <c r="C3006" s="361"/>
      <c r="D3006" s="361"/>
      <c r="E3006" s="361"/>
      <c r="F3006" s="361"/>
      <c r="G3006" s="361"/>
      <c r="H3006" s="361"/>
      <c r="I3006" s="361"/>
      <c r="J3006" s="361"/>
      <c r="K3006" s="361"/>
    </row>
    <row r="3007" spans="1:11">
      <c r="A3007" s="361"/>
      <c r="B3007" s="361"/>
      <c r="C3007" s="361"/>
      <c r="D3007" s="361"/>
      <c r="E3007" s="361"/>
      <c r="F3007" s="361"/>
      <c r="G3007" s="361"/>
      <c r="H3007" s="361"/>
      <c r="I3007" s="361"/>
      <c r="J3007" s="361"/>
      <c r="K3007" s="361"/>
    </row>
    <row r="3008" spans="1:11">
      <c r="A3008" s="361"/>
      <c r="B3008" s="361"/>
      <c r="C3008" s="361"/>
      <c r="D3008" s="361"/>
      <c r="E3008" s="361"/>
      <c r="F3008" s="361"/>
      <c r="G3008" s="361"/>
      <c r="H3008" s="361"/>
      <c r="I3008" s="361"/>
      <c r="J3008" s="361"/>
      <c r="K3008" s="361"/>
    </row>
    <row r="3009" spans="1:11">
      <c r="A3009" s="361"/>
      <c r="B3009" s="361"/>
      <c r="C3009" s="361"/>
      <c r="D3009" s="361"/>
      <c r="E3009" s="361"/>
      <c r="F3009" s="361"/>
      <c r="G3009" s="361"/>
      <c r="H3009" s="361"/>
      <c r="I3009" s="361"/>
      <c r="J3009" s="361"/>
      <c r="K3009" s="361"/>
    </row>
    <row r="3010" spans="1:11">
      <c r="A3010" s="361"/>
      <c r="B3010" s="361"/>
      <c r="C3010" s="361"/>
      <c r="D3010" s="361"/>
      <c r="E3010" s="361"/>
      <c r="F3010" s="361"/>
      <c r="G3010" s="361"/>
      <c r="H3010" s="361"/>
      <c r="I3010" s="361"/>
      <c r="J3010" s="361"/>
      <c r="K3010" s="361"/>
    </row>
    <row r="3011" spans="1:11">
      <c r="A3011" s="361"/>
      <c r="B3011" s="361"/>
      <c r="C3011" s="361"/>
      <c r="D3011" s="361"/>
      <c r="E3011" s="361"/>
      <c r="F3011" s="361"/>
      <c r="G3011" s="361"/>
      <c r="H3011" s="361"/>
      <c r="I3011" s="361"/>
      <c r="J3011" s="361"/>
      <c r="K3011" s="361"/>
    </row>
    <row r="3012" spans="1:11">
      <c r="A3012" s="361"/>
      <c r="B3012" s="361"/>
      <c r="C3012" s="361"/>
      <c r="D3012" s="361"/>
      <c r="E3012" s="361"/>
      <c r="F3012" s="361"/>
      <c r="G3012" s="361"/>
      <c r="H3012" s="361"/>
      <c r="I3012" s="361"/>
      <c r="J3012" s="361"/>
      <c r="K3012" s="361"/>
    </row>
    <row r="3013" spans="1:11">
      <c r="A3013" s="361"/>
      <c r="B3013" s="361"/>
      <c r="C3013" s="361"/>
      <c r="D3013" s="361"/>
      <c r="E3013" s="361"/>
      <c r="F3013" s="361"/>
      <c r="G3013" s="361"/>
      <c r="H3013" s="361"/>
      <c r="I3013" s="361"/>
      <c r="J3013" s="361"/>
      <c r="K3013" s="361"/>
    </row>
    <row r="3014" spans="1:11">
      <c r="A3014" s="361"/>
      <c r="B3014" s="361"/>
      <c r="C3014" s="361"/>
      <c r="D3014" s="361"/>
      <c r="E3014" s="361"/>
      <c r="F3014" s="361"/>
      <c r="G3014" s="361"/>
      <c r="H3014" s="361"/>
      <c r="I3014" s="361"/>
      <c r="J3014" s="361"/>
      <c r="K3014" s="361"/>
    </row>
    <row r="3015" spans="1:11">
      <c r="A3015" s="361"/>
      <c r="B3015" s="361"/>
      <c r="C3015" s="361"/>
      <c r="D3015" s="361"/>
      <c r="E3015" s="361"/>
      <c r="F3015" s="361"/>
      <c r="G3015" s="361"/>
      <c r="H3015" s="361"/>
      <c r="I3015" s="361"/>
      <c r="J3015" s="361"/>
      <c r="K3015" s="361"/>
    </row>
    <row r="3016" spans="1:11">
      <c r="A3016" s="361"/>
      <c r="B3016" s="361"/>
      <c r="C3016" s="361"/>
      <c r="D3016" s="361"/>
      <c r="E3016" s="361"/>
      <c r="F3016" s="361"/>
      <c r="G3016" s="361"/>
      <c r="H3016" s="361"/>
      <c r="I3016" s="361"/>
      <c r="J3016" s="361"/>
      <c r="K3016" s="361"/>
    </row>
    <row r="3017" spans="1:11">
      <c r="A3017" s="361"/>
      <c r="B3017" s="361"/>
      <c r="C3017" s="361"/>
      <c r="D3017" s="361"/>
      <c r="E3017" s="361"/>
      <c r="F3017" s="361"/>
      <c r="G3017" s="361"/>
      <c r="H3017" s="361"/>
      <c r="I3017" s="361"/>
      <c r="J3017" s="361"/>
      <c r="K3017" s="361"/>
    </row>
    <row r="3018" spans="1:11">
      <c r="A3018" s="361"/>
      <c r="B3018" s="361"/>
      <c r="C3018" s="361"/>
      <c r="D3018" s="361"/>
      <c r="E3018" s="361"/>
      <c r="F3018" s="361"/>
      <c r="G3018" s="361"/>
      <c r="H3018" s="361"/>
      <c r="I3018" s="361"/>
      <c r="J3018" s="361"/>
      <c r="K3018" s="361"/>
    </row>
    <row r="3019" spans="1:11">
      <c r="A3019" s="361"/>
      <c r="B3019" s="361"/>
      <c r="C3019" s="361"/>
      <c r="D3019" s="361"/>
      <c r="E3019" s="361"/>
      <c r="F3019" s="361"/>
      <c r="G3019" s="361"/>
      <c r="H3019" s="361"/>
      <c r="I3019" s="361"/>
      <c r="J3019" s="361"/>
      <c r="K3019" s="361"/>
    </row>
    <row r="3020" spans="1:11">
      <c r="A3020" s="361"/>
      <c r="B3020" s="361"/>
      <c r="C3020" s="361"/>
      <c r="D3020" s="361"/>
      <c r="E3020" s="361"/>
      <c r="F3020" s="361"/>
      <c r="G3020" s="361"/>
      <c r="H3020" s="361"/>
      <c r="I3020" s="361"/>
      <c r="J3020" s="361"/>
      <c r="K3020" s="361"/>
    </row>
    <row r="3021" spans="1:11">
      <c r="A3021" s="361"/>
      <c r="B3021" s="361"/>
      <c r="C3021" s="361"/>
      <c r="D3021" s="361"/>
      <c r="E3021" s="361"/>
      <c r="F3021" s="361"/>
      <c r="G3021" s="361"/>
      <c r="H3021" s="361"/>
      <c r="I3021" s="361"/>
      <c r="J3021" s="361"/>
      <c r="K3021" s="361"/>
    </row>
    <row r="3022" spans="1:11">
      <c r="A3022" s="361"/>
      <c r="B3022" s="361"/>
      <c r="C3022" s="361"/>
      <c r="D3022" s="361"/>
      <c r="E3022" s="361"/>
      <c r="F3022" s="361"/>
      <c r="G3022" s="361"/>
      <c r="H3022" s="361"/>
      <c r="I3022" s="361"/>
      <c r="J3022" s="361"/>
      <c r="K3022" s="361"/>
    </row>
    <row r="3023" spans="1:11">
      <c r="A3023" s="361"/>
      <c r="B3023" s="361"/>
      <c r="C3023" s="361"/>
      <c r="D3023" s="361"/>
      <c r="E3023" s="361"/>
      <c r="F3023" s="361"/>
      <c r="G3023" s="361"/>
      <c r="H3023" s="361"/>
      <c r="I3023" s="361"/>
      <c r="J3023" s="361"/>
      <c r="K3023" s="361"/>
    </row>
    <row r="3024" spans="1:11">
      <c r="A3024" s="361"/>
      <c r="B3024" s="361"/>
      <c r="C3024" s="361"/>
      <c r="D3024" s="361"/>
      <c r="E3024" s="361"/>
      <c r="F3024" s="361"/>
      <c r="G3024" s="361"/>
      <c r="H3024" s="361"/>
      <c r="I3024" s="361"/>
      <c r="J3024" s="361"/>
      <c r="K3024" s="361"/>
    </row>
    <row r="3025" spans="1:11">
      <c r="A3025" s="361"/>
      <c r="B3025" s="361"/>
      <c r="C3025" s="361"/>
      <c r="D3025" s="361"/>
      <c r="E3025" s="361"/>
      <c r="F3025" s="361"/>
      <c r="G3025" s="361"/>
      <c r="H3025" s="361"/>
      <c r="I3025" s="361"/>
      <c r="J3025" s="361"/>
      <c r="K3025" s="361"/>
    </row>
    <row r="3026" spans="1:11">
      <c r="A3026" s="361"/>
      <c r="B3026" s="361"/>
      <c r="C3026" s="361"/>
      <c r="D3026" s="361"/>
      <c r="E3026" s="361"/>
      <c r="F3026" s="361"/>
      <c r="G3026" s="361"/>
      <c r="H3026" s="361"/>
      <c r="I3026" s="361"/>
      <c r="J3026" s="361"/>
      <c r="K3026" s="361"/>
    </row>
    <row r="3027" spans="1:11">
      <c r="A3027" s="361"/>
      <c r="B3027" s="361"/>
      <c r="C3027" s="361"/>
      <c r="D3027" s="361"/>
      <c r="E3027" s="361"/>
      <c r="F3027" s="361"/>
      <c r="G3027" s="361"/>
      <c r="H3027" s="361"/>
      <c r="I3027" s="361"/>
      <c r="J3027" s="361"/>
      <c r="K3027" s="361"/>
    </row>
    <row r="3028" spans="1:11">
      <c r="A3028" s="361"/>
      <c r="B3028" s="361"/>
      <c r="C3028" s="361"/>
      <c r="D3028" s="361"/>
      <c r="E3028" s="361"/>
      <c r="F3028" s="361"/>
      <c r="G3028" s="361"/>
      <c r="H3028" s="361"/>
      <c r="I3028" s="361"/>
      <c r="J3028" s="361"/>
      <c r="K3028" s="361"/>
    </row>
    <row r="3029" spans="1:11">
      <c r="A3029" s="361"/>
      <c r="B3029" s="361"/>
      <c r="C3029" s="361"/>
      <c r="D3029" s="361"/>
      <c r="E3029" s="361"/>
      <c r="F3029" s="361"/>
      <c r="G3029" s="361"/>
      <c r="H3029" s="361"/>
      <c r="I3029" s="361"/>
      <c r="J3029" s="361"/>
      <c r="K3029" s="361"/>
    </row>
    <row r="3030" spans="1:11">
      <c r="A3030" s="361"/>
      <c r="B3030" s="361"/>
      <c r="C3030" s="361"/>
      <c r="D3030" s="361"/>
      <c r="E3030" s="361"/>
      <c r="F3030" s="361"/>
      <c r="G3030" s="361"/>
      <c r="H3030" s="361"/>
      <c r="I3030" s="361"/>
      <c r="J3030" s="361"/>
      <c r="K3030" s="361"/>
    </row>
    <row r="3031" spans="1:11">
      <c r="A3031" s="361"/>
      <c r="B3031" s="361"/>
      <c r="C3031" s="361"/>
      <c r="D3031" s="361"/>
      <c r="E3031" s="361"/>
      <c r="F3031" s="361"/>
      <c r="G3031" s="361"/>
      <c r="H3031" s="361"/>
      <c r="I3031" s="361"/>
      <c r="J3031" s="361"/>
      <c r="K3031" s="361"/>
    </row>
    <row r="3032" spans="1:11">
      <c r="A3032" s="361"/>
      <c r="B3032" s="361"/>
      <c r="C3032" s="361"/>
      <c r="D3032" s="361"/>
      <c r="E3032" s="361"/>
      <c r="F3032" s="361"/>
      <c r="G3032" s="361"/>
      <c r="H3032" s="361"/>
      <c r="I3032" s="361"/>
      <c r="J3032" s="361"/>
      <c r="K3032" s="361"/>
    </row>
    <row r="3033" spans="1:11">
      <c r="A3033" s="361"/>
      <c r="B3033" s="361"/>
      <c r="C3033" s="361"/>
      <c r="D3033" s="361"/>
      <c r="E3033" s="361"/>
      <c r="F3033" s="361"/>
      <c r="G3033" s="361"/>
      <c r="H3033" s="361"/>
      <c r="I3033" s="361"/>
      <c r="J3033" s="361"/>
      <c r="K3033" s="361"/>
    </row>
    <row r="3034" spans="1:11">
      <c r="A3034" s="361"/>
      <c r="B3034" s="361"/>
      <c r="C3034" s="361"/>
      <c r="D3034" s="361"/>
      <c r="E3034" s="361"/>
      <c r="F3034" s="361"/>
      <c r="G3034" s="361"/>
      <c r="H3034" s="361"/>
      <c r="I3034" s="361"/>
      <c r="J3034" s="361"/>
      <c r="K3034" s="361"/>
    </row>
    <row r="3035" spans="1:11">
      <c r="A3035" s="361"/>
      <c r="B3035" s="361"/>
      <c r="C3035" s="361"/>
      <c r="D3035" s="361"/>
      <c r="E3035" s="361"/>
      <c r="F3035" s="361"/>
      <c r="G3035" s="361"/>
      <c r="H3035" s="361"/>
      <c r="I3035" s="361"/>
      <c r="J3035" s="361"/>
      <c r="K3035" s="361"/>
    </row>
    <row r="3036" spans="1:11">
      <c r="A3036" s="361"/>
      <c r="B3036" s="361"/>
      <c r="C3036" s="361"/>
      <c r="D3036" s="361"/>
      <c r="E3036" s="361"/>
      <c r="F3036" s="361"/>
      <c r="G3036" s="361"/>
      <c r="H3036" s="361"/>
      <c r="I3036" s="361"/>
      <c r="J3036" s="361"/>
      <c r="K3036" s="361"/>
    </row>
    <row r="3037" spans="1:11">
      <c r="A3037" s="361"/>
      <c r="B3037" s="361"/>
      <c r="C3037" s="361"/>
      <c r="D3037" s="361"/>
      <c r="E3037" s="361"/>
      <c r="F3037" s="361"/>
      <c r="G3037" s="361"/>
      <c r="H3037" s="361"/>
      <c r="I3037" s="361"/>
      <c r="J3037" s="361"/>
      <c r="K3037" s="361"/>
    </row>
    <row r="3038" spans="1:11">
      <c r="A3038" s="361"/>
      <c r="B3038" s="361"/>
      <c r="C3038" s="361"/>
      <c r="D3038" s="361"/>
      <c r="E3038" s="361"/>
      <c r="F3038" s="361"/>
      <c r="G3038" s="361"/>
      <c r="H3038" s="361"/>
      <c r="I3038" s="361"/>
      <c r="J3038" s="361"/>
      <c r="K3038" s="361"/>
    </row>
    <row r="3039" spans="1:11">
      <c r="A3039" s="361"/>
      <c r="B3039" s="361"/>
      <c r="C3039" s="361"/>
      <c r="D3039" s="361"/>
      <c r="E3039" s="361"/>
      <c r="F3039" s="361"/>
      <c r="G3039" s="361"/>
      <c r="H3039" s="361"/>
      <c r="I3039" s="361"/>
      <c r="J3039" s="361"/>
      <c r="K3039" s="361"/>
    </row>
    <row r="3040" spans="1:11">
      <c r="A3040" s="361"/>
      <c r="B3040" s="361"/>
      <c r="C3040" s="361"/>
      <c r="D3040" s="361"/>
      <c r="E3040" s="361"/>
      <c r="F3040" s="361"/>
      <c r="G3040" s="361"/>
      <c r="H3040" s="361"/>
      <c r="I3040" s="361"/>
      <c r="J3040" s="361"/>
      <c r="K3040" s="361"/>
    </row>
    <row r="3041" spans="1:11">
      <c r="A3041" s="361"/>
      <c r="B3041" s="361"/>
      <c r="C3041" s="361"/>
      <c r="D3041" s="361"/>
      <c r="E3041" s="361"/>
      <c r="F3041" s="361"/>
      <c r="G3041" s="361"/>
      <c r="H3041" s="361"/>
      <c r="I3041" s="361"/>
      <c r="J3041" s="361"/>
      <c r="K3041" s="361"/>
    </row>
    <row r="3042" spans="1:11">
      <c r="A3042" s="361"/>
      <c r="B3042" s="361"/>
      <c r="C3042" s="361"/>
      <c r="D3042" s="361"/>
      <c r="E3042" s="361"/>
      <c r="F3042" s="361"/>
      <c r="G3042" s="361"/>
      <c r="H3042" s="361"/>
      <c r="I3042" s="361"/>
      <c r="J3042" s="361"/>
      <c r="K3042" s="361"/>
    </row>
    <row r="3043" spans="1:11">
      <c r="A3043" s="361"/>
      <c r="B3043" s="361"/>
      <c r="C3043" s="361"/>
      <c r="D3043" s="361"/>
      <c r="E3043" s="361"/>
      <c r="F3043" s="361"/>
      <c r="G3043" s="361"/>
      <c r="H3043" s="361"/>
      <c r="I3043" s="361"/>
      <c r="J3043" s="361"/>
      <c r="K3043" s="361"/>
    </row>
    <row r="3044" spans="1:11">
      <c r="A3044" s="361"/>
      <c r="B3044" s="361"/>
      <c r="C3044" s="361"/>
      <c r="D3044" s="361"/>
      <c r="E3044" s="361"/>
      <c r="F3044" s="361"/>
      <c r="G3044" s="361"/>
      <c r="H3044" s="361"/>
      <c r="I3044" s="361"/>
      <c r="J3044" s="361"/>
      <c r="K3044" s="361"/>
    </row>
    <row r="3045" spans="1:11">
      <c r="A3045" s="361"/>
      <c r="B3045" s="361"/>
      <c r="C3045" s="361"/>
      <c r="D3045" s="361"/>
      <c r="E3045" s="361"/>
      <c r="F3045" s="361"/>
      <c r="G3045" s="361"/>
      <c r="H3045" s="361"/>
      <c r="I3045" s="361"/>
      <c r="J3045" s="361"/>
      <c r="K3045" s="361"/>
    </row>
    <row r="3046" spans="1:11">
      <c r="A3046" s="361"/>
      <c r="B3046" s="361"/>
      <c r="C3046" s="361"/>
      <c r="D3046" s="361"/>
      <c r="E3046" s="361"/>
      <c r="F3046" s="361"/>
      <c r="G3046" s="361"/>
      <c r="H3046" s="361"/>
      <c r="I3046" s="361"/>
      <c r="J3046" s="361"/>
      <c r="K3046" s="361"/>
    </row>
    <row r="3047" spans="1:11">
      <c r="A3047" s="361"/>
      <c r="B3047" s="361"/>
      <c r="C3047" s="361"/>
      <c r="D3047" s="361"/>
      <c r="E3047" s="361"/>
      <c r="F3047" s="361"/>
      <c r="G3047" s="361"/>
      <c r="H3047" s="361"/>
      <c r="I3047" s="361"/>
      <c r="J3047" s="361"/>
      <c r="K3047" s="361"/>
    </row>
    <row r="3048" spans="1:11">
      <c r="A3048" s="361"/>
      <c r="B3048" s="361"/>
      <c r="C3048" s="361"/>
      <c r="D3048" s="361"/>
      <c r="E3048" s="361"/>
      <c r="F3048" s="361"/>
      <c r="G3048" s="361"/>
      <c r="H3048" s="361"/>
      <c r="I3048" s="361"/>
      <c r="J3048" s="361"/>
      <c r="K3048" s="361"/>
    </row>
    <row r="3049" spans="1:11">
      <c r="A3049" s="361"/>
      <c r="B3049" s="361"/>
      <c r="C3049" s="361"/>
      <c r="D3049" s="361"/>
      <c r="E3049" s="361"/>
      <c r="F3049" s="361"/>
      <c r="G3049" s="361"/>
      <c r="H3049" s="361"/>
      <c r="I3049" s="361"/>
      <c r="J3049" s="361"/>
      <c r="K3049" s="361"/>
    </row>
    <row r="3050" spans="1:11">
      <c r="A3050" s="361"/>
      <c r="B3050" s="361"/>
      <c r="C3050" s="361"/>
      <c r="D3050" s="361"/>
      <c r="E3050" s="361"/>
      <c r="F3050" s="361"/>
      <c r="G3050" s="361"/>
      <c r="H3050" s="361"/>
      <c r="I3050" s="361"/>
      <c r="J3050" s="361"/>
      <c r="K3050" s="361"/>
    </row>
    <row r="3051" spans="1:11">
      <c r="A3051" s="361"/>
      <c r="B3051" s="361"/>
      <c r="C3051" s="361"/>
      <c r="D3051" s="361"/>
      <c r="E3051" s="361"/>
      <c r="F3051" s="361"/>
      <c r="G3051" s="361"/>
      <c r="H3051" s="361"/>
      <c r="I3051" s="361"/>
      <c r="J3051" s="361"/>
      <c r="K3051" s="361"/>
    </row>
    <row r="3052" spans="1:11">
      <c r="A3052" s="361"/>
      <c r="B3052" s="361"/>
      <c r="C3052" s="361"/>
      <c r="D3052" s="361"/>
      <c r="E3052" s="361"/>
      <c r="F3052" s="361"/>
      <c r="G3052" s="361"/>
      <c r="H3052" s="361"/>
      <c r="I3052" s="361"/>
      <c r="J3052" s="361"/>
      <c r="K3052" s="361"/>
    </row>
    <row r="3053" spans="1:11">
      <c r="A3053" s="361"/>
      <c r="B3053" s="361"/>
      <c r="C3053" s="361"/>
      <c r="D3053" s="361"/>
      <c r="E3053" s="361"/>
      <c r="F3053" s="361"/>
      <c r="G3053" s="361"/>
      <c r="H3053" s="361"/>
      <c r="I3053" s="361"/>
      <c r="J3053" s="361"/>
      <c r="K3053" s="361"/>
    </row>
    <row r="3054" spans="1:11">
      <c r="A3054" s="361"/>
      <c r="B3054" s="361"/>
      <c r="C3054" s="361"/>
      <c r="D3054" s="361"/>
      <c r="E3054" s="361"/>
      <c r="F3054" s="361"/>
      <c r="G3054" s="361"/>
      <c r="H3054" s="361"/>
      <c r="I3054" s="361"/>
      <c r="J3054" s="361"/>
      <c r="K3054" s="361"/>
    </row>
    <row r="3055" spans="1:11">
      <c r="A3055" s="361"/>
      <c r="B3055" s="361"/>
      <c r="C3055" s="361"/>
      <c r="D3055" s="361"/>
      <c r="E3055" s="361"/>
      <c r="F3055" s="361"/>
      <c r="G3055" s="361"/>
      <c r="H3055" s="361"/>
      <c r="I3055" s="361"/>
      <c r="J3055" s="361"/>
      <c r="K3055" s="361"/>
    </row>
    <row r="3056" spans="1:11">
      <c r="A3056" s="361"/>
      <c r="B3056" s="361"/>
      <c r="C3056" s="361"/>
      <c r="D3056" s="361"/>
      <c r="E3056" s="361"/>
      <c r="F3056" s="361"/>
      <c r="G3056" s="361"/>
      <c r="H3056" s="361"/>
      <c r="I3056" s="361"/>
      <c r="J3056" s="361"/>
      <c r="K3056" s="361"/>
    </row>
    <row r="3057" spans="1:11">
      <c r="A3057" s="361"/>
      <c r="B3057" s="361"/>
      <c r="C3057" s="361"/>
      <c r="D3057" s="361"/>
      <c r="E3057" s="361"/>
      <c r="F3057" s="361"/>
      <c r="G3057" s="361"/>
      <c r="H3057" s="361"/>
      <c r="I3057" s="361"/>
      <c r="J3057" s="361"/>
      <c r="K3057" s="361"/>
    </row>
    <row r="3058" spans="1:11">
      <c r="A3058" s="361"/>
      <c r="B3058" s="361"/>
      <c r="C3058" s="361"/>
      <c r="D3058" s="361"/>
      <c r="E3058" s="361"/>
      <c r="F3058" s="361"/>
      <c r="G3058" s="361"/>
      <c r="H3058" s="361"/>
      <c r="I3058" s="361"/>
      <c r="J3058" s="361"/>
      <c r="K3058" s="361"/>
    </row>
    <row r="3059" spans="1:11">
      <c r="A3059" s="361"/>
      <c r="B3059" s="361"/>
      <c r="C3059" s="361"/>
      <c r="D3059" s="361"/>
      <c r="E3059" s="361"/>
      <c r="F3059" s="361"/>
      <c r="G3059" s="361"/>
      <c r="H3059" s="361"/>
      <c r="I3059" s="361"/>
      <c r="J3059" s="361"/>
      <c r="K3059" s="361"/>
    </row>
    <row r="3060" spans="1:11">
      <c r="A3060" s="361"/>
      <c r="B3060" s="361"/>
      <c r="C3060" s="361"/>
      <c r="D3060" s="361"/>
      <c r="E3060" s="361"/>
      <c r="F3060" s="361"/>
      <c r="G3060" s="361"/>
      <c r="H3060" s="361"/>
      <c r="I3060" s="361"/>
      <c r="J3060" s="361"/>
      <c r="K3060" s="361"/>
    </row>
    <row r="3061" spans="1:11">
      <c r="A3061" s="361"/>
      <c r="B3061" s="361"/>
      <c r="C3061" s="361"/>
      <c r="D3061" s="361"/>
      <c r="E3061" s="361"/>
      <c r="F3061" s="361"/>
      <c r="G3061" s="361"/>
      <c r="H3061" s="361"/>
      <c r="I3061" s="361"/>
      <c r="J3061" s="361"/>
      <c r="K3061" s="361"/>
    </row>
    <row r="3062" spans="1:11">
      <c r="A3062" s="361"/>
      <c r="B3062" s="361"/>
      <c r="C3062" s="361"/>
      <c r="D3062" s="361"/>
      <c r="E3062" s="361"/>
      <c r="F3062" s="361"/>
      <c r="G3062" s="361"/>
      <c r="H3062" s="361"/>
      <c r="I3062" s="361"/>
      <c r="J3062" s="361"/>
      <c r="K3062" s="361"/>
    </row>
    <row r="3063" spans="1:11">
      <c r="A3063" s="361"/>
      <c r="B3063" s="361"/>
      <c r="C3063" s="361"/>
      <c r="D3063" s="361"/>
      <c r="E3063" s="361"/>
      <c r="F3063" s="361"/>
      <c r="G3063" s="361"/>
      <c r="H3063" s="361"/>
      <c r="I3063" s="361"/>
      <c r="J3063" s="361"/>
      <c r="K3063" s="361"/>
    </row>
    <row r="3064" spans="1:11">
      <c r="A3064" s="361"/>
      <c r="B3064" s="361"/>
      <c r="C3064" s="361"/>
      <c r="D3064" s="361"/>
      <c r="E3064" s="361"/>
      <c r="F3064" s="361"/>
      <c r="G3064" s="361"/>
      <c r="H3064" s="361"/>
      <c r="I3064" s="361"/>
      <c r="J3064" s="361"/>
      <c r="K3064" s="361"/>
    </row>
    <row r="3065" spans="1:11">
      <c r="A3065" s="361"/>
      <c r="B3065" s="361"/>
      <c r="C3065" s="361"/>
      <c r="D3065" s="361"/>
      <c r="E3065" s="361"/>
      <c r="F3065" s="361"/>
      <c r="G3065" s="361"/>
      <c r="H3065" s="361"/>
      <c r="I3065" s="361"/>
      <c r="J3065" s="361"/>
      <c r="K3065" s="361"/>
    </row>
    <row r="3066" spans="1:11">
      <c r="A3066" s="361"/>
      <c r="B3066" s="361"/>
      <c r="C3066" s="361"/>
      <c r="D3066" s="361"/>
      <c r="E3066" s="361"/>
      <c r="F3066" s="361"/>
      <c r="G3066" s="361"/>
      <c r="H3066" s="361"/>
      <c r="I3066" s="361"/>
      <c r="J3066" s="361"/>
      <c r="K3066" s="361"/>
    </row>
    <row r="3067" spans="1:11">
      <c r="A3067" s="361"/>
      <c r="B3067" s="361"/>
      <c r="C3067" s="361"/>
      <c r="D3067" s="361"/>
      <c r="E3067" s="361"/>
      <c r="F3067" s="361"/>
      <c r="G3067" s="361"/>
      <c r="H3067" s="361"/>
      <c r="I3067" s="361"/>
      <c r="J3067" s="361"/>
      <c r="K3067" s="361"/>
    </row>
    <row r="3068" spans="1:11">
      <c r="A3068" s="361"/>
      <c r="B3068" s="361"/>
      <c r="C3068" s="361"/>
      <c r="D3068" s="361"/>
      <c r="E3068" s="361"/>
      <c r="F3068" s="361"/>
      <c r="G3068" s="361"/>
      <c r="H3068" s="361"/>
      <c r="I3068" s="361"/>
      <c r="J3068" s="361"/>
      <c r="K3068" s="361"/>
    </row>
    <row r="3069" spans="1:11">
      <c r="A3069" s="361"/>
      <c r="B3069" s="361"/>
      <c r="C3069" s="361"/>
      <c r="D3069" s="361"/>
      <c r="E3069" s="361"/>
      <c r="F3069" s="361"/>
      <c r="G3069" s="361"/>
      <c r="H3069" s="361"/>
      <c r="I3069" s="361"/>
      <c r="J3069" s="361"/>
      <c r="K3069" s="361"/>
    </row>
    <row r="3070" spans="1:11">
      <c r="A3070" s="361"/>
      <c r="B3070" s="361"/>
      <c r="C3070" s="361"/>
      <c r="D3070" s="361"/>
      <c r="E3070" s="361"/>
      <c r="F3070" s="361"/>
      <c r="G3070" s="361"/>
      <c r="H3070" s="361"/>
      <c r="I3070" s="361"/>
      <c r="J3070" s="361"/>
      <c r="K3070" s="361"/>
    </row>
    <row r="3071" spans="1:11">
      <c r="A3071" s="361"/>
      <c r="B3071" s="361"/>
      <c r="C3071" s="361"/>
      <c r="D3071" s="361"/>
      <c r="E3071" s="361"/>
      <c r="F3071" s="361"/>
      <c r="G3071" s="361"/>
      <c r="H3071" s="361"/>
      <c r="I3071" s="361"/>
      <c r="J3071" s="361"/>
      <c r="K3071" s="361"/>
    </row>
    <row r="3072" spans="1:11">
      <c r="A3072" s="361"/>
      <c r="B3072" s="361"/>
      <c r="C3072" s="361"/>
      <c r="D3072" s="361"/>
      <c r="E3072" s="361"/>
      <c r="F3072" s="361"/>
      <c r="G3072" s="361"/>
      <c r="H3072" s="361"/>
      <c r="I3072" s="361"/>
      <c r="J3072" s="361"/>
      <c r="K3072" s="361"/>
    </row>
    <row r="3073" spans="1:11">
      <c r="A3073" s="361"/>
      <c r="B3073" s="361"/>
      <c r="C3073" s="361"/>
      <c r="D3073" s="361"/>
      <c r="E3073" s="361"/>
      <c r="F3073" s="361"/>
      <c r="G3073" s="361"/>
      <c r="H3073" s="361"/>
      <c r="I3073" s="361"/>
      <c r="J3073" s="361"/>
      <c r="K3073" s="361"/>
    </row>
    <row r="3074" spans="1:11">
      <c r="A3074" s="361"/>
      <c r="B3074" s="361"/>
      <c r="C3074" s="361"/>
      <c r="D3074" s="361"/>
      <c r="E3074" s="361"/>
      <c r="F3074" s="361"/>
      <c r="G3074" s="361"/>
      <c r="H3074" s="361"/>
      <c r="I3074" s="361"/>
      <c r="J3074" s="361"/>
      <c r="K3074" s="361"/>
    </row>
    <row r="3075" spans="1:11">
      <c r="A3075" s="361"/>
      <c r="B3075" s="361"/>
      <c r="C3075" s="361"/>
      <c r="D3075" s="361"/>
      <c r="E3075" s="361"/>
      <c r="F3075" s="361"/>
      <c r="G3075" s="361"/>
      <c r="H3075" s="361"/>
      <c r="I3075" s="361"/>
      <c r="J3075" s="361"/>
      <c r="K3075" s="361"/>
    </row>
    <row r="3076" spans="1:11">
      <c r="A3076" s="361"/>
      <c r="B3076" s="361"/>
      <c r="C3076" s="361"/>
      <c r="D3076" s="361"/>
      <c r="E3076" s="361"/>
      <c r="F3076" s="361"/>
      <c r="G3076" s="361"/>
      <c r="H3076" s="361"/>
      <c r="I3076" s="361"/>
      <c r="J3076" s="361"/>
      <c r="K3076" s="361"/>
    </row>
    <row r="3077" spans="1:11">
      <c r="A3077" s="361"/>
      <c r="B3077" s="361"/>
      <c r="C3077" s="361"/>
      <c r="D3077" s="361"/>
      <c r="E3077" s="361"/>
      <c r="F3077" s="361"/>
      <c r="G3077" s="361"/>
      <c r="H3077" s="361"/>
      <c r="I3077" s="361"/>
      <c r="J3077" s="361"/>
      <c r="K3077" s="361"/>
    </row>
    <row r="3078" spans="1:11">
      <c r="A3078" s="361"/>
      <c r="B3078" s="361"/>
      <c r="C3078" s="361"/>
      <c r="D3078" s="361"/>
      <c r="E3078" s="361"/>
      <c r="F3078" s="361"/>
      <c r="G3078" s="361"/>
      <c r="H3078" s="361"/>
      <c r="I3078" s="361"/>
      <c r="J3078" s="361"/>
      <c r="K3078" s="361"/>
    </row>
    <row r="3079" spans="1:11">
      <c r="A3079" s="361"/>
      <c r="B3079" s="361"/>
      <c r="C3079" s="361"/>
      <c r="D3079" s="361"/>
      <c r="E3079" s="361"/>
      <c r="F3079" s="361"/>
      <c r="G3079" s="361"/>
      <c r="H3079" s="361"/>
      <c r="I3079" s="361"/>
      <c r="J3079" s="361"/>
      <c r="K3079" s="361"/>
    </row>
    <row r="3080" spans="1:11">
      <c r="A3080" s="361"/>
      <c r="B3080" s="361"/>
      <c r="C3080" s="361"/>
      <c r="D3080" s="361"/>
      <c r="E3080" s="361"/>
      <c r="F3080" s="361"/>
      <c r="G3080" s="361"/>
      <c r="H3080" s="361"/>
      <c r="I3080" s="361"/>
      <c r="J3080" s="361"/>
      <c r="K3080" s="361"/>
    </row>
    <row r="3081" spans="1:11">
      <c r="A3081" s="361"/>
      <c r="B3081" s="361"/>
      <c r="C3081" s="361"/>
      <c r="D3081" s="361"/>
      <c r="E3081" s="361"/>
      <c r="F3081" s="361"/>
      <c r="G3081" s="361"/>
      <c r="H3081" s="361"/>
      <c r="I3081" s="361"/>
      <c r="J3081" s="361"/>
      <c r="K3081" s="361"/>
    </row>
    <row r="3082" spans="1:11">
      <c r="A3082" s="361"/>
      <c r="B3082" s="361"/>
      <c r="C3082" s="361"/>
      <c r="D3082" s="361"/>
      <c r="E3082" s="361"/>
      <c r="F3082" s="361"/>
      <c r="G3082" s="361"/>
      <c r="H3082" s="361"/>
      <c r="I3082" s="361"/>
      <c r="J3082" s="361"/>
      <c r="K3082" s="361"/>
    </row>
    <row r="3083" spans="1:11">
      <c r="A3083" s="361"/>
      <c r="B3083" s="361"/>
      <c r="C3083" s="361"/>
      <c r="D3083" s="361"/>
      <c r="E3083" s="361"/>
      <c r="F3083" s="361"/>
      <c r="G3083" s="361"/>
      <c r="H3083" s="361"/>
      <c r="I3083" s="361"/>
      <c r="J3083" s="361"/>
      <c r="K3083" s="361"/>
    </row>
    <row r="3084" spans="1:11">
      <c r="A3084" s="361"/>
      <c r="B3084" s="361"/>
      <c r="C3084" s="361"/>
      <c r="D3084" s="361"/>
      <c r="E3084" s="361"/>
      <c r="F3084" s="361"/>
      <c r="G3084" s="361"/>
      <c r="H3084" s="361"/>
      <c r="I3084" s="361"/>
      <c r="J3084" s="361"/>
      <c r="K3084" s="361"/>
    </row>
    <row r="3085" spans="1:11">
      <c r="A3085" s="361"/>
      <c r="B3085" s="361"/>
      <c r="C3085" s="361"/>
      <c r="D3085" s="361"/>
      <c r="E3085" s="361"/>
      <c r="F3085" s="361"/>
      <c r="G3085" s="361"/>
      <c r="H3085" s="361"/>
      <c r="I3085" s="361"/>
      <c r="J3085" s="361"/>
      <c r="K3085" s="361"/>
    </row>
    <row r="3086" spans="1:11">
      <c r="A3086" s="361"/>
      <c r="B3086" s="361"/>
      <c r="C3086" s="361"/>
      <c r="D3086" s="361"/>
      <c r="E3086" s="361"/>
      <c r="F3086" s="361"/>
      <c r="G3086" s="361"/>
      <c r="H3086" s="361"/>
      <c r="I3086" s="361"/>
      <c r="J3086" s="361"/>
      <c r="K3086" s="361"/>
    </row>
    <row r="3087" spans="1:11">
      <c r="A3087" s="361"/>
      <c r="B3087" s="361"/>
      <c r="C3087" s="361"/>
      <c r="D3087" s="361"/>
      <c r="E3087" s="361"/>
      <c r="F3087" s="361"/>
      <c r="G3087" s="361"/>
      <c r="H3087" s="361"/>
      <c r="I3087" s="361"/>
      <c r="J3087" s="361"/>
      <c r="K3087" s="361"/>
    </row>
    <row r="3088" spans="1:11">
      <c r="A3088" s="361"/>
      <c r="B3088" s="361"/>
      <c r="C3088" s="361"/>
      <c r="D3088" s="361"/>
      <c r="E3088" s="361"/>
      <c r="F3088" s="361"/>
      <c r="G3088" s="361"/>
      <c r="H3088" s="361"/>
      <c r="I3088" s="361"/>
      <c r="J3088" s="361"/>
      <c r="K3088" s="361"/>
    </row>
    <row r="3089" spans="1:11">
      <c r="A3089" s="361"/>
      <c r="B3089" s="361"/>
      <c r="C3089" s="361"/>
      <c r="D3089" s="361"/>
      <c r="E3089" s="361"/>
      <c r="F3089" s="361"/>
      <c r="G3089" s="361"/>
      <c r="H3089" s="361"/>
      <c r="I3089" s="361"/>
      <c r="J3089" s="361"/>
      <c r="K3089" s="361"/>
    </row>
    <row r="3090" spans="1:11">
      <c r="A3090" s="361"/>
      <c r="B3090" s="361"/>
      <c r="C3090" s="361"/>
      <c r="D3090" s="361"/>
      <c r="E3090" s="361"/>
      <c r="F3090" s="361"/>
      <c r="G3090" s="361"/>
      <c r="H3090" s="361"/>
      <c r="I3090" s="361"/>
      <c r="J3090" s="361"/>
      <c r="K3090" s="361"/>
    </row>
    <row r="3091" spans="1:11">
      <c r="A3091" s="361"/>
      <c r="B3091" s="361"/>
      <c r="C3091" s="361"/>
      <c r="D3091" s="361"/>
      <c r="E3091" s="361"/>
      <c r="F3091" s="361"/>
      <c r="G3091" s="361"/>
      <c r="H3091" s="361"/>
      <c r="I3091" s="361"/>
      <c r="J3091" s="361"/>
      <c r="K3091" s="361"/>
    </row>
    <row r="3092" spans="1:11">
      <c r="A3092" s="361"/>
      <c r="B3092" s="361"/>
      <c r="C3092" s="361"/>
      <c r="D3092" s="361"/>
      <c r="E3092" s="361"/>
      <c r="F3092" s="361"/>
      <c r="G3092" s="361"/>
      <c r="H3092" s="361"/>
      <c r="I3092" s="361"/>
      <c r="J3092" s="361"/>
      <c r="K3092" s="361"/>
    </row>
    <row r="3093" spans="1:11">
      <c r="A3093" s="361"/>
      <c r="B3093" s="361"/>
      <c r="C3093" s="361"/>
      <c r="D3093" s="361"/>
      <c r="E3093" s="361"/>
      <c r="F3093" s="361"/>
      <c r="G3093" s="361"/>
      <c r="H3093" s="361"/>
      <c r="I3093" s="361"/>
      <c r="J3093" s="361"/>
      <c r="K3093" s="361"/>
    </row>
    <row r="3094" spans="1:11">
      <c r="A3094" s="361"/>
      <c r="B3094" s="361"/>
      <c r="C3094" s="361"/>
      <c r="D3094" s="361"/>
      <c r="E3094" s="361"/>
      <c r="F3094" s="361"/>
      <c r="G3094" s="361"/>
      <c r="H3094" s="361"/>
      <c r="I3094" s="361"/>
      <c r="J3094" s="361"/>
      <c r="K3094" s="361"/>
    </row>
    <row r="3095" spans="1:11">
      <c r="A3095" s="361"/>
      <c r="B3095" s="361"/>
      <c r="C3095" s="361"/>
      <c r="D3095" s="361"/>
      <c r="E3095" s="361"/>
      <c r="F3095" s="361"/>
      <c r="G3095" s="361"/>
      <c r="H3095" s="361"/>
      <c r="I3095" s="361"/>
      <c r="J3095" s="361"/>
      <c r="K3095" s="361"/>
    </row>
    <row r="3096" spans="1:11">
      <c r="A3096" s="361"/>
      <c r="B3096" s="361"/>
      <c r="C3096" s="361"/>
      <c r="D3096" s="361"/>
      <c r="E3096" s="361"/>
      <c r="F3096" s="361"/>
      <c r="G3096" s="361"/>
      <c r="H3096" s="361"/>
      <c r="I3096" s="361"/>
      <c r="J3096" s="361"/>
      <c r="K3096" s="361"/>
    </row>
    <row r="3097" spans="1:11">
      <c r="A3097" s="361"/>
      <c r="B3097" s="361"/>
      <c r="C3097" s="361"/>
      <c r="D3097" s="361"/>
      <c r="E3097" s="361"/>
      <c r="F3097" s="361"/>
      <c r="G3097" s="361"/>
      <c r="H3097" s="361"/>
      <c r="I3097" s="361"/>
      <c r="J3097" s="361"/>
      <c r="K3097" s="361"/>
    </row>
    <row r="3098" spans="1:11">
      <c r="A3098" s="361"/>
      <c r="B3098" s="361"/>
      <c r="C3098" s="361"/>
      <c r="D3098" s="361"/>
      <c r="E3098" s="361"/>
      <c r="F3098" s="361"/>
      <c r="G3098" s="361"/>
      <c r="H3098" s="361"/>
      <c r="I3098" s="361"/>
      <c r="J3098" s="361"/>
      <c r="K3098" s="361"/>
    </row>
    <row r="3099" spans="1:11">
      <c r="A3099" s="361"/>
      <c r="B3099" s="361"/>
      <c r="C3099" s="361"/>
      <c r="D3099" s="361"/>
      <c r="E3099" s="361"/>
      <c r="F3099" s="361"/>
      <c r="G3099" s="361"/>
      <c r="H3099" s="361"/>
      <c r="I3099" s="361"/>
      <c r="J3099" s="361"/>
      <c r="K3099" s="361"/>
    </row>
    <row r="3100" spans="1:11">
      <c r="A3100" s="361"/>
      <c r="B3100" s="361"/>
      <c r="C3100" s="361"/>
      <c r="D3100" s="361"/>
      <c r="E3100" s="361"/>
      <c r="F3100" s="361"/>
      <c r="G3100" s="361"/>
      <c r="H3100" s="361"/>
      <c r="I3100" s="361"/>
      <c r="J3100" s="361"/>
      <c r="K3100" s="361"/>
    </row>
    <row r="3101" spans="1:11">
      <c r="A3101" s="361"/>
      <c r="B3101" s="361"/>
      <c r="C3101" s="361"/>
      <c r="D3101" s="361"/>
      <c r="E3101" s="361"/>
      <c r="F3101" s="361"/>
      <c r="G3101" s="361"/>
      <c r="H3101" s="361"/>
      <c r="I3101" s="361"/>
      <c r="J3101" s="361"/>
      <c r="K3101" s="361"/>
    </row>
    <row r="3102" spans="1:11">
      <c r="A3102" s="361"/>
      <c r="B3102" s="361"/>
      <c r="C3102" s="361"/>
      <c r="D3102" s="361"/>
      <c r="E3102" s="361"/>
      <c r="F3102" s="361"/>
      <c r="G3102" s="361"/>
      <c r="H3102" s="361"/>
      <c r="I3102" s="361"/>
      <c r="J3102" s="361"/>
      <c r="K3102" s="361"/>
    </row>
    <row r="3103" spans="1:11">
      <c r="A3103" s="361"/>
      <c r="B3103" s="361"/>
      <c r="C3103" s="361"/>
      <c r="D3103" s="361"/>
      <c r="E3103" s="361"/>
      <c r="F3103" s="361"/>
      <c r="G3103" s="361"/>
      <c r="H3103" s="361"/>
      <c r="I3103" s="361"/>
      <c r="J3103" s="361"/>
      <c r="K3103" s="361"/>
    </row>
    <row r="3104" spans="1:11">
      <c r="A3104" s="361"/>
      <c r="B3104" s="361"/>
      <c r="C3104" s="361"/>
      <c r="D3104" s="361"/>
      <c r="E3104" s="361"/>
      <c r="F3104" s="361"/>
      <c r="G3104" s="361"/>
      <c r="H3104" s="361"/>
      <c r="I3104" s="361"/>
      <c r="J3104" s="361"/>
      <c r="K3104" s="361"/>
    </row>
    <row r="3105" spans="1:11">
      <c r="A3105" s="361"/>
      <c r="B3105" s="361"/>
      <c r="C3105" s="361"/>
      <c r="D3105" s="361"/>
      <c r="E3105" s="361"/>
      <c r="F3105" s="361"/>
      <c r="G3105" s="361"/>
      <c r="H3105" s="361"/>
      <c r="I3105" s="361"/>
      <c r="J3105" s="361"/>
      <c r="K3105" s="361"/>
    </row>
    <row r="3106" spans="1:11">
      <c r="A3106" s="361"/>
      <c r="B3106" s="361"/>
      <c r="C3106" s="361"/>
      <c r="D3106" s="361"/>
      <c r="E3106" s="361"/>
      <c r="F3106" s="361"/>
      <c r="G3106" s="361"/>
      <c r="H3106" s="361"/>
      <c r="I3106" s="361"/>
      <c r="J3106" s="361"/>
      <c r="K3106" s="361"/>
    </row>
    <row r="3107" spans="1:11">
      <c r="A3107" s="361"/>
      <c r="B3107" s="361"/>
      <c r="C3107" s="361"/>
      <c r="D3107" s="361"/>
      <c r="E3107" s="361"/>
      <c r="F3107" s="361"/>
      <c r="G3107" s="361"/>
      <c r="H3107" s="361"/>
      <c r="I3107" s="361"/>
      <c r="J3107" s="361"/>
      <c r="K3107" s="361"/>
    </row>
    <row r="3108" spans="1:11">
      <c r="A3108" s="361"/>
      <c r="B3108" s="361"/>
      <c r="C3108" s="361"/>
      <c r="D3108" s="361"/>
      <c r="E3108" s="361"/>
      <c r="F3108" s="361"/>
      <c r="G3108" s="361"/>
      <c r="H3108" s="361"/>
      <c r="I3108" s="361"/>
      <c r="J3108" s="361"/>
      <c r="K3108" s="361"/>
    </row>
    <row r="3109" spans="1:11">
      <c r="A3109" s="361"/>
      <c r="B3109" s="361"/>
      <c r="C3109" s="361"/>
      <c r="D3109" s="361"/>
      <c r="E3109" s="361"/>
      <c r="F3109" s="361"/>
      <c r="G3109" s="361"/>
      <c r="H3109" s="361"/>
      <c r="I3109" s="361"/>
      <c r="J3109" s="361"/>
      <c r="K3109" s="361"/>
    </row>
    <row r="3110" spans="1:11">
      <c r="A3110" s="361"/>
      <c r="B3110" s="361"/>
      <c r="C3110" s="361"/>
      <c r="D3110" s="361"/>
      <c r="E3110" s="361"/>
      <c r="F3110" s="361"/>
      <c r="G3110" s="361"/>
      <c r="H3110" s="361"/>
      <c r="I3110" s="361"/>
      <c r="J3110" s="361"/>
      <c r="K3110" s="361"/>
    </row>
    <row r="3111" spans="1:11">
      <c r="A3111" s="361"/>
      <c r="B3111" s="361"/>
      <c r="C3111" s="361"/>
      <c r="D3111" s="361"/>
      <c r="E3111" s="361"/>
      <c r="F3111" s="361"/>
      <c r="G3111" s="361"/>
      <c r="H3111" s="361"/>
      <c r="I3111" s="361"/>
      <c r="J3111" s="361"/>
      <c r="K3111" s="361"/>
    </row>
    <row r="3112" spans="1:11">
      <c r="A3112" s="361"/>
      <c r="B3112" s="361"/>
      <c r="C3112" s="361"/>
      <c r="D3112" s="361"/>
      <c r="E3112" s="361"/>
      <c r="F3112" s="361"/>
      <c r="G3112" s="361"/>
      <c r="H3112" s="361"/>
      <c r="I3112" s="361"/>
      <c r="J3112" s="361"/>
      <c r="K3112" s="361"/>
    </row>
    <row r="3113" spans="1:11">
      <c r="A3113" s="361"/>
      <c r="B3113" s="361"/>
      <c r="C3113" s="361"/>
      <c r="D3113" s="361"/>
      <c r="E3113" s="361"/>
      <c r="F3113" s="361"/>
      <c r="G3113" s="361"/>
      <c r="H3113" s="361"/>
      <c r="I3113" s="361"/>
      <c r="J3113" s="361"/>
      <c r="K3113" s="361"/>
    </row>
    <row r="3114" spans="1:11">
      <c r="A3114" s="361"/>
      <c r="B3114" s="361"/>
      <c r="C3114" s="361"/>
      <c r="D3114" s="361"/>
      <c r="E3114" s="361"/>
      <c r="F3114" s="361"/>
      <c r="G3114" s="361"/>
      <c r="H3114" s="361"/>
      <c r="I3114" s="361"/>
      <c r="J3114" s="361"/>
      <c r="K3114" s="361"/>
    </row>
    <row r="3115" spans="1:11">
      <c r="A3115" s="361"/>
      <c r="B3115" s="361"/>
      <c r="C3115" s="361"/>
      <c r="D3115" s="361"/>
      <c r="E3115" s="361"/>
      <c r="F3115" s="361"/>
      <c r="G3115" s="361"/>
      <c r="H3115" s="361"/>
      <c r="I3115" s="361"/>
      <c r="J3115" s="361"/>
      <c r="K3115" s="361"/>
    </row>
    <row r="3116" spans="1:11">
      <c r="A3116" s="361"/>
      <c r="B3116" s="361"/>
      <c r="C3116" s="361"/>
      <c r="D3116" s="361"/>
      <c r="E3116" s="361"/>
      <c r="F3116" s="361"/>
      <c r="G3116" s="361"/>
      <c r="H3116" s="361"/>
      <c r="I3116" s="361"/>
      <c r="J3116" s="361"/>
      <c r="K3116" s="361"/>
    </row>
    <row r="3117" spans="1:11">
      <c r="A3117" s="361"/>
      <c r="B3117" s="361"/>
      <c r="C3117" s="361"/>
      <c r="D3117" s="361"/>
      <c r="E3117" s="361"/>
      <c r="F3117" s="361"/>
      <c r="G3117" s="361"/>
      <c r="H3117" s="361"/>
      <c r="I3117" s="361"/>
      <c r="J3117" s="361"/>
      <c r="K3117" s="361"/>
    </row>
    <row r="3118" spans="1:11">
      <c r="A3118" s="361"/>
      <c r="B3118" s="361"/>
      <c r="C3118" s="361"/>
      <c r="D3118" s="361"/>
      <c r="E3118" s="361"/>
      <c r="F3118" s="361"/>
      <c r="G3118" s="361"/>
      <c r="H3118" s="361"/>
      <c r="I3118" s="361"/>
      <c r="J3118" s="361"/>
      <c r="K3118" s="361"/>
    </row>
    <row r="3119" spans="1:11">
      <c r="A3119" s="361"/>
      <c r="B3119" s="361"/>
      <c r="C3119" s="361"/>
      <c r="D3119" s="361"/>
      <c r="E3119" s="361"/>
      <c r="F3119" s="361"/>
      <c r="G3119" s="361"/>
      <c r="H3119" s="361"/>
      <c r="I3119" s="361"/>
      <c r="J3119" s="361"/>
      <c r="K3119" s="361"/>
    </row>
    <row r="3120" spans="1:11">
      <c r="A3120" s="361"/>
      <c r="B3120" s="361"/>
      <c r="C3120" s="361"/>
      <c r="D3120" s="361"/>
      <c r="E3120" s="361"/>
      <c r="F3120" s="361"/>
      <c r="G3120" s="361"/>
      <c r="H3120" s="361"/>
      <c r="I3120" s="361"/>
      <c r="J3120" s="361"/>
      <c r="K3120" s="361"/>
    </row>
    <row r="3121" spans="1:11">
      <c r="A3121" s="361"/>
      <c r="B3121" s="361"/>
      <c r="C3121" s="361"/>
      <c r="D3121" s="361"/>
      <c r="E3121" s="361"/>
      <c r="F3121" s="361"/>
      <c r="G3121" s="361"/>
      <c r="H3121" s="361"/>
      <c r="I3121" s="361"/>
      <c r="J3121" s="361"/>
      <c r="K3121" s="361"/>
    </row>
    <row r="3122" spans="1:11">
      <c r="A3122" s="361"/>
      <c r="B3122" s="361"/>
      <c r="C3122" s="361"/>
      <c r="D3122" s="361"/>
      <c r="E3122" s="361"/>
      <c r="F3122" s="361"/>
      <c r="G3122" s="361"/>
      <c r="H3122" s="361"/>
      <c r="I3122" s="361"/>
      <c r="J3122" s="361"/>
      <c r="K3122" s="361"/>
    </row>
    <row r="3123" spans="1:11">
      <c r="A3123" s="361"/>
      <c r="B3123" s="361"/>
      <c r="C3123" s="361"/>
      <c r="D3123" s="361"/>
      <c r="E3123" s="361"/>
      <c r="F3123" s="361"/>
      <c r="G3123" s="361"/>
      <c r="H3123" s="361"/>
      <c r="I3123" s="361"/>
      <c r="J3123" s="361"/>
      <c r="K3123" s="361"/>
    </row>
    <row r="3124" spans="1:11">
      <c r="A3124" s="361"/>
      <c r="B3124" s="361"/>
      <c r="C3124" s="361"/>
      <c r="D3124" s="361"/>
      <c r="E3124" s="361"/>
      <c r="F3124" s="361"/>
      <c r="G3124" s="361"/>
      <c r="H3124" s="361"/>
      <c r="I3124" s="361"/>
      <c r="J3124" s="361"/>
      <c r="K3124" s="361"/>
    </row>
    <row r="3125" spans="1:11">
      <c r="A3125" s="361"/>
      <c r="B3125" s="361"/>
      <c r="C3125" s="361"/>
      <c r="D3125" s="361"/>
      <c r="E3125" s="361"/>
      <c r="F3125" s="361"/>
      <c r="G3125" s="361"/>
      <c r="H3125" s="361"/>
      <c r="I3125" s="361"/>
      <c r="J3125" s="361"/>
      <c r="K3125" s="361"/>
    </row>
    <row r="3126" spans="1:11">
      <c r="A3126" s="361"/>
      <c r="B3126" s="361"/>
      <c r="C3126" s="361"/>
      <c r="D3126" s="361"/>
      <c r="E3126" s="361"/>
      <c r="F3126" s="361"/>
      <c r="G3126" s="361"/>
      <c r="H3126" s="361"/>
      <c r="I3126" s="361"/>
      <c r="J3126" s="361"/>
      <c r="K3126" s="361"/>
    </row>
    <row r="3127" spans="1:11">
      <c r="A3127" s="361"/>
      <c r="B3127" s="361"/>
      <c r="C3127" s="361"/>
      <c r="D3127" s="361"/>
      <c r="E3127" s="361"/>
      <c r="F3127" s="361"/>
      <c r="G3127" s="361"/>
      <c r="H3127" s="361"/>
      <c r="I3127" s="361"/>
      <c r="J3127" s="361"/>
      <c r="K3127" s="361"/>
    </row>
    <row r="3128" spans="1:11">
      <c r="A3128" s="361"/>
      <c r="B3128" s="361"/>
      <c r="C3128" s="361"/>
      <c r="D3128" s="361"/>
      <c r="E3128" s="361"/>
      <c r="F3128" s="361"/>
      <c r="G3128" s="361"/>
      <c r="H3128" s="361"/>
      <c r="I3128" s="361"/>
      <c r="J3128" s="361"/>
      <c r="K3128" s="361"/>
    </row>
    <row r="3129" spans="1:11">
      <c r="A3129" s="361"/>
      <c r="B3129" s="361"/>
      <c r="C3129" s="361"/>
      <c r="D3129" s="361"/>
      <c r="E3129" s="361"/>
      <c r="F3129" s="361"/>
      <c r="G3129" s="361"/>
      <c r="H3129" s="361"/>
      <c r="I3129" s="361"/>
      <c r="J3129" s="361"/>
      <c r="K3129" s="361"/>
    </row>
    <row r="3130" spans="1:11">
      <c r="A3130" s="361"/>
      <c r="B3130" s="361"/>
      <c r="C3130" s="361"/>
      <c r="D3130" s="361"/>
      <c r="E3130" s="361"/>
      <c r="F3130" s="361"/>
      <c r="G3130" s="361"/>
      <c r="H3130" s="361"/>
      <c r="I3130" s="361"/>
      <c r="J3130" s="361"/>
      <c r="K3130" s="361"/>
    </row>
    <row r="3131" spans="1:11">
      <c r="A3131" s="361"/>
      <c r="B3131" s="361"/>
      <c r="C3131" s="361"/>
      <c r="D3131" s="361"/>
      <c r="E3131" s="361"/>
      <c r="F3131" s="361"/>
      <c r="G3131" s="361"/>
      <c r="H3131" s="361"/>
      <c r="I3131" s="361"/>
      <c r="J3131" s="361"/>
      <c r="K3131" s="361"/>
    </row>
    <row r="3132" spans="1:11">
      <c r="A3132" s="361"/>
      <c r="B3132" s="361"/>
      <c r="C3132" s="361"/>
      <c r="D3132" s="361"/>
      <c r="E3132" s="361"/>
      <c r="F3132" s="361"/>
      <c r="G3132" s="361"/>
      <c r="H3132" s="361"/>
      <c r="I3132" s="361"/>
      <c r="J3132" s="361"/>
      <c r="K3132" s="361"/>
    </row>
    <row r="3133" spans="1:11">
      <c r="A3133" s="361"/>
      <c r="B3133" s="361"/>
      <c r="C3133" s="361"/>
      <c r="D3133" s="361"/>
      <c r="E3133" s="361"/>
      <c r="F3133" s="361"/>
      <c r="G3133" s="361"/>
      <c r="H3133" s="361"/>
      <c r="I3133" s="361"/>
      <c r="J3133" s="361"/>
      <c r="K3133" s="361"/>
    </row>
    <row r="3134" spans="1:11">
      <c r="A3134" s="361"/>
      <c r="B3134" s="361"/>
      <c r="C3134" s="361"/>
      <c r="D3134" s="361"/>
      <c r="E3134" s="361"/>
      <c r="F3134" s="361"/>
      <c r="G3134" s="361"/>
      <c r="H3134" s="361"/>
      <c r="I3134" s="361"/>
      <c r="J3134" s="361"/>
      <c r="K3134" s="361"/>
    </row>
    <row r="3135" spans="1:11">
      <c r="A3135" s="361"/>
      <c r="B3135" s="361"/>
      <c r="C3135" s="361"/>
      <c r="D3135" s="361"/>
      <c r="E3135" s="361"/>
      <c r="F3135" s="361"/>
      <c r="G3135" s="361"/>
      <c r="H3135" s="361"/>
      <c r="I3135" s="361"/>
      <c r="J3135" s="361"/>
      <c r="K3135" s="361"/>
    </row>
    <row r="3136" spans="1:11">
      <c r="A3136" s="361"/>
      <c r="B3136" s="361"/>
      <c r="C3136" s="361"/>
      <c r="D3136" s="361"/>
      <c r="E3136" s="361"/>
      <c r="F3136" s="361"/>
      <c r="G3136" s="361"/>
      <c r="H3136" s="361"/>
      <c r="I3136" s="361"/>
      <c r="J3136" s="361"/>
      <c r="K3136" s="361"/>
    </row>
    <row r="3137" spans="1:11">
      <c r="A3137" s="361"/>
      <c r="B3137" s="361"/>
      <c r="C3137" s="361"/>
      <c r="D3137" s="361"/>
      <c r="E3137" s="361"/>
      <c r="F3137" s="361"/>
      <c r="G3137" s="361"/>
      <c r="H3137" s="361"/>
      <c r="I3137" s="361"/>
      <c r="J3137" s="361"/>
      <c r="K3137" s="361"/>
    </row>
    <row r="3138" spans="1:11">
      <c r="A3138" s="361"/>
      <c r="B3138" s="361"/>
      <c r="C3138" s="361"/>
      <c r="D3138" s="361"/>
      <c r="E3138" s="361"/>
      <c r="F3138" s="361"/>
      <c r="G3138" s="361"/>
      <c r="H3138" s="361"/>
      <c r="I3138" s="361"/>
      <c r="J3138" s="361"/>
      <c r="K3138" s="361"/>
    </row>
    <row r="3139" spans="1:11">
      <c r="A3139" s="361"/>
      <c r="B3139" s="361"/>
      <c r="C3139" s="361"/>
      <c r="D3139" s="361"/>
      <c r="E3139" s="361"/>
      <c r="F3139" s="361"/>
      <c r="G3139" s="361"/>
      <c r="H3139" s="361"/>
      <c r="I3139" s="361"/>
      <c r="J3139" s="361"/>
      <c r="K3139" s="361"/>
    </row>
    <row r="3140" spans="1:11">
      <c r="A3140" s="361"/>
      <c r="B3140" s="361"/>
      <c r="C3140" s="361"/>
      <c r="D3140" s="361"/>
      <c r="E3140" s="361"/>
      <c r="F3140" s="361"/>
      <c r="G3140" s="361"/>
      <c r="H3140" s="361"/>
      <c r="I3140" s="361"/>
      <c r="J3140" s="361"/>
      <c r="K3140" s="361"/>
    </row>
    <row r="3141" spans="1:11">
      <c r="A3141" s="361"/>
      <c r="B3141" s="361"/>
      <c r="C3141" s="361"/>
      <c r="D3141" s="361"/>
      <c r="E3141" s="361"/>
      <c r="F3141" s="361"/>
      <c r="G3141" s="361"/>
      <c r="H3141" s="361"/>
      <c r="I3141" s="361"/>
      <c r="J3141" s="361"/>
      <c r="K3141" s="361"/>
    </row>
    <row r="3142" spans="1:11">
      <c r="A3142" s="361"/>
      <c r="B3142" s="361"/>
      <c r="C3142" s="361"/>
      <c r="D3142" s="361"/>
      <c r="E3142" s="361"/>
      <c r="F3142" s="361"/>
      <c r="G3142" s="361"/>
      <c r="H3142" s="361"/>
      <c r="I3142" s="361"/>
      <c r="J3142" s="361"/>
      <c r="K3142" s="361"/>
    </row>
    <row r="3143" spans="1:11">
      <c r="A3143" s="361"/>
      <c r="B3143" s="361"/>
      <c r="C3143" s="361"/>
      <c r="D3143" s="361"/>
      <c r="E3143" s="361"/>
      <c r="F3143" s="361"/>
      <c r="G3143" s="361"/>
      <c r="H3143" s="361"/>
      <c r="I3143" s="361"/>
      <c r="J3143" s="361"/>
      <c r="K3143" s="361"/>
    </row>
    <row r="3144" spans="1:11">
      <c r="A3144" s="361"/>
      <c r="B3144" s="361"/>
      <c r="C3144" s="361"/>
      <c r="D3144" s="361"/>
      <c r="E3144" s="361"/>
      <c r="F3144" s="361"/>
      <c r="G3144" s="361"/>
      <c r="H3144" s="361"/>
      <c r="I3144" s="361"/>
      <c r="J3144" s="361"/>
      <c r="K3144" s="361"/>
    </row>
    <row r="3145" spans="1:11">
      <c r="A3145" s="361"/>
      <c r="B3145" s="361"/>
      <c r="C3145" s="361"/>
      <c r="D3145" s="361"/>
      <c r="E3145" s="361"/>
      <c r="F3145" s="361"/>
      <c r="G3145" s="361"/>
      <c r="H3145" s="361"/>
      <c r="I3145" s="361"/>
      <c r="J3145" s="361"/>
      <c r="K3145" s="361"/>
    </row>
    <row r="3146" spans="1:11">
      <c r="A3146" s="361"/>
      <c r="B3146" s="361"/>
      <c r="C3146" s="361"/>
      <c r="D3146" s="361"/>
      <c r="E3146" s="361"/>
      <c r="F3146" s="361"/>
      <c r="G3146" s="361"/>
      <c r="H3146" s="361"/>
      <c r="I3146" s="361"/>
      <c r="J3146" s="361"/>
      <c r="K3146" s="361"/>
    </row>
    <row r="3147" spans="1:11">
      <c r="A3147" s="361"/>
      <c r="B3147" s="361"/>
      <c r="C3147" s="361"/>
      <c r="D3147" s="361"/>
      <c r="E3147" s="361"/>
      <c r="F3147" s="361"/>
      <c r="G3147" s="361"/>
      <c r="H3147" s="361"/>
      <c r="I3147" s="361"/>
      <c r="J3147" s="361"/>
      <c r="K3147" s="361"/>
    </row>
    <row r="3148" spans="1:11">
      <c r="A3148" s="361"/>
      <c r="B3148" s="361"/>
      <c r="C3148" s="361"/>
      <c r="D3148" s="361"/>
      <c r="E3148" s="361"/>
      <c r="F3148" s="361"/>
      <c r="G3148" s="361"/>
      <c r="H3148" s="361"/>
      <c r="I3148" s="361"/>
      <c r="J3148" s="361"/>
      <c r="K3148" s="361"/>
    </row>
    <row r="3149" spans="1:11">
      <c r="A3149" s="361"/>
      <c r="B3149" s="361"/>
      <c r="C3149" s="361"/>
      <c r="D3149" s="361"/>
      <c r="E3149" s="361"/>
      <c r="F3149" s="361"/>
      <c r="G3149" s="361"/>
      <c r="H3149" s="361"/>
      <c r="I3149" s="361"/>
      <c r="J3149" s="361"/>
      <c r="K3149" s="361"/>
    </row>
    <row r="3150" spans="1:11">
      <c r="A3150" s="361"/>
      <c r="B3150" s="361"/>
      <c r="C3150" s="361"/>
      <c r="D3150" s="361"/>
      <c r="E3150" s="361"/>
      <c r="F3150" s="361"/>
      <c r="G3150" s="361"/>
      <c r="H3150" s="361"/>
      <c r="I3150" s="361"/>
      <c r="J3150" s="361"/>
      <c r="K3150" s="361"/>
    </row>
    <row r="3151" spans="1:11">
      <c r="A3151" s="361"/>
      <c r="B3151" s="361"/>
      <c r="C3151" s="361"/>
      <c r="D3151" s="361"/>
      <c r="E3151" s="361"/>
      <c r="F3151" s="361"/>
      <c r="G3151" s="361"/>
      <c r="H3151" s="361"/>
      <c r="I3151" s="361"/>
      <c r="J3151" s="361"/>
      <c r="K3151" s="361"/>
    </row>
    <row r="3152" spans="1:11">
      <c r="A3152" s="361"/>
      <c r="B3152" s="361"/>
      <c r="C3152" s="361"/>
      <c r="D3152" s="361"/>
      <c r="E3152" s="361"/>
      <c r="F3152" s="361"/>
      <c r="G3152" s="361"/>
      <c r="H3152" s="361"/>
      <c r="I3152" s="361"/>
      <c r="J3152" s="361"/>
      <c r="K3152" s="361"/>
    </row>
    <row r="3153" spans="1:11">
      <c r="A3153" s="361"/>
      <c r="B3153" s="361"/>
      <c r="C3153" s="361"/>
      <c r="D3153" s="361"/>
      <c r="E3153" s="361"/>
      <c r="F3153" s="361"/>
      <c r="G3153" s="361"/>
      <c r="H3153" s="361"/>
      <c r="I3153" s="361"/>
      <c r="J3153" s="361"/>
      <c r="K3153" s="361"/>
    </row>
    <row r="3154" spans="1:11">
      <c r="A3154" s="361"/>
      <c r="B3154" s="361"/>
      <c r="C3154" s="361"/>
      <c r="D3154" s="361"/>
      <c r="E3154" s="361"/>
      <c r="F3154" s="361"/>
      <c r="G3154" s="361"/>
      <c r="H3154" s="361"/>
      <c r="I3154" s="361"/>
      <c r="J3154" s="361"/>
      <c r="K3154" s="361"/>
    </row>
    <row r="3155" spans="1:11">
      <c r="A3155" s="361"/>
      <c r="B3155" s="361"/>
      <c r="C3155" s="361"/>
      <c r="D3155" s="361"/>
      <c r="E3155" s="361"/>
      <c r="F3155" s="361"/>
      <c r="G3155" s="361"/>
      <c r="H3155" s="361"/>
      <c r="I3155" s="361"/>
      <c r="J3155" s="361"/>
      <c r="K3155" s="361"/>
    </row>
    <row r="3156" spans="1:11">
      <c r="A3156" s="361"/>
      <c r="B3156" s="361"/>
      <c r="C3156" s="361"/>
      <c r="D3156" s="361"/>
      <c r="E3156" s="361"/>
      <c r="F3156" s="361"/>
      <c r="G3156" s="361"/>
      <c r="H3156" s="361"/>
      <c r="I3156" s="361"/>
      <c r="J3156" s="361"/>
      <c r="K3156" s="361"/>
    </row>
    <row r="3157" spans="1:11">
      <c r="A3157" s="361"/>
      <c r="B3157" s="361"/>
      <c r="C3157" s="361"/>
      <c r="D3157" s="361"/>
      <c r="E3157" s="361"/>
      <c r="F3157" s="361"/>
      <c r="G3157" s="361"/>
      <c r="H3157" s="361"/>
      <c r="I3157" s="361"/>
      <c r="J3157" s="361"/>
      <c r="K3157" s="361"/>
    </row>
    <row r="3158" spans="1:11">
      <c r="A3158" s="361"/>
      <c r="B3158" s="361"/>
      <c r="C3158" s="361"/>
      <c r="D3158" s="361"/>
      <c r="E3158" s="361"/>
      <c r="F3158" s="361"/>
      <c r="G3158" s="361"/>
      <c r="H3158" s="361"/>
      <c r="I3158" s="361"/>
      <c r="J3158" s="361"/>
      <c r="K3158" s="361"/>
    </row>
    <row r="3159" spans="1:11">
      <c r="A3159" s="361"/>
      <c r="B3159" s="361"/>
      <c r="C3159" s="361"/>
      <c r="D3159" s="361"/>
      <c r="E3159" s="361"/>
      <c r="F3159" s="361"/>
      <c r="G3159" s="361"/>
      <c r="H3159" s="361"/>
      <c r="I3159" s="361"/>
      <c r="J3159" s="361"/>
      <c r="K3159" s="361"/>
    </row>
    <row r="3160" spans="1:11">
      <c r="A3160" s="361"/>
      <c r="B3160" s="361"/>
      <c r="C3160" s="361"/>
      <c r="D3160" s="361"/>
      <c r="E3160" s="361"/>
      <c r="F3160" s="361"/>
      <c r="G3160" s="361"/>
      <c r="H3160" s="361"/>
      <c r="I3160" s="361"/>
      <c r="J3160" s="361"/>
      <c r="K3160" s="361"/>
    </row>
    <row r="3161" spans="1:11">
      <c r="A3161" s="361"/>
      <c r="B3161" s="361"/>
      <c r="C3161" s="361"/>
      <c r="D3161" s="361"/>
      <c r="E3161" s="361"/>
      <c r="F3161" s="361"/>
      <c r="G3161" s="361"/>
      <c r="H3161" s="361"/>
      <c r="I3161" s="361"/>
      <c r="J3161" s="361"/>
      <c r="K3161" s="361"/>
    </row>
    <row r="3162" spans="1:11">
      <c r="A3162" s="361"/>
      <c r="B3162" s="361"/>
      <c r="C3162" s="361"/>
      <c r="D3162" s="361"/>
      <c r="E3162" s="361"/>
      <c r="F3162" s="361"/>
      <c r="G3162" s="361"/>
      <c r="H3162" s="361"/>
      <c r="I3162" s="361"/>
      <c r="J3162" s="361"/>
      <c r="K3162" s="361"/>
    </row>
    <row r="3163" spans="1:11">
      <c r="A3163" s="361"/>
      <c r="B3163" s="361"/>
      <c r="C3163" s="361"/>
      <c r="D3163" s="361"/>
      <c r="E3163" s="361"/>
      <c r="F3163" s="361"/>
      <c r="G3163" s="361"/>
      <c r="H3163" s="361"/>
      <c r="I3163" s="361"/>
      <c r="J3163" s="361"/>
      <c r="K3163" s="361"/>
    </row>
    <row r="3164" spans="1:11">
      <c r="A3164" s="361"/>
      <c r="B3164" s="361"/>
      <c r="C3164" s="361"/>
      <c r="D3164" s="361"/>
      <c r="E3164" s="361"/>
      <c r="F3164" s="361"/>
      <c r="G3164" s="361"/>
      <c r="H3164" s="361"/>
      <c r="I3164" s="361"/>
      <c r="J3164" s="361"/>
      <c r="K3164" s="361"/>
    </row>
    <row r="3165" spans="1:11">
      <c r="A3165" s="361"/>
      <c r="B3165" s="361"/>
      <c r="C3165" s="361"/>
      <c r="D3165" s="361"/>
      <c r="E3165" s="361"/>
      <c r="F3165" s="361"/>
      <c r="G3165" s="361"/>
      <c r="H3165" s="361"/>
      <c r="I3165" s="361"/>
      <c r="J3165" s="361"/>
      <c r="K3165" s="361"/>
    </row>
    <row r="3166" spans="1:11">
      <c r="A3166" s="361"/>
      <c r="B3166" s="361"/>
      <c r="C3166" s="361"/>
      <c r="D3166" s="361"/>
      <c r="E3166" s="361"/>
      <c r="F3166" s="361"/>
      <c r="G3166" s="361"/>
      <c r="H3166" s="361"/>
      <c r="I3166" s="361"/>
      <c r="J3166" s="361"/>
      <c r="K3166" s="361"/>
    </row>
    <row r="3167" spans="1:11">
      <c r="A3167" s="361"/>
      <c r="B3167" s="361"/>
      <c r="C3167" s="361"/>
      <c r="D3167" s="361"/>
      <c r="E3167" s="361"/>
      <c r="F3167" s="361"/>
      <c r="G3167" s="361"/>
      <c r="H3167" s="361"/>
      <c r="I3167" s="361"/>
      <c r="J3167" s="361"/>
      <c r="K3167" s="361"/>
    </row>
    <row r="3168" spans="1:11">
      <c r="A3168" s="361"/>
      <c r="B3168" s="361"/>
      <c r="C3168" s="361"/>
      <c r="D3168" s="361"/>
      <c r="E3168" s="361"/>
      <c r="F3168" s="361"/>
      <c r="G3168" s="361"/>
      <c r="H3168" s="361"/>
      <c r="I3168" s="361"/>
      <c r="J3168" s="361"/>
      <c r="K3168" s="361"/>
    </row>
    <row r="3169" spans="1:11">
      <c r="A3169" s="361"/>
      <c r="B3169" s="361"/>
      <c r="C3169" s="361"/>
      <c r="D3169" s="361"/>
      <c r="E3169" s="361"/>
      <c r="F3169" s="361"/>
      <c r="G3169" s="361"/>
      <c r="H3169" s="361"/>
      <c r="I3169" s="361"/>
      <c r="J3169" s="361"/>
      <c r="K3169" s="361"/>
    </row>
    <row r="3170" spans="1:11">
      <c r="A3170" s="361"/>
      <c r="B3170" s="361"/>
      <c r="C3170" s="361"/>
      <c r="D3170" s="361"/>
      <c r="E3170" s="361"/>
      <c r="F3170" s="361"/>
      <c r="G3170" s="361"/>
      <c r="H3170" s="361"/>
      <c r="I3170" s="361"/>
      <c r="J3170" s="361"/>
      <c r="K3170" s="361"/>
    </row>
    <row r="3171" spans="1:11">
      <c r="A3171" s="361"/>
      <c r="B3171" s="361"/>
      <c r="C3171" s="361"/>
      <c r="D3171" s="361"/>
      <c r="E3171" s="361"/>
      <c r="F3171" s="361"/>
      <c r="G3171" s="361"/>
      <c r="H3171" s="361"/>
      <c r="I3171" s="361"/>
      <c r="J3171" s="361"/>
      <c r="K3171" s="361"/>
    </row>
    <row r="3172" spans="1:11">
      <c r="A3172" s="361"/>
      <c r="B3172" s="361"/>
      <c r="C3172" s="361"/>
      <c r="D3172" s="361"/>
      <c r="E3172" s="361"/>
      <c r="F3172" s="361"/>
      <c r="G3172" s="361"/>
      <c r="H3172" s="361"/>
      <c r="I3172" s="361"/>
      <c r="J3172" s="361"/>
      <c r="K3172" s="361"/>
    </row>
    <row r="3173" spans="1:11">
      <c r="A3173" s="361"/>
      <c r="B3173" s="361"/>
      <c r="C3173" s="361"/>
      <c r="D3173" s="361"/>
      <c r="E3173" s="361"/>
      <c r="F3173" s="361"/>
      <c r="G3173" s="361"/>
      <c r="H3173" s="361"/>
      <c r="I3173" s="361"/>
      <c r="J3173" s="361"/>
      <c r="K3173" s="361"/>
    </row>
    <row r="3174" spans="1:11">
      <c r="A3174" s="361"/>
      <c r="B3174" s="361"/>
      <c r="C3174" s="361"/>
      <c r="D3174" s="361"/>
      <c r="E3174" s="361"/>
      <c r="F3174" s="361"/>
      <c r="G3174" s="361"/>
      <c r="H3174" s="361"/>
      <c r="I3174" s="361"/>
      <c r="J3174" s="361"/>
      <c r="K3174" s="361"/>
    </row>
    <row r="3175" spans="1:11">
      <c r="A3175" s="361"/>
      <c r="B3175" s="361"/>
      <c r="C3175" s="361"/>
      <c r="D3175" s="361"/>
      <c r="E3175" s="361"/>
      <c r="F3175" s="361"/>
      <c r="G3175" s="361"/>
      <c r="H3175" s="361"/>
      <c r="I3175" s="361"/>
      <c r="J3175" s="361"/>
      <c r="K3175" s="361"/>
    </row>
    <row r="3176" spans="1:11">
      <c r="A3176" s="361"/>
      <c r="B3176" s="361"/>
      <c r="C3176" s="361"/>
      <c r="D3176" s="361"/>
      <c r="E3176" s="361"/>
      <c r="F3176" s="361"/>
      <c r="G3176" s="361"/>
      <c r="H3176" s="361"/>
      <c r="I3176" s="361"/>
      <c r="J3176" s="361"/>
      <c r="K3176" s="361"/>
    </row>
    <row r="3177" spans="1:11">
      <c r="A3177" s="361"/>
      <c r="B3177" s="361"/>
      <c r="C3177" s="361"/>
      <c r="D3177" s="361"/>
      <c r="E3177" s="361"/>
      <c r="F3177" s="361"/>
      <c r="G3177" s="361"/>
      <c r="H3177" s="361"/>
      <c r="I3177" s="361"/>
      <c r="J3177" s="361"/>
      <c r="K3177" s="361"/>
    </row>
    <row r="3178" spans="1:11">
      <c r="A3178" s="361"/>
      <c r="B3178" s="361"/>
      <c r="C3178" s="361"/>
      <c r="D3178" s="361"/>
      <c r="E3178" s="361"/>
      <c r="F3178" s="361"/>
      <c r="G3178" s="361"/>
      <c r="H3178" s="361"/>
      <c r="I3178" s="361"/>
      <c r="J3178" s="361"/>
      <c r="K3178" s="361"/>
    </row>
    <row r="3179" spans="1:11">
      <c r="A3179" s="361"/>
      <c r="B3179" s="361"/>
      <c r="C3179" s="361"/>
      <c r="D3179" s="361"/>
      <c r="E3179" s="361"/>
      <c r="F3179" s="361"/>
      <c r="G3179" s="361"/>
      <c r="H3179" s="361"/>
      <c r="I3179" s="361"/>
      <c r="J3179" s="361"/>
      <c r="K3179" s="361"/>
    </row>
    <row r="3180" spans="1:11">
      <c r="A3180" s="361"/>
      <c r="B3180" s="361"/>
      <c r="C3180" s="361"/>
      <c r="D3180" s="361"/>
      <c r="E3180" s="361"/>
      <c r="F3180" s="361"/>
      <c r="G3180" s="361"/>
      <c r="H3180" s="361"/>
      <c r="I3180" s="361"/>
      <c r="J3180" s="361"/>
      <c r="K3180" s="361"/>
    </row>
    <row r="3181" spans="1:11">
      <c r="A3181" s="361"/>
      <c r="B3181" s="361"/>
      <c r="C3181" s="361"/>
      <c r="D3181" s="361"/>
      <c r="E3181" s="361"/>
      <c r="F3181" s="361"/>
      <c r="G3181" s="361"/>
      <c r="H3181" s="361"/>
      <c r="I3181" s="361"/>
      <c r="J3181" s="361"/>
      <c r="K3181" s="361"/>
    </row>
    <row r="3182" spans="1:11">
      <c r="A3182" s="361"/>
      <c r="B3182" s="361"/>
      <c r="C3182" s="361"/>
      <c r="D3182" s="361"/>
      <c r="E3182" s="361"/>
      <c r="F3182" s="361"/>
      <c r="G3182" s="361"/>
      <c r="H3182" s="361"/>
      <c r="I3182" s="361"/>
      <c r="J3182" s="361"/>
      <c r="K3182" s="361"/>
    </row>
    <row r="3183" spans="1:11">
      <c r="A3183" s="361"/>
      <c r="B3183" s="361"/>
      <c r="C3183" s="361"/>
      <c r="D3183" s="361"/>
      <c r="E3183" s="361"/>
      <c r="F3183" s="361"/>
      <c r="G3183" s="361"/>
      <c r="H3183" s="361"/>
      <c r="I3183" s="361"/>
      <c r="J3183" s="361"/>
      <c r="K3183" s="361"/>
    </row>
    <row r="3184" spans="1:11">
      <c r="A3184" s="361"/>
      <c r="B3184" s="361"/>
      <c r="C3184" s="361"/>
      <c r="D3184" s="361"/>
      <c r="E3184" s="361"/>
      <c r="F3184" s="361"/>
      <c r="G3184" s="361"/>
      <c r="H3184" s="361"/>
      <c r="I3184" s="361"/>
      <c r="J3184" s="361"/>
      <c r="K3184" s="361"/>
    </row>
    <row r="3185" spans="1:11">
      <c r="A3185" s="361"/>
      <c r="B3185" s="361"/>
      <c r="C3185" s="361"/>
      <c r="D3185" s="361"/>
      <c r="E3185" s="361"/>
      <c r="F3185" s="361"/>
      <c r="G3185" s="361"/>
      <c r="H3185" s="361"/>
      <c r="I3185" s="361"/>
      <c r="J3185" s="361"/>
      <c r="K3185" s="361"/>
    </row>
    <row r="3186" spans="1:11">
      <c r="A3186" s="361"/>
      <c r="B3186" s="361"/>
      <c r="C3186" s="361"/>
      <c r="D3186" s="361"/>
      <c r="E3186" s="361"/>
      <c r="F3186" s="361"/>
      <c r="G3186" s="361"/>
      <c r="H3186" s="361"/>
      <c r="I3186" s="361"/>
      <c r="J3186" s="361"/>
      <c r="K3186" s="361"/>
    </row>
    <row r="3187" spans="1:11">
      <c r="A3187" s="361"/>
      <c r="B3187" s="361"/>
      <c r="C3187" s="361"/>
      <c r="D3187" s="361"/>
      <c r="E3187" s="361"/>
      <c r="F3187" s="361"/>
      <c r="G3187" s="361"/>
      <c r="H3187" s="361"/>
      <c r="I3187" s="361"/>
      <c r="J3187" s="361"/>
      <c r="K3187" s="361"/>
    </row>
    <row r="3188" spans="1:11">
      <c r="A3188" s="361"/>
      <c r="B3188" s="361"/>
      <c r="C3188" s="361"/>
      <c r="D3188" s="361"/>
      <c r="E3188" s="361"/>
      <c r="F3188" s="361"/>
      <c r="G3188" s="361"/>
      <c r="H3188" s="361"/>
      <c r="I3188" s="361"/>
      <c r="J3188" s="361"/>
      <c r="K3188" s="361"/>
    </row>
    <row r="3189" spans="1:11">
      <c r="A3189" s="361"/>
      <c r="B3189" s="361"/>
      <c r="C3189" s="361"/>
      <c r="D3189" s="361"/>
      <c r="E3189" s="361"/>
      <c r="F3189" s="361"/>
      <c r="G3189" s="361"/>
      <c r="H3189" s="361"/>
      <c r="I3189" s="361"/>
      <c r="J3189" s="361"/>
      <c r="K3189" s="361"/>
    </row>
    <row r="3190" spans="1:11">
      <c r="A3190" s="361"/>
      <c r="B3190" s="361"/>
      <c r="C3190" s="361"/>
      <c r="D3190" s="361"/>
      <c r="E3190" s="361"/>
      <c r="F3190" s="361"/>
      <c r="G3190" s="361"/>
      <c r="H3190" s="361"/>
      <c r="I3190" s="361"/>
      <c r="J3190" s="361"/>
      <c r="K3190" s="361"/>
    </row>
    <row r="3191" spans="1:11">
      <c r="A3191" s="361"/>
      <c r="B3191" s="361"/>
      <c r="C3191" s="361"/>
      <c r="D3191" s="361"/>
      <c r="E3191" s="361"/>
      <c r="F3191" s="361"/>
      <c r="G3191" s="361"/>
      <c r="H3191" s="361"/>
      <c r="I3191" s="361"/>
      <c r="J3191" s="361"/>
      <c r="K3191" s="361"/>
    </row>
    <row r="3192" spans="1:11">
      <c r="A3192" s="361"/>
      <c r="B3192" s="361"/>
      <c r="C3192" s="361"/>
      <c r="D3192" s="361"/>
      <c r="E3192" s="361"/>
      <c r="F3192" s="361"/>
      <c r="G3192" s="361"/>
      <c r="H3192" s="361"/>
      <c r="I3192" s="361"/>
      <c r="J3192" s="361"/>
      <c r="K3192" s="361"/>
    </row>
    <row r="3193" spans="1:11">
      <c r="A3193" s="361"/>
      <c r="B3193" s="361"/>
      <c r="C3193" s="361"/>
      <c r="D3193" s="361"/>
      <c r="E3193" s="361"/>
      <c r="F3193" s="361"/>
      <c r="G3193" s="361"/>
      <c r="H3193" s="361"/>
      <c r="I3193" s="361"/>
      <c r="J3193" s="361"/>
      <c r="K3193" s="361"/>
    </row>
    <row r="3194" spans="1:11">
      <c r="A3194" s="361"/>
      <c r="B3194" s="361"/>
      <c r="C3194" s="361"/>
      <c r="D3194" s="361"/>
      <c r="E3194" s="361"/>
      <c r="F3194" s="361"/>
      <c r="G3194" s="361"/>
      <c r="H3194" s="361"/>
      <c r="I3194" s="361"/>
      <c r="J3194" s="361"/>
      <c r="K3194" s="361"/>
    </row>
    <row r="3195" spans="1:11">
      <c r="A3195" s="361"/>
      <c r="B3195" s="361"/>
      <c r="C3195" s="361"/>
      <c r="D3195" s="361"/>
      <c r="E3195" s="361"/>
      <c r="F3195" s="361"/>
      <c r="G3195" s="361"/>
      <c r="H3195" s="361"/>
      <c r="I3195" s="361"/>
      <c r="J3195" s="361"/>
      <c r="K3195" s="361"/>
    </row>
    <row r="3196" spans="1:11">
      <c r="A3196" s="361"/>
      <c r="B3196" s="361"/>
      <c r="C3196" s="361"/>
      <c r="D3196" s="361"/>
      <c r="E3196" s="361"/>
      <c r="F3196" s="361"/>
      <c r="G3196" s="361"/>
      <c r="H3196" s="361"/>
      <c r="I3196" s="361"/>
      <c r="J3196" s="361"/>
      <c r="K3196" s="361"/>
    </row>
    <row r="3197" spans="1:11">
      <c r="A3197" s="361"/>
      <c r="B3197" s="361"/>
      <c r="C3197" s="361"/>
      <c r="D3197" s="361"/>
      <c r="E3197" s="361"/>
      <c r="F3197" s="361"/>
      <c r="G3197" s="361"/>
      <c r="H3197" s="361"/>
      <c r="I3197" s="361"/>
      <c r="J3197" s="361"/>
      <c r="K3197" s="361"/>
    </row>
    <row r="3198" spans="1:11">
      <c r="A3198" s="361"/>
      <c r="B3198" s="361"/>
      <c r="C3198" s="361"/>
      <c r="D3198" s="361"/>
      <c r="E3198" s="361"/>
      <c r="F3198" s="361"/>
      <c r="G3198" s="361"/>
      <c r="H3198" s="361"/>
      <c r="I3198" s="361"/>
      <c r="J3198" s="361"/>
      <c r="K3198" s="361"/>
    </row>
    <row r="3199" spans="1:11">
      <c r="A3199" s="361"/>
      <c r="B3199" s="361"/>
      <c r="C3199" s="361"/>
      <c r="D3199" s="361"/>
      <c r="E3199" s="361"/>
      <c r="F3199" s="361"/>
      <c r="G3199" s="361"/>
      <c r="H3199" s="361"/>
      <c r="I3199" s="361"/>
      <c r="J3199" s="361"/>
      <c r="K3199" s="361"/>
    </row>
    <row r="3200" spans="1:11">
      <c r="A3200" s="361"/>
      <c r="B3200" s="361"/>
      <c r="C3200" s="361"/>
      <c r="D3200" s="361"/>
      <c r="E3200" s="361"/>
      <c r="F3200" s="361"/>
      <c r="G3200" s="361"/>
      <c r="H3200" s="361"/>
      <c r="I3200" s="361"/>
      <c r="J3200" s="361"/>
      <c r="K3200" s="361"/>
    </row>
    <row r="3201" spans="1:11">
      <c r="A3201" s="361"/>
      <c r="B3201" s="361"/>
      <c r="C3201" s="361"/>
      <c r="D3201" s="361"/>
      <c r="E3201" s="361"/>
      <c r="F3201" s="361"/>
      <c r="G3201" s="361"/>
      <c r="H3201" s="361"/>
      <c r="I3201" s="361"/>
      <c r="J3201" s="361"/>
      <c r="K3201" s="361"/>
    </row>
    <row r="3202" spans="1:11">
      <c r="A3202" s="361"/>
      <c r="B3202" s="361"/>
      <c r="C3202" s="361"/>
      <c r="D3202" s="361"/>
      <c r="E3202" s="361"/>
      <c r="F3202" s="361"/>
      <c r="G3202" s="361"/>
      <c r="H3202" s="361"/>
      <c r="I3202" s="361"/>
      <c r="J3202" s="361"/>
      <c r="K3202" s="361"/>
    </row>
    <row r="3203" spans="1:11">
      <c r="A3203" s="361"/>
      <c r="B3203" s="361"/>
      <c r="C3203" s="361"/>
      <c r="D3203" s="361"/>
      <c r="E3203" s="361"/>
      <c r="F3203" s="361"/>
      <c r="G3203" s="361"/>
      <c r="H3203" s="361"/>
      <c r="I3203" s="361"/>
      <c r="J3203" s="361"/>
      <c r="K3203" s="361"/>
    </row>
    <row r="3204" spans="1:11">
      <c r="A3204" s="361"/>
      <c r="B3204" s="361"/>
      <c r="C3204" s="361"/>
      <c r="D3204" s="361"/>
      <c r="E3204" s="361"/>
      <c r="F3204" s="361"/>
      <c r="G3204" s="361"/>
      <c r="H3204" s="361"/>
      <c r="I3204" s="361"/>
      <c r="J3204" s="361"/>
      <c r="K3204" s="361"/>
    </row>
    <row r="3205" spans="1:11">
      <c r="A3205" s="361"/>
      <c r="B3205" s="361"/>
      <c r="C3205" s="361"/>
      <c r="D3205" s="361"/>
      <c r="E3205" s="361"/>
      <c r="F3205" s="361"/>
      <c r="G3205" s="361"/>
      <c r="H3205" s="361"/>
      <c r="I3205" s="361"/>
      <c r="J3205" s="361"/>
      <c r="K3205" s="361"/>
    </row>
    <row r="3206" spans="1:11">
      <c r="A3206" s="361"/>
      <c r="B3206" s="361"/>
      <c r="C3206" s="361"/>
      <c r="D3206" s="361"/>
      <c r="E3206" s="361"/>
      <c r="F3206" s="361"/>
      <c r="G3206" s="361"/>
      <c r="H3206" s="361"/>
      <c r="I3206" s="361"/>
      <c r="J3206" s="361"/>
      <c r="K3206" s="361"/>
    </row>
    <row r="3207" spans="1:11">
      <c r="A3207" s="361"/>
      <c r="B3207" s="361"/>
      <c r="C3207" s="361"/>
      <c r="D3207" s="361"/>
      <c r="E3207" s="361"/>
      <c r="F3207" s="361"/>
      <c r="G3207" s="361"/>
      <c r="H3207" s="361"/>
      <c r="I3207" s="361"/>
      <c r="J3207" s="361"/>
      <c r="K3207" s="361"/>
    </row>
    <row r="3208" spans="1:11">
      <c r="A3208" s="361"/>
      <c r="B3208" s="361"/>
      <c r="C3208" s="361"/>
      <c r="D3208" s="361"/>
      <c r="E3208" s="361"/>
      <c r="F3208" s="361"/>
      <c r="G3208" s="361"/>
      <c r="H3208" s="361"/>
      <c r="I3208" s="361"/>
      <c r="J3208" s="361"/>
      <c r="K3208" s="361"/>
    </row>
    <row r="3209" spans="1:11">
      <c r="A3209" s="361"/>
      <c r="B3209" s="361"/>
      <c r="C3209" s="361"/>
      <c r="D3209" s="361"/>
      <c r="E3209" s="361"/>
      <c r="F3209" s="361"/>
      <c r="G3209" s="361"/>
      <c r="H3209" s="361"/>
      <c r="I3209" s="361"/>
      <c r="J3209" s="361"/>
      <c r="K3209" s="361"/>
    </row>
    <row r="3210" spans="1:11">
      <c r="A3210" s="361"/>
      <c r="B3210" s="361"/>
      <c r="C3210" s="361"/>
      <c r="D3210" s="361"/>
      <c r="E3210" s="361"/>
      <c r="F3210" s="361"/>
      <c r="G3210" s="361"/>
      <c r="H3210" s="361"/>
      <c r="I3210" s="361"/>
      <c r="J3210" s="361"/>
      <c r="K3210" s="361"/>
    </row>
    <row r="3211" spans="1:11">
      <c r="A3211" s="361"/>
      <c r="B3211" s="361"/>
      <c r="C3211" s="361"/>
      <c r="D3211" s="361"/>
      <c r="E3211" s="361"/>
      <c r="F3211" s="361"/>
      <c r="G3211" s="361"/>
      <c r="H3211" s="361"/>
      <c r="I3211" s="361"/>
      <c r="J3211" s="361"/>
      <c r="K3211" s="361"/>
    </row>
    <row r="3212" spans="1:11">
      <c r="A3212" s="361"/>
      <c r="B3212" s="361"/>
      <c r="C3212" s="361"/>
      <c r="D3212" s="361"/>
      <c r="E3212" s="361"/>
      <c r="F3212" s="361"/>
      <c r="G3212" s="361"/>
      <c r="H3212" s="361"/>
      <c r="I3212" s="361"/>
      <c r="J3212" s="361"/>
      <c r="K3212" s="361"/>
    </row>
    <row r="3213" spans="1:11">
      <c r="A3213" s="361"/>
      <c r="B3213" s="361"/>
      <c r="C3213" s="361"/>
      <c r="D3213" s="361"/>
      <c r="E3213" s="361"/>
      <c r="F3213" s="361"/>
      <c r="G3213" s="361"/>
      <c r="H3213" s="361"/>
      <c r="I3213" s="361"/>
      <c r="J3213" s="361"/>
      <c r="K3213" s="361"/>
    </row>
    <row r="3214" spans="1:11">
      <c r="A3214" s="361"/>
      <c r="B3214" s="361"/>
      <c r="C3214" s="361"/>
      <c r="D3214" s="361"/>
      <c r="E3214" s="361"/>
      <c r="F3214" s="361"/>
      <c r="G3214" s="361"/>
      <c r="H3214" s="361"/>
      <c r="I3214" s="361"/>
      <c r="J3214" s="361"/>
      <c r="K3214" s="361"/>
    </row>
    <row r="3215" spans="1:11">
      <c r="A3215" s="361"/>
      <c r="B3215" s="361"/>
      <c r="C3215" s="361"/>
      <c r="D3215" s="361"/>
      <c r="E3215" s="361"/>
      <c r="F3215" s="361"/>
      <c r="G3215" s="361"/>
      <c r="H3215" s="361"/>
      <c r="I3215" s="361"/>
      <c r="J3215" s="361"/>
      <c r="K3215" s="361"/>
    </row>
    <row r="3216" spans="1:11">
      <c r="A3216" s="361"/>
      <c r="B3216" s="361"/>
      <c r="C3216" s="361"/>
      <c r="D3216" s="361"/>
      <c r="E3216" s="361"/>
      <c r="F3216" s="361"/>
      <c r="G3216" s="361"/>
      <c r="H3216" s="361"/>
      <c r="I3216" s="361"/>
      <c r="J3216" s="361"/>
      <c r="K3216" s="361"/>
    </row>
    <row r="3217" spans="1:11">
      <c r="A3217" s="361"/>
      <c r="B3217" s="361"/>
      <c r="C3217" s="361"/>
      <c r="D3217" s="361"/>
      <c r="E3217" s="361"/>
      <c r="F3217" s="361"/>
      <c r="G3217" s="361"/>
      <c r="H3217" s="361"/>
      <c r="I3217" s="361"/>
      <c r="J3217" s="361"/>
      <c r="K3217" s="361"/>
    </row>
    <row r="3218" spans="1:11">
      <c r="A3218" s="361"/>
      <c r="B3218" s="361"/>
      <c r="C3218" s="361"/>
      <c r="D3218" s="361"/>
      <c r="E3218" s="361"/>
      <c r="F3218" s="361"/>
      <c r="G3218" s="361"/>
      <c r="H3218" s="361"/>
      <c r="I3218" s="361"/>
      <c r="J3218" s="361"/>
      <c r="K3218" s="361"/>
    </row>
    <row r="3219" spans="1:11">
      <c r="A3219" s="361"/>
      <c r="B3219" s="361"/>
      <c r="C3219" s="361"/>
      <c r="D3219" s="361"/>
      <c r="E3219" s="361"/>
      <c r="F3219" s="361"/>
      <c r="G3219" s="361"/>
      <c r="H3219" s="361"/>
      <c r="I3219" s="361"/>
      <c r="J3219" s="361"/>
      <c r="K3219" s="361"/>
    </row>
    <row r="3220" spans="1:11">
      <c r="A3220" s="361"/>
      <c r="B3220" s="361"/>
      <c r="C3220" s="361"/>
      <c r="D3220" s="361"/>
      <c r="E3220" s="361"/>
      <c r="F3220" s="361"/>
      <c r="G3220" s="361"/>
      <c r="H3220" s="361"/>
      <c r="I3220" s="361"/>
      <c r="J3220" s="361"/>
      <c r="K3220" s="361"/>
    </row>
    <row r="3221" spans="1:11">
      <c r="A3221" s="361"/>
      <c r="B3221" s="361"/>
      <c r="C3221" s="361"/>
      <c r="D3221" s="361"/>
      <c r="E3221" s="361"/>
      <c r="F3221" s="361"/>
      <c r="G3221" s="361"/>
      <c r="H3221" s="361"/>
      <c r="I3221" s="361"/>
      <c r="J3221" s="361"/>
      <c r="K3221" s="361"/>
    </row>
    <row r="3222" spans="1:11">
      <c r="A3222" s="361"/>
      <c r="B3222" s="361"/>
      <c r="C3222" s="361"/>
      <c r="D3222" s="361"/>
      <c r="E3222" s="361"/>
      <c r="F3222" s="361"/>
      <c r="G3222" s="361"/>
      <c r="H3222" s="361"/>
      <c r="I3222" s="361"/>
      <c r="J3222" s="361"/>
      <c r="K3222" s="361"/>
    </row>
    <row r="3223" spans="1:11">
      <c r="A3223" s="361"/>
      <c r="B3223" s="361"/>
      <c r="C3223" s="361"/>
      <c r="D3223" s="361"/>
      <c r="E3223" s="361"/>
      <c r="F3223" s="361"/>
      <c r="G3223" s="361"/>
      <c r="H3223" s="361"/>
      <c r="I3223" s="361"/>
      <c r="J3223" s="361"/>
      <c r="K3223" s="361"/>
    </row>
    <row r="3224" spans="1:11">
      <c r="A3224" s="361"/>
      <c r="B3224" s="361"/>
      <c r="C3224" s="361"/>
      <c r="D3224" s="361"/>
      <c r="E3224" s="361"/>
      <c r="F3224" s="361"/>
      <c r="G3224" s="361"/>
      <c r="H3224" s="361"/>
      <c r="I3224" s="361"/>
      <c r="J3224" s="361"/>
      <c r="K3224" s="361"/>
    </row>
    <row r="3225" spans="1:11">
      <c r="A3225" s="361"/>
      <c r="B3225" s="361"/>
      <c r="C3225" s="361"/>
      <c r="D3225" s="361"/>
      <c r="E3225" s="361"/>
      <c r="F3225" s="361"/>
      <c r="G3225" s="361"/>
      <c r="H3225" s="361"/>
      <c r="I3225" s="361"/>
      <c r="J3225" s="361"/>
      <c r="K3225" s="361"/>
    </row>
    <row r="3226" spans="1:11">
      <c r="A3226" s="361"/>
      <c r="B3226" s="361"/>
      <c r="C3226" s="361"/>
      <c r="D3226" s="361"/>
      <c r="E3226" s="361"/>
      <c r="F3226" s="361"/>
      <c r="G3226" s="361"/>
      <c r="H3226" s="361"/>
      <c r="I3226" s="361"/>
      <c r="J3226" s="361"/>
      <c r="K3226" s="361"/>
    </row>
    <row r="3227" spans="1:11">
      <c r="A3227" s="361"/>
      <c r="B3227" s="361"/>
      <c r="C3227" s="361"/>
      <c r="D3227" s="361"/>
      <c r="E3227" s="361"/>
      <c r="F3227" s="361"/>
      <c r="G3227" s="361"/>
      <c r="H3227" s="361"/>
      <c r="I3227" s="361"/>
      <c r="J3227" s="361"/>
      <c r="K3227" s="361"/>
    </row>
    <row r="3228" spans="1:11">
      <c r="A3228" s="361"/>
      <c r="B3228" s="361"/>
      <c r="C3228" s="361"/>
      <c r="D3228" s="361"/>
      <c r="E3228" s="361"/>
      <c r="F3228" s="361"/>
      <c r="G3228" s="361"/>
      <c r="H3228" s="361"/>
      <c r="I3228" s="361"/>
      <c r="J3228" s="361"/>
      <c r="K3228" s="361"/>
    </row>
    <row r="3229" spans="1:11">
      <c r="A3229" s="361"/>
      <c r="B3229" s="361"/>
      <c r="C3229" s="361"/>
      <c r="D3229" s="361"/>
      <c r="E3229" s="361"/>
      <c r="F3229" s="361"/>
      <c r="G3229" s="361"/>
      <c r="H3229" s="361"/>
      <c r="I3229" s="361"/>
      <c r="J3229" s="361"/>
      <c r="K3229" s="361"/>
    </row>
    <row r="3230" spans="1:11">
      <c r="A3230" s="361"/>
      <c r="B3230" s="361"/>
      <c r="C3230" s="361"/>
      <c r="D3230" s="361"/>
      <c r="E3230" s="361"/>
      <c r="F3230" s="361"/>
      <c r="G3230" s="361"/>
      <c r="H3230" s="361"/>
      <c r="I3230" s="361"/>
      <c r="J3230" s="361"/>
      <c r="K3230" s="361"/>
    </row>
    <row r="3231" spans="1:11">
      <c r="A3231" s="361"/>
      <c r="B3231" s="361"/>
      <c r="C3231" s="361"/>
      <c r="D3231" s="361"/>
      <c r="E3231" s="361"/>
      <c r="F3231" s="361"/>
      <c r="G3231" s="361"/>
      <c r="H3231" s="361"/>
      <c r="I3231" s="361"/>
      <c r="J3231" s="361"/>
      <c r="K3231" s="361"/>
    </row>
    <row r="3232" spans="1:11">
      <c r="A3232" s="361"/>
      <c r="B3232" s="361"/>
      <c r="C3232" s="361"/>
      <c r="D3232" s="361"/>
      <c r="E3232" s="361"/>
      <c r="F3232" s="361"/>
      <c r="G3232" s="361"/>
      <c r="H3232" s="361"/>
      <c r="I3232" s="361"/>
      <c r="J3232" s="361"/>
      <c r="K3232" s="361"/>
    </row>
    <row r="3233" spans="1:11">
      <c r="A3233" s="361"/>
      <c r="B3233" s="361"/>
      <c r="C3233" s="361"/>
      <c r="D3233" s="361"/>
      <c r="E3233" s="361"/>
      <c r="F3233" s="361"/>
      <c r="G3233" s="361"/>
      <c r="H3233" s="361"/>
      <c r="I3233" s="361"/>
      <c r="J3233" s="361"/>
      <c r="K3233" s="361"/>
    </row>
    <row r="3234" spans="1:11">
      <c r="A3234" s="361"/>
      <c r="B3234" s="361"/>
      <c r="C3234" s="361"/>
      <c r="D3234" s="361"/>
      <c r="E3234" s="361"/>
      <c r="F3234" s="361"/>
      <c r="G3234" s="361"/>
      <c r="H3234" s="361"/>
      <c r="I3234" s="361"/>
      <c r="J3234" s="361"/>
      <c r="K3234" s="361"/>
    </row>
    <row r="3235" spans="1:11">
      <c r="A3235" s="361"/>
      <c r="B3235" s="361"/>
      <c r="C3235" s="361"/>
      <c r="D3235" s="361"/>
      <c r="E3235" s="361"/>
      <c r="F3235" s="361"/>
      <c r="G3235" s="361"/>
      <c r="H3235" s="361"/>
      <c r="I3235" s="361"/>
      <c r="J3235" s="361"/>
      <c r="K3235" s="361"/>
    </row>
    <row r="3236" spans="1:11">
      <c r="A3236" s="361"/>
      <c r="B3236" s="361"/>
      <c r="C3236" s="361"/>
      <c r="D3236" s="361"/>
      <c r="E3236" s="361"/>
      <c r="F3236" s="361"/>
      <c r="G3236" s="361"/>
      <c r="H3236" s="361"/>
      <c r="I3236" s="361"/>
      <c r="J3236" s="361"/>
      <c r="K3236" s="361"/>
    </row>
    <row r="3237" spans="1:11">
      <c r="A3237" s="361"/>
      <c r="B3237" s="361"/>
      <c r="C3237" s="361"/>
      <c r="D3237" s="361"/>
      <c r="E3237" s="361"/>
      <c r="F3237" s="361"/>
      <c r="G3237" s="361"/>
      <c r="H3237" s="361"/>
      <c r="I3237" s="361"/>
      <c r="J3237" s="361"/>
      <c r="K3237" s="361"/>
    </row>
    <row r="3238" spans="1:11">
      <c r="A3238" s="361"/>
      <c r="B3238" s="361"/>
      <c r="C3238" s="361"/>
      <c r="D3238" s="361"/>
      <c r="E3238" s="361"/>
      <c r="F3238" s="361"/>
      <c r="G3238" s="361"/>
      <c r="H3238" s="361"/>
      <c r="I3238" s="361"/>
      <c r="J3238" s="361"/>
      <c r="K3238" s="361"/>
    </row>
    <row r="3239" spans="1:11">
      <c r="A3239" s="361"/>
      <c r="B3239" s="361"/>
      <c r="C3239" s="361"/>
      <c r="D3239" s="361"/>
      <c r="E3239" s="361"/>
      <c r="F3239" s="361"/>
      <c r="G3239" s="361"/>
      <c r="H3239" s="361"/>
      <c r="I3239" s="361"/>
      <c r="J3239" s="361"/>
      <c r="K3239" s="361"/>
    </row>
    <row r="3240" spans="1:11">
      <c r="A3240" s="361"/>
      <c r="B3240" s="361"/>
      <c r="C3240" s="361"/>
      <c r="D3240" s="361"/>
      <c r="E3240" s="361"/>
      <c r="F3240" s="361"/>
      <c r="G3240" s="361"/>
      <c r="H3240" s="361"/>
      <c r="I3240" s="361"/>
      <c r="J3240" s="361"/>
      <c r="K3240" s="361"/>
    </row>
    <row r="3241" spans="1:11">
      <c r="A3241" s="361"/>
      <c r="B3241" s="361"/>
      <c r="C3241" s="361"/>
      <c r="D3241" s="361"/>
      <c r="E3241" s="361"/>
      <c r="F3241" s="361"/>
      <c r="G3241" s="361"/>
      <c r="H3241" s="361"/>
      <c r="I3241" s="361"/>
      <c r="J3241" s="361"/>
      <c r="K3241" s="361"/>
    </row>
    <row r="3242" spans="1:11">
      <c r="A3242" s="361"/>
      <c r="B3242" s="361"/>
      <c r="C3242" s="361"/>
      <c r="D3242" s="361"/>
      <c r="E3242" s="361"/>
      <c r="F3242" s="361"/>
      <c r="G3242" s="361"/>
      <c r="H3242" s="361"/>
      <c r="I3242" s="361"/>
      <c r="J3242" s="361"/>
      <c r="K3242" s="361"/>
    </row>
    <row r="3243" spans="1:11">
      <c r="A3243" s="361"/>
      <c r="B3243" s="361"/>
      <c r="C3243" s="361"/>
      <c r="D3243" s="361"/>
      <c r="E3243" s="361"/>
      <c r="F3243" s="361"/>
      <c r="G3243" s="361"/>
      <c r="H3243" s="361"/>
      <c r="I3243" s="361"/>
      <c r="J3243" s="361"/>
      <c r="K3243" s="361"/>
    </row>
    <row r="3244" spans="1:11">
      <c r="A3244" s="361"/>
      <c r="B3244" s="361"/>
      <c r="C3244" s="361"/>
      <c r="D3244" s="361"/>
      <c r="E3244" s="361"/>
      <c r="F3244" s="361"/>
      <c r="G3244" s="361"/>
      <c r="H3244" s="361"/>
      <c r="I3244" s="361"/>
      <c r="J3244" s="361"/>
      <c r="K3244" s="361"/>
    </row>
    <row r="3245" spans="1:11">
      <c r="A3245" s="361"/>
      <c r="B3245" s="361"/>
      <c r="C3245" s="361"/>
      <c r="D3245" s="361"/>
      <c r="E3245" s="361"/>
      <c r="F3245" s="361"/>
      <c r="G3245" s="361"/>
      <c r="H3245" s="361"/>
      <c r="I3245" s="361"/>
      <c r="J3245" s="361"/>
      <c r="K3245" s="361"/>
    </row>
    <row r="3246" spans="1:11">
      <c r="A3246" s="361"/>
      <c r="B3246" s="361"/>
      <c r="C3246" s="361"/>
      <c r="D3246" s="361"/>
      <c r="E3246" s="361"/>
      <c r="F3246" s="361"/>
      <c r="G3246" s="361"/>
      <c r="H3246" s="361"/>
      <c r="I3246" s="361"/>
      <c r="J3246" s="361"/>
      <c r="K3246" s="361"/>
    </row>
    <row r="3247" spans="1:11">
      <c r="A3247" s="361"/>
      <c r="B3247" s="361"/>
      <c r="C3247" s="361"/>
      <c r="D3247" s="361"/>
      <c r="E3247" s="361"/>
      <c r="F3247" s="361"/>
      <c r="G3247" s="361"/>
      <c r="H3247" s="361"/>
      <c r="I3247" s="361"/>
      <c r="J3247" s="361"/>
      <c r="K3247" s="361"/>
    </row>
    <row r="3248" spans="1:11">
      <c r="A3248" s="361"/>
      <c r="B3248" s="361"/>
      <c r="C3248" s="361"/>
      <c r="D3248" s="361"/>
      <c r="E3248" s="361"/>
      <c r="F3248" s="361"/>
      <c r="G3248" s="361"/>
      <c r="H3248" s="361"/>
      <c r="I3248" s="361"/>
      <c r="J3248" s="361"/>
      <c r="K3248" s="361"/>
    </row>
    <row r="3249" spans="1:11">
      <c r="A3249" s="361"/>
      <c r="B3249" s="361"/>
      <c r="C3249" s="361"/>
      <c r="D3249" s="361"/>
      <c r="E3249" s="361"/>
      <c r="F3249" s="361"/>
      <c r="G3249" s="361"/>
      <c r="H3249" s="361"/>
      <c r="I3249" s="361"/>
      <c r="J3249" s="361"/>
      <c r="K3249" s="361"/>
    </row>
    <row r="3250" spans="1:11">
      <c r="A3250" s="361"/>
      <c r="B3250" s="361"/>
      <c r="C3250" s="361"/>
      <c r="D3250" s="361"/>
      <c r="E3250" s="361"/>
      <c r="F3250" s="361"/>
      <c r="G3250" s="361"/>
      <c r="H3250" s="361"/>
      <c r="I3250" s="361"/>
      <c r="J3250" s="361"/>
      <c r="K3250" s="361"/>
    </row>
    <row r="3251" spans="1:11">
      <c r="A3251" s="361"/>
      <c r="B3251" s="361"/>
      <c r="C3251" s="361"/>
      <c r="D3251" s="361"/>
      <c r="E3251" s="361"/>
      <c r="F3251" s="361"/>
      <c r="G3251" s="361"/>
      <c r="H3251" s="361"/>
      <c r="I3251" s="361"/>
      <c r="J3251" s="361"/>
      <c r="K3251" s="361"/>
    </row>
    <row r="3252" spans="1:11">
      <c r="A3252" s="361"/>
      <c r="B3252" s="361"/>
      <c r="C3252" s="361"/>
      <c r="D3252" s="361"/>
      <c r="E3252" s="361"/>
      <c r="F3252" s="361"/>
      <c r="G3252" s="361"/>
      <c r="H3252" s="361"/>
      <c r="I3252" s="361"/>
      <c r="J3252" s="361"/>
      <c r="K3252" s="361"/>
    </row>
    <row r="3253" spans="1:11">
      <c r="A3253" s="361"/>
      <c r="B3253" s="361"/>
      <c r="C3253" s="361"/>
      <c r="D3253" s="361"/>
      <c r="E3253" s="361"/>
      <c r="F3253" s="361"/>
      <c r="G3253" s="361"/>
      <c r="H3253" s="361"/>
      <c r="I3253" s="361"/>
      <c r="J3253" s="361"/>
      <c r="K3253" s="361"/>
    </row>
    <row r="3254" spans="1:11">
      <c r="A3254" s="361"/>
      <c r="B3254" s="361"/>
      <c r="C3254" s="361"/>
      <c r="D3254" s="361"/>
      <c r="E3254" s="361"/>
      <c r="F3254" s="361"/>
      <c r="G3254" s="361"/>
      <c r="H3254" s="361"/>
      <c r="I3254" s="361"/>
      <c r="J3254" s="361"/>
      <c r="K3254" s="361"/>
    </row>
    <row r="3255" spans="1:11">
      <c r="A3255" s="361"/>
      <c r="B3255" s="361"/>
      <c r="C3255" s="361"/>
      <c r="D3255" s="361"/>
      <c r="E3255" s="361"/>
      <c r="F3255" s="361"/>
      <c r="G3255" s="361"/>
      <c r="H3255" s="361"/>
      <c r="I3255" s="361"/>
      <c r="J3255" s="361"/>
      <c r="K3255" s="361"/>
    </row>
    <row r="3256" spans="1:11">
      <c r="A3256" s="361"/>
      <c r="B3256" s="361"/>
      <c r="C3256" s="361"/>
      <c r="D3256" s="361"/>
      <c r="E3256" s="361"/>
      <c r="F3256" s="361"/>
      <c r="G3256" s="361"/>
      <c r="H3256" s="361"/>
      <c r="I3256" s="361"/>
      <c r="J3256" s="361"/>
      <c r="K3256" s="361"/>
    </row>
    <row r="3257" spans="1:11">
      <c r="A3257" s="361"/>
      <c r="B3257" s="361"/>
      <c r="C3257" s="361"/>
      <c r="D3257" s="361"/>
      <c r="E3257" s="361"/>
      <c r="F3257" s="361"/>
      <c r="G3257" s="361"/>
      <c r="H3257" s="361"/>
      <c r="I3257" s="361"/>
      <c r="J3257" s="361"/>
      <c r="K3257" s="361"/>
    </row>
    <row r="3258" spans="1:11">
      <c r="A3258" s="361"/>
      <c r="B3258" s="361"/>
      <c r="C3258" s="361"/>
      <c r="D3258" s="361"/>
      <c r="E3258" s="361"/>
      <c r="F3258" s="361"/>
      <c r="G3258" s="361"/>
      <c r="H3258" s="361"/>
      <c r="I3258" s="361"/>
      <c r="J3258" s="361"/>
      <c r="K3258" s="361"/>
    </row>
    <row r="3259" spans="1:11">
      <c r="A3259" s="361"/>
      <c r="B3259" s="361"/>
      <c r="C3259" s="361"/>
      <c r="D3259" s="361"/>
      <c r="E3259" s="361"/>
      <c r="F3259" s="361"/>
      <c r="G3259" s="361"/>
      <c r="H3259" s="361"/>
      <c r="I3259" s="361"/>
      <c r="J3259" s="361"/>
      <c r="K3259" s="361"/>
    </row>
    <row r="3260" spans="1:11">
      <c r="A3260" s="361"/>
      <c r="B3260" s="361"/>
      <c r="C3260" s="361"/>
      <c r="D3260" s="361"/>
      <c r="E3260" s="361"/>
      <c r="F3260" s="361"/>
      <c r="G3260" s="361"/>
      <c r="H3260" s="361"/>
      <c r="I3260" s="361"/>
      <c r="J3260" s="361"/>
      <c r="K3260" s="361"/>
    </row>
    <row r="3261" spans="1:11">
      <c r="A3261" s="361"/>
      <c r="B3261" s="361"/>
      <c r="C3261" s="361"/>
      <c r="D3261" s="361"/>
      <c r="E3261" s="361"/>
      <c r="F3261" s="361"/>
      <c r="G3261" s="361"/>
      <c r="H3261" s="361"/>
      <c r="I3261" s="361"/>
      <c r="J3261" s="361"/>
      <c r="K3261" s="361"/>
    </row>
    <row r="3262" spans="1:11">
      <c r="A3262" s="361"/>
      <c r="B3262" s="361"/>
      <c r="C3262" s="361"/>
      <c r="D3262" s="361"/>
      <c r="E3262" s="361"/>
      <c r="F3262" s="361"/>
      <c r="G3262" s="361"/>
      <c r="H3262" s="361"/>
      <c r="I3262" s="361"/>
      <c r="J3262" s="361"/>
      <c r="K3262" s="361"/>
    </row>
    <row r="3263" spans="1:11">
      <c r="A3263" s="361"/>
      <c r="B3263" s="361"/>
      <c r="C3263" s="361"/>
      <c r="D3263" s="361"/>
      <c r="E3263" s="361"/>
      <c r="F3263" s="361"/>
      <c r="G3263" s="361"/>
      <c r="H3263" s="361"/>
      <c r="I3263" s="361"/>
      <c r="J3263" s="361"/>
      <c r="K3263" s="361"/>
    </row>
    <row r="3264" spans="1:11">
      <c r="A3264" s="361"/>
      <c r="B3264" s="361"/>
      <c r="C3264" s="361"/>
      <c r="D3264" s="361"/>
      <c r="E3264" s="361"/>
      <c r="F3264" s="361"/>
      <c r="G3264" s="361"/>
      <c r="H3264" s="361"/>
      <c r="I3264" s="361"/>
      <c r="J3264" s="361"/>
      <c r="K3264" s="361"/>
    </row>
    <row r="3265" spans="1:11">
      <c r="A3265" s="361"/>
      <c r="B3265" s="361"/>
      <c r="C3265" s="361"/>
      <c r="D3265" s="361"/>
      <c r="E3265" s="361"/>
      <c r="F3265" s="361"/>
      <c r="G3265" s="361"/>
      <c r="H3265" s="361"/>
      <c r="I3265" s="361"/>
      <c r="J3265" s="361"/>
      <c r="K3265" s="361"/>
    </row>
    <row r="3266" spans="1:11">
      <c r="A3266" s="361"/>
      <c r="B3266" s="361"/>
      <c r="C3266" s="361"/>
      <c r="D3266" s="361"/>
      <c r="E3266" s="361"/>
      <c r="F3266" s="361"/>
      <c r="G3266" s="361"/>
      <c r="H3266" s="361"/>
      <c r="I3266" s="361"/>
      <c r="J3266" s="361"/>
      <c r="K3266" s="361"/>
    </row>
    <row r="3267" spans="1:11">
      <c r="A3267" s="361"/>
      <c r="B3267" s="361"/>
      <c r="C3267" s="361"/>
      <c r="D3267" s="361"/>
      <c r="E3267" s="361"/>
      <c r="F3267" s="361"/>
      <c r="G3267" s="361"/>
      <c r="H3267" s="361"/>
      <c r="I3267" s="361"/>
      <c r="J3267" s="361"/>
      <c r="K3267" s="361"/>
    </row>
    <row r="3268" spans="1:11">
      <c r="A3268" s="361"/>
      <c r="B3268" s="361"/>
      <c r="C3268" s="361"/>
      <c r="D3268" s="361"/>
      <c r="E3268" s="361"/>
      <c r="F3268" s="361"/>
      <c r="G3268" s="361"/>
      <c r="H3268" s="361"/>
      <c r="I3268" s="361"/>
      <c r="J3268" s="361"/>
      <c r="K3268" s="361"/>
    </row>
    <row r="3269" spans="1:11">
      <c r="A3269" s="361"/>
      <c r="B3269" s="361"/>
      <c r="C3269" s="361"/>
      <c r="D3269" s="361"/>
      <c r="E3269" s="361"/>
      <c r="F3269" s="361"/>
      <c r="G3269" s="361"/>
      <c r="H3269" s="361"/>
      <c r="I3269" s="361"/>
      <c r="J3269" s="361"/>
      <c r="K3269" s="361"/>
    </row>
    <row r="3270" spans="1:11">
      <c r="A3270" s="361"/>
      <c r="B3270" s="361"/>
      <c r="C3270" s="361"/>
      <c r="D3270" s="361"/>
      <c r="E3270" s="361"/>
      <c r="F3270" s="361"/>
      <c r="G3270" s="361"/>
      <c r="H3270" s="361"/>
      <c r="I3270" s="361"/>
      <c r="J3270" s="361"/>
      <c r="K3270" s="361"/>
    </row>
    <row r="3271" spans="1:11">
      <c r="A3271" s="361"/>
      <c r="B3271" s="361"/>
      <c r="C3271" s="361"/>
      <c r="D3271" s="361"/>
      <c r="E3271" s="361"/>
      <c r="F3271" s="361"/>
      <c r="G3271" s="361"/>
      <c r="H3271" s="361"/>
      <c r="I3271" s="361"/>
      <c r="J3271" s="361"/>
      <c r="K3271" s="361"/>
    </row>
    <row r="3272" spans="1:11">
      <c r="A3272" s="361"/>
      <c r="B3272" s="361"/>
      <c r="C3272" s="361"/>
      <c r="D3272" s="361"/>
      <c r="E3272" s="361"/>
      <c r="F3272" s="361"/>
      <c r="G3272" s="361"/>
      <c r="H3272" s="361"/>
      <c r="I3272" s="361"/>
      <c r="J3272" s="361"/>
      <c r="K3272" s="361"/>
    </row>
    <row r="3273" spans="1:11">
      <c r="A3273" s="361"/>
      <c r="B3273" s="361"/>
      <c r="C3273" s="361"/>
      <c r="D3273" s="361"/>
      <c r="E3273" s="361"/>
      <c r="F3273" s="361"/>
      <c r="G3273" s="361"/>
      <c r="H3273" s="361"/>
      <c r="I3273" s="361"/>
      <c r="J3273" s="361"/>
      <c r="K3273" s="361"/>
    </row>
    <row r="3274" spans="1:11">
      <c r="A3274" s="361"/>
      <c r="B3274" s="361"/>
      <c r="C3274" s="361"/>
      <c r="D3274" s="361"/>
      <c r="E3274" s="361"/>
      <c r="F3274" s="361"/>
      <c r="G3274" s="361"/>
      <c r="H3274" s="361"/>
      <c r="I3274" s="361"/>
      <c r="J3274" s="361"/>
      <c r="K3274" s="361"/>
    </row>
    <row r="3275" spans="1:11">
      <c r="A3275" s="361"/>
      <c r="B3275" s="361"/>
      <c r="C3275" s="361"/>
      <c r="D3275" s="361"/>
      <c r="E3275" s="361"/>
      <c r="F3275" s="361"/>
      <c r="G3275" s="361"/>
      <c r="H3275" s="361"/>
      <c r="I3275" s="361"/>
      <c r="J3275" s="361"/>
      <c r="K3275" s="361"/>
    </row>
    <row r="3276" spans="1:11">
      <c r="A3276" s="361"/>
      <c r="B3276" s="361"/>
      <c r="C3276" s="361"/>
      <c r="D3276" s="361"/>
      <c r="E3276" s="361"/>
      <c r="F3276" s="361"/>
      <c r="G3276" s="361"/>
      <c r="H3276" s="361"/>
      <c r="I3276" s="361"/>
      <c r="J3276" s="361"/>
      <c r="K3276" s="361"/>
    </row>
    <row r="3277" spans="1:11">
      <c r="A3277" s="361"/>
      <c r="B3277" s="361"/>
      <c r="C3277" s="361"/>
      <c r="D3277" s="361"/>
      <c r="E3277" s="361"/>
      <c r="F3277" s="361"/>
      <c r="G3277" s="361"/>
      <c r="H3277" s="361"/>
      <c r="I3277" s="361"/>
      <c r="J3277" s="361"/>
      <c r="K3277" s="361"/>
    </row>
    <row r="3278" spans="1:11">
      <c r="A3278" s="361"/>
      <c r="B3278" s="361"/>
      <c r="C3278" s="361"/>
      <c r="D3278" s="361"/>
      <c r="E3278" s="361"/>
      <c r="F3278" s="361"/>
      <c r="G3278" s="361"/>
      <c r="H3278" s="361"/>
      <c r="I3278" s="361"/>
      <c r="J3278" s="361"/>
      <c r="K3278" s="361"/>
    </row>
    <row r="3279" spans="1:11">
      <c r="A3279" s="361"/>
      <c r="B3279" s="361"/>
      <c r="C3279" s="361"/>
      <c r="D3279" s="361"/>
      <c r="E3279" s="361"/>
      <c r="F3279" s="361"/>
      <c r="G3279" s="361"/>
      <c r="H3279" s="361"/>
      <c r="I3279" s="361"/>
      <c r="J3279" s="361"/>
      <c r="K3279" s="361"/>
    </row>
    <row r="3280" spans="1:11">
      <c r="A3280" s="361"/>
      <c r="B3280" s="361"/>
      <c r="C3280" s="361"/>
      <c r="D3280" s="361"/>
      <c r="E3280" s="361"/>
      <c r="F3280" s="361"/>
      <c r="G3280" s="361"/>
      <c r="H3280" s="361"/>
      <c r="I3280" s="361"/>
      <c r="J3280" s="361"/>
      <c r="K3280" s="361"/>
    </row>
    <row r="3281" spans="1:11">
      <c r="A3281" s="361"/>
      <c r="B3281" s="361"/>
      <c r="C3281" s="361"/>
      <c r="D3281" s="361"/>
      <c r="E3281" s="361"/>
      <c r="F3281" s="361"/>
      <c r="G3281" s="361"/>
      <c r="H3281" s="361"/>
      <c r="I3281" s="361"/>
      <c r="J3281" s="361"/>
      <c r="K3281" s="361"/>
    </row>
    <row r="3282" spans="1:11">
      <c r="A3282" s="361"/>
      <c r="B3282" s="361"/>
      <c r="C3282" s="361"/>
      <c r="D3282" s="361"/>
      <c r="E3282" s="361"/>
      <c r="F3282" s="361"/>
      <c r="G3282" s="361"/>
      <c r="H3282" s="361"/>
      <c r="I3282" s="361"/>
      <c r="J3282" s="361"/>
      <c r="K3282" s="361"/>
    </row>
    <row r="3283" spans="1:11">
      <c r="A3283" s="361"/>
      <c r="B3283" s="361"/>
      <c r="C3283" s="361"/>
      <c r="D3283" s="361"/>
      <c r="E3283" s="361"/>
      <c r="F3283" s="361"/>
      <c r="G3283" s="361"/>
      <c r="H3283" s="361"/>
      <c r="I3283" s="361"/>
      <c r="J3283" s="361"/>
      <c r="K3283" s="361"/>
    </row>
    <row r="3284" spans="1:11">
      <c r="A3284" s="361"/>
      <c r="B3284" s="361"/>
      <c r="C3284" s="361"/>
      <c r="D3284" s="361"/>
      <c r="E3284" s="361"/>
      <c r="F3284" s="361"/>
      <c r="G3284" s="361"/>
      <c r="H3284" s="361"/>
      <c r="I3284" s="361"/>
      <c r="J3284" s="361"/>
      <c r="K3284" s="361"/>
    </row>
    <row r="3285" spans="1:11">
      <c r="A3285" s="361"/>
      <c r="B3285" s="361"/>
      <c r="C3285" s="361"/>
      <c r="D3285" s="361"/>
      <c r="E3285" s="361"/>
      <c r="F3285" s="361"/>
      <c r="G3285" s="361"/>
      <c r="H3285" s="361"/>
      <c r="I3285" s="361"/>
      <c r="J3285" s="361"/>
      <c r="K3285" s="361"/>
    </row>
    <row r="3286" spans="1:11">
      <c r="A3286" s="361"/>
      <c r="B3286" s="361"/>
      <c r="C3286" s="361"/>
      <c r="D3286" s="361"/>
      <c r="E3286" s="361"/>
      <c r="F3286" s="361"/>
      <c r="G3286" s="361"/>
      <c r="H3286" s="361"/>
      <c r="I3286" s="361"/>
      <c r="J3286" s="361"/>
      <c r="K3286" s="361"/>
    </row>
    <row r="3287" spans="1:11">
      <c r="A3287" s="361"/>
      <c r="B3287" s="361"/>
      <c r="C3287" s="361"/>
      <c r="D3287" s="361"/>
      <c r="E3287" s="361"/>
      <c r="F3287" s="361"/>
      <c r="G3287" s="361"/>
      <c r="H3287" s="361"/>
      <c r="I3287" s="361"/>
      <c r="J3287" s="361"/>
      <c r="K3287" s="361"/>
    </row>
    <row r="3288" spans="1:11">
      <c r="A3288" s="361"/>
      <c r="B3288" s="361"/>
      <c r="C3288" s="361"/>
      <c r="D3288" s="361"/>
      <c r="E3288" s="361"/>
      <c r="F3288" s="361"/>
      <c r="G3288" s="361"/>
      <c r="H3288" s="361"/>
      <c r="I3288" s="361"/>
      <c r="J3288" s="361"/>
      <c r="K3288" s="361"/>
    </row>
    <row r="3289" spans="1:11">
      <c r="A3289" s="361"/>
      <c r="B3289" s="361"/>
      <c r="C3289" s="361"/>
      <c r="D3289" s="361"/>
      <c r="E3289" s="361"/>
      <c r="F3289" s="361"/>
      <c r="G3289" s="361"/>
      <c r="H3289" s="361"/>
      <c r="I3289" s="361"/>
      <c r="J3289" s="361"/>
      <c r="K3289" s="361"/>
    </row>
    <row r="3290" spans="1:11">
      <c r="A3290" s="361"/>
      <c r="B3290" s="361"/>
      <c r="C3290" s="361"/>
      <c r="D3290" s="361"/>
      <c r="E3290" s="361"/>
      <c r="F3290" s="361"/>
      <c r="G3290" s="361"/>
      <c r="H3290" s="361"/>
      <c r="I3290" s="361"/>
      <c r="J3290" s="361"/>
      <c r="K3290" s="361"/>
    </row>
    <row r="3291" spans="1:11">
      <c r="A3291" s="361"/>
      <c r="B3291" s="361"/>
      <c r="C3291" s="361"/>
      <c r="D3291" s="361"/>
      <c r="E3291" s="361"/>
      <c r="F3291" s="361"/>
      <c r="G3291" s="361"/>
      <c r="H3291" s="361"/>
      <c r="I3291" s="361"/>
      <c r="J3291" s="361"/>
      <c r="K3291" s="361"/>
    </row>
    <row r="3292" spans="1:11">
      <c r="A3292" s="361"/>
      <c r="B3292" s="361"/>
      <c r="C3292" s="361"/>
      <c r="D3292" s="361"/>
      <c r="E3292" s="361"/>
      <c r="F3292" s="361"/>
      <c r="G3292" s="361"/>
      <c r="H3292" s="361"/>
      <c r="I3292" s="361"/>
      <c r="J3292" s="361"/>
      <c r="K3292" s="361"/>
    </row>
    <row r="3293" spans="1:11">
      <c r="A3293" s="361"/>
      <c r="B3293" s="361"/>
      <c r="C3293" s="361"/>
      <c r="D3293" s="361"/>
      <c r="E3293" s="361"/>
      <c r="F3293" s="361"/>
      <c r="G3293" s="361"/>
      <c r="H3293" s="361"/>
      <c r="I3293" s="361"/>
      <c r="J3293" s="361"/>
      <c r="K3293" s="361"/>
    </row>
    <row r="3294" spans="1:11">
      <c r="A3294" s="361"/>
      <c r="B3294" s="361"/>
      <c r="C3294" s="361"/>
      <c r="D3294" s="361"/>
      <c r="E3294" s="361"/>
      <c r="F3294" s="361"/>
      <c r="G3294" s="361"/>
      <c r="H3294" s="361"/>
      <c r="I3294" s="361"/>
      <c r="J3294" s="361"/>
      <c r="K3294" s="361"/>
    </row>
    <row r="3295" spans="1:11">
      <c r="A3295" s="361"/>
      <c r="B3295" s="361"/>
      <c r="C3295" s="361"/>
      <c r="D3295" s="361"/>
      <c r="E3295" s="361"/>
      <c r="F3295" s="361"/>
      <c r="G3295" s="361"/>
      <c r="H3295" s="361"/>
      <c r="I3295" s="361"/>
      <c r="J3295" s="361"/>
      <c r="K3295" s="361"/>
    </row>
    <row r="3296" spans="1:11">
      <c r="A3296" s="361"/>
      <c r="B3296" s="361"/>
      <c r="C3296" s="361"/>
      <c r="D3296" s="361"/>
      <c r="E3296" s="361"/>
      <c r="F3296" s="361"/>
      <c r="G3296" s="361"/>
      <c r="H3296" s="361"/>
      <c r="I3296" s="361"/>
      <c r="J3296" s="361"/>
      <c r="K3296" s="361"/>
    </row>
    <row r="3297" spans="1:11">
      <c r="A3297" s="361"/>
      <c r="B3297" s="361"/>
      <c r="C3297" s="361"/>
      <c r="D3297" s="361"/>
      <c r="E3297" s="361"/>
      <c r="F3297" s="361"/>
      <c r="G3297" s="361"/>
      <c r="H3297" s="361"/>
      <c r="I3297" s="361"/>
      <c r="J3297" s="361"/>
      <c r="K3297" s="361"/>
    </row>
    <row r="3298" spans="1:11">
      <c r="A3298" s="361"/>
      <c r="B3298" s="361"/>
      <c r="C3298" s="361"/>
      <c r="D3298" s="361"/>
      <c r="E3298" s="361"/>
      <c r="F3298" s="361"/>
      <c r="G3298" s="361"/>
      <c r="H3298" s="361"/>
      <c r="I3298" s="361"/>
      <c r="J3298" s="361"/>
      <c r="K3298" s="361"/>
    </row>
    <row r="3299" spans="1:11">
      <c r="A3299" s="361"/>
      <c r="B3299" s="361"/>
      <c r="C3299" s="361"/>
      <c r="D3299" s="361"/>
      <c r="E3299" s="361"/>
      <c r="F3299" s="361"/>
      <c r="G3299" s="361"/>
      <c r="H3299" s="361"/>
      <c r="I3299" s="361"/>
      <c r="J3299" s="361"/>
      <c r="K3299" s="361"/>
    </row>
    <row r="3300" spans="1:11">
      <c r="A3300" s="361"/>
      <c r="B3300" s="361"/>
      <c r="C3300" s="361"/>
      <c r="D3300" s="361"/>
      <c r="E3300" s="361"/>
      <c r="F3300" s="361"/>
      <c r="G3300" s="361"/>
      <c r="H3300" s="361"/>
      <c r="I3300" s="361"/>
      <c r="J3300" s="361"/>
      <c r="K3300" s="361"/>
    </row>
    <row r="3301" spans="1:11">
      <c r="A3301" s="361"/>
      <c r="B3301" s="361"/>
      <c r="C3301" s="361"/>
      <c r="D3301" s="361"/>
      <c r="E3301" s="361"/>
      <c r="F3301" s="361"/>
      <c r="G3301" s="361"/>
      <c r="H3301" s="361"/>
      <c r="I3301" s="361"/>
      <c r="J3301" s="361"/>
      <c r="K3301" s="361"/>
    </row>
    <row r="3302" spans="1:11">
      <c r="A3302" s="361"/>
      <c r="B3302" s="361"/>
      <c r="C3302" s="361"/>
      <c r="D3302" s="361"/>
      <c r="E3302" s="361"/>
      <c r="F3302" s="361"/>
      <c r="G3302" s="361"/>
      <c r="H3302" s="361"/>
      <c r="I3302" s="361"/>
      <c r="J3302" s="361"/>
      <c r="K3302" s="361"/>
    </row>
    <row r="3303" spans="1:11">
      <c r="A3303" s="361"/>
      <c r="B3303" s="361"/>
      <c r="C3303" s="361"/>
      <c r="D3303" s="361"/>
      <c r="E3303" s="361"/>
      <c r="F3303" s="361"/>
      <c r="G3303" s="361"/>
      <c r="H3303" s="361"/>
      <c r="I3303" s="361"/>
      <c r="J3303" s="361"/>
      <c r="K3303" s="361"/>
    </row>
    <row r="3304" spans="1:11">
      <c r="A3304" s="361"/>
      <c r="B3304" s="361"/>
      <c r="C3304" s="361"/>
      <c r="D3304" s="361"/>
      <c r="E3304" s="361"/>
      <c r="F3304" s="361"/>
      <c r="G3304" s="361"/>
      <c r="H3304" s="361"/>
      <c r="I3304" s="361"/>
      <c r="J3304" s="361"/>
      <c r="K3304" s="361"/>
    </row>
    <row r="3305" spans="1:11">
      <c r="A3305" s="361"/>
      <c r="B3305" s="361"/>
      <c r="C3305" s="361"/>
      <c r="D3305" s="361"/>
      <c r="E3305" s="361"/>
      <c r="F3305" s="361"/>
      <c r="G3305" s="361"/>
      <c r="H3305" s="361"/>
      <c r="I3305" s="361"/>
      <c r="J3305" s="361"/>
      <c r="K3305" s="361"/>
    </row>
    <row r="3306" spans="1:11">
      <c r="A3306" s="361"/>
      <c r="B3306" s="361"/>
      <c r="C3306" s="361"/>
      <c r="D3306" s="361"/>
      <c r="E3306" s="361"/>
      <c r="F3306" s="361"/>
      <c r="G3306" s="361"/>
      <c r="H3306" s="361"/>
      <c r="I3306" s="361"/>
      <c r="J3306" s="361"/>
      <c r="K3306" s="361"/>
    </row>
    <row r="3307" spans="1:11">
      <c r="A3307" s="361"/>
      <c r="B3307" s="361"/>
      <c r="C3307" s="361"/>
      <c r="D3307" s="361"/>
      <c r="E3307" s="361"/>
      <c r="F3307" s="361"/>
      <c r="G3307" s="361"/>
      <c r="H3307" s="361"/>
      <c r="I3307" s="361"/>
      <c r="J3307" s="361"/>
      <c r="K3307" s="361"/>
    </row>
    <row r="3308" spans="1:11">
      <c r="A3308" s="361"/>
      <c r="B3308" s="361"/>
      <c r="C3308" s="361"/>
      <c r="D3308" s="361"/>
      <c r="E3308" s="361"/>
      <c r="F3308" s="361"/>
      <c r="G3308" s="361"/>
      <c r="H3308" s="361"/>
      <c r="I3308" s="361"/>
      <c r="J3308" s="361"/>
      <c r="K3308" s="361"/>
    </row>
    <row r="3309" spans="1:11">
      <c r="A3309" s="361"/>
      <c r="B3309" s="361"/>
      <c r="C3309" s="361"/>
      <c r="D3309" s="361"/>
      <c r="E3309" s="361"/>
      <c r="F3309" s="361"/>
      <c r="G3309" s="361"/>
      <c r="H3309" s="361"/>
      <c r="I3309" s="361"/>
      <c r="J3309" s="361"/>
      <c r="K3309" s="361"/>
    </row>
    <row r="3310" spans="1:11">
      <c r="A3310" s="361"/>
      <c r="B3310" s="361"/>
      <c r="C3310" s="361"/>
      <c r="D3310" s="361"/>
      <c r="E3310" s="361"/>
      <c r="F3310" s="361"/>
      <c r="G3310" s="361"/>
      <c r="H3310" s="361"/>
      <c r="I3310" s="361"/>
      <c r="J3310" s="361"/>
      <c r="K3310" s="361"/>
    </row>
    <row r="3311" spans="1:11">
      <c r="A3311" s="361"/>
      <c r="B3311" s="361"/>
      <c r="C3311" s="361"/>
      <c r="D3311" s="361"/>
      <c r="E3311" s="361"/>
      <c r="F3311" s="361"/>
      <c r="G3311" s="361"/>
      <c r="H3311" s="361"/>
      <c r="I3311" s="361"/>
      <c r="J3311" s="361"/>
      <c r="K3311" s="361"/>
    </row>
    <row r="3312" spans="1:11">
      <c r="A3312" s="361"/>
      <c r="B3312" s="361"/>
      <c r="C3312" s="361"/>
      <c r="D3312" s="361"/>
      <c r="E3312" s="361"/>
      <c r="F3312" s="361"/>
      <c r="G3312" s="361"/>
      <c r="H3312" s="361"/>
      <c r="I3312" s="361"/>
      <c r="J3312" s="361"/>
      <c r="K3312" s="361"/>
    </row>
    <row r="3313" spans="1:11">
      <c r="A3313" s="361"/>
      <c r="B3313" s="361"/>
      <c r="C3313" s="361"/>
      <c r="D3313" s="361"/>
      <c r="E3313" s="361"/>
      <c r="F3313" s="361"/>
      <c r="G3313" s="361"/>
      <c r="H3313" s="361"/>
      <c r="I3313" s="361"/>
      <c r="J3313" s="361"/>
      <c r="K3313" s="361"/>
    </row>
    <row r="3314" spans="1:11">
      <c r="A3314" s="361"/>
      <c r="B3314" s="361"/>
      <c r="C3314" s="361"/>
      <c r="D3314" s="361"/>
      <c r="E3314" s="361"/>
      <c r="F3314" s="361"/>
      <c r="G3314" s="361"/>
      <c r="H3314" s="361"/>
      <c r="I3314" s="361"/>
      <c r="J3314" s="361"/>
      <c r="K3314" s="361"/>
    </row>
    <row r="3315" spans="1:11">
      <c r="A3315" s="361"/>
      <c r="B3315" s="361"/>
      <c r="C3315" s="361"/>
      <c r="D3315" s="361"/>
      <c r="E3315" s="361"/>
      <c r="F3315" s="361"/>
      <c r="G3315" s="361"/>
      <c r="H3315" s="361"/>
      <c r="I3315" s="361"/>
      <c r="J3315" s="361"/>
      <c r="K3315" s="361"/>
    </row>
    <row r="3316" spans="1:11">
      <c r="A3316" s="361"/>
      <c r="B3316" s="361"/>
      <c r="C3316" s="361"/>
      <c r="D3316" s="361"/>
      <c r="E3316" s="361"/>
      <c r="F3316" s="361"/>
      <c r="G3316" s="361"/>
      <c r="H3316" s="361"/>
      <c r="I3316" s="361"/>
      <c r="J3316" s="361"/>
      <c r="K3316" s="361"/>
    </row>
    <row r="3317" spans="1:11">
      <c r="A3317" s="361"/>
      <c r="B3317" s="361"/>
      <c r="C3317" s="361"/>
      <c r="D3317" s="361"/>
      <c r="E3317" s="361"/>
      <c r="F3317" s="361"/>
      <c r="G3317" s="361"/>
      <c r="H3317" s="361"/>
      <c r="I3317" s="361"/>
      <c r="J3317" s="361"/>
      <c r="K3317" s="361"/>
    </row>
    <row r="3318" spans="1:11">
      <c r="A3318" s="361"/>
      <c r="B3318" s="361"/>
      <c r="C3318" s="361"/>
      <c r="D3318" s="361"/>
      <c r="E3318" s="361"/>
      <c r="F3318" s="361"/>
      <c r="G3318" s="361"/>
      <c r="H3318" s="361"/>
      <c r="I3318" s="361"/>
      <c r="J3318" s="361"/>
      <c r="K3318" s="361"/>
    </row>
    <row r="3319" spans="1:11">
      <c r="A3319" s="361"/>
      <c r="B3319" s="361"/>
      <c r="C3319" s="361"/>
      <c r="D3319" s="361"/>
      <c r="E3319" s="361"/>
      <c r="F3319" s="361"/>
      <c r="G3319" s="361"/>
      <c r="H3319" s="361"/>
      <c r="I3319" s="361"/>
      <c r="J3319" s="361"/>
      <c r="K3319" s="361"/>
    </row>
    <row r="3320" spans="1:11">
      <c r="A3320" s="361"/>
      <c r="B3320" s="361"/>
      <c r="C3320" s="361"/>
      <c r="D3320" s="361"/>
      <c r="E3320" s="361"/>
      <c r="F3320" s="361"/>
      <c r="G3320" s="361"/>
      <c r="H3320" s="361"/>
      <c r="I3320" s="361"/>
      <c r="J3320" s="361"/>
      <c r="K3320" s="361"/>
    </row>
    <row r="3321" spans="1:11">
      <c r="A3321" s="361"/>
      <c r="B3321" s="361"/>
      <c r="C3321" s="361"/>
      <c r="D3321" s="361"/>
      <c r="E3321" s="361"/>
      <c r="F3321" s="361"/>
      <c r="G3321" s="361"/>
      <c r="H3321" s="361"/>
      <c r="I3321" s="361"/>
      <c r="J3321" s="361"/>
      <c r="K3321" s="361"/>
    </row>
    <row r="3322" spans="1:11">
      <c r="A3322" s="361"/>
      <c r="B3322" s="361"/>
      <c r="C3322" s="361"/>
      <c r="D3322" s="361"/>
      <c r="E3322" s="361"/>
      <c r="F3322" s="361"/>
      <c r="G3322" s="361"/>
      <c r="H3322" s="361"/>
      <c r="I3322" s="361"/>
      <c r="J3322" s="361"/>
      <c r="K3322" s="361"/>
    </row>
    <row r="3323" spans="1:11">
      <c r="A3323" s="361"/>
      <c r="B3323" s="361"/>
      <c r="C3323" s="361"/>
      <c r="D3323" s="361"/>
      <c r="E3323" s="361"/>
      <c r="F3323" s="361"/>
      <c r="G3323" s="361"/>
      <c r="H3323" s="361"/>
      <c r="I3323" s="361"/>
      <c r="J3323" s="361"/>
      <c r="K3323" s="361"/>
    </row>
    <row r="3324" spans="1:11">
      <c r="A3324" s="361"/>
      <c r="B3324" s="361"/>
      <c r="C3324" s="361"/>
      <c r="D3324" s="361"/>
      <c r="E3324" s="361"/>
      <c r="F3324" s="361"/>
      <c r="G3324" s="361"/>
      <c r="H3324" s="361"/>
      <c r="I3324" s="361"/>
      <c r="J3324" s="361"/>
      <c r="K3324" s="361"/>
    </row>
    <row r="3325" spans="1:11">
      <c r="A3325" s="361"/>
      <c r="B3325" s="361"/>
      <c r="C3325" s="361"/>
      <c r="D3325" s="361"/>
      <c r="E3325" s="361"/>
      <c r="F3325" s="361"/>
      <c r="G3325" s="361"/>
      <c r="H3325" s="361"/>
      <c r="I3325" s="361"/>
      <c r="J3325" s="361"/>
      <c r="K3325" s="361"/>
    </row>
    <row r="3326" spans="1:11">
      <c r="A3326" s="361"/>
      <c r="B3326" s="361"/>
      <c r="C3326" s="361"/>
      <c r="D3326" s="361"/>
      <c r="E3326" s="361"/>
      <c r="F3326" s="361"/>
      <c r="G3326" s="361"/>
      <c r="H3326" s="361"/>
      <c r="I3326" s="361"/>
      <c r="J3326" s="361"/>
      <c r="K3326" s="361"/>
    </row>
    <row r="3327" spans="1:11">
      <c r="A3327" s="361"/>
      <c r="B3327" s="361"/>
      <c r="C3327" s="361"/>
      <c r="D3327" s="361"/>
      <c r="E3327" s="361"/>
      <c r="F3327" s="361"/>
      <c r="G3327" s="361"/>
      <c r="H3327" s="361"/>
      <c r="I3327" s="361"/>
      <c r="J3327" s="361"/>
      <c r="K3327" s="361"/>
    </row>
    <row r="3328" spans="1:11">
      <c r="A3328" s="361"/>
      <c r="B3328" s="361"/>
      <c r="C3328" s="361"/>
      <c r="D3328" s="361"/>
      <c r="E3328" s="361"/>
      <c r="F3328" s="361"/>
      <c r="G3328" s="361"/>
      <c r="H3328" s="361"/>
      <c r="I3328" s="361"/>
      <c r="J3328" s="361"/>
      <c r="K3328" s="361"/>
    </row>
    <row r="3329" spans="1:11">
      <c r="A3329" s="361"/>
      <c r="B3329" s="361"/>
      <c r="C3329" s="361"/>
      <c r="D3329" s="361"/>
      <c r="E3329" s="361"/>
      <c r="F3329" s="361"/>
      <c r="G3329" s="361"/>
      <c r="H3329" s="361"/>
      <c r="I3329" s="361"/>
      <c r="J3329" s="361"/>
      <c r="K3329" s="361"/>
    </row>
    <row r="3330" spans="1:11">
      <c r="A3330" s="361"/>
      <c r="B3330" s="361"/>
      <c r="C3330" s="361"/>
      <c r="D3330" s="361"/>
      <c r="E3330" s="361"/>
      <c r="F3330" s="361"/>
      <c r="G3330" s="361"/>
      <c r="H3330" s="361"/>
      <c r="I3330" s="361"/>
      <c r="J3330" s="361"/>
      <c r="K3330" s="361"/>
    </row>
    <row r="3331" spans="1:11">
      <c r="A3331" s="361"/>
      <c r="B3331" s="361"/>
      <c r="C3331" s="361"/>
      <c r="D3331" s="361"/>
      <c r="E3331" s="361"/>
      <c r="F3331" s="361"/>
      <c r="G3331" s="361"/>
      <c r="H3331" s="361"/>
      <c r="I3331" s="361"/>
      <c r="J3331" s="361"/>
      <c r="K3331" s="361"/>
    </row>
    <row r="3332" spans="1:11">
      <c r="A3332" s="361"/>
      <c r="B3332" s="361"/>
      <c r="C3332" s="361"/>
      <c r="D3332" s="361"/>
      <c r="E3332" s="361"/>
      <c r="F3332" s="361"/>
      <c r="G3332" s="361"/>
      <c r="H3332" s="361"/>
      <c r="I3332" s="361"/>
      <c r="J3332" s="361"/>
      <c r="K3332" s="361"/>
    </row>
    <row r="3333" spans="1:11">
      <c r="A3333" s="361"/>
      <c r="B3333" s="361"/>
      <c r="C3333" s="361"/>
      <c r="D3333" s="361"/>
      <c r="E3333" s="361"/>
      <c r="F3333" s="361"/>
      <c r="G3333" s="361"/>
      <c r="H3333" s="361"/>
      <c r="I3333" s="361"/>
      <c r="J3333" s="361"/>
      <c r="K3333" s="361"/>
    </row>
    <row r="3334" spans="1:11">
      <c r="A3334" s="361"/>
      <c r="B3334" s="361"/>
      <c r="C3334" s="361"/>
      <c r="D3334" s="361"/>
      <c r="E3334" s="361"/>
      <c r="F3334" s="361"/>
      <c r="G3334" s="361"/>
      <c r="H3334" s="361"/>
      <c r="I3334" s="361"/>
      <c r="J3334" s="361"/>
      <c r="K3334" s="361"/>
    </row>
    <row r="3335" spans="1:11">
      <c r="A3335" s="361"/>
      <c r="B3335" s="361"/>
      <c r="C3335" s="361"/>
      <c r="D3335" s="361"/>
      <c r="E3335" s="361"/>
      <c r="F3335" s="361"/>
      <c r="G3335" s="361"/>
      <c r="H3335" s="361"/>
      <c r="I3335" s="361"/>
      <c r="J3335" s="361"/>
      <c r="K3335" s="361"/>
    </row>
    <row r="3336" spans="1:11">
      <c r="A3336" s="361"/>
      <c r="B3336" s="361"/>
      <c r="C3336" s="361"/>
      <c r="D3336" s="361"/>
      <c r="E3336" s="361"/>
      <c r="F3336" s="361"/>
      <c r="G3336" s="361"/>
      <c r="H3336" s="361"/>
      <c r="I3336" s="361"/>
      <c r="J3336" s="361"/>
      <c r="K3336" s="361"/>
    </row>
    <row r="3337" spans="1:11">
      <c r="A3337" s="361"/>
      <c r="B3337" s="361"/>
      <c r="C3337" s="361"/>
      <c r="D3337" s="361"/>
      <c r="E3337" s="361"/>
      <c r="F3337" s="361"/>
      <c r="G3337" s="361"/>
      <c r="H3337" s="361"/>
      <c r="I3337" s="361"/>
      <c r="J3337" s="361"/>
      <c r="K3337" s="361"/>
    </row>
    <row r="3338" spans="1:11">
      <c r="A3338" s="361"/>
      <c r="B3338" s="361"/>
      <c r="C3338" s="361"/>
      <c r="D3338" s="361"/>
      <c r="E3338" s="361"/>
      <c r="F3338" s="361"/>
      <c r="G3338" s="361"/>
      <c r="H3338" s="361"/>
      <c r="I3338" s="361"/>
      <c r="J3338" s="361"/>
      <c r="K3338" s="361"/>
    </row>
    <row r="3339" spans="1:11">
      <c r="A3339" s="361"/>
      <c r="B3339" s="361"/>
      <c r="C3339" s="361"/>
      <c r="D3339" s="361"/>
      <c r="E3339" s="361"/>
      <c r="F3339" s="361"/>
      <c r="G3339" s="361"/>
      <c r="H3339" s="361"/>
      <c r="I3339" s="361"/>
      <c r="J3339" s="361"/>
      <c r="K3339" s="361"/>
    </row>
    <row r="3340" spans="1:11">
      <c r="A3340" s="361"/>
      <c r="B3340" s="361"/>
      <c r="C3340" s="361"/>
      <c r="D3340" s="361"/>
      <c r="E3340" s="361"/>
      <c r="F3340" s="361"/>
      <c r="G3340" s="361"/>
      <c r="H3340" s="361"/>
      <c r="I3340" s="361"/>
      <c r="J3340" s="361"/>
      <c r="K3340" s="361"/>
    </row>
    <row r="3341" spans="1:11">
      <c r="A3341" s="361"/>
      <c r="B3341" s="361"/>
      <c r="C3341" s="361"/>
      <c r="D3341" s="361"/>
      <c r="E3341" s="361"/>
      <c r="F3341" s="361"/>
      <c r="G3341" s="361"/>
      <c r="H3341" s="361"/>
      <c r="I3341" s="361"/>
      <c r="J3341" s="361"/>
      <c r="K3341" s="361"/>
    </row>
    <row r="3342" spans="1:11">
      <c r="A3342" s="361"/>
      <c r="B3342" s="361"/>
      <c r="C3342" s="361"/>
      <c r="D3342" s="361"/>
      <c r="E3342" s="361"/>
      <c r="F3342" s="361"/>
      <c r="G3342" s="361"/>
      <c r="H3342" s="361"/>
      <c r="I3342" s="361"/>
      <c r="J3342" s="361"/>
      <c r="K3342" s="361"/>
    </row>
    <row r="3343" spans="1:11">
      <c r="A3343" s="361"/>
      <c r="B3343" s="361"/>
      <c r="C3343" s="361"/>
      <c r="D3343" s="361"/>
      <c r="E3343" s="361"/>
      <c r="F3343" s="361"/>
      <c r="G3343" s="361"/>
      <c r="H3343" s="361"/>
      <c r="I3343" s="361"/>
      <c r="J3343" s="361"/>
      <c r="K3343" s="361"/>
    </row>
    <row r="3344" spans="1:11">
      <c r="A3344" s="361"/>
      <c r="B3344" s="361"/>
      <c r="C3344" s="361"/>
      <c r="D3344" s="361"/>
      <c r="E3344" s="361"/>
      <c r="F3344" s="361"/>
      <c r="G3344" s="361"/>
      <c r="H3344" s="361"/>
      <c r="I3344" s="361"/>
      <c r="J3344" s="361"/>
      <c r="K3344" s="361"/>
    </row>
    <row r="3345" spans="1:11">
      <c r="A3345" s="361"/>
      <c r="B3345" s="361"/>
      <c r="C3345" s="361"/>
      <c r="D3345" s="361"/>
      <c r="E3345" s="361"/>
      <c r="F3345" s="361"/>
      <c r="G3345" s="361"/>
      <c r="H3345" s="361"/>
      <c r="I3345" s="361"/>
      <c r="J3345" s="361"/>
      <c r="K3345" s="361"/>
    </row>
    <row r="3346" spans="1:11">
      <c r="A3346" s="361"/>
      <c r="B3346" s="361"/>
      <c r="C3346" s="361"/>
      <c r="D3346" s="361"/>
      <c r="E3346" s="361"/>
      <c r="F3346" s="361"/>
      <c r="G3346" s="361"/>
      <c r="H3346" s="361"/>
      <c r="I3346" s="361"/>
      <c r="J3346" s="361"/>
      <c r="K3346" s="361"/>
    </row>
    <row r="3347" spans="1:11">
      <c r="A3347" s="361"/>
      <c r="B3347" s="361"/>
      <c r="C3347" s="361"/>
      <c r="D3347" s="361"/>
      <c r="E3347" s="361"/>
      <c r="F3347" s="361"/>
      <c r="G3347" s="361"/>
      <c r="H3347" s="361"/>
      <c r="I3347" s="361"/>
      <c r="J3347" s="361"/>
      <c r="K3347" s="361"/>
    </row>
    <row r="3348" spans="1:11">
      <c r="A3348" s="361"/>
      <c r="B3348" s="361"/>
      <c r="C3348" s="361"/>
      <c r="D3348" s="361"/>
      <c r="E3348" s="361"/>
      <c r="F3348" s="361"/>
      <c r="G3348" s="361"/>
      <c r="H3348" s="361"/>
      <c r="I3348" s="361"/>
      <c r="J3348" s="361"/>
      <c r="K3348" s="361"/>
    </row>
    <row r="3349" spans="1:11">
      <c r="A3349" s="361"/>
      <c r="B3349" s="361"/>
      <c r="C3349" s="361"/>
      <c r="D3349" s="361"/>
      <c r="E3349" s="361"/>
      <c r="F3349" s="361"/>
      <c r="G3349" s="361"/>
      <c r="H3349" s="361"/>
      <c r="I3349" s="361"/>
      <c r="J3349" s="361"/>
      <c r="K3349" s="361"/>
    </row>
    <row r="3350" spans="1:11">
      <c r="A3350" s="361"/>
      <c r="B3350" s="361"/>
      <c r="C3350" s="361"/>
      <c r="D3350" s="361"/>
      <c r="E3350" s="361"/>
      <c r="F3350" s="361"/>
      <c r="G3350" s="361"/>
      <c r="H3350" s="361"/>
      <c r="I3350" s="361"/>
      <c r="J3350" s="361"/>
      <c r="K3350" s="361"/>
    </row>
    <row r="3351" spans="1:11">
      <c r="A3351" s="361"/>
      <c r="B3351" s="361"/>
      <c r="C3351" s="361"/>
      <c r="D3351" s="361"/>
      <c r="E3351" s="361"/>
      <c r="F3351" s="361"/>
      <c r="G3351" s="361"/>
      <c r="H3351" s="361"/>
      <c r="I3351" s="361"/>
      <c r="J3351" s="361"/>
      <c r="K3351" s="361"/>
    </row>
    <row r="3352" spans="1:11">
      <c r="A3352" s="361"/>
      <c r="B3352" s="361"/>
      <c r="C3352" s="361"/>
      <c r="D3352" s="361"/>
      <c r="E3352" s="361"/>
      <c r="F3352" s="361"/>
      <c r="G3352" s="361"/>
      <c r="H3352" s="361"/>
      <c r="I3352" s="361"/>
      <c r="J3352" s="361"/>
      <c r="K3352" s="361"/>
    </row>
    <row r="3353" spans="1:11">
      <c r="A3353" s="361"/>
      <c r="B3353" s="361"/>
      <c r="C3353" s="361"/>
      <c r="D3353" s="361"/>
      <c r="E3353" s="361"/>
      <c r="F3353" s="361"/>
      <c r="G3353" s="361"/>
      <c r="H3353" s="361"/>
      <c r="I3353" s="361"/>
      <c r="J3353" s="361"/>
      <c r="K3353" s="361"/>
    </row>
    <row r="3354" spans="1:11">
      <c r="A3354" s="361"/>
      <c r="B3354" s="361"/>
      <c r="C3354" s="361"/>
      <c r="D3354" s="361"/>
      <c r="E3354" s="361"/>
      <c r="F3354" s="361"/>
      <c r="G3354" s="361"/>
      <c r="H3354" s="361"/>
      <c r="I3354" s="361"/>
      <c r="J3354" s="361"/>
      <c r="K3354" s="361"/>
    </row>
    <row r="3355" spans="1:11">
      <c r="A3355" s="361"/>
      <c r="B3355" s="361"/>
      <c r="C3355" s="361"/>
      <c r="D3355" s="361"/>
      <c r="E3355" s="361"/>
      <c r="F3355" s="361"/>
      <c r="G3355" s="361"/>
      <c r="H3355" s="361"/>
      <c r="I3355" s="361"/>
      <c r="J3355" s="361"/>
      <c r="K3355" s="361"/>
    </row>
    <row r="3356" spans="1:11">
      <c r="A3356" s="361"/>
      <c r="B3356" s="361"/>
      <c r="C3356" s="361"/>
      <c r="D3356" s="361"/>
      <c r="E3356" s="361"/>
      <c r="F3356" s="361"/>
      <c r="G3356" s="361"/>
      <c r="H3356" s="361"/>
      <c r="I3356" s="361"/>
      <c r="J3356" s="361"/>
      <c r="K3356" s="361"/>
    </row>
    <row r="3357" spans="1:11">
      <c r="A3357" s="361"/>
      <c r="B3357" s="361"/>
      <c r="C3357" s="361"/>
      <c r="D3357" s="361"/>
      <c r="E3357" s="361"/>
      <c r="F3357" s="361"/>
      <c r="G3357" s="361"/>
      <c r="H3357" s="361"/>
      <c r="I3357" s="361"/>
      <c r="J3357" s="361"/>
      <c r="K3357" s="361"/>
    </row>
    <row r="3358" spans="1:11">
      <c r="A3358" s="361"/>
      <c r="B3358" s="361"/>
      <c r="C3358" s="361"/>
      <c r="D3358" s="361"/>
      <c r="E3358" s="361"/>
      <c r="F3358" s="361"/>
      <c r="G3358" s="361"/>
      <c r="H3358" s="361"/>
      <c r="I3358" s="361"/>
      <c r="J3358" s="361"/>
      <c r="K3358" s="361"/>
    </row>
    <row r="3359" spans="1:11">
      <c r="A3359" s="361"/>
      <c r="B3359" s="361"/>
      <c r="C3359" s="361"/>
      <c r="D3359" s="361"/>
      <c r="E3359" s="361"/>
      <c r="F3359" s="361"/>
      <c r="G3359" s="361"/>
      <c r="H3359" s="361"/>
      <c r="I3359" s="361"/>
      <c r="J3359" s="361"/>
      <c r="K3359" s="361"/>
    </row>
    <row r="3360" spans="1:11">
      <c r="A3360" s="361"/>
      <c r="B3360" s="361"/>
      <c r="C3360" s="361"/>
      <c r="D3360" s="361"/>
      <c r="E3360" s="361"/>
      <c r="F3360" s="361"/>
      <c r="G3360" s="361"/>
      <c r="H3360" s="361"/>
      <c r="I3360" s="361"/>
      <c r="J3360" s="361"/>
      <c r="K3360" s="361"/>
    </row>
    <row r="3361" spans="1:11">
      <c r="A3361" s="361"/>
      <c r="B3361" s="361"/>
      <c r="C3361" s="361"/>
      <c r="D3361" s="361"/>
      <c r="E3361" s="361"/>
      <c r="F3361" s="361"/>
      <c r="G3361" s="361"/>
      <c r="H3361" s="361"/>
      <c r="I3361" s="361"/>
      <c r="J3361" s="361"/>
      <c r="K3361" s="361"/>
    </row>
    <row r="3362" spans="1:11">
      <c r="A3362" s="361"/>
      <c r="B3362" s="361"/>
      <c r="C3362" s="361"/>
      <c r="D3362" s="361"/>
      <c r="E3362" s="361"/>
      <c r="F3362" s="361"/>
      <c r="G3362" s="361"/>
      <c r="H3362" s="361"/>
      <c r="I3362" s="361"/>
      <c r="J3362" s="361"/>
      <c r="K3362" s="361"/>
    </row>
    <row r="3363" spans="1:11">
      <c r="A3363" s="361"/>
      <c r="B3363" s="361"/>
      <c r="C3363" s="361"/>
      <c r="D3363" s="361"/>
      <c r="E3363" s="361"/>
      <c r="F3363" s="361"/>
      <c r="G3363" s="361"/>
      <c r="H3363" s="361"/>
      <c r="I3363" s="361"/>
      <c r="J3363" s="361"/>
      <c r="K3363" s="361"/>
    </row>
    <row r="3364" spans="1:11">
      <c r="A3364" s="361"/>
      <c r="B3364" s="361"/>
      <c r="C3364" s="361"/>
      <c r="D3364" s="361"/>
      <c r="E3364" s="361"/>
      <c r="F3364" s="361"/>
      <c r="G3364" s="361"/>
      <c r="H3364" s="361"/>
      <c r="I3364" s="361"/>
      <c r="J3364" s="361"/>
      <c r="K3364" s="361"/>
    </row>
    <row r="3365" spans="1:11">
      <c r="A3365" s="361"/>
      <c r="B3365" s="361"/>
      <c r="C3365" s="361"/>
      <c r="D3365" s="361"/>
      <c r="E3365" s="361"/>
      <c r="F3365" s="361"/>
      <c r="G3365" s="361"/>
      <c r="H3365" s="361"/>
      <c r="I3365" s="361"/>
      <c r="J3365" s="361"/>
      <c r="K3365" s="361"/>
    </row>
    <row r="3366" spans="1:11">
      <c r="A3366" s="361"/>
      <c r="B3366" s="361"/>
      <c r="C3366" s="361"/>
      <c r="D3366" s="361"/>
      <c r="E3366" s="361"/>
      <c r="F3366" s="361"/>
      <c r="G3366" s="361"/>
      <c r="H3366" s="361"/>
      <c r="I3366" s="361"/>
      <c r="J3366" s="361"/>
      <c r="K3366" s="361"/>
    </row>
    <row r="3367" spans="1:11">
      <c r="A3367" s="361"/>
      <c r="B3367" s="361"/>
      <c r="C3367" s="361"/>
      <c r="D3367" s="361"/>
      <c r="E3367" s="361"/>
      <c r="F3367" s="361"/>
      <c r="G3367" s="361"/>
      <c r="H3367" s="361"/>
      <c r="I3367" s="361"/>
      <c r="J3367" s="361"/>
      <c r="K3367" s="361"/>
    </row>
    <row r="3368" spans="1:11">
      <c r="A3368" s="361"/>
      <c r="B3368" s="361"/>
      <c r="C3368" s="361"/>
      <c r="D3368" s="361"/>
      <c r="E3368" s="361"/>
      <c r="F3368" s="361"/>
      <c r="G3368" s="361"/>
      <c r="H3368" s="361"/>
      <c r="I3368" s="361"/>
      <c r="J3368" s="361"/>
      <c r="K3368" s="361"/>
    </row>
    <row r="3369" spans="1:11">
      <c r="A3369" s="361"/>
      <c r="B3369" s="361"/>
      <c r="C3369" s="361"/>
      <c r="D3369" s="361"/>
      <c r="E3369" s="361"/>
      <c r="F3369" s="361"/>
      <c r="G3369" s="361"/>
      <c r="H3369" s="361"/>
      <c r="I3369" s="361"/>
      <c r="J3369" s="361"/>
      <c r="K3369" s="361"/>
    </row>
    <row r="3370" spans="1:11">
      <c r="A3370" s="361"/>
      <c r="B3370" s="361"/>
      <c r="C3370" s="361"/>
      <c r="D3370" s="361"/>
      <c r="E3370" s="361"/>
      <c r="F3370" s="361"/>
      <c r="G3370" s="361"/>
      <c r="H3370" s="361"/>
      <c r="I3370" s="361"/>
      <c r="J3370" s="361"/>
      <c r="K3370" s="361"/>
    </row>
    <row r="3371" spans="1:11">
      <c r="A3371" s="361"/>
      <c r="B3371" s="361"/>
      <c r="C3371" s="361"/>
      <c r="D3371" s="361"/>
      <c r="E3371" s="361"/>
      <c r="F3371" s="361"/>
      <c r="G3371" s="361"/>
      <c r="H3371" s="361"/>
      <c r="I3371" s="361"/>
      <c r="J3371" s="361"/>
      <c r="K3371" s="361"/>
    </row>
    <row r="3372" spans="1:11">
      <c r="A3372" s="361"/>
      <c r="B3372" s="361"/>
      <c r="C3372" s="361"/>
      <c r="D3372" s="361"/>
      <c r="E3372" s="361"/>
      <c r="F3372" s="361"/>
      <c r="G3372" s="361"/>
      <c r="H3372" s="361"/>
      <c r="I3372" s="361"/>
      <c r="J3372" s="361"/>
      <c r="K3372" s="361"/>
    </row>
    <row r="3373" spans="1:11">
      <c r="A3373" s="361"/>
      <c r="B3373" s="361"/>
      <c r="C3373" s="361"/>
      <c r="D3373" s="361"/>
      <c r="E3373" s="361"/>
      <c r="F3373" s="361"/>
      <c r="G3373" s="361"/>
      <c r="H3373" s="361"/>
      <c r="I3373" s="361"/>
      <c r="J3373" s="361"/>
      <c r="K3373" s="361"/>
    </row>
    <row r="3374" spans="1:11">
      <c r="A3374" s="361"/>
      <c r="B3374" s="361"/>
      <c r="C3374" s="361"/>
      <c r="D3374" s="361"/>
      <c r="E3374" s="361"/>
      <c r="F3374" s="361"/>
      <c r="G3374" s="361"/>
      <c r="H3374" s="361"/>
      <c r="I3374" s="361"/>
      <c r="J3374" s="361"/>
      <c r="K3374" s="361"/>
    </row>
    <row r="3375" spans="1:11">
      <c r="A3375" s="361"/>
      <c r="B3375" s="361"/>
      <c r="C3375" s="361"/>
      <c r="D3375" s="361"/>
      <c r="E3375" s="361"/>
      <c r="F3375" s="361"/>
      <c r="G3375" s="361"/>
      <c r="H3375" s="361"/>
      <c r="I3375" s="361"/>
      <c r="J3375" s="361"/>
      <c r="K3375" s="361"/>
    </row>
    <row r="3376" spans="1:11">
      <c r="A3376" s="361"/>
      <c r="B3376" s="361"/>
      <c r="C3376" s="361"/>
      <c r="D3376" s="361"/>
      <c r="E3376" s="361"/>
      <c r="F3376" s="361"/>
      <c r="G3376" s="361"/>
      <c r="H3376" s="361"/>
      <c r="I3376" s="361"/>
      <c r="J3376" s="361"/>
      <c r="K3376" s="361"/>
    </row>
    <row r="3377" spans="1:11">
      <c r="A3377" s="361"/>
      <c r="B3377" s="361"/>
      <c r="C3377" s="361"/>
      <c r="D3377" s="361"/>
      <c r="E3377" s="361"/>
      <c r="F3377" s="361"/>
      <c r="G3377" s="361"/>
      <c r="H3377" s="361"/>
      <c r="I3377" s="361"/>
      <c r="J3377" s="361"/>
      <c r="K3377" s="361"/>
    </row>
    <row r="3378" spans="1:11">
      <c r="A3378" s="361"/>
      <c r="B3378" s="361"/>
      <c r="C3378" s="361"/>
      <c r="D3378" s="361"/>
      <c r="E3378" s="361"/>
      <c r="F3378" s="361"/>
      <c r="G3378" s="361"/>
      <c r="H3378" s="361"/>
      <c r="I3378" s="361"/>
      <c r="J3378" s="361"/>
      <c r="K3378" s="361"/>
    </row>
    <row r="3379" spans="1:11">
      <c r="A3379" s="361"/>
      <c r="B3379" s="361"/>
      <c r="C3379" s="361"/>
      <c r="D3379" s="361"/>
      <c r="E3379" s="361"/>
      <c r="F3379" s="361"/>
      <c r="G3379" s="361"/>
      <c r="H3379" s="361"/>
      <c r="I3379" s="361"/>
      <c r="J3379" s="361"/>
      <c r="K3379" s="361"/>
    </row>
    <row r="3380" spans="1:11">
      <c r="A3380" s="361"/>
      <c r="B3380" s="361"/>
      <c r="C3380" s="361"/>
      <c r="D3380" s="361"/>
      <c r="E3380" s="361"/>
      <c r="F3380" s="361"/>
      <c r="G3380" s="361"/>
      <c r="H3380" s="361"/>
      <c r="I3380" s="361"/>
      <c r="J3380" s="361"/>
      <c r="K3380" s="361"/>
    </row>
    <row r="3381" spans="1:11">
      <c r="A3381" s="361"/>
      <c r="B3381" s="361"/>
      <c r="C3381" s="361"/>
      <c r="D3381" s="361"/>
      <c r="E3381" s="361"/>
      <c r="F3381" s="361"/>
      <c r="G3381" s="361"/>
      <c r="H3381" s="361"/>
      <c r="I3381" s="361"/>
      <c r="J3381" s="361"/>
      <c r="K3381" s="361"/>
    </row>
    <row r="3382" spans="1:11">
      <c r="A3382" s="361"/>
      <c r="B3382" s="361"/>
      <c r="C3382" s="361"/>
      <c r="D3382" s="361"/>
      <c r="E3382" s="361"/>
      <c r="F3382" s="361"/>
      <c r="G3382" s="361"/>
      <c r="H3382" s="361"/>
      <c r="I3382" s="361"/>
      <c r="J3382" s="361"/>
      <c r="K3382" s="361"/>
    </row>
    <row r="3383" spans="1:11">
      <c r="A3383" s="361"/>
      <c r="B3383" s="361"/>
      <c r="C3383" s="361"/>
      <c r="D3383" s="361"/>
      <c r="E3383" s="361"/>
      <c r="F3383" s="361"/>
      <c r="G3383" s="361"/>
      <c r="H3383" s="361"/>
      <c r="I3383" s="361"/>
      <c r="J3383" s="361"/>
      <c r="K3383" s="361"/>
    </row>
    <row r="3384" spans="1:11">
      <c r="A3384" s="361"/>
      <c r="B3384" s="361"/>
      <c r="C3384" s="361"/>
      <c r="D3384" s="361"/>
      <c r="E3384" s="361"/>
      <c r="F3384" s="361"/>
      <c r="G3384" s="361"/>
      <c r="H3384" s="361"/>
      <c r="I3384" s="361"/>
      <c r="J3384" s="361"/>
      <c r="K3384" s="361"/>
    </row>
    <row r="3385" spans="1:11">
      <c r="A3385" s="361"/>
      <c r="B3385" s="361"/>
      <c r="C3385" s="361"/>
      <c r="D3385" s="361"/>
      <c r="E3385" s="361"/>
      <c r="F3385" s="361"/>
      <c r="G3385" s="361"/>
      <c r="H3385" s="361"/>
      <c r="I3385" s="361"/>
      <c r="J3385" s="361"/>
      <c r="K3385" s="361"/>
    </row>
    <row r="3386" spans="1:11">
      <c r="A3386" s="361"/>
      <c r="B3386" s="361"/>
      <c r="C3386" s="361"/>
      <c r="D3386" s="361"/>
      <c r="E3386" s="361"/>
      <c r="F3386" s="361"/>
      <c r="G3386" s="361"/>
      <c r="H3386" s="361"/>
      <c r="I3386" s="361"/>
      <c r="J3386" s="361"/>
      <c r="K3386" s="361"/>
    </row>
    <row r="3387" spans="1:11">
      <c r="A3387" s="361"/>
      <c r="B3387" s="361"/>
      <c r="C3387" s="361"/>
      <c r="D3387" s="361"/>
      <c r="E3387" s="361"/>
      <c r="F3387" s="361"/>
      <c r="G3387" s="361"/>
      <c r="H3387" s="361"/>
      <c r="I3387" s="361"/>
      <c r="J3387" s="361"/>
      <c r="K3387" s="361"/>
    </row>
    <row r="3388" spans="1:11">
      <c r="A3388" s="361"/>
      <c r="B3388" s="361"/>
      <c r="C3388" s="361"/>
      <c r="D3388" s="361"/>
      <c r="E3388" s="361"/>
      <c r="F3388" s="361"/>
      <c r="G3388" s="361"/>
      <c r="H3388" s="361"/>
      <c r="I3388" s="361"/>
      <c r="J3388" s="361"/>
      <c r="K3388" s="361"/>
    </row>
    <row r="3389" spans="1:11">
      <c r="A3389" s="361"/>
      <c r="B3389" s="361"/>
      <c r="C3389" s="361"/>
      <c r="D3389" s="361"/>
      <c r="E3389" s="361"/>
      <c r="F3389" s="361"/>
      <c r="G3389" s="361"/>
      <c r="H3389" s="361"/>
      <c r="I3389" s="361"/>
      <c r="J3389" s="361"/>
      <c r="K3389" s="361"/>
    </row>
    <row r="3390" spans="1:11">
      <c r="A3390" s="361"/>
      <c r="B3390" s="361"/>
      <c r="C3390" s="361"/>
      <c r="D3390" s="361"/>
      <c r="E3390" s="361"/>
      <c r="F3390" s="361"/>
      <c r="G3390" s="361"/>
      <c r="H3390" s="361"/>
      <c r="I3390" s="361"/>
      <c r="J3390" s="361"/>
      <c r="K3390" s="361"/>
    </row>
    <row r="3391" spans="1:11">
      <c r="A3391" s="361"/>
      <c r="B3391" s="361"/>
      <c r="C3391" s="361"/>
      <c r="D3391" s="361"/>
      <c r="E3391" s="361"/>
      <c r="F3391" s="361"/>
      <c r="G3391" s="361"/>
      <c r="H3391" s="361"/>
      <c r="I3391" s="361"/>
      <c r="J3391" s="361"/>
      <c r="K3391" s="361"/>
    </row>
    <row r="3392" spans="1:11">
      <c r="A3392" s="361"/>
      <c r="B3392" s="361"/>
      <c r="C3392" s="361"/>
      <c r="D3392" s="361"/>
      <c r="E3392" s="361"/>
      <c r="F3392" s="361"/>
      <c r="G3392" s="361"/>
      <c r="H3392" s="361"/>
      <c r="I3392" s="361"/>
      <c r="J3392" s="361"/>
      <c r="K3392" s="361"/>
    </row>
    <row r="3393" spans="1:11">
      <c r="A3393" s="361"/>
      <c r="B3393" s="361"/>
      <c r="C3393" s="361"/>
      <c r="D3393" s="361"/>
      <c r="E3393" s="361"/>
      <c r="F3393" s="361"/>
      <c r="G3393" s="361"/>
      <c r="H3393" s="361"/>
      <c r="I3393" s="361"/>
      <c r="J3393" s="361"/>
      <c r="K3393" s="361"/>
    </row>
    <row r="3394" spans="1:11">
      <c r="A3394" s="361"/>
      <c r="B3394" s="361"/>
      <c r="C3394" s="361"/>
      <c r="D3394" s="361"/>
      <c r="E3394" s="361"/>
      <c r="F3394" s="361"/>
      <c r="G3394" s="361"/>
      <c r="H3394" s="361"/>
      <c r="I3394" s="361"/>
      <c r="J3394" s="361"/>
      <c r="K3394" s="361"/>
    </row>
    <row r="3395" spans="1:11">
      <c r="A3395" s="361"/>
      <c r="B3395" s="361"/>
      <c r="C3395" s="361"/>
      <c r="D3395" s="361"/>
      <c r="E3395" s="361"/>
      <c r="F3395" s="361"/>
      <c r="G3395" s="361"/>
      <c r="H3395" s="361"/>
      <c r="I3395" s="361"/>
      <c r="J3395" s="361"/>
      <c r="K3395" s="361"/>
    </row>
    <row r="3396" spans="1:11">
      <c r="A3396" s="361"/>
      <c r="B3396" s="361"/>
      <c r="C3396" s="361"/>
      <c r="D3396" s="361"/>
      <c r="E3396" s="361"/>
      <c r="F3396" s="361"/>
      <c r="G3396" s="361"/>
      <c r="H3396" s="361"/>
      <c r="I3396" s="361"/>
      <c r="J3396" s="361"/>
      <c r="K3396" s="361"/>
    </row>
    <row r="3397" spans="1:11">
      <c r="A3397" s="361"/>
      <c r="B3397" s="361"/>
      <c r="C3397" s="361"/>
      <c r="D3397" s="361"/>
      <c r="E3397" s="361"/>
      <c r="F3397" s="361"/>
      <c r="G3397" s="361"/>
      <c r="H3397" s="361"/>
      <c r="I3397" s="361"/>
      <c r="J3397" s="361"/>
      <c r="K3397" s="361"/>
    </row>
    <row r="3398" spans="1:11">
      <c r="A3398" s="361"/>
      <c r="B3398" s="361"/>
      <c r="C3398" s="361"/>
      <c r="D3398" s="361"/>
      <c r="E3398" s="361"/>
      <c r="F3398" s="361"/>
      <c r="G3398" s="361"/>
      <c r="H3398" s="361"/>
      <c r="I3398" s="361"/>
      <c r="J3398" s="361"/>
      <c r="K3398" s="361"/>
    </row>
    <row r="3399" spans="1:11">
      <c r="A3399" s="361"/>
      <c r="B3399" s="361"/>
      <c r="C3399" s="361"/>
      <c r="D3399" s="361"/>
      <c r="E3399" s="361"/>
      <c r="F3399" s="361"/>
      <c r="G3399" s="361"/>
      <c r="H3399" s="361"/>
      <c r="I3399" s="361"/>
      <c r="J3399" s="361"/>
      <c r="K3399" s="361"/>
    </row>
    <row r="3400" spans="1:11">
      <c r="A3400" s="361"/>
      <c r="B3400" s="361"/>
      <c r="C3400" s="361"/>
      <c r="D3400" s="361"/>
      <c r="E3400" s="361"/>
      <c r="F3400" s="361"/>
      <c r="G3400" s="361"/>
      <c r="H3400" s="361"/>
      <c r="I3400" s="361"/>
      <c r="J3400" s="361"/>
      <c r="K3400" s="361"/>
    </row>
    <row r="3401" spans="1:11">
      <c r="A3401" s="361"/>
      <c r="B3401" s="361"/>
      <c r="C3401" s="361"/>
      <c r="D3401" s="361"/>
      <c r="E3401" s="361"/>
      <c r="F3401" s="361"/>
      <c r="G3401" s="361"/>
      <c r="H3401" s="361"/>
      <c r="I3401" s="361"/>
      <c r="J3401" s="361"/>
      <c r="K3401" s="361"/>
    </row>
    <row r="3402" spans="1:11">
      <c r="A3402" s="361"/>
      <c r="B3402" s="361"/>
      <c r="C3402" s="361"/>
      <c r="D3402" s="361"/>
      <c r="E3402" s="361"/>
      <c r="F3402" s="361"/>
      <c r="G3402" s="361"/>
      <c r="H3402" s="361"/>
      <c r="I3402" s="361"/>
      <c r="J3402" s="361"/>
      <c r="K3402" s="361"/>
    </row>
    <row r="3403" spans="1:11">
      <c r="A3403" s="361"/>
      <c r="B3403" s="361"/>
      <c r="C3403" s="361"/>
      <c r="D3403" s="361"/>
      <c r="E3403" s="361"/>
      <c r="F3403" s="361"/>
      <c r="G3403" s="361"/>
      <c r="H3403" s="361"/>
      <c r="I3403" s="361"/>
      <c r="J3403" s="361"/>
      <c r="K3403" s="361"/>
    </row>
    <row r="3404" spans="1:11">
      <c r="A3404" s="361"/>
      <c r="B3404" s="361"/>
      <c r="C3404" s="361"/>
      <c r="D3404" s="361"/>
      <c r="E3404" s="361"/>
      <c r="F3404" s="361"/>
      <c r="G3404" s="361"/>
      <c r="H3404" s="361"/>
      <c r="I3404" s="361"/>
      <c r="J3404" s="361"/>
      <c r="K3404" s="361"/>
    </row>
    <row r="3405" spans="1:11">
      <c r="A3405" s="361"/>
      <c r="B3405" s="361"/>
      <c r="C3405" s="361"/>
      <c r="D3405" s="361"/>
      <c r="E3405" s="361"/>
      <c r="F3405" s="361"/>
      <c r="G3405" s="361"/>
      <c r="H3405" s="361"/>
      <c r="I3405" s="361"/>
      <c r="J3405" s="361"/>
      <c r="K3405" s="361"/>
    </row>
    <row r="3406" spans="1:11">
      <c r="A3406" s="361"/>
      <c r="B3406" s="361"/>
      <c r="C3406" s="361"/>
      <c r="D3406" s="361"/>
      <c r="E3406" s="361"/>
      <c r="F3406" s="361"/>
      <c r="G3406" s="361"/>
      <c r="H3406" s="361"/>
      <c r="I3406" s="361"/>
      <c r="J3406" s="361"/>
      <c r="K3406" s="361"/>
    </row>
    <row r="3407" spans="1:11">
      <c r="A3407" s="361"/>
      <c r="B3407" s="361"/>
      <c r="C3407" s="361"/>
      <c r="D3407" s="361"/>
      <c r="E3407" s="361"/>
      <c r="F3407" s="361"/>
      <c r="G3407" s="361"/>
      <c r="H3407" s="361"/>
      <c r="I3407" s="361"/>
      <c r="J3407" s="361"/>
      <c r="K3407" s="361"/>
    </row>
    <row r="3408" spans="1:11">
      <c r="A3408" s="361"/>
      <c r="B3408" s="361"/>
      <c r="C3408" s="361"/>
      <c r="D3408" s="361"/>
      <c r="E3408" s="361"/>
      <c r="F3408" s="361"/>
      <c r="G3408" s="361"/>
      <c r="H3408" s="361"/>
      <c r="I3408" s="361"/>
      <c r="J3408" s="361"/>
      <c r="K3408" s="361"/>
    </row>
    <row r="3409" spans="1:11">
      <c r="A3409" s="361"/>
      <c r="B3409" s="361"/>
      <c r="C3409" s="361"/>
      <c r="D3409" s="361"/>
      <c r="E3409" s="361"/>
      <c r="F3409" s="361"/>
      <c r="G3409" s="361"/>
      <c r="H3409" s="361"/>
      <c r="I3409" s="361"/>
      <c r="J3409" s="361"/>
      <c r="K3409" s="361"/>
    </row>
    <row r="3410" spans="1:11">
      <c r="A3410" s="361"/>
      <c r="B3410" s="361"/>
      <c r="C3410" s="361"/>
      <c r="D3410" s="361"/>
      <c r="E3410" s="361"/>
      <c r="F3410" s="361"/>
      <c r="G3410" s="361"/>
      <c r="H3410" s="361"/>
      <c r="I3410" s="361"/>
      <c r="J3410" s="361"/>
      <c r="K3410" s="361"/>
    </row>
    <row r="3411" spans="1:11">
      <c r="A3411" s="361"/>
      <c r="B3411" s="361"/>
      <c r="C3411" s="361"/>
      <c r="D3411" s="361"/>
      <c r="E3411" s="361"/>
      <c r="F3411" s="361"/>
      <c r="G3411" s="361"/>
      <c r="H3411" s="361"/>
      <c r="I3411" s="361"/>
      <c r="J3411" s="361"/>
      <c r="K3411" s="361"/>
    </row>
    <row r="3412" spans="1:11">
      <c r="A3412" s="361"/>
      <c r="B3412" s="361"/>
      <c r="C3412" s="361"/>
      <c r="D3412" s="361"/>
      <c r="E3412" s="361"/>
      <c r="F3412" s="361"/>
      <c r="G3412" s="361"/>
      <c r="H3412" s="361"/>
      <c r="I3412" s="361"/>
      <c r="J3412" s="361"/>
      <c r="K3412" s="361"/>
    </row>
    <row r="3413" spans="1:11">
      <c r="A3413" s="361"/>
      <c r="B3413" s="361"/>
      <c r="C3413" s="361"/>
      <c r="D3413" s="361"/>
      <c r="E3413" s="361"/>
      <c r="F3413" s="361"/>
      <c r="G3413" s="361"/>
      <c r="H3413" s="361"/>
      <c r="I3413" s="361"/>
      <c r="J3413" s="361"/>
      <c r="K3413" s="361"/>
    </row>
    <row r="3414" spans="1:11">
      <c r="A3414" s="361"/>
      <c r="B3414" s="361"/>
      <c r="C3414" s="361"/>
      <c r="D3414" s="361"/>
      <c r="E3414" s="361"/>
      <c r="F3414" s="361"/>
      <c r="G3414" s="361"/>
      <c r="H3414" s="361"/>
      <c r="I3414" s="361"/>
      <c r="J3414" s="361"/>
      <c r="K3414" s="361"/>
    </row>
    <row r="3415" spans="1:11">
      <c r="A3415" s="361"/>
      <c r="B3415" s="361"/>
      <c r="C3415" s="361"/>
      <c r="D3415" s="361"/>
      <c r="E3415" s="361"/>
      <c r="F3415" s="361"/>
      <c r="G3415" s="361"/>
      <c r="H3415" s="361"/>
      <c r="I3415" s="361"/>
      <c r="J3415" s="361"/>
      <c r="K3415" s="361"/>
    </row>
    <row r="3416" spans="1:11">
      <c r="A3416" s="361"/>
      <c r="B3416" s="361"/>
      <c r="C3416" s="361"/>
      <c r="D3416" s="361"/>
      <c r="E3416" s="361"/>
      <c r="F3416" s="361"/>
      <c r="G3416" s="361"/>
      <c r="H3416" s="361"/>
      <c r="I3416" s="361"/>
      <c r="J3416" s="361"/>
      <c r="K3416" s="361"/>
    </row>
    <row r="3417" spans="1:11">
      <c r="A3417" s="361"/>
      <c r="B3417" s="361"/>
      <c r="C3417" s="361"/>
      <c r="D3417" s="361"/>
      <c r="E3417" s="361"/>
      <c r="F3417" s="361"/>
      <c r="G3417" s="361"/>
      <c r="H3417" s="361"/>
      <c r="I3417" s="361"/>
      <c r="J3417" s="361"/>
      <c r="K3417" s="361"/>
    </row>
    <row r="3418" spans="1:11">
      <c r="A3418" s="361"/>
      <c r="B3418" s="361"/>
      <c r="C3418" s="361"/>
      <c r="D3418" s="361"/>
      <c r="E3418" s="361"/>
      <c r="F3418" s="361"/>
      <c r="G3418" s="361"/>
      <c r="H3418" s="361"/>
      <c r="I3418" s="361"/>
      <c r="J3418" s="361"/>
      <c r="K3418" s="361"/>
    </row>
    <row r="3419" spans="1:11">
      <c r="A3419" s="361"/>
      <c r="B3419" s="361"/>
      <c r="C3419" s="361"/>
      <c r="D3419" s="361"/>
      <c r="E3419" s="361"/>
      <c r="F3419" s="361"/>
      <c r="G3419" s="361"/>
      <c r="H3419" s="361"/>
      <c r="I3419" s="361"/>
      <c r="J3419" s="361"/>
      <c r="K3419" s="361"/>
    </row>
    <row r="3420" spans="1:11">
      <c r="A3420" s="361"/>
      <c r="B3420" s="361"/>
      <c r="C3420" s="361"/>
      <c r="D3420" s="361"/>
      <c r="E3420" s="361"/>
      <c r="F3420" s="361"/>
      <c r="G3420" s="361"/>
      <c r="H3420" s="361"/>
      <c r="I3420" s="361"/>
      <c r="J3420" s="361"/>
      <c r="K3420" s="361"/>
    </row>
    <row r="3421" spans="1:11">
      <c r="A3421" s="361"/>
      <c r="B3421" s="361"/>
      <c r="C3421" s="361"/>
      <c r="D3421" s="361"/>
      <c r="E3421" s="361"/>
      <c r="F3421" s="361"/>
      <c r="G3421" s="361"/>
      <c r="H3421" s="361"/>
      <c r="I3421" s="361"/>
      <c r="J3421" s="361"/>
      <c r="K3421" s="361"/>
    </row>
    <row r="3422" spans="1:11">
      <c r="A3422" s="361"/>
      <c r="B3422" s="361"/>
      <c r="C3422" s="361"/>
      <c r="D3422" s="361"/>
      <c r="E3422" s="361"/>
      <c r="F3422" s="361"/>
      <c r="G3422" s="361"/>
      <c r="H3422" s="361"/>
      <c r="I3422" s="361"/>
      <c r="J3422" s="361"/>
      <c r="K3422" s="361"/>
    </row>
    <row r="3423" spans="1:11">
      <c r="A3423" s="361"/>
      <c r="B3423" s="361"/>
      <c r="C3423" s="361"/>
      <c r="D3423" s="361"/>
      <c r="E3423" s="361"/>
      <c r="F3423" s="361"/>
      <c r="G3423" s="361"/>
      <c r="H3423" s="361"/>
      <c r="I3423" s="361"/>
      <c r="J3423" s="361"/>
      <c r="K3423" s="361"/>
    </row>
    <row r="3424" spans="1:11">
      <c r="A3424" s="361"/>
      <c r="B3424" s="361"/>
      <c r="C3424" s="361"/>
      <c r="D3424" s="361"/>
      <c r="E3424" s="361"/>
      <c r="F3424" s="361"/>
      <c r="G3424" s="361"/>
      <c r="H3424" s="361"/>
      <c r="I3424" s="361"/>
      <c r="J3424" s="361"/>
      <c r="K3424" s="361"/>
    </row>
    <row r="3425" spans="1:11">
      <c r="A3425" s="361"/>
      <c r="B3425" s="361"/>
      <c r="C3425" s="361"/>
      <c r="D3425" s="361"/>
      <c r="E3425" s="361"/>
      <c r="F3425" s="361"/>
      <c r="G3425" s="361"/>
      <c r="H3425" s="361"/>
      <c r="I3425" s="361"/>
      <c r="J3425" s="361"/>
      <c r="K3425" s="361"/>
    </row>
    <row r="3426" spans="1:11">
      <c r="A3426" s="361"/>
      <c r="B3426" s="361"/>
      <c r="C3426" s="361"/>
      <c r="D3426" s="361"/>
      <c r="E3426" s="361"/>
      <c r="F3426" s="361"/>
      <c r="G3426" s="361"/>
      <c r="H3426" s="361"/>
      <c r="I3426" s="361"/>
      <c r="J3426" s="361"/>
      <c r="K3426" s="361"/>
    </row>
    <row r="3427" spans="1:11">
      <c r="A3427" s="361"/>
      <c r="B3427" s="361"/>
      <c r="C3427" s="361"/>
      <c r="D3427" s="361"/>
      <c r="E3427" s="361"/>
      <c r="F3427" s="361"/>
      <c r="G3427" s="361"/>
      <c r="H3427" s="361"/>
      <c r="I3427" s="361"/>
      <c r="J3427" s="361"/>
      <c r="K3427" s="361"/>
    </row>
    <row r="3428" spans="1:11">
      <c r="A3428" s="361"/>
      <c r="B3428" s="361"/>
      <c r="C3428" s="361"/>
      <c r="D3428" s="361"/>
      <c r="E3428" s="361"/>
      <c r="F3428" s="361"/>
      <c r="G3428" s="361"/>
      <c r="H3428" s="361"/>
      <c r="I3428" s="361"/>
      <c r="J3428" s="361"/>
      <c r="K3428" s="361"/>
    </row>
    <row r="3429" spans="1:11">
      <c r="A3429" s="361"/>
      <c r="B3429" s="361"/>
      <c r="C3429" s="361"/>
      <c r="D3429" s="361"/>
      <c r="E3429" s="361"/>
      <c r="F3429" s="361"/>
      <c r="G3429" s="361"/>
      <c r="H3429" s="361"/>
      <c r="I3429" s="361"/>
      <c r="J3429" s="361"/>
      <c r="K3429" s="361"/>
    </row>
    <row r="3430" spans="1:11">
      <c r="A3430" s="361"/>
      <c r="B3430" s="361"/>
      <c r="C3430" s="361"/>
      <c r="D3430" s="361"/>
      <c r="E3430" s="361"/>
      <c r="F3430" s="361"/>
      <c r="G3430" s="361"/>
      <c r="H3430" s="361"/>
      <c r="I3430" s="361"/>
      <c r="J3430" s="361"/>
      <c r="K3430" s="361"/>
    </row>
    <row r="3431" spans="1:11">
      <c r="A3431" s="361"/>
      <c r="B3431" s="361"/>
      <c r="C3431" s="361"/>
      <c r="D3431" s="361"/>
      <c r="E3431" s="361"/>
      <c r="F3431" s="361"/>
      <c r="G3431" s="361"/>
      <c r="H3431" s="361"/>
      <c r="I3431" s="361"/>
      <c r="J3431" s="361"/>
      <c r="K3431" s="361"/>
    </row>
    <row r="3432" spans="1:11">
      <c r="A3432" s="361"/>
      <c r="B3432" s="361"/>
      <c r="C3432" s="361"/>
      <c r="D3432" s="361"/>
      <c r="E3432" s="361"/>
      <c r="F3432" s="361"/>
      <c r="G3432" s="361"/>
      <c r="H3432" s="361"/>
      <c r="I3432" s="361"/>
      <c r="J3432" s="361"/>
      <c r="K3432" s="361"/>
    </row>
    <row r="3433" spans="1:11">
      <c r="A3433" s="361"/>
      <c r="B3433" s="361"/>
      <c r="C3433" s="361"/>
      <c r="D3433" s="361"/>
      <c r="E3433" s="361"/>
      <c r="F3433" s="361"/>
      <c r="G3433" s="361"/>
      <c r="H3433" s="361"/>
      <c r="I3433" s="361"/>
      <c r="J3433" s="361"/>
      <c r="K3433" s="361"/>
    </row>
    <row r="3434" spans="1:11">
      <c r="A3434" s="361"/>
      <c r="B3434" s="361"/>
      <c r="C3434" s="361"/>
      <c r="D3434" s="361"/>
      <c r="E3434" s="361"/>
      <c r="F3434" s="361"/>
      <c r="G3434" s="361"/>
      <c r="H3434" s="361"/>
      <c r="I3434" s="361"/>
      <c r="J3434" s="361"/>
      <c r="K3434" s="361"/>
    </row>
    <row r="3435" spans="1:11">
      <c r="A3435" s="361"/>
      <c r="B3435" s="361"/>
      <c r="C3435" s="361"/>
      <c r="D3435" s="361"/>
      <c r="E3435" s="361"/>
      <c r="F3435" s="361"/>
      <c r="G3435" s="361"/>
      <c r="H3435" s="361"/>
      <c r="I3435" s="361"/>
      <c r="J3435" s="361"/>
      <c r="K3435" s="361"/>
    </row>
    <row r="3436" spans="1:11">
      <c r="A3436" s="361"/>
      <c r="B3436" s="361"/>
      <c r="C3436" s="361"/>
      <c r="D3436" s="361"/>
      <c r="E3436" s="361"/>
      <c r="F3436" s="361"/>
      <c r="G3436" s="361"/>
      <c r="H3436" s="361"/>
      <c r="I3436" s="361"/>
      <c r="J3436" s="361"/>
      <c r="K3436" s="361"/>
    </row>
    <row r="3437" spans="1:11">
      <c r="A3437" s="361"/>
      <c r="B3437" s="361"/>
      <c r="C3437" s="361"/>
      <c r="D3437" s="361"/>
      <c r="E3437" s="361"/>
      <c r="F3437" s="361"/>
      <c r="G3437" s="361"/>
      <c r="H3437" s="361"/>
      <c r="I3437" s="361"/>
      <c r="J3437" s="361"/>
      <c r="K3437" s="361"/>
    </row>
    <row r="3438" spans="1:11">
      <c r="A3438" s="361"/>
      <c r="B3438" s="361"/>
      <c r="C3438" s="361"/>
      <c r="D3438" s="361"/>
      <c r="E3438" s="361"/>
      <c r="F3438" s="361"/>
      <c r="G3438" s="361"/>
      <c r="H3438" s="361"/>
      <c r="I3438" s="361"/>
      <c r="J3438" s="361"/>
      <c r="K3438" s="361"/>
    </row>
    <row r="3439" spans="1:11">
      <c r="A3439" s="361"/>
      <c r="B3439" s="361"/>
      <c r="C3439" s="361"/>
      <c r="D3439" s="361"/>
      <c r="E3439" s="361"/>
      <c r="F3439" s="361"/>
      <c r="G3439" s="361"/>
      <c r="H3439" s="361"/>
      <c r="I3439" s="361"/>
      <c r="J3439" s="361"/>
      <c r="K3439" s="361"/>
    </row>
    <row r="3440" spans="1:11">
      <c r="A3440" s="361"/>
      <c r="B3440" s="361"/>
      <c r="C3440" s="361"/>
      <c r="D3440" s="361"/>
      <c r="E3440" s="361"/>
      <c r="F3440" s="361"/>
      <c r="G3440" s="361"/>
      <c r="H3440" s="361"/>
      <c r="I3440" s="361"/>
      <c r="J3440" s="361"/>
      <c r="K3440" s="361"/>
    </row>
    <row r="3441" spans="1:11">
      <c r="A3441" s="361"/>
      <c r="B3441" s="361"/>
      <c r="C3441" s="361"/>
      <c r="D3441" s="361"/>
      <c r="E3441" s="361"/>
      <c r="F3441" s="361"/>
      <c r="G3441" s="361"/>
      <c r="H3441" s="361"/>
      <c r="I3441" s="361"/>
      <c r="J3441" s="361"/>
      <c r="K3441" s="361"/>
    </row>
    <row r="3442" spans="1:11">
      <c r="A3442" s="361"/>
      <c r="B3442" s="361"/>
      <c r="C3442" s="361"/>
      <c r="D3442" s="361"/>
      <c r="E3442" s="361"/>
      <c r="F3442" s="361"/>
      <c r="G3442" s="361"/>
      <c r="H3442" s="361"/>
      <c r="I3442" s="361"/>
      <c r="J3442" s="361"/>
      <c r="K3442" s="361"/>
    </row>
    <row r="3443" spans="1:11">
      <c r="A3443" s="361"/>
      <c r="B3443" s="361"/>
      <c r="C3443" s="361"/>
      <c r="D3443" s="361"/>
      <c r="E3443" s="361"/>
      <c r="F3443" s="361"/>
      <c r="G3443" s="361"/>
      <c r="H3443" s="361"/>
      <c r="I3443" s="361"/>
      <c r="J3443" s="361"/>
      <c r="K3443" s="361"/>
    </row>
    <row r="3444" spans="1:11">
      <c r="A3444" s="361"/>
      <c r="B3444" s="361"/>
      <c r="C3444" s="361"/>
      <c r="D3444" s="361"/>
      <c r="E3444" s="361"/>
      <c r="F3444" s="361"/>
      <c r="G3444" s="361"/>
      <c r="H3444" s="361"/>
      <c r="I3444" s="361"/>
      <c r="J3444" s="361"/>
      <c r="K3444" s="361"/>
    </row>
    <row r="3445" spans="1:11">
      <c r="A3445" s="361"/>
      <c r="B3445" s="361"/>
      <c r="C3445" s="361"/>
      <c r="D3445" s="361"/>
      <c r="E3445" s="361"/>
      <c r="F3445" s="361"/>
      <c r="G3445" s="361"/>
      <c r="H3445" s="361"/>
      <c r="I3445" s="361"/>
      <c r="J3445" s="361"/>
      <c r="K3445" s="361"/>
    </row>
    <row r="3446" spans="1:11">
      <c r="A3446" s="361"/>
      <c r="B3446" s="361"/>
      <c r="C3446" s="361"/>
      <c r="D3446" s="361"/>
      <c r="E3446" s="361"/>
      <c r="F3446" s="361"/>
      <c r="G3446" s="361"/>
      <c r="H3446" s="361"/>
      <c r="I3446" s="361"/>
      <c r="J3446" s="361"/>
      <c r="K3446" s="361"/>
    </row>
    <row r="3447" spans="1:11">
      <c r="A3447" s="361"/>
      <c r="B3447" s="361"/>
      <c r="C3447" s="361"/>
      <c r="D3447" s="361"/>
      <c r="E3447" s="361"/>
      <c r="F3447" s="361"/>
      <c r="G3447" s="361"/>
      <c r="H3447" s="361"/>
      <c r="I3447" s="361"/>
      <c r="J3447" s="361"/>
      <c r="K3447" s="361"/>
    </row>
    <row r="3448" spans="1:11">
      <c r="A3448" s="361"/>
      <c r="B3448" s="361"/>
      <c r="C3448" s="361"/>
      <c r="D3448" s="361"/>
      <c r="E3448" s="361"/>
      <c r="F3448" s="361"/>
      <c r="G3448" s="361"/>
      <c r="H3448" s="361"/>
      <c r="I3448" s="361"/>
      <c r="J3448" s="361"/>
      <c r="K3448" s="361"/>
    </row>
    <row r="3449" spans="1:11">
      <c r="A3449" s="361"/>
      <c r="B3449" s="361"/>
      <c r="C3449" s="361"/>
      <c r="D3449" s="361"/>
      <c r="E3449" s="361"/>
      <c r="F3449" s="361"/>
      <c r="G3449" s="361"/>
      <c r="H3449" s="361"/>
      <c r="I3449" s="361"/>
      <c r="J3449" s="361"/>
      <c r="K3449" s="361"/>
    </row>
    <row r="3450" spans="1:11">
      <c r="A3450" s="361"/>
      <c r="B3450" s="361"/>
      <c r="C3450" s="361"/>
      <c r="D3450" s="361"/>
      <c r="E3450" s="361"/>
      <c r="F3450" s="361"/>
      <c r="G3450" s="361"/>
      <c r="H3450" s="361"/>
      <c r="I3450" s="361"/>
      <c r="J3450" s="361"/>
      <c r="K3450" s="361"/>
    </row>
    <row r="3451" spans="1:11">
      <c r="A3451" s="361"/>
      <c r="B3451" s="361"/>
      <c r="C3451" s="361"/>
      <c r="D3451" s="361"/>
      <c r="E3451" s="361"/>
      <c r="F3451" s="361"/>
      <c r="G3451" s="361"/>
      <c r="H3451" s="361"/>
      <c r="I3451" s="361"/>
      <c r="J3451" s="361"/>
      <c r="K3451" s="361"/>
    </row>
    <row r="3452" spans="1:11">
      <c r="A3452" s="361"/>
      <c r="B3452" s="361"/>
      <c r="C3452" s="361"/>
      <c r="D3452" s="361"/>
      <c r="E3452" s="361"/>
      <c r="F3452" s="361"/>
      <c r="G3452" s="361"/>
      <c r="H3452" s="361"/>
      <c r="I3452" s="361"/>
      <c r="J3452" s="361"/>
      <c r="K3452" s="361"/>
    </row>
    <row r="3453" spans="1:11">
      <c r="A3453" s="361"/>
      <c r="B3453" s="361"/>
      <c r="C3453" s="361"/>
      <c r="D3453" s="361"/>
      <c r="E3453" s="361"/>
      <c r="F3453" s="361"/>
      <c r="G3453" s="361"/>
      <c r="H3453" s="361"/>
      <c r="I3453" s="361"/>
      <c r="J3453" s="361"/>
      <c r="K3453" s="361"/>
    </row>
    <row r="3454" spans="1:11">
      <c r="A3454" s="361"/>
      <c r="B3454" s="361"/>
      <c r="C3454" s="361"/>
      <c r="D3454" s="361"/>
      <c r="E3454" s="361"/>
      <c r="F3454" s="361"/>
      <c r="G3454" s="361"/>
      <c r="H3454" s="361"/>
      <c r="I3454" s="361"/>
      <c r="J3454" s="361"/>
      <c r="K3454" s="361"/>
    </row>
    <row r="3455" spans="1:11">
      <c r="A3455" s="361"/>
      <c r="B3455" s="361"/>
      <c r="C3455" s="361"/>
      <c r="D3455" s="361"/>
      <c r="E3455" s="361"/>
      <c r="F3455" s="361"/>
      <c r="G3455" s="361"/>
      <c r="H3455" s="361"/>
      <c r="I3455" s="361"/>
      <c r="J3455" s="361"/>
      <c r="K3455" s="361"/>
    </row>
    <row r="3456" spans="1:11">
      <c r="A3456" s="361"/>
      <c r="B3456" s="361"/>
      <c r="C3456" s="361"/>
      <c r="D3456" s="361"/>
      <c r="E3456" s="361"/>
      <c r="F3456" s="361"/>
      <c r="G3456" s="361"/>
      <c r="H3456" s="361"/>
      <c r="I3456" s="361"/>
      <c r="J3456" s="361"/>
      <c r="K3456" s="361"/>
    </row>
    <row r="3457" spans="1:11">
      <c r="A3457" s="361"/>
      <c r="B3457" s="361"/>
      <c r="C3457" s="361"/>
      <c r="D3457" s="361"/>
      <c r="E3457" s="361"/>
      <c r="F3457" s="361"/>
      <c r="G3457" s="361"/>
      <c r="H3457" s="361"/>
      <c r="I3457" s="361"/>
      <c r="J3457" s="361"/>
      <c r="K3457" s="361"/>
    </row>
    <row r="3458" spans="1:11">
      <c r="A3458" s="361"/>
      <c r="B3458" s="361"/>
      <c r="C3458" s="361"/>
      <c r="D3458" s="361"/>
      <c r="E3458" s="361"/>
      <c r="F3458" s="361"/>
      <c r="G3458" s="361"/>
      <c r="H3458" s="361"/>
      <c r="I3458" s="361"/>
      <c r="J3458" s="361"/>
      <c r="K3458" s="361"/>
    </row>
    <row r="3459" spans="1:11">
      <c r="A3459" s="361"/>
      <c r="B3459" s="361"/>
      <c r="C3459" s="361"/>
      <c r="D3459" s="361"/>
      <c r="E3459" s="361"/>
      <c r="F3459" s="361"/>
      <c r="G3459" s="361"/>
      <c r="H3459" s="361"/>
      <c r="I3459" s="361"/>
      <c r="J3459" s="361"/>
      <c r="K3459" s="361"/>
    </row>
    <row r="3460" spans="1:11">
      <c r="A3460" s="361"/>
      <c r="B3460" s="361"/>
      <c r="C3460" s="361"/>
      <c r="D3460" s="361"/>
      <c r="E3460" s="361"/>
      <c r="F3460" s="361"/>
      <c r="G3460" s="361"/>
      <c r="H3460" s="361"/>
      <c r="I3460" s="361"/>
      <c r="J3460" s="361"/>
      <c r="K3460" s="361"/>
    </row>
    <row r="3461" spans="1:11">
      <c r="A3461" s="361"/>
      <c r="B3461" s="361"/>
      <c r="C3461" s="361"/>
      <c r="D3461" s="361"/>
      <c r="E3461" s="361"/>
      <c r="F3461" s="361"/>
      <c r="G3461" s="361"/>
      <c r="H3461" s="361"/>
      <c r="I3461" s="361"/>
      <c r="J3461" s="361"/>
      <c r="K3461" s="361"/>
    </row>
    <row r="3462" spans="1:11">
      <c r="A3462" s="361"/>
      <c r="B3462" s="361"/>
      <c r="C3462" s="361"/>
      <c r="D3462" s="361"/>
      <c r="E3462" s="361"/>
      <c r="F3462" s="361"/>
      <c r="G3462" s="361"/>
      <c r="H3462" s="361"/>
      <c r="I3462" s="361"/>
      <c r="J3462" s="361"/>
      <c r="K3462" s="361"/>
    </row>
    <row r="3463" spans="1:11">
      <c r="A3463" s="361"/>
      <c r="B3463" s="361"/>
      <c r="C3463" s="361"/>
      <c r="D3463" s="361"/>
      <c r="E3463" s="361"/>
      <c r="F3463" s="361"/>
      <c r="G3463" s="361"/>
      <c r="H3463" s="361"/>
      <c r="I3463" s="361"/>
      <c r="J3463" s="361"/>
      <c r="K3463" s="361"/>
    </row>
    <row r="3464" spans="1:11">
      <c r="A3464" s="361"/>
      <c r="B3464" s="361"/>
      <c r="C3464" s="361"/>
      <c r="D3464" s="361"/>
      <c r="E3464" s="361"/>
      <c r="F3464" s="361"/>
      <c r="G3464" s="361"/>
      <c r="H3464" s="361"/>
      <c r="I3464" s="361"/>
      <c r="J3464" s="361"/>
      <c r="K3464" s="361"/>
    </row>
    <row r="3465" spans="1:11">
      <c r="A3465" s="361"/>
      <c r="B3465" s="361"/>
      <c r="C3465" s="361"/>
      <c r="D3465" s="361"/>
      <c r="E3465" s="361"/>
      <c r="F3465" s="361"/>
      <c r="G3465" s="361"/>
      <c r="H3465" s="361"/>
      <c r="I3465" s="361"/>
      <c r="J3465" s="361"/>
      <c r="K3465" s="361"/>
    </row>
    <row r="3466" spans="1:11">
      <c r="A3466" s="361"/>
      <c r="B3466" s="361"/>
      <c r="C3466" s="361"/>
      <c r="D3466" s="361"/>
      <c r="E3466" s="361"/>
      <c r="F3466" s="361"/>
      <c r="G3466" s="361"/>
      <c r="H3466" s="361"/>
      <c r="I3466" s="361"/>
      <c r="J3466" s="361"/>
      <c r="K3466" s="361"/>
    </row>
    <row r="3467" spans="1:11">
      <c r="A3467" s="361"/>
      <c r="B3467" s="361"/>
      <c r="C3467" s="361"/>
      <c r="D3467" s="361"/>
      <c r="E3467" s="361"/>
      <c r="F3467" s="361"/>
      <c r="G3467" s="361"/>
      <c r="H3467" s="361"/>
      <c r="I3467" s="361"/>
      <c r="J3467" s="361"/>
      <c r="K3467" s="361"/>
    </row>
    <row r="3468" spans="1:11">
      <c r="A3468" s="361"/>
      <c r="B3468" s="361"/>
      <c r="C3468" s="361"/>
      <c r="D3468" s="361"/>
      <c r="E3468" s="361"/>
      <c r="F3468" s="361"/>
      <c r="G3468" s="361"/>
      <c r="H3468" s="361"/>
      <c r="I3468" s="361"/>
      <c r="J3468" s="361"/>
      <c r="K3468" s="361"/>
    </row>
    <row r="3469" spans="1:11">
      <c r="A3469" s="361"/>
      <c r="B3469" s="361"/>
      <c r="C3469" s="361"/>
      <c r="D3469" s="361"/>
      <c r="E3469" s="361"/>
      <c r="F3469" s="361"/>
      <c r="G3469" s="361"/>
      <c r="H3469" s="361"/>
      <c r="I3469" s="361"/>
      <c r="J3469" s="361"/>
      <c r="K3469" s="361"/>
    </row>
    <row r="3470" spans="1:11">
      <c r="A3470" s="361"/>
      <c r="B3470" s="361"/>
      <c r="C3470" s="361"/>
      <c r="D3470" s="361"/>
      <c r="E3470" s="361"/>
      <c r="F3470" s="361"/>
      <c r="G3470" s="361"/>
      <c r="H3470" s="361"/>
      <c r="I3470" s="361"/>
      <c r="J3470" s="361"/>
      <c r="K3470" s="361"/>
    </row>
    <row r="3471" spans="1:11">
      <c r="A3471" s="361"/>
      <c r="B3471" s="361"/>
      <c r="C3471" s="361"/>
      <c r="D3471" s="361"/>
      <c r="E3471" s="361"/>
      <c r="F3471" s="361"/>
      <c r="G3471" s="361"/>
      <c r="H3471" s="361"/>
      <c r="I3471" s="361"/>
      <c r="J3471" s="361"/>
      <c r="K3471" s="361"/>
    </row>
    <row r="3472" spans="1:11">
      <c r="A3472" s="361"/>
      <c r="B3472" s="361"/>
      <c r="C3472" s="361"/>
      <c r="D3472" s="361"/>
      <c r="E3472" s="361"/>
      <c r="F3472" s="361"/>
      <c r="G3472" s="361"/>
      <c r="H3472" s="361"/>
      <c r="I3472" s="361"/>
      <c r="J3472" s="361"/>
      <c r="K3472" s="361"/>
    </row>
    <row r="3473" spans="1:11">
      <c r="A3473" s="361"/>
      <c r="B3473" s="361"/>
      <c r="C3473" s="361"/>
      <c r="D3473" s="361"/>
      <c r="E3473" s="361"/>
      <c r="F3473" s="361"/>
      <c r="G3473" s="361"/>
      <c r="H3473" s="361"/>
      <c r="I3473" s="361"/>
      <c r="J3473" s="361"/>
      <c r="K3473" s="361"/>
    </row>
    <row r="3474" spans="1:11">
      <c r="A3474" s="361"/>
      <c r="B3474" s="361"/>
      <c r="C3474" s="361"/>
      <c r="D3474" s="361"/>
      <c r="E3474" s="361"/>
      <c r="F3474" s="361"/>
      <c r="G3474" s="361"/>
      <c r="H3474" s="361"/>
      <c r="I3474" s="361"/>
      <c r="J3474" s="361"/>
      <c r="K3474" s="361"/>
    </row>
    <row r="3475" spans="1:11">
      <c r="A3475" s="361"/>
      <c r="B3475" s="361"/>
      <c r="C3475" s="361"/>
      <c r="D3475" s="361"/>
      <c r="E3475" s="361"/>
      <c r="F3475" s="361"/>
      <c r="G3475" s="361"/>
      <c r="H3475" s="361"/>
      <c r="I3475" s="361"/>
      <c r="J3475" s="361"/>
      <c r="K3475" s="361"/>
    </row>
    <row r="3476" spans="1:11">
      <c r="A3476" s="361"/>
      <c r="B3476" s="361"/>
      <c r="C3476" s="361"/>
      <c r="D3476" s="361"/>
      <c r="E3476" s="361"/>
      <c r="F3476" s="361"/>
      <c r="G3476" s="361"/>
      <c r="H3476" s="361"/>
      <c r="I3476" s="361"/>
      <c r="J3476" s="361"/>
      <c r="K3476" s="361"/>
    </row>
    <row r="3477" spans="1:11">
      <c r="A3477" s="361"/>
      <c r="B3477" s="361"/>
      <c r="C3477" s="361"/>
      <c r="D3477" s="361"/>
      <c r="E3477" s="361"/>
      <c r="F3477" s="361"/>
      <c r="G3477" s="361"/>
      <c r="H3477" s="361"/>
      <c r="I3477" s="361"/>
      <c r="J3477" s="361"/>
      <c r="K3477" s="361"/>
    </row>
    <row r="3478" spans="1:11">
      <c r="A3478" s="361"/>
      <c r="B3478" s="361"/>
      <c r="C3478" s="361"/>
      <c r="D3478" s="361"/>
      <c r="E3478" s="361"/>
      <c r="F3478" s="361"/>
      <c r="G3478" s="361"/>
      <c r="H3478" s="361"/>
      <c r="I3478" s="361"/>
      <c r="J3478" s="361"/>
      <c r="K3478" s="361"/>
    </row>
    <row r="3479" spans="1:11">
      <c r="A3479" s="361"/>
      <c r="B3479" s="361"/>
      <c r="C3479" s="361"/>
      <c r="D3479" s="361"/>
      <c r="E3479" s="361"/>
      <c r="F3479" s="361"/>
      <c r="G3479" s="361"/>
      <c r="H3479" s="361"/>
      <c r="I3479" s="361"/>
      <c r="J3479" s="361"/>
      <c r="K3479" s="361"/>
    </row>
    <row r="3480" spans="1:11">
      <c r="A3480" s="361"/>
      <c r="B3480" s="361"/>
      <c r="C3480" s="361"/>
      <c r="D3480" s="361"/>
      <c r="E3480" s="361"/>
      <c r="F3480" s="361"/>
      <c r="G3480" s="361"/>
      <c r="H3480" s="361"/>
      <c r="I3480" s="361"/>
      <c r="J3480" s="361"/>
      <c r="K3480" s="361"/>
    </row>
    <row r="3481" spans="1:11">
      <c r="A3481" s="361"/>
      <c r="B3481" s="361"/>
      <c r="C3481" s="361"/>
      <c r="D3481" s="361"/>
      <c r="E3481" s="361"/>
      <c r="F3481" s="361"/>
      <c r="G3481" s="361"/>
      <c r="H3481" s="361"/>
      <c r="I3481" s="361"/>
      <c r="J3481" s="361"/>
      <c r="K3481" s="361"/>
    </row>
    <row r="3482" spans="1:11">
      <c r="A3482" s="361"/>
      <c r="B3482" s="361"/>
      <c r="C3482" s="361"/>
      <c r="D3482" s="361"/>
      <c r="E3482" s="361"/>
      <c r="F3482" s="361"/>
      <c r="G3482" s="361"/>
      <c r="H3482" s="361"/>
      <c r="I3482" s="361"/>
      <c r="J3482" s="361"/>
      <c r="K3482" s="361"/>
    </row>
    <row r="3483" spans="1:11">
      <c r="A3483" s="361"/>
      <c r="B3483" s="361"/>
      <c r="C3483" s="361"/>
      <c r="D3483" s="361"/>
      <c r="E3483" s="361"/>
      <c r="F3483" s="361"/>
      <c r="G3483" s="361"/>
      <c r="H3483" s="361"/>
      <c r="I3483" s="361"/>
      <c r="J3483" s="361"/>
      <c r="K3483" s="361"/>
    </row>
    <row r="3484" spans="1:11">
      <c r="A3484" s="361"/>
      <c r="B3484" s="361"/>
      <c r="C3484" s="361"/>
      <c r="D3484" s="361"/>
      <c r="E3484" s="361"/>
      <c r="F3484" s="361"/>
      <c r="G3484" s="361"/>
      <c r="H3484" s="361"/>
      <c r="I3484" s="361"/>
      <c r="J3484" s="361"/>
      <c r="K3484" s="361"/>
    </row>
    <row r="3485" spans="1:11">
      <c r="A3485" s="361"/>
      <c r="B3485" s="361"/>
      <c r="C3485" s="361"/>
      <c r="D3485" s="361"/>
      <c r="E3485" s="361"/>
      <c r="F3485" s="361"/>
      <c r="G3485" s="361"/>
      <c r="H3485" s="361"/>
      <c r="I3485" s="361"/>
      <c r="J3485" s="361"/>
      <c r="K3485" s="361"/>
    </row>
    <row r="3486" spans="1:11">
      <c r="A3486" s="361"/>
      <c r="B3486" s="361"/>
      <c r="C3486" s="361"/>
      <c r="D3486" s="361"/>
      <c r="E3486" s="361"/>
      <c r="F3486" s="361"/>
      <c r="G3486" s="361"/>
      <c r="H3486" s="361"/>
      <c r="I3486" s="361"/>
      <c r="J3486" s="361"/>
      <c r="K3486" s="361"/>
    </row>
    <row r="3487" spans="1:11">
      <c r="A3487" s="361"/>
      <c r="B3487" s="361"/>
      <c r="C3487" s="361"/>
      <c r="D3487" s="361"/>
      <c r="E3487" s="361"/>
      <c r="F3487" s="361"/>
      <c r="G3487" s="361"/>
      <c r="H3487" s="361"/>
      <c r="I3487" s="361"/>
      <c r="J3487" s="361"/>
      <c r="K3487" s="361"/>
    </row>
    <row r="3488" spans="1:11">
      <c r="A3488" s="361"/>
      <c r="B3488" s="361"/>
      <c r="C3488" s="361"/>
      <c r="D3488" s="361"/>
      <c r="E3488" s="361"/>
      <c r="F3488" s="361"/>
      <c r="G3488" s="361"/>
      <c r="H3488" s="361"/>
      <c r="I3488" s="361"/>
      <c r="J3488" s="361"/>
      <c r="K3488" s="361"/>
    </row>
    <row r="3489" spans="1:11">
      <c r="A3489" s="361"/>
      <c r="B3489" s="361"/>
      <c r="C3489" s="361"/>
      <c r="D3489" s="361"/>
      <c r="E3489" s="361"/>
      <c r="F3489" s="361"/>
      <c r="G3489" s="361"/>
      <c r="H3489" s="361"/>
      <c r="I3489" s="361"/>
      <c r="J3489" s="361"/>
      <c r="K3489" s="361"/>
    </row>
    <row r="3490" spans="1:11">
      <c r="A3490" s="361"/>
      <c r="B3490" s="361"/>
      <c r="C3490" s="361"/>
      <c r="D3490" s="361"/>
      <c r="E3490" s="361"/>
      <c r="F3490" s="361"/>
      <c r="G3490" s="361"/>
      <c r="H3490" s="361"/>
      <c r="I3490" s="361"/>
      <c r="J3490" s="361"/>
      <c r="K3490" s="361"/>
    </row>
    <row r="3491" spans="1:11">
      <c r="A3491" s="361"/>
      <c r="B3491" s="361"/>
      <c r="C3491" s="361"/>
      <c r="D3491" s="361"/>
      <c r="E3491" s="361"/>
      <c r="F3491" s="361"/>
      <c r="G3491" s="361"/>
      <c r="H3491" s="361"/>
      <c r="I3491" s="361"/>
      <c r="J3491" s="361"/>
      <c r="K3491" s="361"/>
    </row>
    <row r="3492" spans="1:11">
      <c r="A3492" s="361"/>
      <c r="B3492" s="361"/>
      <c r="C3492" s="361"/>
      <c r="D3492" s="361"/>
      <c r="E3492" s="361"/>
      <c r="F3492" s="361"/>
      <c r="G3492" s="361"/>
      <c r="H3492" s="361"/>
      <c r="I3492" s="361"/>
      <c r="J3492" s="361"/>
      <c r="K3492" s="361"/>
    </row>
    <row r="3493" spans="1:11">
      <c r="A3493" s="361"/>
      <c r="B3493" s="361"/>
      <c r="C3493" s="361"/>
      <c r="D3493" s="361"/>
      <c r="E3493" s="361"/>
      <c r="F3493" s="361"/>
      <c r="G3493" s="361"/>
      <c r="H3493" s="361"/>
      <c r="I3493" s="361"/>
      <c r="J3493" s="361"/>
      <c r="K3493" s="361"/>
    </row>
    <row r="3494" spans="1:11">
      <c r="A3494" s="361"/>
      <c r="B3494" s="361"/>
      <c r="C3494" s="361"/>
      <c r="D3494" s="361"/>
      <c r="E3494" s="361"/>
      <c r="F3494" s="361"/>
      <c r="G3494" s="361"/>
      <c r="H3494" s="361"/>
      <c r="I3494" s="361"/>
      <c r="J3494" s="361"/>
      <c r="K3494" s="361"/>
    </row>
    <row r="3495" spans="1:11">
      <c r="A3495" s="361"/>
      <c r="B3495" s="361"/>
      <c r="C3495" s="361"/>
      <c r="D3495" s="361"/>
      <c r="E3495" s="361"/>
      <c r="F3495" s="361"/>
      <c r="G3495" s="361"/>
      <c r="H3495" s="361"/>
      <c r="I3495" s="361"/>
      <c r="J3495" s="361"/>
      <c r="K3495" s="361"/>
    </row>
    <row r="3496" spans="1:11">
      <c r="A3496" s="361"/>
      <c r="B3496" s="361"/>
      <c r="C3496" s="361"/>
      <c r="D3496" s="361"/>
      <c r="E3496" s="361"/>
      <c r="F3496" s="361"/>
      <c r="G3496" s="361"/>
      <c r="H3496" s="361"/>
      <c r="I3496" s="361"/>
      <c r="J3496" s="361"/>
      <c r="K3496" s="361"/>
    </row>
    <row r="3497" spans="1:11">
      <c r="A3497" s="361"/>
      <c r="B3497" s="361"/>
      <c r="C3497" s="361"/>
      <c r="D3497" s="361"/>
      <c r="E3497" s="361"/>
      <c r="F3497" s="361"/>
      <c r="G3497" s="361"/>
      <c r="H3497" s="361"/>
      <c r="I3497" s="361"/>
      <c r="J3497" s="361"/>
      <c r="K3497" s="361"/>
    </row>
    <row r="3498" spans="1:11">
      <c r="A3498" s="361"/>
      <c r="B3498" s="361"/>
      <c r="C3498" s="361"/>
      <c r="D3498" s="361"/>
      <c r="E3498" s="361"/>
      <c r="F3498" s="361"/>
      <c r="G3498" s="361"/>
      <c r="H3498" s="361"/>
      <c r="I3498" s="361"/>
      <c r="J3498" s="361"/>
      <c r="K3498" s="361"/>
    </row>
    <row r="3499" spans="1:11">
      <c r="A3499" s="361"/>
      <c r="B3499" s="361"/>
      <c r="C3499" s="361"/>
      <c r="D3499" s="361"/>
      <c r="E3499" s="361"/>
      <c r="F3499" s="361"/>
      <c r="G3499" s="361"/>
      <c r="H3499" s="361"/>
      <c r="I3499" s="361"/>
      <c r="J3499" s="361"/>
      <c r="K3499" s="361"/>
    </row>
    <row r="3500" spans="1:11">
      <c r="A3500" s="361"/>
      <c r="B3500" s="361"/>
      <c r="C3500" s="361"/>
      <c r="D3500" s="361"/>
      <c r="E3500" s="361"/>
      <c r="F3500" s="361"/>
      <c r="G3500" s="361"/>
      <c r="H3500" s="361"/>
      <c r="I3500" s="361"/>
      <c r="J3500" s="361"/>
      <c r="K3500" s="361"/>
    </row>
    <row r="3501" spans="1:11">
      <c r="A3501" s="361"/>
      <c r="B3501" s="361"/>
      <c r="C3501" s="361"/>
      <c r="D3501" s="361"/>
      <c r="E3501" s="361"/>
      <c r="F3501" s="361"/>
      <c r="G3501" s="361"/>
      <c r="H3501" s="361"/>
      <c r="I3501" s="361"/>
      <c r="J3501" s="361"/>
      <c r="K3501" s="361"/>
    </row>
    <row r="3502" spans="1:11">
      <c r="A3502" s="361"/>
      <c r="B3502" s="361"/>
      <c r="C3502" s="361"/>
      <c r="D3502" s="361"/>
      <c r="E3502" s="361"/>
      <c r="F3502" s="361"/>
      <c r="G3502" s="361"/>
      <c r="H3502" s="361"/>
      <c r="I3502" s="361"/>
      <c r="J3502" s="361"/>
      <c r="K3502" s="361"/>
    </row>
    <row r="3503" spans="1:11">
      <c r="A3503" s="361"/>
      <c r="B3503" s="361"/>
      <c r="C3503" s="361"/>
      <c r="D3503" s="361"/>
      <c r="E3503" s="361"/>
      <c r="F3503" s="361"/>
      <c r="G3503" s="361"/>
      <c r="H3503" s="361"/>
      <c r="I3503" s="361"/>
      <c r="J3503" s="361"/>
      <c r="K3503" s="361"/>
    </row>
    <row r="3504" spans="1:11">
      <c r="A3504" s="361"/>
      <c r="B3504" s="361"/>
      <c r="C3504" s="361"/>
      <c r="D3504" s="361"/>
      <c r="E3504" s="361"/>
      <c r="F3504" s="361"/>
      <c r="G3504" s="361"/>
      <c r="H3504" s="361"/>
      <c r="I3504" s="361"/>
      <c r="J3504" s="361"/>
      <c r="K3504" s="361"/>
    </row>
    <row r="3505" spans="1:11">
      <c r="A3505" s="361"/>
      <c r="B3505" s="361"/>
      <c r="C3505" s="361"/>
      <c r="D3505" s="361"/>
      <c r="E3505" s="361"/>
      <c r="F3505" s="361"/>
      <c r="G3505" s="361"/>
      <c r="H3505" s="361"/>
      <c r="I3505" s="361"/>
      <c r="J3505" s="361"/>
      <c r="K3505" s="361"/>
    </row>
    <row r="3506" spans="1:11">
      <c r="A3506" s="361"/>
      <c r="B3506" s="361"/>
      <c r="C3506" s="361"/>
      <c r="D3506" s="361"/>
      <c r="E3506" s="361"/>
      <c r="F3506" s="361"/>
      <c r="G3506" s="361"/>
      <c r="H3506" s="361"/>
      <c r="I3506" s="361"/>
      <c r="J3506" s="361"/>
      <c r="K3506" s="361"/>
    </row>
    <row r="3507" spans="1:11">
      <c r="A3507" s="361"/>
      <c r="B3507" s="361"/>
      <c r="C3507" s="361"/>
      <c r="D3507" s="361"/>
      <c r="E3507" s="361"/>
      <c r="F3507" s="361"/>
      <c r="G3507" s="361"/>
      <c r="H3507" s="361"/>
      <c r="I3507" s="361"/>
      <c r="J3507" s="361"/>
      <c r="K3507" s="361"/>
    </row>
    <row r="3508" spans="1:11">
      <c r="A3508" s="361"/>
      <c r="B3508" s="361"/>
      <c r="C3508" s="361"/>
      <c r="D3508" s="361"/>
      <c r="E3508" s="361"/>
      <c r="F3508" s="361"/>
      <c r="G3508" s="361"/>
      <c r="H3508" s="361"/>
      <c r="I3508" s="361"/>
      <c r="J3508" s="361"/>
      <c r="K3508" s="361"/>
    </row>
    <row r="3509" spans="1:11">
      <c r="A3509" s="361"/>
      <c r="B3509" s="361"/>
      <c r="C3509" s="361"/>
      <c r="D3509" s="361"/>
      <c r="E3509" s="361"/>
      <c r="F3509" s="361"/>
      <c r="G3509" s="361"/>
      <c r="H3509" s="361"/>
      <c r="I3509" s="361"/>
      <c r="J3509" s="361"/>
      <c r="K3509" s="361"/>
    </row>
    <row r="3510" spans="1:11">
      <c r="A3510" s="361"/>
      <c r="B3510" s="361"/>
      <c r="C3510" s="361"/>
      <c r="D3510" s="361"/>
      <c r="E3510" s="361"/>
      <c r="F3510" s="361"/>
      <c r="G3510" s="361"/>
      <c r="H3510" s="361"/>
      <c r="I3510" s="361"/>
      <c r="J3510" s="361"/>
      <c r="K3510" s="361"/>
    </row>
    <row r="3511" spans="1:11">
      <c r="A3511" s="361"/>
      <c r="B3511" s="361"/>
      <c r="C3511" s="361"/>
      <c r="D3511" s="361"/>
      <c r="E3511" s="361"/>
      <c r="F3511" s="361"/>
      <c r="G3511" s="361"/>
      <c r="H3511" s="361"/>
      <c r="I3511" s="361"/>
      <c r="J3511" s="361"/>
      <c r="K3511" s="361"/>
    </row>
    <row r="3512" spans="1:11">
      <c r="A3512" s="361"/>
      <c r="B3512" s="361"/>
      <c r="C3512" s="361"/>
      <c r="D3512" s="361"/>
      <c r="E3512" s="361"/>
      <c r="F3512" s="361"/>
      <c r="G3512" s="361"/>
      <c r="H3512" s="361"/>
      <c r="I3512" s="361"/>
      <c r="J3512" s="361"/>
      <c r="K3512" s="361"/>
    </row>
    <row r="3513" spans="1:11">
      <c r="A3513" s="361"/>
      <c r="B3513" s="361"/>
      <c r="C3513" s="361"/>
      <c r="D3513" s="361"/>
      <c r="E3513" s="361"/>
      <c r="F3513" s="361"/>
      <c r="G3513" s="361"/>
      <c r="H3513" s="361"/>
      <c r="I3513" s="361"/>
      <c r="J3513" s="361"/>
      <c r="K3513" s="361"/>
    </row>
    <row r="3514" spans="1:11">
      <c r="A3514" s="361"/>
      <c r="B3514" s="361"/>
      <c r="C3514" s="361"/>
      <c r="D3514" s="361"/>
      <c r="E3514" s="361"/>
      <c r="F3514" s="361"/>
      <c r="G3514" s="361"/>
      <c r="H3514" s="361"/>
      <c r="I3514" s="361"/>
      <c r="J3514" s="361"/>
      <c r="K3514" s="361"/>
    </row>
    <row r="3515" spans="1:11">
      <c r="A3515" s="361"/>
      <c r="B3515" s="361"/>
      <c r="C3515" s="361"/>
      <c r="D3515" s="361"/>
      <c r="E3515" s="361"/>
      <c r="F3515" s="361"/>
      <c r="G3515" s="361"/>
      <c r="H3515" s="361"/>
      <c r="I3515" s="361"/>
      <c r="J3515" s="361"/>
      <c r="K3515" s="361"/>
    </row>
    <row r="3516" spans="1:11">
      <c r="A3516" s="361"/>
      <c r="B3516" s="361"/>
      <c r="C3516" s="361"/>
      <c r="D3516" s="361"/>
      <c r="E3516" s="361"/>
      <c r="F3516" s="361"/>
      <c r="G3516" s="361"/>
      <c r="H3516" s="361"/>
      <c r="I3516" s="361"/>
      <c r="J3516" s="361"/>
      <c r="K3516" s="361"/>
    </row>
    <row r="3517" spans="1:11">
      <c r="A3517" s="361"/>
      <c r="B3517" s="361"/>
      <c r="C3517" s="361"/>
      <c r="D3517" s="361"/>
      <c r="E3517" s="361"/>
      <c r="F3517" s="361"/>
      <c r="G3517" s="361"/>
      <c r="H3517" s="361"/>
      <c r="I3517" s="361"/>
      <c r="J3517" s="361"/>
      <c r="K3517" s="361"/>
    </row>
    <row r="3518" spans="1:11">
      <c r="A3518" s="361"/>
      <c r="B3518" s="361"/>
      <c r="C3518" s="361"/>
      <c r="D3518" s="361"/>
      <c r="E3518" s="361"/>
      <c r="F3518" s="361"/>
      <c r="G3518" s="361"/>
      <c r="H3518" s="361"/>
      <c r="I3518" s="361"/>
      <c r="J3518" s="361"/>
      <c r="K3518" s="361"/>
    </row>
    <row r="3519" spans="1:11">
      <c r="A3519" s="361"/>
      <c r="B3519" s="361"/>
      <c r="C3519" s="361"/>
      <c r="D3519" s="361"/>
      <c r="E3519" s="361"/>
      <c r="F3519" s="361"/>
      <c r="G3519" s="361"/>
      <c r="H3519" s="361"/>
      <c r="I3519" s="361"/>
      <c r="J3519" s="361"/>
      <c r="K3519" s="361"/>
    </row>
    <row r="3520" spans="1:11">
      <c r="A3520" s="361"/>
      <c r="B3520" s="361"/>
      <c r="C3520" s="361"/>
      <c r="D3520" s="361"/>
      <c r="E3520" s="361"/>
      <c r="F3520" s="361"/>
      <c r="G3520" s="361"/>
      <c r="H3520" s="361"/>
      <c r="I3520" s="361"/>
      <c r="J3520" s="361"/>
      <c r="K3520" s="361"/>
    </row>
    <row r="3521" spans="1:11">
      <c r="A3521" s="361"/>
      <c r="B3521" s="361"/>
      <c r="C3521" s="361"/>
      <c r="D3521" s="361"/>
      <c r="E3521" s="361"/>
      <c r="F3521" s="361"/>
      <c r="G3521" s="361"/>
      <c r="H3521" s="361"/>
      <c r="I3521" s="361"/>
      <c r="J3521" s="361"/>
      <c r="K3521" s="361"/>
    </row>
    <row r="3522" spans="1:11">
      <c r="A3522" s="361"/>
      <c r="B3522" s="361"/>
      <c r="C3522" s="361"/>
      <c r="D3522" s="361"/>
      <c r="E3522" s="361"/>
      <c r="F3522" s="361"/>
      <c r="G3522" s="361"/>
      <c r="H3522" s="361"/>
      <c r="I3522" s="361"/>
      <c r="J3522" s="361"/>
      <c r="K3522" s="361"/>
    </row>
    <row r="3523" spans="1:11">
      <c r="A3523" s="361"/>
      <c r="B3523" s="361"/>
      <c r="C3523" s="361"/>
      <c r="D3523" s="361"/>
      <c r="E3523" s="361"/>
      <c r="F3523" s="361"/>
      <c r="G3523" s="361"/>
      <c r="H3523" s="361"/>
      <c r="I3523" s="361"/>
      <c r="J3523" s="361"/>
      <c r="K3523" s="361"/>
    </row>
    <row r="3524" spans="1:11">
      <c r="A3524" s="361"/>
      <c r="B3524" s="361"/>
      <c r="C3524" s="361"/>
      <c r="D3524" s="361"/>
      <c r="E3524" s="361"/>
      <c r="F3524" s="361"/>
      <c r="G3524" s="361"/>
      <c r="H3524" s="361"/>
      <c r="I3524" s="361"/>
      <c r="J3524" s="361"/>
      <c r="K3524" s="361"/>
    </row>
    <row r="3525" spans="1:11">
      <c r="A3525" s="361"/>
      <c r="B3525" s="361"/>
      <c r="C3525" s="361"/>
      <c r="D3525" s="361"/>
      <c r="E3525" s="361"/>
      <c r="F3525" s="361"/>
      <c r="G3525" s="361"/>
      <c r="H3525" s="361"/>
      <c r="I3525" s="361"/>
      <c r="J3525" s="361"/>
      <c r="K3525" s="361"/>
    </row>
    <row r="3526" spans="1:11">
      <c r="A3526" s="361"/>
      <c r="B3526" s="361"/>
      <c r="C3526" s="361"/>
      <c r="D3526" s="361"/>
      <c r="E3526" s="361"/>
      <c r="F3526" s="361"/>
      <c r="G3526" s="361"/>
      <c r="H3526" s="361"/>
      <c r="I3526" s="361"/>
      <c r="J3526" s="361"/>
      <c r="K3526" s="361"/>
    </row>
    <row r="3527" spans="1:11">
      <c r="A3527" s="361"/>
      <c r="B3527" s="361"/>
      <c r="C3527" s="361"/>
      <c r="D3527" s="361"/>
      <c r="E3527" s="361"/>
      <c r="F3527" s="361"/>
      <c r="G3527" s="361"/>
      <c r="H3527" s="361"/>
      <c r="I3527" s="361"/>
      <c r="J3527" s="361"/>
      <c r="K3527" s="361"/>
    </row>
    <row r="3528" spans="1:11">
      <c r="A3528" s="361"/>
      <c r="B3528" s="361"/>
      <c r="C3528" s="361"/>
      <c r="D3528" s="361"/>
      <c r="E3528" s="361"/>
      <c r="F3528" s="361"/>
      <c r="G3528" s="361"/>
      <c r="H3528" s="361"/>
      <c r="I3528" s="361"/>
      <c r="J3528" s="361"/>
      <c r="K3528" s="361"/>
    </row>
    <row r="3529" spans="1:11">
      <c r="A3529" s="361"/>
      <c r="B3529" s="361"/>
      <c r="C3529" s="361"/>
      <c r="D3529" s="361"/>
      <c r="E3529" s="361"/>
      <c r="F3529" s="361"/>
      <c r="G3529" s="361"/>
      <c r="H3529" s="361"/>
      <c r="I3529" s="361"/>
      <c r="J3529" s="361"/>
      <c r="K3529" s="361"/>
    </row>
    <row r="3530" spans="1:11">
      <c r="A3530" s="361"/>
      <c r="B3530" s="361"/>
      <c r="C3530" s="361"/>
      <c r="D3530" s="361"/>
      <c r="E3530" s="361"/>
      <c r="F3530" s="361"/>
      <c r="G3530" s="361"/>
      <c r="H3530" s="361"/>
      <c r="I3530" s="361"/>
      <c r="J3530" s="361"/>
      <c r="K3530" s="361"/>
    </row>
    <row r="3531" spans="1:11">
      <c r="A3531" s="361"/>
      <c r="B3531" s="361"/>
      <c r="C3531" s="361"/>
      <c r="D3531" s="361"/>
      <c r="E3531" s="361"/>
      <c r="F3531" s="361"/>
      <c r="G3531" s="361"/>
      <c r="H3531" s="361"/>
      <c r="I3531" s="361"/>
      <c r="J3531" s="361"/>
      <c r="K3531" s="361"/>
    </row>
    <row r="3532" spans="1:11">
      <c r="A3532" s="361"/>
      <c r="B3532" s="361"/>
      <c r="C3532" s="361"/>
      <c r="D3532" s="361"/>
      <c r="E3532" s="361"/>
      <c r="F3532" s="361"/>
      <c r="G3532" s="361"/>
      <c r="H3532" s="361"/>
      <c r="I3532" s="361"/>
      <c r="J3532" s="361"/>
      <c r="K3532" s="361"/>
    </row>
    <row r="3533" spans="1:11">
      <c r="A3533" s="361"/>
      <c r="B3533" s="361"/>
      <c r="C3533" s="361"/>
      <c r="D3533" s="361"/>
      <c r="E3533" s="361"/>
      <c r="F3533" s="361"/>
      <c r="G3533" s="361"/>
      <c r="H3533" s="361"/>
      <c r="I3533" s="361"/>
      <c r="J3533" s="361"/>
      <c r="K3533" s="361"/>
    </row>
    <row r="3534" spans="1:11">
      <c r="A3534" s="361"/>
      <c r="B3534" s="361"/>
      <c r="C3534" s="361"/>
      <c r="D3534" s="361"/>
      <c r="E3534" s="361"/>
      <c r="F3534" s="361"/>
      <c r="G3534" s="361"/>
      <c r="H3534" s="361"/>
      <c r="I3534" s="361"/>
      <c r="J3534" s="361"/>
      <c r="K3534" s="361"/>
    </row>
    <row r="3535" spans="1:11">
      <c r="A3535" s="361"/>
      <c r="B3535" s="361"/>
      <c r="C3535" s="361"/>
      <c r="D3535" s="361"/>
      <c r="E3535" s="361"/>
      <c r="F3535" s="361"/>
      <c r="G3535" s="361"/>
      <c r="H3535" s="361"/>
      <c r="I3535" s="361"/>
      <c r="J3535" s="361"/>
      <c r="K3535" s="361"/>
    </row>
    <row r="3536" spans="1:11">
      <c r="A3536" s="361"/>
      <c r="B3536" s="361"/>
      <c r="C3536" s="361"/>
      <c r="D3536" s="361"/>
      <c r="E3536" s="361"/>
      <c r="F3536" s="361"/>
      <c r="G3536" s="361"/>
      <c r="H3536" s="361"/>
      <c r="I3536" s="361"/>
      <c r="J3536" s="361"/>
      <c r="K3536" s="361"/>
    </row>
    <row r="3537" spans="1:11">
      <c r="A3537" s="361"/>
      <c r="B3537" s="361"/>
      <c r="C3537" s="361"/>
      <c r="D3537" s="361"/>
      <c r="E3537" s="361"/>
      <c r="F3537" s="361"/>
      <c r="G3537" s="361"/>
      <c r="H3537" s="361"/>
      <c r="I3537" s="361"/>
      <c r="J3537" s="361"/>
      <c r="K3537" s="361"/>
    </row>
    <row r="3538" spans="1:11">
      <c r="A3538" s="361"/>
      <c r="B3538" s="361"/>
      <c r="C3538" s="361"/>
      <c r="D3538" s="361"/>
      <c r="E3538" s="361"/>
      <c r="F3538" s="361"/>
      <c r="G3538" s="361"/>
      <c r="H3538" s="361"/>
      <c r="I3538" s="361"/>
      <c r="J3538" s="361"/>
      <c r="K3538" s="361"/>
    </row>
    <row r="3539" spans="1:11">
      <c r="A3539" s="361"/>
      <c r="B3539" s="361"/>
      <c r="C3539" s="361"/>
      <c r="D3539" s="361"/>
      <c r="E3539" s="361"/>
      <c r="F3539" s="361"/>
      <c r="G3539" s="361"/>
      <c r="H3539" s="361"/>
      <c r="I3539" s="361"/>
      <c r="J3539" s="361"/>
      <c r="K3539" s="361"/>
    </row>
    <row r="3540" spans="1:11">
      <c r="A3540" s="361"/>
      <c r="B3540" s="361"/>
      <c r="C3540" s="361"/>
      <c r="D3540" s="361"/>
      <c r="E3540" s="361"/>
      <c r="F3540" s="361"/>
      <c r="G3540" s="361"/>
      <c r="H3540" s="361"/>
      <c r="I3540" s="361"/>
      <c r="J3540" s="361"/>
      <c r="K3540" s="361"/>
    </row>
    <row r="3541" spans="1:11">
      <c r="A3541" s="361"/>
      <c r="B3541" s="361"/>
      <c r="C3541" s="361"/>
      <c r="D3541" s="361"/>
      <c r="E3541" s="361"/>
      <c r="F3541" s="361"/>
      <c r="G3541" s="361"/>
      <c r="H3541" s="361"/>
      <c r="I3541" s="361"/>
      <c r="J3541" s="361"/>
      <c r="K3541" s="361"/>
    </row>
    <row r="3542" spans="1:11">
      <c r="A3542" s="361"/>
      <c r="B3542" s="361"/>
      <c r="C3542" s="361"/>
      <c r="D3542" s="361"/>
      <c r="E3542" s="361"/>
      <c r="F3542" s="361"/>
      <c r="G3542" s="361"/>
      <c r="H3542" s="361"/>
      <c r="I3542" s="361"/>
      <c r="J3542" s="361"/>
      <c r="K3542" s="361"/>
    </row>
    <row r="3543" spans="1:11">
      <c r="A3543" s="361"/>
      <c r="B3543" s="361"/>
      <c r="C3543" s="361"/>
      <c r="D3543" s="361"/>
      <c r="E3543" s="361"/>
      <c r="F3543" s="361"/>
      <c r="G3543" s="361"/>
      <c r="H3543" s="361"/>
      <c r="I3543" s="361"/>
      <c r="J3543" s="361"/>
      <c r="K3543" s="361"/>
    </row>
    <row r="3544" spans="1:11">
      <c r="A3544" s="361"/>
      <c r="B3544" s="361"/>
      <c r="C3544" s="361"/>
      <c r="D3544" s="361"/>
      <c r="E3544" s="361"/>
      <c r="F3544" s="361"/>
      <c r="G3544" s="361"/>
      <c r="H3544" s="361"/>
      <c r="I3544" s="361"/>
      <c r="J3544" s="361"/>
      <c r="K3544" s="361"/>
    </row>
    <row r="3545" spans="1:11">
      <c r="A3545" s="361"/>
      <c r="B3545" s="361"/>
      <c r="C3545" s="361"/>
      <c r="D3545" s="361"/>
      <c r="E3545" s="361"/>
      <c r="F3545" s="361"/>
      <c r="G3545" s="361"/>
      <c r="H3545" s="361"/>
      <c r="I3545" s="361"/>
      <c r="J3545" s="361"/>
      <c r="K3545" s="361"/>
    </row>
    <row r="3546" spans="1:11">
      <c r="A3546" s="361"/>
      <c r="B3546" s="361"/>
      <c r="C3546" s="361"/>
      <c r="D3546" s="361"/>
      <c r="E3546" s="361"/>
      <c r="F3546" s="361"/>
      <c r="G3546" s="361"/>
      <c r="H3546" s="361"/>
      <c r="I3546" s="361"/>
      <c r="J3546" s="361"/>
      <c r="K3546" s="361"/>
    </row>
    <row r="3547" spans="1:11">
      <c r="A3547" s="361"/>
      <c r="B3547" s="361"/>
      <c r="C3547" s="361"/>
      <c r="D3547" s="361"/>
      <c r="E3547" s="361"/>
      <c r="F3547" s="361"/>
      <c r="G3547" s="361"/>
      <c r="H3547" s="361"/>
      <c r="I3547" s="361"/>
      <c r="J3547" s="361"/>
      <c r="K3547" s="361"/>
    </row>
    <row r="3548" spans="1:11">
      <c r="A3548" s="361"/>
      <c r="B3548" s="361"/>
      <c r="C3548" s="361"/>
      <c r="D3548" s="361"/>
      <c r="E3548" s="361"/>
      <c r="F3548" s="361"/>
      <c r="G3548" s="361"/>
      <c r="H3548" s="361"/>
      <c r="I3548" s="361"/>
      <c r="J3548" s="361"/>
      <c r="K3548" s="361"/>
    </row>
    <row r="3549" spans="1:11">
      <c r="A3549" s="361"/>
      <c r="B3549" s="361"/>
      <c r="C3549" s="361"/>
      <c r="D3549" s="361"/>
      <c r="E3549" s="361"/>
      <c r="F3549" s="361"/>
      <c r="G3549" s="361"/>
      <c r="H3549" s="361"/>
      <c r="I3549" s="361"/>
      <c r="J3549" s="361"/>
      <c r="K3549" s="361"/>
    </row>
    <row r="3550" spans="1:11">
      <c r="A3550" s="361"/>
      <c r="B3550" s="361"/>
      <c r="C3550" s="361"/>
      <c r="D3550" s="361"/>
      <c r="E3550" s="361"/>
      <c r="F3550" s="361"/>
      <c r="G3550" s="361"/>
      <c r="H3550" s="361"/>
      <c r="I3550" s="361"/>
      <c r="J3550" s="361"/>
      <c r="K3550" s="361"/>
    </row>
    <row r="3551" spans="1:11">
      <c r="A3551" s="361"/>
      <c r="B3551" s="361"/>
      <c r="C3551" s="361"/>
      <c r="D3551" s="361"/>
      <c r="E3551" s="361"/>
      <c r="F3551" s="361"/>
      <c r="G3551" s="361"/>
      <c r="H3551" s="361"/>
      <c r="I3551" s="361"/>
      <c r="J3551" s="361"/>
      <c r="K3551" s="361"/>
    </row>
    <row r="3552" spans="1:11">
      <c r="A3552" s="361"/>
      <c r="B3552" s="361"/>
      <c r="C3552" s="361"/>
      <c r="D3552" s="361"/>
      <c r="E3552" s="361"/>
      <c r="F3552" s="361"/>
      <c r="G3552" s="361"/>
      <c r="H3552" s="361"/>
      <c r="I3552" s="361"/>
      <c r="J3552" s="361"/>
      <c r="K3552" s="361"/>
    </row>
    <row r="3553" spans="1:11">
      <c r="A3553" s="361"/>
      <c r="B3553" s="361"/>
      <c r="C3553" s="361"/>
      <c r="D3553" s="361"/>
      <c r="E3553" s="361"/>
      <c r="F3553" s="361"/>
      <c r="G3553" s="361"/>
      <c r="H3553" s="361"/>
      <c r="I3553" s="361"/>
      <c r="J3553" s="361"/>
      <c r="K3553" s="361"/>
    </row>
    <row r="3554" spans="1:11">
      <c r="A3554" s="361"/>
      <c r="B3554" s="361"/>
      <c r="C3554" s="361"/>
      <c r="D3554" s="361"/>
      <c r="E3554" s="361"/>
      <c r="F3554" s="361"/>
      <c r="G3554" s="361"/>
      <c r="H3554" s="361"/>
      <c r="I3554" s="361"/>
      <c r="J3554" s="361"/>
      <c r="K3554" s="361"/>
    </row>
    <row r="3555" spans="1:11">
      <c r="A3555" s="361"/>
      <c r="B3555" s="361"/>
      <c r="C3555" s="361"/>
      <c r="D3555" s="361"/>
      <c r="E3555" s="361"/>
      <c r="F3555" s="361"/>
      <c r="G3555" s="361"/>
      <c r="H3555" s="361"/>
      <c r="I3555" s="361"/>
      <c r="J3555" s="361"/>
      <c r="K3555" s="361"/>
    </row>
    <row r="3556" spans="1:11">
      <c r="A3556" s="361"/>
      <c r="B3556" s="361"/>
      <c r="C3556" s="361"/>
      <c r="D3556" s="361"/>
      <c r="E3556" s="361"/>
      <c r="F3556" s="361"/>
      <c r="G3556" s="361"/>
      <c r="H3556" s="361"/>
      <c r="I3556" s="361"/>
      <c r="J3556" s="361"/>
      <c r="K3556" s="361"/>
    </row>
    <row r="3557" spans="1:11">
      <c r="A3557" s="361"/>
      <c r="B3557" s="361"/>
      <c r="C3557" s="361"/>
      <c r="D3557" s="361"/>
      <c r="E3557" s="361"/>
      <c r="F3557" s="361"/>
      <c r="G3557" s="361"/>
      <c r="H3557" s="361"/>
      <c r="I3557" s="361"/>
      <c r="J3557" s="361"/>
      <c r="K3557" s="361"/>
    </row>
    <row r="3558" spans="1:11">
      <c r="A3558" s="361"/>
      <c r="B3558" s="361"/>
      <c r="C3558" s="361"/>
      <c r="D3558" s="361"/>
      <c r="E3558" s="361"/>
      <c r="F3558" s="361"/>
      <c r="G3558" s="361"/>
      <c r="H3558" s="361"/>
      <c r="I3558" s="361"/>
      <c r="J3558" s="361"/>
      <c r="K3558" s="361"/>
    </row>
    <row r="3559" spans="1:11">
      <c r="A3559" s="361"/>
      <c r="B3559" s="361"/>
      <c r="C3559" s="361"/>
      <c r="D3559" s="361"/>
      <c r="E3559" s="361"/>
      <c r="F3559" s="361"/>
      <c r="G3559" s="361"/>
      <c r="H3559" s="361"/>
      <c r="I3559" s="361"/>
      <c r="J3559" s="361"/>
      <c r="K3559" s="361"/>
    </row>
    <row r="3560" spans="1:11">
      <c r="A3560" s="361"/>
      <c r="B3560" s="361"/>
      <c r="C3560" s="361"/>
      <c r="D3560" s="361"/>
      <c r="E3560" s="361"/>
      <c r="F3560" s="361"/>
      <c r="G3560" s="361"/>
      <c r="H3560" s="361"/>
      <c r="I3560" s="361"/>
      <c r="J3560" s="361"/>
      <c r="K3560" s="361"/>
    </row>
    <row r="3561" spans="1:11">
      <c r="A3561" s="361"/>
      <c r="B3561" s="361"/>
      <c r="C3561" s="361"/>
      <c r="D3561" s="361"/>
      <c r="E3561" s="361"/>
      <c r="F3561" s="361"/>
      <c r="G3561" s="361"/>
      <c r="H3561" s="361"/>
      <c r="I3561" s="361"/>
      <c r="J3561" s="361"/>
      <c r="K3561" s="361"/>
    </row>
    <row r="3562" spans="1:11">
      <c r="A3562" s="361"/>
      <c r="B3562" s="361"/>
      <c r="C3562" s="361"/>
      <c r="D3562" s="361"/>
      <c r="E3562" s="361"/>
      <c r="F3562" s="361"/>
      <c r="G3562" s="361"/>
      <c r="H3562" s="361"/>
      <c r="I3562" s="361"/>
      <c r="J3562" s="361"/>
      <c r="K3562" s="361"/>
    </row>
    <row r="3563" spans="1:11">
      <c r="A3563" s="361"/>
      <c r="B3563" s="361"/>
      <c r="C3563" s="361"/>
      <c r="D3563" s="361"/>
      <c r="E3563" s="361"/>
      <c r="F3563" s="361"/>
      <c r="G3563" s="361"/>
      <c r="H3563" s="361"/>
      <c r="I3563" s="361"/>
      <c r="J3563" s="361"/>
      <c r="K3563" s="361"/>
    </row>
    <row r="3564" spans="1:11">
      <c r="A3564" s="361"/>
      <c r="B3564" s="361"/>
      <c r="C3564" s="361"/>
      <c r="D3564" s="361"/>
      <c r="E3564" s="361"/>
      <c r="F3564" s="361"/>
      <c r="G3564" s="361"/>
      <c r="H3564" s="361"/>
      <c r="I3564" s="361"/>
      <c r="J3564" s="361"/>
      <c r="K3564" s="361"/>
    </row>
    <row r="3565" spans="1:11">
      <c r="A3565" s="361"/>
      <c r="B3565" s="361"/>
      <c r="C3565" s="361"/>
      <c r="D3565" s="361"/>
      <c r="E3565" s="361"/>
      <c r="F3565" s="361"/>
      <c r="G3565" s="361"/>
      <c r="H3565" s="361"/>
      <c r="I3565" s="361"/>
      <c r="J3565" s="361"/>
      <c r="K3565" s="361"/>
    </row>
    <row r="3566" spans="1:11">
      <c r="A3566" s="361"/>
      <c r="B3566" s="361"/>
      <c r="C3566" s="361"/>
      <c r="D3566" s="361"/>
      <c r="E3566" s="361"/>
      <c r="F3566" s="361"/>
      <c r="G3566" s="361"/>
      <c r="H3566" s="361"/>
      <c r="I3566" s="361"/>
      <c r="J3566" s="361"/>
      <c r="K3566" s="361"/>
    </row>
    <row r="3567" spans="1:11">
      <c r="A3567" s="361"/>
      <c r="B3567" s="361"/>
      <c r="C3567" s="361"/>
      <c r="D3567" s="361"/>
      <c r="E3567" s="361"/>
      <c r="F3567" s="361"/>
      <c r="G3567" s="361"/>
      <c r="H3567" s="361"/>
      <c r="I3567" s="361"/>
      <c r="J3567" s="361"/>
      <c r="K3567" s="361"/>
    </row>
    <row r="3568" spans="1:11">
      <c r="A3568" s="361"/>
      <c r="B3568" s="361"/>
      <c r="C3568" s="361"/>
      <c r="D3568" s="361"/>
      <c r="E3568" s="361"/>
      <c r="F3568" s="361"/>
      <c r="G3568" s="361"/>
      <c r="H3568" s="361"/>
      <c r="I3568" s="361"/>
      <c r="J3568" s="361"/>
      <c r="K3568" s="361"/>
    </row>
    <row r="3569" spans="1:11">
      <c r="A3569" s="361"/>
      <c r="B3569" s="361"/>
      <c r="C3569" s="361"/>
      <c r="D3569" s="361"/>
      <c r="E3569" s="361"/>
      <c r="F3569" s="361"/>
      <c r="G3569" s="361"/>
      <c r="H3569" s="361"/>
      <c r="I3569" s="361"/>
      <c r="J3569" s="361"/>
      <c r="K3569" s="361"/>
    </row>
    <row r="3570" spans="1:11">
      <c r="A3570" s="361"/>
      <c r="B3570" s="361"/>
      <c r="C3570" s="361"/>
      <c r="D3570" s="361"/>
      <c r="E3570" s="361"/>
      <c r="F3570" s="361"/>
      <c r="G3570" s="361"/>
      <c r="H3570" s="361"/>
      <c r="I3570" s="361"/>
      <c r="J3570" s="361"/>
      <c r="K3570" s="361"/>
    </row>
    <row r="3571" spans="1:11">
      <c r="A3571" s="361"/>
      <c r="B3571" s="361"/>
      <c r="C3571" s="361"/>
      <c r="D3571" s="361"/>
      <c r="E3571" s="361"/>
      <c r="F3571" s="361"/>
      <c r="G3571" s="361"/>
      <c r="H3571" s="361"/>
      <c r="I3571" s="361"/>
      <c r="J3571" s="361"/>
      <c r="K3571" s="361"/>
    </row>
    <row r="3572" spans="1:11">
      <c r="A3572" s="361"/>
      <c r="B3572" s="361"/>
      <c r="C3572" s="361"/>
      <c r="D3572" s="361"/>
      <c r="E3572" s="361"/>
      <c r="F3572" s="361"/>
      <c r="G3572" s="361"/>
      <c r="H3572" s="361"/>
      <c r="I3572" s="361"/>
      <c r="J3572" s="361"/>
      <c r="K3572" s="361"/>
    </row>
    <row r="3573" spans="1:11">
      <c r="A3573" s="361"/>
      <c r="B3573" s="361"/>
      <c r="C3573" s="361"/>
      <c r="D3573" s="361"/>
      <c r="E3573" s="361"/>
      <c r="F3573" s="361"/>
      <c r="G3573" s="361"/>
      <c r="H3573" s="361"/>
      <c r="I3573" s="361"/>
      <c r="J3573" s="361"/>
      <c r="K3573" s="361"/>
    </row>
    <row r="3574" spans="1:11">
      <c r="A3574" s="361"/>
      <c r="B3574" s="361"/>
      <c r="C3574" s="361"/>
      <c r="D3574" s="361"/>
      <c r="E3574" s="361"/>
      <c r="F3574" s="361"/>
      <c r="G3574" s="361"/>
      <c r="H3574" s="361"/>
      <c r="I3574" s="361"/>
      <c r="J3574" s="361"/>
      <c r="K3574" s="361"/>
    </row>
    <row r="3575" spans="1:11">
      <c r="A3575" s="361"/>
      <c r="B3575" s="361"/>
      <c r="C3575" s="361"/>
      <c r="D3575" s="361"/>
      <c r="E3575" s="361"/>
      <c r="F3575" s="361"/>
      <c r="G3575" s="361"/>
      <c r="H3575" s="361"/>
      <c r="I3575" s="361"/>
      <c r="J3575" s="361"/>
      <c r="K3575" s="361"/>
    </row>
    <row r="3576" spans="1:11">
      <c r="A3576" s="361"/>
      <c r="B3576" s="361"/>
      <c r="C3576" s="361"/>
      <c r="D3576" s="361"/>
      <c r="E3576" s="361"/>
      <c r="F3576" s="361"/>
      <c r="G3576" s="361"/>
      <c r="H3576" s="361"/>
      <c r="I3576" s="361"/>
      <c r="J3576" s="361"/>
      <c r="K3576" s="361"/>
    </row>
    <row r="3577" spans="1:11">
      <c r="A3577" s="361"/>
      <c r="B3577" s="361"/>
      <c r="C3577" s="361"/>
      <c r="D3577" s="361"/>
      <c r="E3577" s="361"/>
      <c r="F3577" s="361"/>
      <c r="G3577" s="361"/>
      <c r="H3577" s="361"/>
      <c r="I3577" s="361"/>
      <c r="J3577" s="361"/>
      <c r="K3577" s="361"/>
    </row>
    <row r="3578" spans="1:11">
      <c r="A3578" s="361"/>
      <c r="B3578" s="361"/>
      <c r="C3578" s="361"/>
      <c r="D3578" s="361"/>
      <c r="E3578" s="361"/>
      <c r="F3578" s="361"/>
      <c r="G3578" s="361"/>
      <c r="H3578" s="361"/>
      <c r="I3578" s="361"/>
      <c r="J3578" s="361"/>
      <c r="K3578" s="361"/>
    </row>
    <row r="3579" spans="1:11">
      <c r="A3579" s="361"/>
      <c r="B3579" s="361"/>
      <c r="C3579" s="361"/>
      <c r="D3579" s="361"/>
      <c r="E3579" s="361"/>
      <c r="F3579" s="361"/>
      <c r="G3579" s="361"/>
      <c r="H3579" s="361"/>
      <c r="I3579" s="361"/>
      <c r="J3579" s="361"/>
      <c r="K3579" s="361"/>
    </row>
    <row r="3580" spans="1:11">
      <c r="A3580" s="361"/>
      <c r="B3580" s="361"/>
      <c r="C3580" s="361"/>
      <c r="D3580" s="361"/>
      <c r="E3580" s="361"/>
      <c r="F3580" s="361"/>
      <c r="G3580" s="361"/>
      <c r="H3580" s="361"/>
      <c r="I3580" s="361"/>
      <c r="J3580" s="361"/>
      <c r="K3580" s="361"/>
    </row>
    <row r="3581" spans="1:11">
      <c r="A3581" s="361"/>
      <c r="B3581" s="361"/>
      <c r="C3581" s="361"/>
      <c r="D3581" s="361"/>
      <c r="E3581" s="361"/>
      <c r="F3581" s="361"/>
      <c r="G3581" s="361"/>
      <c r="H3581" s="361"/>
      <c r="I3581" s="361"/>
      <c r="J3581" s="361"/>
      <c r="K3581" s="361"/>
    </row>
    <row r="3582" spans="1:11">
      <c r="A3582" s="361"/>
      <c r="B3582" s="361"/>
      <c r="C3582" s="361"/>
      <c r="D3582" s="361"/>
      <c r="E3582" s="361"/>
      <c r="F3582" s="361"/>
      <c r="G3582" s="361"/>
      <c r="H3582" s="361"/>
      <c r="I3582" s="361"/>
      <c r="J3582" s="361"/>
      <c r="K3582" s="361"/>
    </row>
    <row r="3583" spans="1:11">
      <c r="A3583" s="361"/>
      <c r="B3583" s="361"/>
      <c r="C3583" s="361"/>
      <c r="D3583" s="361"/>
      <c r="E3583" s="361"/>
      <c r="F3583" s="361"/>
      <c r="G3583" s="361"/>
      <c r="H3583" s="361"/>
      <c r="I3583" s="361"/>
      <c r="J3583" s="361"/>
      <c r="K3583" s="361"/>
    </row>
    <row r="3584" spans="1:11">
      <c r="A3584" s="361"/>
      <c r="B3584" s="361"/>
      <c r="C3584" s="361"/>
      <c r="D3584" s="361"/>
      <c r="E3584" s="361"/>
      <c r="F3584" s="361"/>
      <c r="G3584" s="361"/>
      <c r="H3584" s="361"/>
      <c r="I3584" s="361"/>
      <c r="J3584" s="361"/>
      <c r="K3584" s="361"/>
    </row>
    <row r="3585" spans="1:11">
      <c r="A3585" s="361"/>
      <c r="B3585" s="361"/>
      <c r="C3585" s="361"/>
      <c r="D3585" s="361"/>
      <c r="E3585" s="361"/>
      <c r="F3585" s="361"/>
      <c r="G3585" s="361"/>
      <c r="H3585" s="361"/>
      <c r="I3585" s="361"/>
      <c r="J3585" s="361"/>
      <c r="K3585" s="361"/>
    </row>
    <row r="3586" spans="1:11">
      <c r="A3586" s="361"/>
      <c r="B3586" s="361"/>
      <c r="C3586" s="361"/>
      <c r="D3586" s="361"/>
      <c r="E3586" s="361"/>
      <c r="F3586" s="361"/>
      <c r="G3586" s="361"/>
      <c r="H3586" s="361"/>
      <c r="I3586" s="361"/>
      <c r="J3586" s="361"/>
      <c r="K3586" s="361"/>
    </row>
    <row r="3587" spans="1:11">
      <c r="A3587" s="361"/>
      <c r="B3587" s="361"/>
      <c r="C3587" s="361"/>
      <c r="D3587" s="361"/>
      <c r="E3587" s="361"/>
      <c r="F3587" s="361"/>
      <c r="G3587" s="361"/>
      <c r="H3587" s="361"/>
      <c r="I3587" s="361"/>
      <c r="J3587" s="361"/>
      <c r="K3587" s="361"/>
    </row>
    <row r="3588" spans="1:11">
      <c r="A3588" s="361"/>
      <c r="B3588" s="361"/>
      <c r="C3588" s="361"/>
      <c r="D3588" s="361"/>
      <c r="E3588" s="361"/>
      <c r="F3588" s="361"/>
      <c r="G3588" s="361"/>
      <c r="H3588" s="361"/>
      <c r="I3588" s="361"/>
      <c r="J3588" s="361"/>
      <c r="K3588" s="361"/>
    </row>
    <row r="3589" spans="1:11">
      <c r="A3589" s="361"/>
      <c r="B3589" s="361"/>
      <c r="C3589" s="361"/>
      <c r="D3589" s="361"/>
      <c r="E3589" s="361"/>
      <c r="F3589" s="361"/>
      <c r="G3589" s="361"/>
      <c r="H3589" s="361"/>
      <c r="I3589" s="361"/>
      <c r="J3589" s="361"/>
      <c r="K3589" s="361"/>
    </row>
    <row r="3590" spans="1:11">
      <c r="A3590" s="361"/>
      <c r="B3590" s="361"/>
      <c r="C3590" s="361"/>
      <c r="D3590" s="361"/>
      <c r="E3590" s="361"/>
      <c r="F3590" s="361"/>
      <c r="G3590" s="361"/>
      <c r="H3590" s="361"/>
      <c r="I3590" s="361"/>
      <c r="J3590" s="361"/>
      <c r="K3590" s="361"/>
    </row>
    <row r="3591" spans="1:11">
      <c r="A3591" s="361"/>
      <c r="B3591" s="361"/>
      <c r="C3591" s="361"/>
      <c r="D3591" s="361"/>
      <c r="E3591" s="361"/>
      <c r="F3591" s="361"/>
      <c r="G3591" s="361"/>
      <c r="H3591" s="361"/>
      <c r="I3591" s="361"/>
      <c r="J3591" s="361"/>
      <c r="K3591" s="361"/>
    </row>
    <row r="3592" spans="1:11">
      <c r="A3592" s="361"/>
      <c r="B3592" s="361"/>
      <c r="C3592" s="361"/>
      <c r="D3592" s="361"/>
      <c r="E3592" s="361"/>
      <c r="F3592" s="361"/>
      <c r="G3592" s="361"/>
      <c r="H3592" s="361"/>
      <c r="I3592" s="361"/>
      <c r="J3592" s="361"/>
      <c r="K3592" s="361"/>
    </row>
    <row r="3593" spans="1:11">
      <c r="A3593" s="361"/>
      <c r="B3593" s="361"/>
      <c r="C3593" s="361"/>
      <c r="D3593" s="361"/>
      <c r="E3593" s="361"/>
      <c r="F3593" s="361"/>
      <c r="G3593" s="361"/>
      <c r="H3593" s="361"/>
      <c r="I3593" s="361"/>
      <c r="J3593" s="361"/>
      <c r="K3593" s="361"/>
    </row>
    <row r="3594" spans="1:11">
      <c r="A3594" s="361"/>
      <c r="B3594" s="361"/>
      <c r="C3594" s="361"/>
      <c r="D3594" s="361"/>
      <c r="E3594" s="361"/>
      <c r="F3594" s="361"/>
      <c r="G3594" s="361"/>
      <c r="H3594" s="361"/>
      <c r="I3594" s="361"/>
      <c r="J3594" s="361"/>
      <c r="K3594" s="361"/>
    </row>
    <row r="3595" spans="1:11">
      <c r="A3595" s="361"/>
      <c r="B3595" s="361"/>
      <c r="C3595" s="361"/>
      <c r="D3595" s="361"/>
      <c r="E3595" s="361"/>
      <c r="F3595" s="361"/>
      <c r="G3595" s="361"/>
      <c r="H3595" s="361"/>
      <c r="I3595" s="361"/>
      <c r="J3595" s="361"/>
      <c r="K3595" s="361"/>
    </row>
    <row r="3596" spans="1:11">
      <c r="A3596" s="361"/>
      <c r="B3596" s="361"/>
      <c r="C3596" s="361"/>
      <c r="D3596" s="361"/>
      <c r="E3596" s="361"/>
      <c r="F3596" s="361"/>
      <c r="G3596" s="361"/>
      <c r="H3596" s="361"/>
      <c r="I3596" s="361"/>
      <c r="J3596" s="361"/>
      <c r="K3596" s="361"/>
    </row>
    <row r="3597" spans="1:11">
      <c r="A3597" s="361"/>
      <c r="B3597" s="361"/>
      <c r="C3597" s="361"/>
      <c r="D3597" s="361"/>
      <c r="E3597" s="361"/>
      <c r="F3597" s="361"/>
      <c r="G3597" s="361"/>
      <c r="H3597" s="361"/>
      <c r="I3597" s="361"/>
      <c r="J3597" s="361"/>
      <c r="K3597" s="361"/>
    </row>
    <row r="3598" spans="1:11">
      <c r="A3598" s="361"/>
      <c r="B3598" s="361"/>
      <c r="C3598" s="361"/>
      <c r="D3598" s="361"/>
      <c r="E3598" s="361"/>
      <c r="F3598" s="361"/>
      <c r="G3598" s="361"/>
      <c r="H3598" s="361"/>
      <c r="I3598" s="361"/>
      <c r="J3598" s="361"/>
      <c r="K3598" s="361"/>
    </row>
    <row r="3599" spans="1:11">
      <c r="A3599" s="361"/>
      <c r="B3599" s="361"/>
      <c r="C3599" s="361"/>
      <c r="D3599" s="361"/>
      <c r="E3599" s="361"/>
      <c r="F3599" s="361"/>
      <c r="G3599" s="361"/>
      <c r="H3599" s="361"/>
      <c r="I3599" s="361"/>
      <c r="J3599" s="361"/>
      <c r="K3599" s="361"/>
    </row>
    <row r="3600" spans="1:11">
      <c r="A3600" s="361"/>
      <c r="B3600" s="361"/>
      <c r="C3600" s="361"/>
      <c r="D3600" s="361"/>
      <c r="E3600" s="361"/>
      <c r="F3600" s="361"/>
      <c r="G3600" s="361"/>
      <c r="H3600" s="361"/>
      <c r="I3600" s="361"/>
      <c r="J3600" s="361"/>
      <c r="K3600" s="361"/>
    </row>
    <row r="3601" spans="1:11">
      <c r="A3601" s="361"/>
      <c r="B3601" s="361"/>
      <c r="C3601" s="361"/>
      <c r="D3601" s="361"/>
      <c r="E3601" s="361"/>
      <c r="F3601" s="361"/>
      <c r="G3601" s="361"/>
      <c r="H3601" s="361"/>
      <c r="I3601" s="361"/>
      <c r="J3601" s="361"/>
      <c r="K3601" s="361"/>
    </row>
    <row r="3602" spans="1:11">
      <c r="A3602" s="361"/>
      <c r="B3602" s="361"/>
      <c r="C3602" s="361"/>
      <c r="D3602" s="361"/>
      <c r="E3602" s="361"/>
      <c r="F3602" s="361"/>
      <c r="G3602" s="361"/>
      <c r="H3602" s="361"/>
      <c r="I3602" s="361"/>
      <c r="J3602" s="361"/>
      <c r="K3602" s="361"/>
    </row>
    <row r="3603" spans="1:11">
      <c r="A3603" s="361"/>
      <c r="B3603" s="361"/>
      <c r="C3603" s="361"/>
      <c r="D3603" s="361"/>
      <c r="E3603" s="361"/>
      <c r="F3603" s="361"/>
      <c r="G3603" s="361"/>
      <c r="H3603" s="361"/>
      <c r="I3603" s="361"/>
      <c r="J3603" s="361"/>
      <c r="K3603" s="361"/>
    </row>
    <row r="3604" spans="1:11">
      <c r="A3604" s="361"/>
      <c r="B3604" s="361"/>
      <c r="C3604" s="361"/>
      <c r="D3604" s="361"/>
      <c r="E3604" s="361"/>
      <c r="F3604" s="361"/>
      <c r="G3604" s="361"/>
      <c r="H3604" s="361"/>
      <c r="I3604" s="361"/>
      <c r="J3604" s="361"/>
      <c r="K3604" s="361"/>
    </row>
    <row r="3605" spans="1:11">
      <c r="A3605" s="361"/>
      <c r="B3605" s="361"/>
      <c r="C3605" s="361"/>
      <c r="D3605" s="361"/>
      <c r="E3605" s="361"/>
      <c r="F3605" s="361"/>
      <c r="G3605" s="361"/>
      <c r="H3605" s="361"/>
      <c r="I3605" s="361"/>
      <c r="J3605" s="361"/>
      <c r="K3605" s="361"/>
    </row>
    <row r="3606" spans="1:11">
      <c r="A3606" s="361"/>
      <c r="B3606" s="361"/>
      <c r="C3606" s="361"/>
      <c r="D3606" s="361"/>
      <c r="E3606" s="361"/>
      <c r="F3606" s="361"/>
      <c r="G3606" s="361"/>
      <c r="H3606" s="361"/>
      <c r="I3606" s="361"/>
      <c r="J3606" s="361"/>
      <c r="K3606" s="361"/>
    </row>
    <row r="3607" spans="1:11">
      <c r="A3607" s="361"/>
      <c r="B3607" s="361"/>
      <c r="C3607" s="361"/>
      <c r="D3607" s="361"/>
      <c r="E3607" s="361"/>
      <c r="F3607" s="361"/>
      <c r="G3607" s="361"/>
      <c r="H3607" s="361"/>
      <c r="I3607" s="361"/>
      <c r="J3607" s="361"/>
      <c r="K3607" s="361"/>
    </row>
    <row r="3608" spans="1:11">
      <c r="A3608" s="361"/>
      <c r="B3608" s="361"/>
      <c r="C3608" s="361"/>
      <c r="D3608" s="361"/>
      <c r="E3608" s="361"/>
      <c r="F3608" s="361"/>
      <c r="G3608" s="361"/>
      <c r="H3608" s="361"/>
      <c r="I3608" s="361"/>
      <c r="J3608" s="361"/>
      <c r="K3608" s="361"/>
    </row>
    <row r="3609" spans="1:11">
      <c r="A3609" s="361"/>
      <c r="B3609" s="361"/>
      <c r="C3609" s="361"/>
      <c r="D3609" s="361"/>
      <c r="E3609" s="361"/>
      <c r="F3609" s="361"/>
      <c r="G3609" s="361"/>
      <c r="H3609" s="361"/>
      <c r="I3609" s="361"/>
      <c r="J3609" s="361"/>
      <c r="K3609" s="361"/>
    </row>
    <row r="3610" spans="1:11">
      <c r="A3610" s="361"/>
      <c r="B3610" s="361"/>
      <c r="C3610" s="361"/>
      <c r="D3610" s="361"/>
      <c r="E3610" s="361"/>
      <c r="F3610" s="361"/>
      <c r="G3610" s="361"/>
      <c r="H3610" s="361"/>
      <c r="I3610" s="361"/>
      <c r="J3610" s="361"/>
      <c r="K3610" s="361"/>
    </row>
    <row r="3611" spans="1:11">
      <c r="A3611" s="361"/>
      <c r="B3611" s="361"/>
      <c r="C3611" s="361"/>
      <c r="D3611" s="361"/>
      <c r="E3611" s="361"/>
      <c r="F3611" s="361"/>
      <c r="G3611" s="361"/>
      <c r="H3611" s="361"/>
      <c r="I3611" s="361"/>
      <c r="J3611" s="361"/>
      <c r="K3611" s="361"/>
    </row>
    <row r="3612" spans="1:11">
      <c r="A3612" s="361"/>
      <c r="B3612" s="361"/>
      <c r="C3612" s="361"/>
      <c r="D3612" s="361"/>
      <c r="E3612" s="361"/>
      <c r="F3612" s="361"/>
      <c r="G3612" s="361"/>
      <c r="H3612" s="361"/>
      <c r="I3612" s="361"/>
      <c r="J3612" s="361"/>
      <c r="K3612" s="361"/>
    </row>
    <row r="3613" spans="1:11">
      <c r="A3613" s="361"/>
      <c r="B3613" s="361"/>
      <c r="C3613" s="361"/>
      <c r="D3613" s="361"/>
      <c r="E3613" s="361"/>
      <c r="F3613" s="361"/>
      <c r="G3613" s="361"/>
      <c r="H3613" s="361"/>
      <c r="I3613" s="361"/>
      <c r="J3613" s="361"/>
      <c r="K3613" s="361"/>
    </row>
    <row r="3614" spans="1:11">
      <c r="A3614" s="361"/>
      <c r="B3614" s="361"/>
      <c r="C3614" s="361"/>
      <c r="D3614" s="361"/>
      <c r="E3614" s="361"/>
      <c r="F3614" s="361"/>
      <c r="G3614" s="361"/>
      <c r="H3614" s="361"/>
      <c r="I3614" s="361"/>
      <c r="J3614" s="361"/>
      <c r="K3614" s="361"/>
    </row>
    <row r="3615" spans="1:11">
      <c r="A3615" s="361"/>
      <c r="B3615" s="361"/>
      <c r="C3615" s="361"/>
      <c r="D3615" s="361"/>
      <c r="E3615" s="361"/>
      <c r="F3615" s="361"/>
      <c r="G3615" s="361"/>
      <c r="H3615" s="361"/>
      <c r="I3615" s="361"/>
      <c r="J3615" s="361"/>
      <c r="K3615" s="361"/>
    </row>
    <row r="3616" spans="1:11">
      <c r="A3616" s="361"/>
      <c r="B3616" s="361"/>
      <c r="C3616" s="361"/>
      <c r="D3616" s="361"/>
      <c r="E3616" s="361"/>
      <c r="F3616" s="361"/>
      <c r="G3616" s="361"/>
      <c r="H3616" s="361"/>
      <c r="I3616" s="361"/>
      <c r="J3616" s="361"/>
      <c r="K3616" s="361"/>
    </row>
    <row r="3617" spans="1:11">
      <c r="A3617" s="361"/>
      <c r="B3617" s="361"/>
      <c r="C3617" s="361"/>
      <c r="D3617" s="361"/>
      <c r="E3617" s="361"/>
      <c r="F3617" s="361"/>
      <c r="G3617" s="361"/>
      <c r="H3617" s="361"/>
      <c r="I3617" s="361"/>
      <c r="J3617" s="361"/>
      <c r="K3617" s="361"/>
    </row>
    <row r="3618" spans="1:11">
      <c r="A3618" s="361"/>
      <c r="B3618" s="361"/>
      <c r="C3618" s="361"/>
      <c r="D3618" s="361"/>
      <c r="E3618" s="361"/>
      <c r="F3618" s="361"/>
      <c r="G3618" s="361"/>
      <c r="H3618" s="361"/>
      <c r="I3618" s="361"/>
      <c r="J3618" s="361"/>
      <c r="K3618" s="361"/>
    </row>
    <row r="3619" spans="1:11">
      <c r="A3619" s="361"/>
      <c r="B3619" s="361"/>
      <c r="C3619" s="361"/>
      <c r="D3619" s="361"/>
      <c r="E3619" s="361"/>
      <c r="F3619" s="361"/>
      <c r="G3619" s="361"/>
      <c r="H3619" s="361"/>
      <c r="I3619" s="361"/>
      <c r="J3619" s="361"/>
      <c r="K3619" s="361"/>
    </row>
    <row r="3620" spans="1:11">
      <c r="A3620" s="361"/>
      <c r="B3620" s="361"/>
      <c r="C3620" s="361"/>
      <c r="D3620" s="361"/>
      <c r="E3620" s="361"/>
      <c r="F3620" s="361"/>
      <c r="G3620" s="361"/>
      <c r="H3620" s="361"/>
      <c r="I3620" s="361"/>
      <c r="J3620" s="361"/>
      <c r="K3620" s="361"/>
    </row>
    <row r="3621" spans="1:11">
      <c r="A3621" s="361"/>
      <c r="B3621" s="361"/>
      <c r="C3621" s="361"/>
      <c r="D3621" s="361"/>
      <c r="E3621" s="361"/>
      <c r="F3621" s="361"/>
      <c r="G3621" s="361"/>
      <c r="H3621" s="361"/>
      <c r="I3621" s="361"/>
      <c r="J3621" s="361"/>
      <c r="K3621" s="361"/>
    </row>
    <row r="3622" spans="1:11">
      <c r="A3622" s="361"/>
      <c r="B3622" s="361"/>
      <c r="C3622" s="361"/>
      <c r="D3622" s="361"/>
      <c r="E3622" s="361"/>
      <c r="F3622" s="361"/>
      <c r="G3622" s="361"/>
      <c r="H3622" s="361"/>
      <c r="I3622" s="361"/>
      <c r="J3622" s="361"/>
      <c r="K3622" s="361"/>
    </row>
    <row r="3623" spans="1:11">
      <c r="A3623" s="361"/>
      <c r="B3623" s="361"/>
      <c r="C3623" s="361"/>
      <c r="D3623" s="361"/>
      <c r="E3623" s="361"/>
      <c r="F3623" s="361"/>
      <c r="G3623" s="361"/>
      <c r="H3623" s="361"/>
      <c r="I3623" s="361"/>
      <c r="J3623" s="361"/>
      <c r="K3623" s="361"/>
    </row>
    <row r="3624" spans="1:11">
      <c r="A3624" s="361"/>
      <c r="B3624" s="361"/>
      <c r="C3624" s="361"/>
      <c r="D3624" s="361"/>
      <c r="E3624" s="361"/>
      <c r="F3624" s="361"/>
      <c r="G3624" s="361"/>
      <c r="H3624" s="361"/>
      <c r="I3624" s="361"/>
      <c r="J3624" s="361"/>
      <c r="K3624" s="361"/>
    </row>
    <row r="3625" spans="1:11">
      <c r="A3625" s="361"/>
      <c r="B3625" s="361"/>
      <c r="C3625" s="361"/>
      <c r="D3625" s="361"/>
      <c r="E3625" s="361"/>
      <c r="F3625" s="361"/>
      <c r="G3625" s="361"/>
      <c r="H3625" s="361"/>
      <c r="I3625" s="361"/>
      <c r="J3625" s="361"/>
      <c r="K3625" s="361"/>
    </row>
    <row r="3626" spans="1:11">
      <c r="A3626" s="361"/>
      <c r="B3626" s="361"/>
      <c r="C3626" s="361"/>
      <c r="D3626" s="361"/>
      <c r="E3626" s="361"/>
      <c r="F3626" s="361"/>
      <c r="G3626" s="361"/>
      <c r="H3626" s="361"/>
      <c r="I3626" s="361"/>
      <c r="J3626" s="361"/>
      <c r="K3626" s="361"/>
    </row>
    <row r="3627" spans="1:11">
      <c r="A3627" s="361"/>
      <c r="B3627" s="361"/>
      <c r="C3627" s="361"/>
      <c r="D3627" s="361"/>
      <c r="E3627" s="361"/>
      <c r="F3627" s="361"/>
      <c r="G3627" s="361"/>
      <c r="H3627" s="361"/>
      <c r="I3627" s="361"/>
      <c r="J3627" s="361"/>
      <c r="K3627" s="361"/>
    </row>
    <row r="3628" spans="1:11">
      <c r="A3628" s="361"/>
      <c r="B3628" s="361"/>
      <c r="C3628" s="361"/>
      <c r="D3628" s="361"/>
      <c r="E3628" s="361"/>
      <c r="F3628" s="361"/>
      <c r="G3628" s="361"/>
      <c r="H3628" s="361"/>
      <c r="I3628" s="361"/>
      <c r="J3628" s="361"/>
      <c r="K3628" s="361"/>
    </row>
    <row r="3629" spans="1:11">
      <c r="A3629" s="361"/>
      <c r="B3629" s="361"/>
      <c r="C3629" s="361"/>
      <c r="D3629" s="361"/>
      <c r="E3629" s="361"/>
      <c r="F3629" s="361"/>
      <c r="G3629" s="361"/>
      <c r="H3629" s="361"/>
      <c r="I3629" s="361"/>
      <c r="J3629" s="361"/>
      <c r="K3629" s="361"/>
    </row>
    <row r="3630" spans="1:11">
      <c r="A3630" s="361"/>
      <c r="B3630" s="361"/>
      <c r="C3630" s="361"/>
      <c r="D3630" s="361"/>
      <c r="E3630" s="361"/>
      <c r="F3630" s="361"/>
      <c r="G3630" s="361"/>
      <c r="H3630" s="361"/>
      <c r="I3630" s="361"/>
      <c r="J3630" s="361"/>
      <c r="K3630" s="361"/>
    </row>
    <row r="3631" spans="1:11">
      <c r="A3631" s="361"/>
      <c r="B3631" s="361"/>
      <c r="C3631" s="361"/>
      <c r="D3631" s="361"/>
      <c r="E3631" s="361"/>
      <c r="F3631" s="361"/>
      <c r="G3631" s="361"/>
      <c r="H3631" s="361"/>
      <c r="I3631" s="361"/>
      <c r="J3631" s="361"/>
      <c r="K3631" s="361"/>
    </row>
    <row r="3632" spans="1:11">
      <c r="A3632" s="361"/>
      <c r="B3632" s="361"/>
      <c r="C3632" s="361"/>
      <c r="D3632" s="361"/>
      <c r="E3632" s="361"/>
      <c r="F3632" s="361"/>
      <c r="G3632" s="361"/>
      <c r="H3632" s="361"/>
      <c r="I3632" s="361"/>
      <c r="J3632" s="361"/>
      <c r="K3632" s="361"/>
    </row>
    <row r="3633" spans="1:11">
      <c r="A3633" s="361"/>
      <c r="B3633" s="361"/>
      <c r="C3633" s="361"/>
      <c r="D3633" s="361"/>
      <c r="E3633" s="361"/>
      <c r="F3633" s="361"/>
      <c r="G3633" s="361"/>
      <c r="H3633" s="361"/>
      <c r="I3633" s="361"/>
      <c r="J3633" s="361"/>
      <c r="K3633" s="361"/>
    </row>
    <row r="3634" spans="1:11">
      <c r="A3634" s="361"/>
      <c r="B3634" s="361"/>
      <c r="C3634" s="361"/>
      <c r="D3634" s="361"/>
      <c r="E3634" s="361"/>
      <c r="F3634" s="361"/>
      <c r="G3634" s="361"/>
      <c r="H3634" s="361"/>
      <c r="I3634" s="361"/>
      <c r="J3634" s="361"/>
      <c r="K3634" s="361"/>
    </row>
    <row r="3635" spans="1:11">
      <c r="A3635" s="361"/>
      <c r="B3635" s="361"/>
      <c r="C3635" s="361"/>
      <c r="D3635" s="361"/>
      <c r="E3635" s="361"/>
      <c r="F3635" s="361"/>
      <c r="G3635" s="361"/>
      <c r="H3635" s="361"/>
      <c r="I3635" s="361"/>
      <c r="J3635" s="361"/>
      <c r="K3635" s="361"/>
    </row>
    <row r="3636" spans="1:11">
      <c r="A3636" s="361"/>
      <c r="B3636" s="361"/>
      <c r="C3636" s="361"/>
      <c r="D3636" s="361"/>
      <c r="E3636" s="361"/>
      <c r="F3636" s="361"/>
      <c r="G3636" s="361"/>
      <c r="H3636" s="361"/>
      <c r="I3636" s="361"/>
      <c r="J3636" s="361"/>
      <c r="K3636" s="361"/>
    </row>
    <row r="3637" spans="1:11">
      <c r="A3637" s="361"/>
      <c r="B3637" s="361"/>
      <c r="C3637" s="361"/>
      <c r="D3637" s="361"/>
      <c r="E3637" s="361"/>
      <c r="F3637" s="361"/>
      <c r="G3637" s="361"/>
      <c r="H3637" s="361"/>
      <c r="I3637" s="361"/>
      <c r="J3637" s="361"/>
      <c r="K3637" s="361"/>
    </row>
    <row r="3638" spans="1:11">
      <c r="A3638" s="361"/>
      <c r="B3638" s="361"/>
      <c r="C3638" s="361"/>
      <c r="D3638" s="361"/>
      <c r="E3638" s="361"/>
      <c r="F3638" s="361"/>
      <c r="G3638" s="361"/>
      <c r="H3638" s="361"/>
      <c r="I3638" s="361"/>
      <c r="J3638" s="361"/>
      <c r="K3638" s="361"/>
    </row>
    <row r="3639" spans="1:11">
      <c r="A3639" s="361"/>
      <c r="B3639" s="361"/>
      <c r="C3639" s="361"/>
      <c r="D3639" s="361"/>
      <c r="E3639" s="361"/>
      <c r="F3639" s="361"/>
      <c r="G3639" s="361"/>
      <c r="H3639" s="361"/>
      <c r="I3639" s="361"/>
      <c r="J3639" s="361"/>
      <c r="K3639" s="361"/>
    </row>
    <row r="3640" spans="1:11">
      <c r="A3640" s="361"/>
      <c r="B3640" s="361"/>
      <c r="C3640" s="361"/>
      <c r="D3640" s="361"/>
      <c r="E3640" s="361"/>
      <c r="F3640" s="361"/>
      <c r="G3640" s="361"/>
      <c r="H3640" s="361"/>
      <c r="I3640" s="361"/>
      <c r="J3640" s="361"/>
      <c r="K3640" s="361"/>
    </row>
    <row r="3641" spans="1:11">
      <c r="A3641" s="361"/>
      <c r="B3641" s="361"/>
      <c r="C3641" s="361"/>
      <c r="D3641" s="361"/>
      <c r="E3641" s="361"/>
      <c r="F3641" s="361"/>
      <c r="G3641" s="361"/>
      <c r="H3641" s="361"/>
      <c r="I3641" s="361"/>
      <c r="J3641" s="361"/>
      <c r="K3641" s="361"/>
    </row>
    <row r="3642" spans="1:11">
      <c r="A3642" s="361"/>
      <c r="B3642" s="361"/>
      <c r="C3642" s="361"/>
      <c r="D3642" s="361"/>
      <c r="E3642" s="361"/>
      <c r="F3642" s="361"/>
      <c r="G3642" s="361"/>
      <c r="H3642" s="361"/>
      <c r="I3642" s="361"/>
      <c r="J3642" s="361"/>
      <c r="K3642" s="361"/>
    </row>
    <row r="3643" spans="1:11">
      <c r="A3643" s="361"/>
      <c r="B3643" s="361"/>
      <c r="C3643" s="361"/>
      <c r="D3643" s="361"/>
      <c r="E3643" s="361"/>
      <c r="F3643" s="361"/>
      <c r="G3643" s="361"/>
      <c r="H3643" s="361"/>
      <c r="I3643" s="361"/>
      <c r="J3643" s="361"/>
      <c r="K3643" s="361"/>
    </row>
    <row r="3644" spans="1:11">
      <c r="A3644" s="361"/>
      <c r="B3644" s="361"/>
      <c r="C3644" s="361"/>
      <c r="D3644" s="361"/>
      <c r="E3644" s="361"/>
      <c r="F3644" s="361"/>
      <c r="G3644" s="361"/>
      <c r="H3644" s="361"/>
      <c r="I3644" s="361"/>
      <c r="J3644" s="361"/>
      <c r="K3644" s="361"/>
    </row>
    <row r="3645" spans="1:11">
      <c r="A3645" s="361"/>
      <c r="B3645" s="361"/>
      <c r="C3645" s="361"/>
      <c r="D3645" s="361"/>
      <c r="E3645" s="361"/>
      <c r="F3645" s="361"/>
      <c r="G3645" s="361"/>
      <c r="H3645" s="361"/>
      <c r="I3645" s="361"/>
      <c r="J3645" s="361"/>
      <c r="K3645" s="361"/>
    </row>
    <row r="3646" spans="1:11">
      <c r="A3646" s="361"/>
      <c r="B3646" s="361"/>
      <c r="C3646" s="361"/>
      <c r="D3646" s="361"/>
      <c r="E3646" s="361"/>
      <c r="F3646" s="361"/>
      <c r="G3646" s="361"/>
      <c r="H3646" s="361"/>
      <c r="I3646" s="361"/>
      <c r="J3646" s="361"/>
      <c r="K3646" s="361"/>
    </row>
    <row r="3647" spans="1:11">
      <c r="A3647" s="361"/>
      <c r="B3647" s="361"/>
      <c r="C3647" s="361"/>
      <c r="D3647" s="361"/>
      <c r="E3647" s="361"/>
      <c r="F3647" s="361"/>
      <c r="G3647" s="361"/>
      <c r="H3647" s="361"/>
      <c r="I3647" s="361"/>
      <c r="J3647" s="361"/>
      <c r="K3647" s="361"/>
    </row>
    <row r="3648" spans="1:11">
      <c r="A3648" s="361"/>
      <c r="B3648" s="361"/>
      <c r="C3648" s="361"/>
      <c r="D3648" s="361"/>
      <c r="E3648" s="361"/>
      <c r="F3648" s="361"/>
      <c r="G3648" s="361"/>
      <c r="H3648" s="361"/>
      <c r="I3648" s="361"/>
      <c r="J3648" s="361"/>
      <c r="K3648" s="361"/>
    </row>
    <row r="3649" spans="1:11">
      <c r="A3649" s="361"/>
      <c r="B3649" s="361"/>
      <c r="C3649" s="361"/>
      <c r="D3649" s="361"/>
      <c r="E3649" s="361"/>
      <c r="F3649" s="361"/>
      <c r="G3649" s="361"/>
      <c r="H3649" s="361"/>
      <c r="I3649" s="361"/>
      <c r="J3649" s="361"/>
      <c r="K3649" s="361"/>
    </row>
    <row r="3650" spans="1:11">
      <c r="A3650" s="361"/>
      <c r="B3650" s="361"/>
      <c r="C3650" s="361"/>
      <c r="D3650" s="361"/>
      <c r="E3650" s="361"/>
      <c r="F3650" s="361"/>
      <c r="G3650" s="361"/>
      <c r="H3650" s="361"/>
      <c r="I3650" s="361"/>
      <c r="J3650" s="361"/>
      <c r="K3650" s="361"/>
    </row>
    <row r="3651" spans="1:11">
      <c r="A3651" s="361"/>
      <c r="B3651" s="361"/>
      <c r="C3651" s="361"/>
      <c r="D3651" s="361"/>
      <c r="E3651" s="361"/>
      <c r="F3651" s="361"/>
      <c r="G3651" s="361"/>
      <c r="H3651" s="361"/>
      <c r="I3651" s="361"/>
      <c r="J3651" s="361"/>
      <c r="K3651" s="361"/>
    </row>
    <row r="3652" spans="1:11">
      <c r="A3652" s="361"/>
      <c r="B3652" s="361"/>
      <c r="C3652" s="361"/>
      <c r="D3652" s="361"/>
      <c r="E3652" s="361"/>
      <c r="F3652" s="361"/>
      <c r="G3652" s="361"/>
      <c r="H3652" s="361"/>
      <c r="I3652" s="361"/>
      <c r="J3652" s="361"/>
      <c r="K3652" s="361"/>
    </row>
    <row r="3653" spans="1:11">
      <c r="A3653" s="361"/>
      <c r="B3653" s="361"/>
      <c r="C3653" s="361"/>
      <c r="D3653" s="361"/>
      <c r="E3653" s="361"/>
      <c r="F3653" s="361"/>
      <c r="G3653" s="361"/>
      <c r="H3653" s="361"/>
      <c r="I3653" s="361"/>
      <c r="J3653" s="361"/>
      <c r="K3653" s="361"/>
    </row>
    <row r="3654" spans="1:11">
      <c r="A3654" s="361"/>
      <c r="B3654" s="361"/>
      <c r="C3654" s="361"/>
      <c r="D3654" s="361"/>
      <c r="E3654" s="361"/>
      <c r="F3654" s="361"/>
      <c r="G3654" s="361"/>
      <c r="H3654" s="361"/>
      <c r="I3654" s="361"/>
      <c r="J3654" s="361"/>
      <c r="K3654" s="361"/>
    </row>
    <row r="3655" spans="1:11">
      <c r="A3655" s="361"/>
      <c r="B3655" s="361"/>
      <c r="C3655" s="361"/>
      <c r="D3655" s="361"/>
      <c r="E3655" s="361"/>
      <c r="F3655" s="361"/>
      <c r="G3655" s="361"/>
      <c r="H3655" s="361"/>
      <c r="I3655" s="361"/>
      <c r="J3655" s="361"/>
      <c r="K3655" s="361"/>
    </row>
    <row r="3656" spans="1:11">
      <c r="A3656" s="361"/>
      <c r="B3656" s="361"/>
      <c r="C3656" s="361"/>
      <c r="D3656" s="361"/>
      <c r="E3656" s="361"/>
      <c r="F3656" s="361"/>
      <c r="G3656" s="361"/>
      <c r="H3656" s="361"/>
      <c r="I3656" s="361"/>
      <c r="J3656" s="361"/>
      <c r="K3656" s="361"/>
    </row>
    <row r="3657" spans="1:11">
      <c r="A3657" s="361"/>
      <c r="B3657" s="361"/>
      <c r="C3657" s="361"/>
      <c r="D3657" s="361"/>
      <c r="E3657" s="361"/>
      <c r="F3657" s="361"/>
      <c r="G3657" s="361"/>
      <c r="H3657" s="361"/>
      <c r="I3657" s="361"/>
      <c r="J3657" s="361"/>
      <c r="K3657" s="361"/>
    </row>
    <row r="3658" spans="1:11">
      <c r="A3658" s="361"/>
      <c r="B3658" s="361"/>
      <c r="C3658" s="361"/>
      <c r="D3658" s="361"/>
      <c r="E3658" s="361"/>
      <c r="F3658" s="361"/>
      <c r="G3658" s="361"/>
      <c r="H3658" s="361"/>
      <c r="I3658" s="361"/>
      <c r="J3658" s="361"/>
      <c r="K3658" s="361"/>
    </row>
    <row r="3659" spans="1:11">
      <c r="A3659" s="361"/>
      <c r="B3659" s="361"/>
      <c r="C3659" s="361"/>
      <c r="D3659" s="361"/>
      <c r="E3659" s="361"/>
      <c r="F3659" s="361"/>
      <c r="G3659" s="361"/>
      <c r="H3659" s="361"/>
      <c r="I3659" s="361"/>
      <c r="J3659" s="361"/>
      <c r="K3659" s="361"/>
    </row>
    <row r="3660" spans="1:11">
      <c r="A3660" s="361"/>
      <c r="B3660" s="361"/>
      <c r="C3660" s="361"/>
      <c r="D3660" s="361"/>
      <c r="E3660" s="361"/>
      <c r="F3660" s="361"/>
      <c r="G3660" s="361"/>
      <c r="H3660" s="361"/>
      <c r="I3660" s="361"/>
      <c r="J3660" s="361"/>
      <c r="K3660" s="361"/>
    </row>
    <row r="3661" spans="1:11">
      <c r="A3661" s="361"/>
      <c r="B3661" s="361"/>
      <c r="C3661" s="361"/>
      <c r="D3661" s="361"/>
      <c r="E3661" s="361"/>
      <c r="F3661" s="361"/>
      <c r="G3661" s="361"/>
      <c r="H3661" s="361"/>
      <c r="I3661" s="361"/>
      <c r="J3661" s="361"/>
      <c r="K3661" s="361"/>
    </row>
    <row r="3662" spans="1:11">
      <c r="A3662" s="361"/>
      <c r="B3662" s="361"/>
      <c r="C3662" s="361"/>
      <c r="D3662" s="361"/>
      <c r="E3662" s="361"/>
      <c r="F3662" s="361"/>
      <c r="G3662" s="361"/>
      <c r="H3662" s="361"/>
      <c r="I3662" s="361"/>
      <c r="J3662" s="361"/>
      <c r="K3662" s="361"/>
    </row>
    <row r="3663" spans="1:11">
      <c r="A3663" s="361"/>
      <c r="B3663" s="361"/>
      <c r="C3663" s="361"/>
      <c r="D3663" s="361"/>
      <c r="E3663" s="361"/>
      <c r="F3663" s="361"/>
      <c r="G3663" s="361"/>
      <c r="H3663" s="361"/>
      <c r="I3663" s="361"/>
      <c r="J3663" s="361"/>
      <c r="K3663" s="361"/>
    </row>
    <row r="3664" spans="1:11">
      <c r="A3664" s="361"/>
      <c r="B3664" s="361"/>
      <c r="C3664" s="361"/>
      <c r="D3664" s="361"/>
      <c r="E3664" s="361"/>
      <c r="F3664" s="361"/>
      <c r="G3664" s="361"/>
      <c r="H3664" s="361"/>
      <c r="I3664" s="361"/>
      <c r="J3664" s="361"/>
      <c r="K3664" s="361"/>
    </row>
    <row r="3665" spans="1:11">
      <c r="A3665" s="361"/>
      <c r="B3665" s="361"/>
      <c r="C3665" s="361"/>
      <c r="D3665" s="361"/>
      <c r="E3665" s="361"/>
      <c r="F3665" s="361"/>
      <c r="G3665" s="361"/>
      <c r="H3665" s="361"/>
      <c r="I3665" s="361"/>
      <c r="J3665" s="361"/>
      <c r="K3665" s="361"/>
    </row>
    <row r="3666" spans="1:11">
      <c r="A3666" s="361"/>
      <c r="B3666" s="361"/>
      <c r="C3666" s="361"/>
      <c r="D3666" s="361"/>
      <c r="E3666" s="361"/>
      <c r="F3666" s="361"/>
      <c r="G3666" s="361"/>
      <c r="H3666" s="361"/>
      <c r="I3666" s="361"/>
      <c r="J3666" s="361"/>
      <c r="K3666" s="361"/>
    </row>
    <row r="3667" spans="1:11">
      <c r="A3667" s="361"/>
      <c r="B3667" s="361"/>
      <c r="C3667" s="361"/>
      <c r="D3667" s="361"/>
      <c r="E3667" s="361"/>
      <c r="F3667" s="361"/>
      <c r="G3667" s="361"/>
      <c r="H3667" s="361"/>
      <c r="I3667" s="361"/>
      <c r="J3667" s="361"/>
      <c r="K3667" s="361"/>
    </row>
    <row r="3668" spans="1:11">
      <c r="A3668" s="361"/>
      <c r="B3668" s="361"/>
      <c r="C3668" s="361"/>
      <c r="D3668" s="361"/>
      <c r="E3668" s="361"/>
      <c r="F3668" s="361"/>
      <c r="G3668" s="361"/>
      <c r="H3668" s="361"/>
      <c r="I3668" s="361"/>
      <c r="J3668" s="361"/>
      <c r="K3668" s="361"/>
    </row>
    <row r="3669" spans="1:11">
      <c r="A3669" s="361"/>
      <c r="B3669" s="361"/>
      <c r="C3669" s="361"/>
      <c r="D3669" s="361"/>
      <c r="E3669" s="361"/>
      <c r="F3669" s="361"/>
      <c r="G3669" s="361"/>
      <c r="H3669" s="361"/>
      <c r="I3669" s="361"/>
      <c r="J3669" s="361"/>
      <c r="K3669" s="361"/>
    </row>
    <row r="3670" spans="1:11">
      <c r="A3670" s="361"/>
      <c r="B3670" s="361"/>
      <c r="C3670" s="361"/>
      <c r="D3670" s="361"/>
      <c r="E3670" s="361"/>
      <c r="F3670" s="361"/>
      <c r="G3670" s="361"/>
      <c r="H3670" s="361"/>
      <c r="I3670" s="361"/>
      <c r="J3670" s="361"/>
      <c r="K3670" s="361"/>
    </row>
    <row r="3671" spans="1:11">
      <c r="A3671" s="361"/>
      <c r="B3671" s="361"/>
      <c r="C3671" s="361"/>
      <c r="D3671" s="361"/>
      <c r="E3671" s="361"/>
      <c r="F3671" s="361"/>
      <c r="G3671" s="361"/>
      <c r="H3671" s="361"/>
      <c r="I3671" s="361"/>
      <c r="J3671" s="361"/>
      <c r="K3671" s="361"/>
    </row>
    <row r="3672" spans="1:11">
      <c r="A3672" s="361"/>
      <c r="B3672" s="361"/>
      <c r="C3672" s="361"/>
      <c r="D3672" s="361"/>
      <c r="E3672" s="361"/>
      <c r="F3672" s="361"/>
      <c r="G3672" s="361"/>
      <c r="H3672" s="361"/>
      <c r="I3672" s="361"/>
      <c r="J3672" s="361"/>
      <c r="K3672" s="361"/>
    </row>
    <row r="3673" spans="1:11">
      <c r="A3673" s="361"/>
      <c r="B3673" s="361"/>
      <c r="C3673" s="361"/>
      <c r="D3673" s="361"/>
      <c r="E3673" s="361"/>
      <c r="F3673" s="361"/>
      <c r="G3673" s="361"/>
      <c r="H3673" s="361"/>
      <c r="I3673" s="361"/>
      <c r="J3673" s="361"/>
      <c r="K3673" s="361"/>
    </row>
    <row r="3674" spans="1:11">
      <c r="A3674" s="361"/>
      <c r="B3674" s="361"/>
      <c r="C3674" s="361"/>
      <c r="D3674" s="361"/>
      <c r="E3674" s="361"/>
      <c r="F3674" s="361"/>
      <c r="G3674" s="361"/>
      <c r="H3674" s="361"/>
      <c r="I3674" s="361"/>
      <c r="J3674" s="361"/>
      <c r="K3674" s="361"/>
    </row>
    <row r="3675" spans="1:11">
      <c r="A3675" s="361"/>
      <c r="B3675" s="361"/>
      <c r="C3675" s="361"/>
      <c r="D3675" s="361"/>
      <c r="E3675" s="361"/>
      <c r="F3675" s="361"/>
      <c r="G3675" s="361"/>
      <c r="H3675" s="361"/>
      <c r="I3675" s="361"/>
      <c r="J3675" s="361"/>
      <c r="K3675" s="361"/>
    </row>
    <row r="3676" spans="1:11">
      <c r="A3676" s="361"/>
      <c r="B3676" s="361"/>
      <c r="C3676" s="361"/>
      <c r="D3676" s="361"/>
      <c r="E3676" s="361"/>
      <c r="F3676" s="361"/>
      <c r="G3676" s="361"/>
      <c r="H3676" s="361"/>
      <c r="I3676" s="361"/>
      <c r="J3676" s="361"/>
      <c r="K3676" s="361"/>
    </row>
    <row r="3677" spans="1:11">
      <c r="A3677" s="361"/>
      <c r="B3677" s="361"/>
      <c r="C3677" s="361"/>
      <c r="D3677" s="361"/>
      <c r="E3677" s="361"/>
      <c r="F3677" s="361"/>
      <c r="G3677" s="361"/>
      <c r="H3677" s="361"/>
      <c r="I3677" s="361"/>
      <c r="J3677" s="361"/>
      <c r="K3677" s="361"/>
    </row>
    <row r="3678" spans="1:11">
      <c r="A3678" s="361"/>
      <c r="B3678" s="361"/>
      <c r="C3678" s="361"/>
      <c r="D3678" s="361"/>
      <c r="E3678" s="361"/>
      <c r="F3678" s="361"/>
      <c r="G3678" s="361"/>
      <c r="H3678" s="361"/>
      <c r="I3678" s="361"/>
      <c r="J3678" s="361"/>
      <c r="K3678" s="361"/>
    </row>
    <row r="3679" spans="1:11">
      <c r="A3679" s="361"/>
      <c r="B3679" s="361"/>
      <c r="C3679" s="361"/>
      <c r="D3679" s="361"/>
      <c r="E3679" s="361"/>
      <c r="F3679" s="361"/>
      <c r="G3679" s="361"/>
      <c r="H3679" s="361"/>
      <c r="I3679" s="361"/>
      <c r="J3679" s="361"/>
      <c r="K3679" s="361"/>
    </row>
    <row r="3680" spans="1:11">
      <c r="A3680" s="361"/>
      <c r="B3680" s="361"/>
      <c r="C3680" s="361"/>
      <c r="D3680" s="361"/>
      <c r="E3680" s="361"/>
      <c r="F3680" s="361"/>
      <c r="G3680" s="361"/>
      <c r="H3680" s="361"/>
      <c r="I3680" s="361"/>
      <c r="J3680" s="361"/>
      <c r="K3680" s="361"/>
    </row>
    <row r="3681" spans="1:11">
      <c r="A3681" s="361"/>
      <c r="B3681" s="361"/>
      <c r="C3681" s="361"/>
      <c r="D3681" s="361"/>
      <c r="E3681" s="361"/>
      <c r="F3681" s="361"/>
      <c r="G3681" s="361"/>
      <c r="H3681" s="361"/>
      <c r="I3681" s="361"/>
      <c r="J3681" s="361"/>
      <c r="K3681" s="361"/>
    </row>
    <row r="3682" spans="1:11">
      <c r="A3682" s="361"/>
      <c r="B3682" s="361"/>
      <c r="C3682" s="361"/>
      <c r="D3682" s="361"/>
      <c r="E3682" s="361"/>
      <c r="F3682" s="361"/>
      <c r="G3682" s="361"/>
      <c r="H3682" s="361"/>
      <c r="I3682" s="361"/>
      <c r="J3682" s="361"/>
      <c r="K3682" s="361"/>
    </row>
    <row r="3683" spans="1:11">
      <c r="A3683" s="361"/>
      <c r="B3683" s="361"/>
      <c r="C3683" s="361"/>
      <c r="D3683" s="361"/>
      <c r="E3683" s="361"/>
      <c r="F3683" s="361"/>
      <c r="G3683" s="361"/>
      <c r="H3683" s="361"/>
      <c r="I3683" s="361"/>
      <c r="J3683" s="361"/>
      <c r="K3683" s="361"/>
    </row>
    <row r="3684" spans="1:11">
      <c r="A3684" s="361"/>
      <c r="B3684" s="361"/>
      <c r="C3684" s="361"/>
      <c r="D3684" s="361"/>
      <c r="E3684" s="361"/>
      <c r="F3684" s="361"/>
      <c r="G3684" s="361"/>
      <c r="H3684" s="361"/>
      <c r="I3684" s="361"/>
      <c r="J3684" s="361"/>
      <c r="K3684" s="361"/>
    </row>
    <row r="3685" spans="1:11">
      <c r="A3685" s="361"/>
      <c r="B3685" s="361"/>
      <c r="C3685" s="361"/>
      <c r="D3685" s="361"/>
      <c r="E3685" s="361"/>
      <c r="F3685" s="361"/>
      <c r="G3685" s="361"/>
      <c r="H3685" s="361"/>
      <c r="I3685" s="361"/>
      <c r="J3685" s="361"/>
      <c r="K3685" s="361"/>
    </row>
    <row r="3686" spans="1:11">
      <c r="A3686" s="361"/>
      <c r="B3686" s="361"/>
      <c r="C3686" s="361"/>
      <c r="D3686" s="361"/>
      <c r="E3686" s="361"/>
      <c r="F3686" s="361"/>
      <c r="G3686" s="361"/>
      <c r="H3686" s="361"/>
      <c r="I3686" s="361"/>
      <c r="J3686" s="361"/>
      <c r="K3686" s="361"/>
    </row>
    <row r="3687" spans="1:11">
      <c r="A3687" s="361"/>
      <c r="B3687" s="361"/>
      <c r="C3687" s="361"/>
      <c r="D3687" s="361"/>
      <c r="E3687" s="361"/>
      <c r="F3687" s="361"/>
      <c r="G3687" s="361"/>
      <c r="H3687" s="361"/>
      <c r="I3687" s="361"/>
      <c r="J3687" s="361"/>
      <c r="K3687" s="361"/>
    </row>
    <row r="3688" spans="1:11">
      <c r="A3688" s="361"/>
      <c r="B3688" s="361"/>
      <c r="C3688" s="361"/>
      <c r="D3688" s="361"/>
      <c r="E3688" s="361"/>
      <c r="F3688" s="361"/>
      <c r="G3688" s="361"/>
      <c r="H3688" s="361"/>
      <c r="I3688" s="361"/>
      <c r="J3688" s="361"/>
      <c r="K3688" s="361"/>
    </row>
    <row r="3689" spans="1:11">
      <c r="A3689" s="361"/>
      <c r="B3689" s="361"/>
      <c r="C3689" s="361"/>
      <c r="D3689" s="361"/>
      <c r="E3689" s="361"/>
      <c r="F3689" s="361"/>
      <c r="G3689" s="361"/>
      <c r="H3689" s="361"/>
      <c r="I3689" s="361"/>
      <c r="J3689" s="361"/>
      <c r="K3689" s="361"/>
    </row>
    <row r="3690" spans="1:11">
      <c r="A3690" s="361"/>
      <c r="B3690" s="361"/>
      <c r="C3690" s="361"/>
      <c r="D3690" s="361"/>
      <c r="E3690" s="361"/>
      <c r="F3690" s="361"/>
      <c r="G3690" s="361"/>
      <c r="H3690" s="361"/>
      <c r="I3690" s="361"/>
      <c r="J3690" s="361"/>
      <c r="K3690" s="361"/>
    </row>
    <row r="3691" spans="1:11">
      <c r="A3691" s="361"/>
      <c r="B3691" s="361"/>
      <c r="C3691" s="361"/>
      <c r="D3691" s="361"/>
      <c r="E3691" s="361"/>
      <c r="F3691" s="361"/>
      <c r="G3691" s="361"/>
      <c r="H3691" s="361"/>
      <c r="I3691" s="361"/>
      <c r="J3691" s="361"/>
      <c r="K3691" s="361"/>
    </row>
    <row r="3692" spans="1:11">
      <c r="A3692" s="361"/>
      <c r="B3692" s="361"/>
      <c r="C3692" s="361"/>
      <c r="D3692" s="361"/>
      <c r="E3692" s="361"/>
      <c r="F3692" s="361"/>
      <c r="G3692" s="361"/>
      <c r="H3692" s="361"/>
      <c r="I3692" s="361"/>
      <c r="J3692" s="361"/>
      <c r="K3692" s="361"/>
    </row>
    <row r="3693" spans="1:11">
      <c r="A3693" s="361"/>
      <c r="B3693" s="361"/>
      <c r="C3693" s="361"/>
      <c r="D3693" s="361"/>
      <c r="E3693" s="361"/>
      <c r="F3693" s="361"/>
      <c r="G3693" s="361"/>
      <c r="H3693" s="361"/>
      <c r="I3693" s="361"/>
      <c r="J3693" s="361"/>
      <c r="K3693" s="361"/>
    </row>
    <row r="3694" spans="1:11">
      <c r="A3694" s="361"/>
      <c r="B3694" s="361"/>
      <c r="C3694" s="361"/>
      <c r="D3694" s="361"/>
      <c r="E3694" s="361"/>
      <c r="F3694" s="361"/>
      <c r="G3694" s="361"/>
      <c r="H3694" s="361"/>
      <c r="I3694" s="361"/>
      <c r="J3694" s="361"/>
      <c r="K3694" s="361"/>
    </row>
    <row r="3695" spans="1:11">
      <c r="A3695" s="361"/>
      <c r="B3695" s="361"/>
      <c r="C3695" s="361"/>
      <c r="D3695" s="361"/>
      <c r="E3695" s="361"/>
      <c r="F3695" s="361"/>
      <c r="G3695" s="361"/>
      <c r="H3695" s="361"/>
      <c r="I3695" s="361"/>
      <c r="J3695" s="361"/>
      <c r="K3695" s="361"/>
    </row>
    <row r="3696" spans="1:11">
      <c r="A3696" s="361"/>
      <c r="B3696" s="361"/>
      <c r="C3696" s="361"/>
      <c r="D3696" s="361"/>
      <c r="E3696" s="361"/>
      <c r="F3696" s="361"/>
      <c r="G3696" s="361"/>
      <c r="H3696" s="361"/>
      <c r="I3696" s="361"/>
      <c r="J3696" s="361"/>
      <c r="K3696" s="361"/>
    </row>
    <row r="3697" spans="1:11">
      <c r="A3697" s="361"/>
      <c r="B3697" s="361"/>
      <c r="C3697" s="361"/>
      <c r="D3697" s="361"/>
      <c r="E3697" s="361"/>
      <c r="F3697" s="361"/>
      <c r="G3697" s="361"/>
      <c r="H3697" s="361"/>
      <c r="I3697" s="361"/>
      <c r="J3697" s="361"/>
      <c r="K3697" s="361"/>
    </row>
    <row r="3698" spans="1:11">
      <c r="A3698" s="361"/>
      <c r="B3698" s="361"/>
      <c r="C3698" s="361"/>
      <c r="D3698" s="361"/>
      <c r="E3698" s="361"/>
      <c r="F3698" s="361"/>
      <c r="G3698" s="361"/>
      <c r="H3698" s="361"/>
      <c r="I3698" s="361"/>
      <c r="J3698" s="361"/>
      <c r="K3698" s="361"/>
    </row>
    <row r="3699" spans="1:11">
      <c r="A3699" s="361"/>
      <c r="B3699" s="361"/>
      <c r="C3699" s="361"/>
      <c r="D3699" s="361"/>
      <c r="E3699" s="361"/>
      <c r="F3699" s="361"/>
      <c r="G3699" s="361"/>
      <c r="H3699" s="361"/>
      <c r="I3699" s="361"/>
      <c r="J3699" s="361"/>
      <c r="K3699" s="361"/>
    </row>
    <row r="3700" spans="1:11">
      <c r="A3700" s="361"/>
      <c r="B3700" s="361"/>
      <c r="C3700" s="361"/>
      <c r="D3700" s="361"/>
      <c r="E3700" s="361"/>
      <c r="F3700" s="361"/>
      <c r="G3700" s="361"/>
      <c r="H3700" s="361"/>
      <c r="I3700" s="361"/>
      <c r="J3700" s="361"/>
      <c r="K3700" s="361"/>
    </row>
    <row r="3701" spans="1:11">
      <c r="A3701" s="361"/>
      <c r="B3701" s="361"/>
      <c r="C3701" s="361"/>
      <c r="D3701" s="361"/>
      <c r="E3701" s="361"/>
      <c r="F3701" s="361"/>
      <c r="G3701" s="361"/>
      <c r="H3701" s="361"/>
      <c r="I3701" s="361"/>
      <c r="J3701" s="361"/>
      <c r="K3701" s="361"/>
    </row>
    <row r="3702" spans="1:11">
      <c r="A3702" s="361"/>
      <c r="B3702" s="361"/>
      <c r="C3702" s="361"/>
      <c r="D3702" s="361"/>
      <c r="E3702" s="361"/>
      <c r="F3702" s="361"/>
      <c r="G3702" s="361"/>
      <c r="H3702" s="361"/>
      <c r="I3702" s="361"/>
      <c r="J3702" s="361"/>
      <c r="K3702" s="361"/>
    </row>
    <row r="3703" spans="1:11">
      <c r="A3703" s="361"/>
      <c r="B3703" s="361"/>
      <c r="C3703" s="361"/>
      <c r="D3703" s="361"/>
      <c r="E3703" s="361"/>
      <c r="F3703" s="361"/>
      <c r="G3703" s="361"/>
      <c r="H3703" s="361"/>
      <c r="I3703" s="361"/>
      <c r="J3703" s="361"/>
      <c r="K3703" s="361"/>
    </row>
    <row r="3704" spans="1:11">
      <c r="A3704" s="361"/>
      <c r="B3704" s="361"/>
      <c r="C3704" s="361"/>
      <c r="D3704" s="361"/>
      <c r="E3704" s="361"/>
      <c r="F3704" s="361"/>
      <c r="G3704" s="361"/>
      <c r="H3704" s="361"/>
      <c r="I3704" s="361"/>
      <c r="J3704" s="361"/>
      <c r="K3704" s="361"/>
    </row>
    <row r="3705" spans="1:11">
      <c r="A3705" s="361"/>
      <c r="B3705" s="361"/>
      <c r="C3705" s="361"/>
      <c r="D3705" s="361"/>
      <c r="E3705" s="361"/>
      <c r="F3705" s="361"/>
      <c r="G3705" s="361"/>
      <c r="H3705" s="361"/>
      <c r="I3705" s="361"/>
      <c r="J3705" s="361"/>
      <c r="K3705" s="361"/>
    </row>
    <row r="3706" spans="1:11">
      <c r="A3706" s="361"/>
      <c r="B3706" s="361"/>
      <c r="C3706" s="361"/>
      <c r="D3706" s="361"/>
      <c r="E3706" s="361"/>
      <c r="F3706" s="361"/>
      <c r="G3706" s="361"/>
      <c r="H3706" s="361"/>
      <c r="I3706" s="361"/>
      <c r="J3706" s="361"/>
      <c r="K3706" s="361"/>
    </row>
    <row r="3707" spans="1:11">
      <c r="A3707" s="361"/>
      <c r="B3707" s="361"/>
      <c r="C3707" s="361"/>
      <c r="D3707" s="361"/>
      <c r="E3707" s="361"/>
      <c r="F3707" s="361"/>
      <c r="G3707" s="361"/>
      <c r="H3707" s="361"/>
      <c r="I3707" s="361"/>
      <c r="J3707" s="361"/>
      <c r="K3707" s="361"/>
    </row>
    <row r="3708" spans="1:11">
      <c r="A3708" s="361"/>
      <c r="B3708" s="361"/>
      <c r="C3708" s="361"/>
      <c r="D3708" s="361"/>
      <c r="E3708" s="361"/>
      <c r="F3708" s="361"/>
      <c r="G3708" s="361"/>
      <c r="H3708" s="361"/>
      <c r="I3708" s="361"/>
      <c r="J3708" s="361"/>
      <c r="K3708" s="361"/>
    </row>
    <row r="3709" spans="1:11">
      <c r="A3709" s="361"/>
      <c r="B3709" s="361"/>
      <c r="C3709" s="361"/>
      <c r="D3709" s="361"/>
      <c r="E3709" s="361"/>
      <c r="F3709" s="361"/>
      <c r="G3709" s="361"/>
      <c r="H3709" s="361"/>
      <c r="I3709" s="361"/>
      <c r="J3709" s="361"/>
      <c r="K3709" s="361"/>
    </row>
    <row r="3710" spans="1:11">
      <c r="A3710" s="361"/>
      <c r="B3710" s="361"/>
      <c r="C3710" s="361"/>
      <c r="D3710" s="361"/>
      <c r="E3710" s="361"/>
      <c r="F3710" s="361"/>
      <c r="G3710" s="361"/>
      <c r="H3710" s="361"/>
      <c r="I3710" s="361"/>
      <c r="J3710" s="361"/>
      <c r="K3710" s="361"/>
    </row>
    <row r="3711" spans="1:11">
      <c r="A3711" s="361"/>
      <c r="B3711" s="361"/>
      <c r="C3711" s="361"/>
      <c r="D3711" s="361"/>
      <c r="E3711" s="361"/>
      <c r="F3711" s="361"/>
      <c r="G3711" s="361"/>
      <c r="H3711" s="361"/>
      <c r="I3711" s="361"/>
      <c r="J3711" s="361"/>
      <c r="K3711" s="361"/>
    </row>
    <row r="3712" spans="1:11">
      <c r="A3712" s="361"/>
      <c r="B3712" s="361"/>
      <c r="C3712" s="361"/>
      <c r="D3712" s="361"/>
      <c r="E3712" s="361"/>
      <c r="F3712" s="361"/>
      <c r="G3712" s="361"/>
      <c r="H3712" s="361"/>
      <c r="I3712" s="361"/>
      <c r="J3712" s="361"/>
      <c r="K3712" s="361"/>
    </row>
    <row r="3713" spans="1:11">
      <c r="A3713" s="361"/>
      <c r="B3713" s="361"/>
      <c r="C3713" s="361"/>
      <c r="D3713" s="361"/>
      <c r="E3713" s="361"/>
      <c r="F3713" s="361"/>
      <c r="G3713" s="361"/>
      <c r="H3713" s="361"/>
      <c r="I3713" s="361"/>
      <c r="J3713" s="361"/>
      <c r="K3713" s="361"/>
    </row>
    <row r="3714" spans="1:11">
      <c r="A3714" s="361"/>
      <c r="B3714" s="361"/>
      <c r="C3714" s="361"/>
      <c r="D3714" s="361"/>
      <c r="E3714" s="361"/>
      <c r="F3714" s="361"/>
      <c r="G3714" s="361"/>
      <c r="H3714" s="361"/>
      <c r="I3714" s="361"/>
      <c r="J3714" s="361"/>
      <c r="K3714" s="361"/>
    </row>
    <row r="3715" spans="1:11">
      <c r="A3715" s="361"/>
      <c r="B3715" s="361"/>
      <c r="C3715" s="361"/>
      <c r="D3715" s="361"/>
      <c r="E3715" s="361"/>
      <c r="F3715" s="361"/>
      <c r="G3715" s="361"/>
      <c r="H3715" s="361"/>
      <c r="I3715" s="361"/>
      <c r="J3715" s="361"/>
      <c r="K3715" s="361"/>
    </row>
    <row r="3716" spans="1:11">
      <c r="A3716" s="361"/>
      <c r="B3716" s="361"/>
      <c r="C3716" s="361"/>
      <c r="D3716" s="361"/>
      <c r="E3716" s="361"/>
      <c r="F3716" s="361"/>
      <c r="G3716" s="361"/>
      <c r="H3716" s="361"/>
      <c r="I3716" s="361"/>
      <c r="J3716" s="361"/>
      <c r="K3716" s="361"/>
    </row>
    <row r="3717" spans="1:11">
      <c r="A3717" s="361"/>
      <c r="B3717" s="361"/>
      <c r="C3717" s="361"/>
      <c r="D3717" s="361"/>
      <c r="E3717" s="361"/>
      <c r="F3717" s="361"/>
      <c r="G3717" s="361"/>
      <c r="H3717" s="361"/>
      <c r="I3717" s="361"/>
      <c r="J3717" s="361"/>
      <c r="K3717" s="361"/>
    </row>
    <row r="3718" spans="1:11">
      <c r="A3718" s="361"/>
      <c r="B3718" s="361"/>
      <c r="C3718" s="361"/>
      <c r="D3718" s="361"/>
      <c r="E3718" s="361"/>
      <c r="F3718" s="361"/>
      <c r="G3718" s="361"/>
      <c r="H3718" s="361"/>
      <c r="I3718" s="361"/>
      <c r="J3718" s="361"/>
      <c r="K3718" s="361"/>
    </row>
    <row r="3719" spans="1:11">
      <c r="A3719" s="361"/>
      <c r="B3719" s="361"/>
      <c r="C3719" s="361"/>
      <c r="D3719" s="361"/>
      <c r="E3719" s="361"/>
      <c r="F3719" s="361"/>
      <c r="G3719" s="361"/>
      <c r="H3719" s="361"/>
      <c r="I3719" s="361"/>
      <c r="J3719" s="361"/>
      <c r="K3719" s="361"/>
    </row>
    <row r="3720" spans="1:11">
      <c r="A3720" s="361"/>
      <c r="B3720" s="361"/>
      <c r="C3720" s="361"/>
      <c r="D3720" s="361"/>
      <c r="E3720" s="361"/>
      <c r="F3720" s="361"/>
      <c r="G3720" s="361"/>
      <c r="H3720" s="361"/>
      <c r="I3720" s="361"/>
      <c r="J3720" s="361"/>
      <c r="K3720" s="361"/>
    </row>
    <row r="3721" spans="1:11">
      <c r="A3721" s="361"/>
      <c r="B3721" s="361"/>
      <c r="C3721" s="361"/>
      <c r="D3721" s="361"/>
      <c r="E3721" s="361"/>
      <c r="F3721" s="361"/>
      <c r="G3721" s="361"/>
      <c r="H3721" s="361"/>
      <c r="I3721" s="361"/>
      <c r="J3721" s="361"/>
      <c r="K3721" s="361"/>
    </row>
    <row r="3722" spans="1:11">
      <c r="A3722" s="361"/>
      <c r="B3722" s="361"/>
      <c r="C3722" s="361"/>
      <c r="D3722" s="361"/>
      <c r="E3722" s="361"/>
      <c r="F3722" s="361"/>
      <c r="G3722" s="361"/>
      <c r="H3722" s="361"/>
      <c r="I3722" s="361"/>
      <c r="J3722" s="361"/>
      <c r="K3722" s="361"/>
    </row>
    <row r="3723" spans="1:11">
      <c r="A3723" s="361"/>
      <c r="B3723" s="361"/>
      <c r="C3723" s="361"/>
      <c r="D3723" s="361"/>
      <c r="E3723" s="361"/>
      <c r="F3723" s="361"/>
      <c r="G3723" s="361"/>
      <c r="H3723" s="361"/>
      <c r="I3723" s="361"/>
      <c r="J3723" s="361"/>
      <c r="K3723" s="361"/>
    </row>
    <row r="3724" spans="1:11">
      <c r="A3724" s="361"/>
      <c r="B3724" s="361"/>
      <c r="C3724" s="361"/>
      <c r="D3724" s="361"/>
      <c r="E3724" s="361"/>
      <c r="F3724" s="361"/>
      <c r="G3724" s="361"/>
      <c r="H3724" s="361"/>
      <c r="I3724" s="361"/>
      <c r="J3724" s="361"/>
      <c r="K3724" s="361"/>
    </row>
    <row r="3725" spans="1:11">
      <c r="A3725" s="361"/>
      <c r="B3725" s="361"/>
      <c r="C3725" s="361"/>
      <c r="D3725" s="361"/>
      <c r="E3725" s="361"/>
      <c r="F3725" s="361"/>
      <c r="G3725" s="361"/>
      <c r="H3725" s="361"/>
      <c r="I3725" s="361"/>
      <c r="J3725" s="361"/>
      <c r="K3725" s="361"/>
    </row>
    <row r="3726" spans="1:11">
      <c r="A3726" s="361"/>
      <c r="B3726" s="361"/>
      <c r="C3726" s="361"/>
      <c r="D3726" s="361"/>
      <c r="E3726" s="361"/>
      <c r="F3726" s="361"/>
      <c r="G3726" s="361"/>
      <c r="H3726" s="361"/>
      <c r="I3726" s="361"/>
      <c r="J3726" s="361"/>
      <c r="K3726" s="361"/>
    </row>
    <row r="3727" spans="1:11">
      <c r="A3727" s="361"/>
      <c r="B3727" s="361"/>
      <c r="C3727" s="361"/>
      <c r="D3727" s="361"/>
      <c r="E3727" s="361"/>
      <c r="F3727" s="361"/>
      <c r="G3727" s="361"/>
      <c r="H3727" s="361"/>
      <c r="I3727" s="361"/>
      <c r="J3727" s="361"/>
      <c r="K3727" s="361"/>
    </row>
    <row r="3728" spans="1:11">
      <c r="A3728" s="361"/>
      <c r="B3728" s="361"/>
      <c r="C3728" s="361"/>
      <c r="D3728" s="361"/>
      <c r="E3728" s="361"/>
      <c r="F3728" s="361"/>
      <c r="G3728" s="361"/>
      <c r="H3728" s="361"/>
      <c r="I3728" s="361"/>
      <c r="J3728" s="361"/>
      <c r="K3728" s="361"/>
    </row>
    <row r="3729" spans="1:11">
      <c r="A3729" s="361"/>
      <c r="B3729" s="361"/>
      <c r="C3729" s="361"/>
      <c r="D3729" s="361"/>
      <c r="E3729" s="361"/>
      <c r="F3729" s="361"/>
      <c r="G3729" s="361"/>
      <c r="H3729" s="361"/>
      <c r="I3729" s="361"/>
      <c r="J3729" s="361"/>
      <c r="K3729" s="361"/>
    </row>
    <row r="3730" spans="1:11">
      <c r="A3730" s="361"/>
      <c r="B3730" s="361"/>
      <c r="C3730" s="361"/>
      <c r="D3730" s="361"/>
      <c r="E3730" s="361"/>
      <c r="F3730" s="361"/>
      <c r="G3730" s="361"/>
      <c r="H3730" s="361"/>
      <c r="I3730" s="361"/>
      <c r="J3730" s="361"/>
      <c r="K3730" s="361"/>
    </row>
    <row r="3731" spans="1:11">
      <c r="A3731" s="361"/>
      <c r="B3731" s="361"/>
      <c r="C3731" s="361"/>
      <c r="D3731" s="361"/>
      <c r="E3731" s="361"/>
      <c r="F3731" s="361"/>
      <c r="G3731" s="361"/>
      <c r="H3731" s="361"/>
      <c r="I3731" s="361"/>
      <c r="J3731" s="361"/>
      <c r="K3731" s="361"/>
    </row>
    <row r="3732" spans="1:11">
      <c r="A3732" s="361"/>
      <c r="B3732" s="361"/>
      <c r="C3732" s="361"/>
      <c r="D3732" s="361"/>
      <c r="E3732" s="361"/>
      <c r="F3732" s="361"/>
      <c r="G3732" s="361"/>
      <c r="H3732" s="361"/>
      <c r="I3732" s="361"/>
      <c r="J3732" s="361"/>
      <c r="K3732" s="361"/>
    </row>
    <row r="3733" spans="1:11">
      <c r="A3733" s="361"/>
      <c r="B3733" s="361"/>
      <c r="C3733" s="361"/>
      <c r="D3733" s="361"/>
      <c r="E3733" s="361"/>
      <c r="F3733" s="361"/>
      <c r="G3733" s="361"/>
      <c r="H3733" s="361"/>
      <c r="I3733" s="361"/>
      <c r="J3733" s="361"/>
      <c r="K3733" s="361"/>
    </row>
    <row r="3734" spans="1:11">
      <c r="A3734" s="361"/>
      <c r="B3734" s="361"/>
      <c r="C3734" s="361"/>
      <c r="D3734" s="361"/>
      <c r="E3734" s="361"/>
      <c r="F3734" s="361"/>
      <c r="G3734" s="361"/>
      <c r="H3734" s="361"/>
      <c r="I3734" s="361"/>
      <c r="J3734" s="361"/>
      <c r="K3734" s="361"/>
    </row>
    <row r="3735" spans="1:11">
      <c r="A3735" s="361"/>
      <c r="B3735" s="361"/>
      <c r="C3735" s="361"/>
      <c r="D3735" s="361"/>
      <c r="E3735" s="361"/>
      <c r="F3735" s="361"/>
      <c r="G3735" s="361"/>
      <c r="H3735" s="361"/>
      <c r="I3735" s="361"/>
      <c r="J3735" s="361"/>
      <c r="K3735" s="361"/>
    </row>
    <row r="3736" spans="1:11">
      <c r="A3736" s="361"/>
      <c r="B3736" s="361"/>
      <c r="C3736" s="361"/>
      <c r="D3736" s="361"/>
      <c r="E3736" s="361"/>
      <c r="F3736" s="361"/>
      <c r="G3736" s="361"/>
      <c r="H3736" s="361"/>
      <c r="I3736" s="361"/>
      <c r="J3736" s="361"/>
      <c r="K3736" s="361"/>
    </row>
    <row r="3737" spans="1:11">
      <c r="A3737" s="361"/>
      <c r="B3737" s="361"/>
      <c r="C3737" s="361"/>
      <c r="D3737" s="361"/>
      <c r="E3737" s="361"/>
      <c r="F3737" s="361"/>
      <c r="G3737" s="361"/>
      <c r="H3737" s="361"/>
      <c r="I3737" s="361"/>
      <c r="J3737" s="361"/>
      <c r="K3737" s="361"/>
    </row>
    <row r="3738" spans="1:11">
      <c r="A3738" s="361"/>
      <c r="B3738" s="361"/>
      <c r="C3738" s="361"/>
      <c r="D3738" s="361"/>
      <c r="E3738" s="361"/>
      <c r="F3738" s="361"/>
      <c r="G3738" s="361"/>
      <c r="H3738" s="361"/>
      <c r="I3738" s="361"/>
      <c r="J3738" s="361"/>
      <c r="K3738" s="361"/>
    </row>
    <row r="3739" spans="1:11">
      <c r="A3739" s="361"/>
      <c r="B3739" s="361"/>
      <c r="C3739" s="361"/>
      <c r="D3739" s="361"/>
      <c r="E3739" s="361"/>
      <c r="F3739" s="361"/>
      <c r="G3739" s="361"/>
      <c r="H3739" s="361"/>
      <c r="I3739" s="361"/>
      <c r="J3739" s="361"/>
      <c r="K3739" s="361"/>
    </row>
    <row r="3740" spans="1:11">
      <c r="A3740" s="361"/>
      <c r="B3740" s="361"/>
      <c r="C3740" s="361"/>
      <c r="D3740" s="361"/>
      <c r="E3740" s="361"/>
      <c r="F3740" s="361"/>
      <c r="G3740" s="361"/>
      <c r="H3740" s="361"/>
      <c r="I3740" s="361"/>
      <c r="J3740" s="361"/>
      <c r="K3740" s="361"/>
    </row>
    <row r="3741" spans="1:11">
      <c r="A3741" s="361"/>
      <c r="B3741" s="361"/>
      <c r="C3741" s="361"/>
      <c r="D3741" s="361"/>
      <c r="E3741" s="361"/>
      <c r="F3741" s="361"/>
      <c r="G3741" s="361"/>
      <c r="H3741" s="361"/>
      <c r="I3741" s="361"/>
      <c r="J3741" s="361"/>
      <c r="K3741" s="361"/>
    </row>
    <row r="3742" spans="1:11">
      <c r="A3742" s="361"/>
      <c r="B3742" s="361"/>
      <c r="C3742" s="361"/>
      <c r="D3742" s="361"/>
      <c r="E3742" s="361"/>
      <c r="F3742" s="361"/>
      <c r="G3742" s="361"/>
      <c r="H3742" s="361"/>
      <c r="I3742" s="361"/>
      <c r="J3742" s="361"/>
      <c r="K3742" s="361"/>
    </row>
    <row r="3743" spans="1:11">
      <c r="A3743" s="361"/>
      <c r="B3743" s="361"/>
      <c r="C3743" s="361"/>
      <c r="D3743" s="361"/>
      <c r="E3743" s="361"/>
      <c r="F3743" s="361"/>
      <c r="G3743" s="361"/>
      <c r="H3743" s="361"/>
      <c r="I3743" s="361"/>
      <c r="J3743" s="361"/>
      <c r="K3743" s="361"/>
    </row>
    <row r="3744" spans="1:11">
      <c r="A3744" s="361"/>
      <c r="B3744" s="361"/>
      <c r="C3744" s="361"/>
      <c r="D3744" s="361"/>
      <c r="E3744" s="361"/>
      <c r="F3744" s="361"/>
      <c r="G3744" s="361"/>
      <c r="H3744" s="361"/>
      <c r="I3744" s="361"/>
      <c r="J3744" s="361"/>
      <c r="K3744" s="361"/>
    </row>
    <row r="3745" spans="1:11">
      <c r="A3745" s="361"/>
      <c r="B3745" s="361"/>
      <c r="C3745" s="361"/>
      <c r="D3745" s="361"/>
      <c r="E3745" s="361"/>
      <c r="F3745" s="361"/>
      <c r="G3745" s="361"/>
      <c r="H3745" s="361"/>
      <c r="I3745" s="361"/>
      <c r="J3745" s="361"/>
      <c r="K3745" s="361"/>
    </row>
    <row r="3746" spans="1:11">
      <c r="A3746" s="361"/>
      <c r="B3746" s="361"/>
      <c r="C3746" s="361"/>
      <c r="D3746" s="361"/>
      <c r="E3746" s="361"/>
      <c r="F3746" s="361"/>
      <c r="G3746" s="361"/>
      <c r="H3746" s="361"/>
      <c r="I3746" s="361"/>
      <c r="J3746" s="361"/>
      <c r="K3746" s="361"/>
    </row>
    <row r="3747" spans="1:11">
      <c r="A3747" s="361"/>
      <c r="B3747" s="361"/>
      <c r="C3747" s="361"/>
      <c r="D3747" s="361"/>
      <c r="E3747" s="361"/>
      <c r="F3747" s="361"/>
      <c r="G3747" s="361"/>
      <c r="H3747" s="361"/>
      <c r="I3747" s="361"/>
      <c r="J3747" s="361"/>
      <c r="K3747" s="361"/>
    </row>
    <row r="3748" spans="1:11">
      <c r="A3748" s="361"/>
      <c r="B3748" s="361"/>
      <c r="C3748" s="361"/>
      <c r="D3748" s="361"/>
      <c r="E3748" s="361"/>
      <c r="F3748" s="361"/>
      <c r="G3748" s="361"/>
      <c r="H3748" s="361"/>
      <c r="I3748" s="361"/>
      <c r="J3748" s="361"/>
      <c r="K3748" s="361"/>
    </row>
    <row r="3749" spans="1:11">
      <c r="A3749" s="361"/>
      <c r="B3749" s="361"/>
      <c r="C3749" s="361"/>
      <c r="D3749" s="361"/>
      <c r="E3749" s="361"/>
      <c r="F3749" s="361"/>
      <c r="G3749" s="361"/>
      <c r="H3749" s="361"/>
      <c r="I3749" s="361"/>
      <c r="J3749" s="361"/>
      <c r="K3749" s="361"/>
    </row>
    <row r="3750" spans="1:11">
      <c r="A3750" s="361"/>
      <c r="B3750" s="361"/>
      <c r="C3750" s="361"/>
      <c r="D3750" s="361"/>
      <c r="E3750" s="361"/>
      <c r="F3750" s="361"/>
      <c r="G3750" s="361"/>
      <c r="H3750" s="361"/>
      <c r="I3750" s="361"/>
      <c r="J3750" s="361"/>
      <c r="K3750" s="361"/>
    </row>
    <row r="3751" spans="1:11">
      <c r="A3751" s="361"/>
      <c r="B3751" s="361"/>
      <c r="C3751" s="361"/>
      <c r="D3751" s="361"/>
      <c r="E3751" s="361"/>
      <c r="F3751" s="361"/>
      <c r="G3751" s="361"/>
      <c r="H3751" s="361"/>
      <c r="I3751" s="361"/>
      <c r="J3751" s="361"/>
      <c r="K3751" s="361"/>
    </row>
    <row r="3752" spans="1:11">
      <c r="A3752" s="361"/>
      <c r="B3752" s="361"/>
      <c r="C3752" s="361"/>
      <c r="D3752" s="361"/>
      <c r="E3752" s="361"/>
      <c r="F3752" s="361"/>
      <c r="G3752" s="361"/>
      <c r="H3752" s="361"/>
      <c r="I3752" s="361"/>
      <c r="J3752" s="361"/>
      <c r="K3752" s="361"/>
    </row>
    <row r="3753" spans="1:11">
      <c r="A3753" s="361"/>
      <c r="B3753" s="361"/>
      <c r="C3753" s="361"/>
      <c r="D3753" s="361"/>
      <c r="E3753" s="361"/>
      <c r="F3753" s="361"/>
      <c r="G3753" s="361"/>
      <c r="H3753" s="361"/>
      <c r="I3753" s="361"/>
      <c r="J3753" s="361"/>
      <c r="K3753" s="361"/>
    </row>
    <row r="3754" spans="1:11">
      <c r="A3754" s="361"/>
      <c r="B3754" s="361"/>
      <c r="C3754" s="361"/>
      <c r="D3754" s="361"/>
      <c r="E3754" s="361"/>
      <c r="F3754" s="361"/>
      <c r="G3754" s="361"/>
      <c r="H3754" s="361"/>
      <c r="I3754" s="361"/>
      <c r="J3754" s="361"/>
      <c r="K3754" s="361"/>
    </row>
    <row r="3755" spans="1:11">
      <c r="A3755" s="361"/>
      <c r="B3755" s="361"/>
      <c r="C3755" s="361"/>
      <c r="D3755" s="361"/>
      <c r="E3755" s="361"/>
      <c r="F3755" s="361"/>
      <c r="G3755" s="361"/>
      <c r="H3755" s="361"/>
      <c r="I3755" s="361"/>
      <c r="J3755" s="361"/>
      <c r="K3755" s="361"/>
    </row>
    <row r="3756" spans="1:11">
      <c r="A3756" s="361"/>
      <c r="B3756" s="361"/>
      <c r="C3756" s="361"/>
      <c r="D3756" s="361"/>
      <c r="E3756" s="361"/>
      <c r="F3756" s="361"/>
      <c r="G3756" s="361"/>
      <c r="H3756" s="361"/>
      <c r="I3756" s="361"/>
      <c r="J3756" s="361"/>
      <c r="K3756" s="361"/>
    </row>
    <row r="3757" spans="1:11">
      <c r="A3757" s="361"/>
      <c r="B3757" s="361"/>
      <c r="C3757" s="361"/>
      <c r="D3757" s="361"/>
      <c r="E3757" s="361"/>
      <c r="F3757" s="361"/>
      <c r="G3757" s="361"/>
      <c r="H3757" s="361"/>
      <c r="I3757" s="361"/>
      <c r="J3757" s="361"/>
      <c r="K3757" s="361"/>
    </row>
    <row r="3758" spans="1:11">
      <c r="A3758" s="361"/>
      <c r="B3758" s="361"/>
      <c r="C3758" s="361"/>
      <c r="D3758" s="361"/>
      <c r="E3758" s="361"/>
      <c r="F3758" s="361"/>
      <c r="G3758" s="361"/>
      <c r="H3758" s="361"/>
      <c r="I3758" s="361"/>
      <c r="J3758" s="361"/>
      <c r="K3758" s="361"/>
    </row>
    <row r="3759" spans="1:11">
      <c r="A3759" s="361"/>
      <c r="B3759" s="361"/>
      <c r="C3759" s="361"/>
      <c r="D3759" s="361"/>
      <c r="E3759" s="361"/>
      <c r="F3759" s="361"/>
      <c r="G3759" s="361"/>
      <c r="H3759" s="361"/>
      <c r="I3759" s="361"/>
      <c r="J3759" s="361"/>
      <c r="K3759" s="361"/>
    </row>
    <row r="3760" spans="1:11">
      <c r="A3760" s="361"/>
      <c r="B3760" s="361"/>
      <c r="C3760" s="361"/>
      <c r="D3760" s="361"/>
      <c r="E3760" s="361"/>
      <c r="F3760" s="361"/>
      <c r="G3760" s="361"/>
      <c r="H3760" s="361"/>
      <c r="I3760" s="361"/>
      <c r="J3760" s="361"/>
      <c r="K3760" s="361"/>
    </row>
    <row r="3761" spans="1:11">
      <c r="A3761" s="361"/>
      <c r="B3761" s="361"/>
      <c r="C3761" s="361"/>
      <c r="D3761" s="361"/>
      <c r="E3761" s="361"/>
      <c r="F3761" s="361"/>
      <c r="G3761" s="361"/>
      <c r="H3761" s="361"/>
      <c r="I3761" s="361"/>
      <c r="J3761" s="361"/>
      <c r="K3761" s="361"/>
    </row>
    <row r="3762" spans="1:11">
      <c r="A3762" s="361"/>
      <c r="B3762" s="361"/>
      <c r="C3762" s="361"/>
      <c r="D3762" s="361"/>
      <c r="E3762" s="361"/>
      <c r="F3762" s="361"/>
      <c r="G3762" s="361"/>
      <c r="H3762" s="361"/>
      <c r="I3762" s="361"/>
      <c r="J3762" s="361"/>
      <c r="K3762" s="361"/>
    </row>
    <row r="3763" spans="1:11">
      <c r="A3763" s="361"/>
      <c r="B3763" s="361"/>
      <c r="C3763" s="361"/>
      <c r="D3763" s="361"/>
      <c r="E3763" s="361"/>
      <c r="F3763" s="361"/>
      <c r="G3763" s="361"/>
      <c r="H3763" s="361"/>
      <c r="I3763" s="361"/>
      <c r="J3763" s="361"/>
      <c r="K3763" s="361"/>
    </row>
    <row r="3764" spans="1:11">
      <c r="A3764" s="361"/>
      <c r="B3764" s="361"/>
      <c r="C3764" s="361"/>
      <c r="D3764" s="361"/>
      <c r="E3764" s="361"/>
      <c r="F3764" s="361"/>
      <c r="G3764" s="361"/>
      <c r="H3764" s="361"/>
      <c r="I3764" s="361"/>
      <c r="J3764" s="361"/>
      <c r="K3764" s="361"/>
    </row>
    <row r="3765" spans="1:11">
      <c r="A3765" s="361"/>
      <c r="B3765" s="361"/>
      <c r="C3765" s="361"/>
      <c r="D3765" s="361"/>
      <c r="E3765" s="361"/>
      <c r="F3765" s="361"/>
      <c r="G3765" s="361"/>
      <c r="H3765" s="361"/>
      <c r="I3765" s="361"/>
      <c r="J3765" s="361"/>
      <c r="K3765" s="361"/>
    </row>
    <row r="3766" spans="1:11">
      <c r="A3766" s="361"/>
      <c r="B3766" s="361"/>
      <c r="C3766" s="361"/>
      <c r="D3766" s="361"/>
      <c r="E3766" s="361"/>
      <c r="F3766" s="361"/>
      <c r="G3766" s="361"/>
      <c r="H3766" s="361"/>
      <c r="I3766" s="361"/>
      <c r="J3766" s="361"/>
      <c r="K3766" s="361"/>
    </row>
    <row r="3767" spans="1:11">
      <c r="A3767" s="361"/>
      <c r="B3767" s="361"/>
      <c r="C3767" s="361"/>
      <c r="D3767" s="361"/>
      <c r="E3767" s="361"/>
      <c r="F3767" s="361"/>
      <c r="G3767" s="361"/>
      <c r="H3767" s="361"/>
      <c r="I3767" s="361"/>
      <c r="J3767" s="361"/>
      <c r="K3767" s="361"/>
    </row>
    <row r="3768" spans="1:11">
      <c r="A3768" s="361"/>
      <c r="B3768" s="361"/>
      <c r="C3768" s="361"/>
      <c r="D3768" s="361"/>
      <c r="E3768" s="361"/>
      <c r="F3768" s="361"/>
      <c r="G3768" s="361"/>
      <c r="H3768" s="361"/>
      <c r="I3768" s="361"/>
      <c r="J3768" s="361"/>
      <c r="K3768" s="361"/>
    </row>
    <row r="3769" spans="1:11">
      <c r="A3769" s="361"/>
      <c r="B3769" s="361"/>
      <c r="C3769" s="361"/>
      <c r="D3769" s="361"/>
      <c r="E3769" s="361"/>
      <c r="F3769" s="361"/>
      <c r="G3769" s="361"/>
      <c r="H3769" s="361"/>
      <c r="I3769" s="361"/>
      <c r="J3769" s="361"/>
      <c r="K3769" s="361"/>
    </row>
    <row r="3770" spans="1:11">
      <c r="A3770" s="361"/>
      <c r="B3770" s="361"/>
      <c r="C3770" s="361"/>
      <c r="D3770" s="361"/>
      <c r="E3770" s="361"/>
      <c r="F3770" s="361"/>
      <c r="G3770" s="361"/>
      <c r="H3770" s="361"/>
      <c r="I3770" s="361"/>
      <c r="J3770" s="361"/>
      <c r="K3770" s="361"/>
    </row>
    <row r="3771" spans="1:11">
      <c r="A3771" s="361"/>
      <c r="B3771" s="361"/>
      <c r="C3771" s="361"/>
      <c r="D3771" s="361"/>
      <c r="E3771" s="361"/>
      <c r="F3771" s="361"/>
      <c r="G3771" s="361"/>
      <c r="H3771" s="361"/>
      <c r="I3771" s="361"/>
      <c r="J3771" s="361"/>
      <c r="K3771" s="361"/>
    </row>
    <row r="3772" spans="1:11">
      <c r="A3772" s="361"/>
      <c r="B3772" s="361"/>
      <c r="C3772" s="361"/>
      <c r="D3772" s="361"/>
      <c r="E3772" s="361"/>
      <c r="F3772" s="361"/>
      <c r="G3772" s="361"/>
      <c r="H3772" s="361"/>
      <c r="I3772" s="361"/>
      <c r="J3772" s="361"/>
      <c r="K3772" s="361"/>
    </row>
    <row r="3773" spans="1:11">
      <c r="A3773" s="361"/>
      <c r="B3773" s="361"/>
      <c r="C3773" s="361"/>
      <c r="D3773" s="361"/>
      <c r="E3773" s="361"/>
      <c r="F3773" s="361"/>
      <c r="G3773" s="361"/>
      <c r="H3773" s="361"/>
      <c r="I3773" s="361"/>
      <c r="J3773" s="361"/>
      <c r="K3773" s="361"/>
    </row>
    <row r="3774" spans="1:11">
      <c r="A3774" s="361"/>
      <c r="B3774" s="361"/>
      <c r="C3774" s="361"/>
      <c r="D3774" s="361"/>
      <c r="E3774" s="361"/>
      <c r="F3774" s="361"/>
      <c r="G3774" s="361"/>
      <c r="H3774" s="361"/>
      <c r="I3774" s="361"/>
      <c r="J3774" s="361"/>
      <c r="K3774" s="361"/>
    </row>
    <row r="3775" spans="1:11">
      <c r="A3775" s="361"/>
      <c r="B3775" s="361"/>
      <c r="C3775" s="361"/>
      <c r="D3775" s="361"/>
      <c r="E3775" s="361"/>
      <c r="F3775" s="361"/>
      <c r="G3775" s="361"/>
      <c r="H3775" s="361"/>
      <c r="I3775" s="361"/>
      <c r="J3775" s="361"/>
      <c r="K3775" s="361"/>
    </row>
    <row r="3776" spans="1:11">
      <c r="A3776" s="361"/>
      <c r="B3776" s="361"/>
      <c r="C3776" s="361"/>
      <c r="D3776" s="361"/>
      <c r="E3776" s="361"/>
      <c r="F3776" s="361"/>
      <c r="G3776" s="361"/>
      <c r="H3776" s="361"/>
      <c r="I3776" s="361"/>
      <c r="J3776" s="361"/>
      <c r="K3776" s="361"/>
    </row>
    <row r="3777" spans="1:11">
      <c r="A3777" s="361"/>
      <c r="B3777" s="361"/>
      <c r="C3777" s="361"/>
      <c r="D3777" s="361"/>
      <c r="E3777" s="361"/>
      <c r="F3777" s="361"/>
      <c r="G3777" s="361"/>
      <c r="H3777" s="361"/>
      <c r="I3777" s="361"/>
      <c r="J3777" s="361"/>
      <c r="K3777" s="361"/>
    </row>
    <row r="3778" spans="1:11">
      <c r="A3778" s="361"/>
      <c r="B3778" s="361"/>
      <c r="C3778" s="361"/>
      <c r="D3778" s="361"/>
      <c r="E3778" s="361"/>
      <c r="F3778" s="361"/>
      <c r="G3778" s="361"/>
      <c r="H3778" s="361"/>
      <c r="I3778" s="361"/>
      <c r="J3778" s="361"/>
      <c r="K3778" s="361"/>
    </row>
    <row r="3779" spans="1:11">
      <c r="A3779" s="361"/>
      <c r="B3779" s="361"/>
      <c r="C3779" s="361"/>
      <c r="D3779" s="361"/>
      <c r="E3779" s="361"/>
      <c r="F3779" s="361"/>
      <c r="G3779" s="361"/>
      <c r="H3779" s="361"/>
      <c r="I3779" s="361"/>
      <c r="J3779" s="361"/>
      <c r="K3779" s="361"/>
    </row>
    <row r="3780" spans="1:11">
      <c r="A3780" s="361"/>
      <c r="B3780" s="361"/>
      <c r="C3780" s="361"/>
      <c r="D3780" s="361"/>
      <c r="E3780" s="361"/>
      <c r="F3780" s="361"/>
      <c r="G3780" s="361"/>
      <c r="H3780" s="361"/>
      <c r="I3780" s="361"/>
      <c r="J3780" s="361"/>
      <c r="K3780" s="361"/>
    </row>
    <row r="3781" spans="1:11">
      <c r="A3781" s="361"/>
      <c r="B3781" s="361"/>
      <c r="C3781" s="361"/>
      <c r="D3781" s="361"/>
      <c r="E3781" s="361"/>
      <c r="F3781" s="361"/>
      <c r="G3781" s="361"/>
      <c r="H3781" s="361"/>
      <c r="I3781" s="361"/>
      <c r="J3781" s="361"/>
      <c r="K3781" s="361"/>
    </row>
    <row r="3782" spans="1:11">
      <c r="A3782" s="361"/>
      <c r="B3782" s="361"/>
      <c r="C3782" s="361"/>
      <c r="D3782" s="361"/>
      <c r="E3782" s="361"/>
      <c r="F3782" s="361"/>
      <c r="G3782" s="361"/>
      <c r="H3782" s="361"/>
      <c r="I3782" s="361"/>
      <c r="J3782" s="361"/>
      <c r="K3782" s="361"/>
    </row>
    <row r="3783" spans="1:11">
      <c r="A3783" s="361"/>
      <c r="B3783" s="361"/>
      <c r="C3783" s="361"/>
      <c r="D3783" s="361"/>
      <c r="E3783" s="361"/>
      <c r="F3783" s="361"/>
      <c r="G3783" s="361"/>
      <c r="H3783" s="361"/>
      <c r="I3783" s="361"/>
      <c r="J3783" s="361"/>
      <c r="K3783" s="361"/>
    </row>
    <row r="3784" spans="1:11">
      <c r="A3784" s="361"/>
      <c r="B3784" s="361"/>
      <c r="C3784" s="361"/>
      <c r="D3784" s="361"/>
      <c r="E3784" s="361"/>
      <c r="F3784" s="361"/>
      <c r="G3784" s="361"/>
      <c r="H3784" s="361"/>
      <c r="I3784" s="361"/>
      <c r="J3784" s="361"/>
      <c r="K3784" s="361"/>
    </row>
    <row r="3785" spans="1:11">
      <c r="A3785" s="361"/>
      <c r="B3785" s="361"/>
      <c r="C3785" s="361"/>
      <c r="D3785" s="361"/>
      <c r="E3785" s="361"/>
      <c r="F3785" s="361"/>
      <c r="G3785" s="361"/>
      <c r="H3785" s="361"/>
      <c r="I3785" s="361"/>
      <c r="J3785" s="361"/>
      <c r="K3785" s="361"/>
    </row>
    <row r="3786" spans="1:11">
      <c r="A3786" s="361"/>
      <c r="B3786" s="361"/>
      <c r="C3786" s="361"/>
      <c r="D3786" s="361"/>
      <c r="E3786" s="361"/>
      <c r="F3786" s="361"/>
      <c r="G3786" s="361"/>
      <c r="H3786" s="361"/>
      <c r="I3786" s="361"/>
      <c r="J3786" s="361"/>
      <c r="K3786" s="361"/>
    </row>
    <row r="3787" spans="1:11">
      <c r="A3787" s="361"/>
      <c r="B3787" s="361"/>
      <c r="C3787" s="361"/>
      <c r="D3787" s="361"/>
      <c r="E3787" s="361"/>
      <c r="F3787" s="361"/>
      <c r="G3787" s="361"/>
      <c r="H3787" s="361"/>
      <c r="I3787" s="361"/>
      <c r="J3787" s="361"/>
      <c r="K3787" s="361"/>
    </row>
    <row r="3788" spans="1:11">
      <c r="A3788" s="361"/>
      <c r="B3788" s="361"/>
      <c r="C3788" s="361"/>
      <c r="D3788" s="361"/>
      <c r="E3788" s="361"/>
      <c r="F3788" s="361"/>
      <c r="G3788" s="361"/>
      <c r="H3788" s="361"/>
      <c r="I3788" s="361"/>
      <c r="J3788" s="361"/>
      <c r="K3788" s="361"/>
    </row>
    <row r="3789" spans="1:11">
      <c r="A3789" s="361"/>
      <c r="B3789" s="361"/>
      <c r="C3789" s="361"/>
      <c r="D3789" s="361"/>
      <c r="E3789" s="361"/>
      <c r="F3789" s="361"/>
      <c r="G3789" s="361"/>
      <c r="H3789" s="361"/>
      <c r="I3789" s="361"/>
      <c r="J3789" s="361"/>
      <c r="K3789" s="361"/>
    </row>
    <row r="3790" spans="1:11">
      <c r="A3790" s="361"/>
      <c r="B3790" s="361"/>
      <c r="C3790" s="361"/>
      <c r="D3790" s="361"/>
      <c r="E3790" s="361"/>
      <c r="F3790" s="361"/>
      <c r="G3790" s="361"/>
      <c r="H3790" s="361"/>
      <c r="I3790" s="361"/>
      <c r="J3790" s="361"/>
      <c r="K3790" s="361"/>
    </row>
    <row r="3791" spans="1:11">
      <c r="A3791" s="361"/>
      <c r="B3791" s="361"/>
      <c r="C3791" s="361"/>
      <c r="D3791" s="361"/>
      <c r="E3791" s="361"/>
      <c r="F3791" s="361"/>
      <c r="G3791" s="361"/>
      <c r="H3791" s="361"/>
      <c r="I3791" s="361"/>
      <c r="J3791" s="361"/>
      <c r="K3791" s="361"/>
    </row>
    <row r="3792" spans="1:11">
      <c r="A3792" s="361"/>
      <c r="B3792" s="361"/>
      <c r="C3792" s="361"/>
      <c r="D3792" s="361"/>
      <c r="E3792" s="361"/>
      <c r="F3792" s="361"/>
      <c r="G3792" s="361"/>
      <c r="H3792" s="361"/>
      <c r="I3792" s="361"/>
      <c r="J3792" s="361"/>
      <c r="K3792" s="361"/>
    </row>
    <row r="3793" spans="1:11">
      <c r="A3793" s="361"/>
      <c r="B3793" s="361"/>
      <c r="C3793" s="361"/>
      <c r="D3793" s="361"/>
      <c r="E3793" s="361"/>
      <c r="F3793" s="361"/>
      <c r="G3793" s="361"/>
      <c r="H3793" s="361"/>
      <c r="I3793" s="361"/>
      <c r="J3793" s="361"/>
      <c r="K3793" s="361"/>
    </row>
    <row r="3794" spans="1:11">
      <c r="A3794" s="361"/>
      <c r="B3794" s="361"/>
      <c r="C3794" s="361"/>
      <c r="D3794" s="361"/>
      <c r="E3794" s="361"/>
      <c r="F3794" s="361"/>
      <c r="G3794" s="361"/>
      <c r="H3794" s="361"/>
      <c r="I3794" s="361"/>
      <c r="J3794" s="361"/>
      <c r="K3794" s="361"/>
    </row>
    <row r="3795" spans="1:11">
      <c r="A3795" s="361"/>
      <c r="B3795" s="361"/>
      <c r="C3795" s="361"/>
      <c r="D3795" s="361"/>
      <c r="E3795" s="361"/>
      <c r="F3795" s="361"/>
      <c r="G3795" s="361"/>
      <c r="H3795" s="361"/>
      <c r="I3795" s="361"/>
      <c r="J3795" s="361"/>
      <c r="K3795" s="361"/>
    </row>
    <row r="3796" spans="1:11">
      <c r="A3796" s="361"/>
      <c r="B3796" s="361"/>
      <c r="C3796" s="361"/>
      <c r="D3796" s="361"/>
      <c r="E3796" s="361"/>
      <c r="F3796" s="361"/>
      <c r="G3796" s="361"/>
      <c r="H3796" s="361"/>
      <c r="I3796" s="361"/>
      <c r="J3796" s="361"/>
      <c r="K3796" s="361"/>
    </row>
    <row r="3797" spans="1:11">
      <c r="A3797" s="361"/>
      <c r="B3797" s="361"/>
      <c r="C3797" s="361"/>
      <c r="D3797" s="361"/>
      <c r="E3797" s="361"/>
      <c r="F3797" s="361"/>
      <c r="G3797" s="361"/>
      <c r="H3797" s="361"/>
      <c r="I3797" s="361"/>
      <c r="J3797" s="361"/>
      <c r="K3797" s="361"/>
    </row>
    <row r="3798" spans="1:11">
      <c r="A3798" s="361"/>
      <c r="B3798" s="361"/>
      <c r="C3798" s="361"/>
      <c r="D3798" s="361"/>
      <c r="E3798" s="361"/>
      <c r="F3798" s="361"/>
      <c r="G3798" s="361"/>
      <c r="H3798" s="361"/>
      <c r="I3798" s="361"/>
      <c r="J3798" s="361"/>
      <c r="K3798" s="361"/>
    </row>
    <row r="3799" spans="1:11">
      <c r="A3799" s="361"/>
      <c r="B3799" s="361"/>
      <c r="C3799" s="361"/>
      <c r="D3799" s="361"/>
      <c r="E3799" s="361"/>
      <c r="F3799" s="361"/>
      <c r="G3799" s="361"/>
      <c r="H3799" s="361"/>
      <c r="I3799" s="361"/>
      <c r="J3799" s="361"/>
      <c r="K3799" s="361"/>
    </row>
    <row r="3800" spans="1:11">
      <c r="A3800" s="361"/>
      <c r="B3800" s="361"/>
      <c r="C3800" s="361"/>
      <c r="D3800" s="361"/>
      <c r="E3800" s="361"/>
      <c r="F3800" s="361"/>
      <c r="G3800" s="361"/>
      <c r="H3800" s="361"/>
      <c r="I3800" s="361"/>
      <c r="J3800" s="361"/>
      <c r="K3800" s="361"/>
    </row>
    <row r="3801" spans="1:11">
      <c r="A3801" s="361"/>
      <c r="B3801" s="361"/>
      <c r="C3801" s="361"/>
      <c r="D3801" s="361"/>
      <c r="E3801" s="361"/>
      <c r="F3801" s="361"/>
      <c r="G3801" s="361"/>
      <c r="H3801" s="361"/>
      <c r="I3801" s="361"/>
      <c r="J3801" s="361"/>
      <c r="K3801" s="361"/>
    </row>
    <row r="3802" spans="1:11">
      <c r="A3802" s="361"/>
      <c r="B3802" s="361"/>
      <c r="C3802" s="361"/>
      <c r="D3802" s="361"/>
      <c r="E3802" s="361"/>
      <c r="F3802" s="361"/>
      <c r="G3802" s="361"/>
      <c r="H3802" s="361"/>
      <c r="I3802" s="361"/>
      <c r="J3802" s="361"/>
      <c r="K3802" s="361"/>
    </row>
    <row r="3803" spans="1:11">
      <c r="A3803" s="361"/>
      <c r="B3803" s="361"/>
      <c r="C3803" s="361"/>
      <c r="D3803" s="361"/>
      <c r="E3803" s="361"/>
      <c r="F3803" s="361"/>
      <c r="G3803" s="361"/>
      <c r="H3803" s="361"/>
      <c r="I3803" s="361"/>
      <c r="J3803" s="361"/>
      <c r="K3803" s="361"/>
    </row>
    <row r="3804" spans="1:11">
      <c r="A3804" s="361"/>
      <c r="B3804" s="361"/>
      <c r="C3804" s="361"/>
      <c r="D3804" s="361"/>
      <c r="E3804" s="361"/>
      <c r="F3804" s="361"/>
      <c r="G3804" s="361"/>
      <c r="H3804" s="361"/>
      <c r="I3804" s="361"/>
      <c r="J3804" s="361"/>
      <c r="K3804" s="361"/>
    </row>
    <row r="3805" spans="1:11">
      <c r="A3805" s="361"/>
      <c r="B3805" s="361"/>
      <c r="C3805" s="361"/>
      <c r="D3805" s="361"/>
      <c r="E3805" s="361"/>
      <c r="F3805" s="361"/>
      <c r="G3805" s="361"/>
      <c r="H3805" s="361"/>
      <c r="I3805" s="361"/>
      <c r="J3805" s="361"/>
      <c r="K3805" s="361"/>
    </row>
    <row r="3806" spans="1:11">
      <c r="A3806" s="361"/>
      <c r="B3806" s="361"/>
      <c r="C3806" s="361"/>
      <c r="D3806" s="361"/>
      <c r="E3806" s="361"/>
      <c r="F3806" s="361"/>
      <c r="G3806" s="361"/>
      <c r="H3806" s="361"/>
      <c r="I3806" s="361"/>
      <c r="J3806" s="361"/>
      <c r="K3806" s="361"/>
    </row>
    <row r="3807" spans="1:11">
      <c r="A3807" s="361"/>
      <c r="B3807" s="361"/>
      <c r="C3807" s="361"/>
      <c r="D3807" s="361"/>
      <c r="E3807" s="361"/>
      <c r="F3807" s="361"/>
      <c r="G3807" s="361"/>
      <c r="H3807" s="361"/>
      <c r="I3807" s="361"/>
      <c r="J3807" s="361"/>
      <c r="K3807" s="361"/>
    </row>
    <row r="3808" spans="1:11">
      <c r="A3808" s="361"/>
      <c r="B3808" s="361"/>
      <c r="C3808" s="361"/>
      <c r="D3808" s="361"/>
      <c r="E3808" s="361"/>
      <c r="F3808" s="361"/>
      <c r="G3808" s="361"/>
      <c r="H3808" s="361"/>
      <c r="I3808" s="361"/>
      <c r="J3808" s="361"/>
      <c r="K3808" s="361"/>
    </row>
    <row r="3809" spans="1:11">
      <c r="A3809" s="361"/>
      <c r="B3809" s="361"/>
      <c r="C3809" s="361"/>
      <c r="D3809" s="361"/>
      <c r="E3809" s="361"/>
      <c r="F3809" s="361"/>
      <c r="G3809" s="361"/>
      <c r="H3809" s="361"/>
      <c r="I3809" s="361"/>
      <c r="J3809" s="361"/>
      <c r="K3809" s="361"/>
    </row>
    <row r="3810" spans="1:11">
      <c r="A3810" s="361"/>
      <c r="B3810" s="361"/>
      <c r="C3810" s="361"/>
      <c r="D3810" s="361"/>
      <c r="E3810" s="361"/>
      <c r="F3810" s="361"/>
      <c r="G3810" s="361"/>
      <c r="H3810" s="361"/>
      <c r="I3810" s="361"/>
      <c r="J3810" s="361"/>
      <c r="K3810" s="361"/>
    </row>
    <row r="3811" spans="1:11">
      <c r="A3811" s="361"/>
      <c r="B3811" s="361"/>
      <c r="C3811" s="361"/>
      <c r="D3811" s="361"/>
      <c r="E3811" s="361"/>
      <c r="F3811" s="361"/>
      <c r="G3811" s="361"/>
      <c r="H3811" s="361"/>
      <c r="I3811" s="361"/>
      <c r="J3811" s="361"/>
      <c r="K3811" s="361"/>
    </row>
    <row r="3812" spans="1:11">
      <c r="A3812" s="361"/>
      <c r="B3812" s="361"/>
      <c r="C3812" s="361"/>
      <c r="D3812" s="361"/>
      <c r="E3812" s="361"/>
      <c r="F3812" s="361"/>
      <c r="G3812" s="361"/>
      <c r="H3812" s="361"/>
      <c r="I3812" s="361"/>
      <c r="J3812" s="361"/>
      <c r="K3812" s="361"/>
    </row>
    <row r="3813" spans="1:11">
      <c r="A3813" s="361"/>
      <c r="B3813" s="361"/>
      <c r="C3813" s="361"/>
      <c r="D3813" s="361"/>
      <c r="E3813" s="361"/>
      <c r="F3813" s="361"/>
      <c r="G3813" s="361"/>
      <c r="H3813" s="361"/>
      <c r="I3813" s="361"/>
      <c r="J3813" s="361"/>
      <c r="K3813" s="361"/>
    </row>
    <row r="3814" spans="1:11">
      <c r="A3814" s="361"/>
      <c r="B3814" s="361"/>
      <c r="C3814" s="361"/>
      <c r="D3814" s="361"/>
      <c r="E3814" s="361"/>
      <c r="F3814" s="361"/>
      <c r="G3814" s="361"/>
      <c r="H3814" s="361"/>
      <c r="I3814" s="361"/>
      <c r="J3814" s="361"/>
      <c r="K3814" s="361"/>
    </row>
    <row r="3815" spans="1:11">
      <c r="A3815" s="361"/>
      <c r="B3815" s="361"/>
      <c r="C3815" s="361"/>
      <c r="D3815" s="361"/>
      <c r="E3815" s="361"/>
      <c r="F3815" s="361"/>
      <c r="G3815" s="361"/>
      <c r="H3815" s="361"/>
      <c r="I3815" s="361"/>
      <c r="J3815" s="361"/>
      <c r="K3815" s="361"/>
    </row>
    <row r="3816" spans="1:11">
      <c r="A3816" s="361"/>
      <c r="B3816" s="361"/>
      <c r="C3816" s="361"/>
      <c r="D3816" s="361"/>
      <c r="E3816" s="361"/>
      <c r="F3816" s="361"/>
      <c r="G3816" s="361"/>
      <c r="H3816" s="361"/>
      <c r="I3816" s="361"/>
      <c r="J3816" s="361"/>
      <c r="K3816" s="361"/>
    </row>
    <row r="3817" spans="1:11">
      <c r="A3817" s="361"/>
      <c r="B3817" s="361"/>
      <c r="C3817" s="361"/>
      <c r="D3817" s="361"/>
      <c r="E3817" s="361"/>
      <c r="F3817" s="361"/>
      <c r="G3817" s="361"/>
      <c r="H3817" s="361"/>
      <c r="I3817" s="361"/>
      <c r="J3817" s="361"/>
      <c r="K3817" s="361"/>
    </row>
    <row r="3818" spans="1:11">
      <c r="A3818" s="361"/>
      <c r="B3818" s="361"/>
      <c r="C3818" s="361"/>
      <c r="D3818" s="361"/>
      <c r="E3818" s="361"/>
      <c r="F3818" s="361"/>
      <c r="G3818" s="361"/>
      <c r="H3818" s="361"/>
      <c r="I3818" s="361"/>
      <c r="J3818" s="361"/>
      <c r="K3818" s="361"/>
    </row>
    <row r="3819" spans="1:11">
      <c r="A3819" s="361"/>
      <c r="B3819" s="361"/>
      <c r="C3819" s="361"/>
      <c r="D3819" s="361"/>
      <c r="E3819" s="361"/>
      <c r="F3819" s="361"/>
      <c r="G3819" s="361"/>
      <c r="H3819" s="361"/>
      <c r="I3819" s="361"/>
      <c r="J3819" s="361"/>
      <c r="K3819" s="361"/>
    </row>
    <row r="3820" spans="1:11">
      <c r="A3820" s="361"/>
      <c r="B3820" s="361"/>
      <c r="C3820" s="361"/>
      <c r="D3820" s="361"/>
      <c r="E3820" s="361"/>
      <c r="F3820" s="361"/>
      <c r="G3820" s="361"/>
      <c r="H3820" s="361"/>
      <c r="I3820" s="361"/>
      <c r="J3820" s="361"/>
      <c r="K3820" s="361"/>
    </row>
    <row r="3821" spans="1:11">
      <c r="A3821" s="361"/>
      <c r="B3821" s="361"/>
      <c r="C3821" s="361"/>
      <c r="D3821" s="361"/>
      <c r="E3821" s="361"/>
      <c r="F3821" s="361"/>
      <c r="G3821" s="361"/>
      <c r="H3821" s="361"/>
      <c r="I3821" s="361"/>
      <c r="J3821" s="361"/>
      <c r="K3821" s="361"/>
    </row>
    <row r="3822" spans="1:11">
      <c r="A3822" s="361"/>
      <c r="B3822" s="361"/>
      <c r="C3822" s="361"/>
      <c r="D3822" s="361"/>
      <c r="E3822" s="361"/>
      <c r="F3822" s="361"/>
      <c r="G3822" s="361"/>
      <c r="H3822" s="361"/>
      <c r="I3822" s="361"/>
      <c r="J3822" s="361"/>
      <c r="K3822" s="361"/>
    </row>
    <row r="3823" spans="1:11">
      <c r="A3823" s="361"/>
      <c r="B3823" s="361"/>
      <c r="C3823" s="361"/>
      <c r="D3823" s="361"/>
      <c r="E3823" s="361"/>
      <c r="F3823" s="361"/>
      <c r="G3823" s="361"/>
      <c r="H3823" s="361"/>
      <c r="I3823" s="361"/>
      <c r="J3823" s="361"/>
      <c r="K3823" s="361"/>
    </row>
    <row r="3824" spans="1:11">
      <c r="A3824" s="361"/>
      <c r="B3824" s="361"/>
      <c r="C3824" s="361"/>
      <c r="D3824" s="361"/>
      <c r="E3824" s="361"/>
      <c r="F3824" s="361"/>
      <c r="G3824" s="361"/>
      <c r="H3824" s="361"/>
      <c r="I3824" s="361"/>
      <c r="J3824" s="361"/>
      <c r="K3824" s="361"/>
    </row>
    <row r="3825" spans="1:11">
      <c r="A3825" s="361"/>
      <c r="B3825" s="361"/>
      <c r="C3825" s="361"/>
      <c r="D3825" s="361"/>
      <c r="E3825" s="361"/>
      <c r="F3825" s="361"/>
      <c r="G3825" s="361"/>
      <c r="H3825" s="361"/>
      <c r="I3825" s="361"/>
      <c r="J3825" s="361"/>
      <c r="K3825" s="361"/>
    </row>
    <row r="3826" spans="1:11">
      <c r="A3826" s="361"/>
      <c r="B3826" s="361"/>
      <c r="C3826" s="361"/>
      <c r="D3826" s="361"/>
      <c r="E3826" s="361"/>
      <c r="F3826" s="361"/>
      <c r="G3826" s="361"/>
      <c r="H3826" s="361"/>
      <c r="I3826" s="361"/>
      <c r="J3826" s="361"/>
      <c r="K3826" s="361"/>
    </row>
    <row r="3827" spans="1:11">
      <c r="A3827" s="361"/>
      <c r="B3827" s="361"/>
      <c r="C3827" s="361"/>
      <c r="D3827" s="361"/>
      <c r="E3827" s="361"/>
      <c r="F3827" s="361"/>
      <c r="G3827" s="361"/>
      <c r="H3827" s="361"/>
      <c r="I3827" s="361"/>
      <c r="J3827" s="361"/>
      <c r="K3827" s="361"/>
    </row>
    <row r="3828" spans="1:11">
      <c r="A3828" s="361"/>
      <c r="B3828" s="361"/>
      <c r="C3828" s="361"/>
      <c r="D3828" s="361"/>
      <c r="E3828" s="361"/>
      <c r="F3828" s="361"/>
      <c r="G3828" s="361"/>
      <c r="H3828" s="361"/>
      <c r="I3828" s="361"/>
      <c r="J3828" s="361"/>
      <c r="K3828" s="361"/>
    </row>
    <row r="3829" spans="1:11">
      <c r="A3829" s="361"/>
      <c r="B3829" s="361"/>
      <c r="C3829" s="361"/>
      <c r="D3829" s="361"/>
      <c r="E3829" s="361"/>
      <c r="F3829" s="361"/>
      <c r="G3829" s="361"/>
      <c r="H3829" s="361"/>
      <c r="I3829" s="361"/>
      <c r="J3829" s="361"/>
      <c r="K3829" s="361"/>
    </row>
    <row r="3830" spans="1:11">
      <c r="A3830" s="361"/>
      <c r="B3830" s="361"/>
      <c r="C3830" s="361"/>
      <c r="D3830" s="361"/>
      <c r="E3830" s="361"/>
      <c r="F3830" s="361"/>
      <c r="G3830" s="361"/>
      <c r="H3830" s="361"/>
      <c r="I3830" s="361"/>
      <c r="J3830" s="361"/>
      <c r="K3830" s="361"/>
    </row>
    <row r="3831" spans="1:11">
      <c r="A3831" s="361"/>
      <c r="B3831" s="361"/>
      <c r="C3831" s="361"/>
      <c r="D3831" s="361"/>
      <c r="E3831" s="361"/>
      <c r="F3831" s="361"/>
      <c r="G3831" s="361"/>
      <c r="H3831" s="361"/>
      <c r="I3831" s="361"/>
      <c r="J3831" s="361"/>
      <c r="K3831" s="361"/>
    </row>
    <row r="3832" spans="1:11">
      <c r="A3832" s="361"/>
      <c r="B3832" s="361"/>
      <c r="C3832" s="361"/>
      <c r="D3832" s="361"/>
      <c r="E3832" s="361"/>
      <c r="F3832" s="361"/>
      <c r="G3832" s="361"/>
      <c r="H3832" s="361"/>
      <c r="I3832" s="361"/>
      <c r="J3832" s="361"/>
      <c r="K3832" s="361"/>
    </row>
    <row r="3833" spans="1:11">
      <c r="A3833" s="361"/>
      <c r="B3833" s="361"/>
      <c r="C3833" s="361"/>
      <c r="D3833" s="361"/>
      <c r="E3833" s="361"/>
      <c r="F3833" s="361"/>
      <c r="G3833" s="361"/>
      <c r="H3833" s="361"/>
      <c r="I3833" s="361"/>
      <c r="J3833" s="361"/>
      <c r="K3833" s="361"/>
    </row>
    <row r="3834" spans="1:11">
      <c r="A3834" s="361"/>
      <c r="B3834" s="361"/>
      <c r="C3834" s="361"/>
      <c r="D3834" s="361"/>
      <c r="E3834" s="361"/>
      <c r="F3834" s="361"/>
      <c r="G3834" s="361"/>
      <c r="H3834" s="361"/>
      <c r="I3834" s="361"/>
      <c r="J3834" s="361"/>
      <c r="K3834" s="361"/>
    </row>
    <row r="3835" spans="1:11">
      <c r="A3835" s="361"/>
      <c r="B3835" s="361"/>
      <c r="C3835" s="361"/>
      <c r="D3835" s="361"/>
      <c r="E3835" s="361"/>
      <c r="F3835" s="361"/>
      <c r="G3835" s="361"/>
      <c r="H3835" s="361"/>
      <c r="I3835" s="361"/>
      <c r="J3835" s="361"/>
      <c r="K3835" s="361"/>
    </row>
    <row r="3836" spans="1:11">
      <c r="A3836" s="361"/>
      <c r="B3836" s="361"/>
      <c r="C3836" s="361"/>
      <c r="D3836" s="361"/>
      <c r="E3836" s="361"/>
      <c r="F3836" s="361"/>
      <c r="G3836" s="361"/>
      <c r="H3836" s="361"/>
      <c r="I3836" s="361"/>
      <c r="J3836" s="361"/>
      <c r="K3836" s="361"/>
    </row>
    <row r="3837" spans="1:11">
      <c r="A3837" s="361"/>
      <c r="B3837" s="361"/>
      <c r="C3837" s="361"/>
      <c r="D3837" s="361"/>
      <c r="E3837" s="361"/>
      <c r="F3837" s="361"/>
      <c r="G3837" s="361"/>
      <c r="H3837" s="361"/>
      <c r="I3837" s="361"/>
      <c r="J3837" s="361"/>
      <c r="K3837" s="361"/>
    </row>
    <row r="3838" spans="1:11">
      <c r="A3838" s="361"/>
      <c r="B3838" s="361"/>
      <c r="C3838" s="361"/>
      <c r="D3838" s="361"/>
      <c r="E3838" s="361"/>
      <c r="F3838" s="361"/>
      <c r="G3838" s="361"/>
      <c r="H3838" s="361"/>
      <c r="I3838" s="361"/>
      <c r="J3838" s="361"/>
      <c r="K3838" s="361"/>
    </row>
    <row r="3839" spans="1:11">
      <c r="A3839" s="361"/>
      <c r="B3839" s="361"/>
      <c r="C3839" s="361"/>
      <c r="D3839" s="361"/>
      <c r="E3839" s="361"/>
      <c r="F3839" s="361"/>
      <c r="G3839" s="361"/>
      <c r="H3839" s="361"/>
      <c r="I3839" s="361"/>
      <c r="J3839" s="361"/>
      <c r="K3839" s="361"/>
    </row>
    <row r="3840" spans="1:11">
      <c r="A3840" s="361"/>
      <c r="B3840" s="361"/>
      <c r="C3840" s="361"/>
      <c r="D3840" s="361"/>
      <c r="E3840" s="361"/>
      <c r="F3840" s="361"/>
      <c r="G3840" s="361"/>
      <c r="H3840" s="361"/>
      <c r="I3840" s="361"/>
      <c r="J3840" s="361"/>
      <c r="K3840" s="361"/>
    </row>
    <row r="3841" spans="1:11">
      <c r="A3841" s="361"/>
      <c r="B3841" s="361"/>
      <c r="C3841" s="361"/>
      <c r="D3841" s="361"/>
      <c r="E3841" s="361"/>
      <c r="F3841" s="361"/>
      <c r="G3841" s="361"/>
      <c r="H3841" s="361"/>
      <c r="I3841" s="361"/>
      <c r="J3841" s="361"/>
      <c r="K3841" s="361"/>
    </row>
    <row r="3842" spans="1:11">
      <c r="A3842" s="361"/>
      <c r="B3842" s="361"/>
      <c r="C3842" s="361"/>
      <c r="D3842" s="361"/>
      <c r="E3842" s="361"/>
      <c r="F3842" s="361"/>
      <c r="G3842" s="361"/>
      <c r="H3842" s="361"/>
      <c r="I3842" s="361"/>
      <c r="J3842" s="361"/>
      <c r="K3842" s="361"/>
    </row>
    <row r="3843" spans="1:11">
      <c r="A3843" s="361"/>
      <c r="B3843" s="361"/>
      <c r="C3843" s="361"/>
      <c r="D3843" s="361"/>
      <c r="E3843" s="361"/>
      <c r="F3843" s="361"/>
      <c r="G3843" s="361"/>
      <c r="H3843" s="361"/>
      <c r="I3843" s="361"/>
      <c r="J3843" s="361"/>
      <c r="K3843" s="361"/>
    </row>
    <row r="3844" spans="1:11">
      <c r="A3844" s="361"/>
      <c r="B3844" s="361"/>
      <c r="C3844" s="361"/>
      <c r="D3844" s="361"/>
      <c r="E3844" s="361"/>
      <c r="F3844" s="361"/>
      <c r="G3844" s="361"/>
      <c r="H3844" s="361"/>
      <c r="I3844" s="361"/>
      <c r="J3844" s="361"/>
      <c r="K3844" s="361"/>
    </row>
    <row r="3845" spans="1:11">
      <c r="A3845" s="361"/>
      <c r="B3845" s="361"/>
      <c r="C3845" s="361"/>
      <c r="D3845" s="361"/>
      <c r="E3845" s="361"/>
      <c r="F3845" s="361"/>
      <c r="G3845" s="361"/>
      <c r="H3845" s="361"/>
      <c r="I3845" s="361"/>
      <c r="J3845" s="361"/>
      <c r="K3845" s="361"/>
    </row>
    <row r="3846" spans="1:11">
      <c r="A3846" s="361"/>
      <c r="B3846" s="361"/>
      <c r="C3846" s="361"/>
      <c r="D3846" s="361"/>
      <c r="E3846" s="361"/>
      <c r="F3846" s="361"/>
      <c r="G3846" s="361"/>
      <c r="H3846" s="361"/>
      <c r="I3846" s="361"/>
      <c r="J3846" s="361"/>
      <c r="K3846" s="361"/>
    </row>
    <row r="3847" spans="1:11">
      <c r="A3847" s="361"/>
      <c r="B3847" s="361"/>
      <c r="C3847" s="361"/>
      <c r="D3847" s="361"/>
      <c r="E3847" s="361"/>
      <c r="F3847" s="361"/>
      <c r="G3847" s="361"/>
      <c r="H3847" s="361"/>
      <c r="I3847" s="361"/>
      <c r="J3847" s="361"/>
      <c r="K3847" s="361"/>
    </row>
    <row r="3848" spans="1:11">
      <c r="A3848" s="361"/>
      <c r="B3848" s="361"/>
      <c r="C3848" s="361"/>
      <c r="D3848" s="361"/>
      <c r="E3848" s="361"/>
      <c r="F3848" s="361"/>
      <c r="G3848" s="361"/>
      <c r="H3848" s="361"/>
      <c r="I3848" s="361"/>
      <c r="J3848" s="361"/>
      <c r="K3848" s="361"/>
    </row>
    <row r="3849" spans="1:11">
      <c r="A3849" s="361"/>
      <c r="B3849" s="361"/>
      <c r="C3849" s="361"/>
      <c r="D3849" s="361"/>
      <c r="E3849" s="361"/>
      <c r="F3849" s="361"/>
      <c r="G3849" s="361"/>
      <c r="H3849" s="361"/>
      <c r="I3849" s="361"/>
      <c r="J3849" s="361"/>
      <c r="K3849" s="361"/>
    </row>
    <row r="3850" spans="1:11">
      <c r="A3850" s="361"/>
      <c r="B3850" s="361"/>
      <c r="C3850" s="361"/>
      <c r="D3850" s="361"/>
      <c r="E3850" s="361"/>
      <c r="F3850" s="361"/>
      <c r="G3850" s="361"/>
      <c r="H3850" s="361"/>
      <c r="I3850" s="361"/>
      <c r="J3850" s="361"/>
      <c r="K3850" s="361"/>
    </row>
    <row r="3851" spans="1:11">
      <c r="A3851" s="361"/>
      <c r="B3851" s="361"/>
      <c r="C3851" s="361"/>
      <c r="D3851" s="361"/>
      <c r="E3851" s="361"/>
      <c r="F3851" s="361"/>
      <c r="G3851" s="361"/>
      <c r="H3851" s="361"/>
      <c r="I3851" s="361"/>
      <c r="J3851" s="361"/>
      <c r="K3851" s="361"/>
    </row>
    <row r="3852" spans="1:11">
      <c r="A3852" s="361"/>
      <c r="B3852" s="361"/>
      <c r="C3852" s="361"/>
      <c r="D3852" s="361"/>
      <c r="E3852" s="361"/>
      <c r="F3852" s="361"/>
      <c r="G3852" s="361"/>
      <c r="H3852" s="361"/>
      <c r="I3852" s="361"/>
      <c r="J3852" s="361"/>
      <c r="K3852" s="361"/>
    </row>
    <row r="3853" spans="1:11">
      <c r="A3853" s="361"/>
      <c r="B3853" s="361"/>
      <c r="C3853" s="361"/>
      <c r="D3853" s="361"/>
      <c r="E3853" s="361"/>
      <c r="F3853" s="361"/>
      <c r="G3853" s="361"/>
      <c r="H3853" s="361"/>
      <c r="I3853" s="361"/>
      <c r="J3853" s="361"/>
      <c r="K3853" s="361"/>
    </row>
    <row r="3854" spans="1:11">
      <c r="A3854" s="361"/>
      <c r="B3854" s="361"/>
      <c r="C3854" s="361"/>
      <c r="D3854" s="361"/>
      <c r="E3854" s="361"/>
      <c r="F3854" s="361"/>
      <c r="G3854" s="361"/>
      <c r="H3854" s="361"/>
      <c r="I3854" s="361"/>
      <c r="J3854" s="361"/>
      <c r="K3854" s="361"/>
    </row>
    <row r="3855" spans="1:11">
      <c r="A3855" s="361"/>
      <c r="B3855" s="361"/>
      <c r="C3855" s="361"/>
      <c r="D3855" s="361"/>
      <c r="E3855" s="361"/>
      <c r="F3855" s="361"/>
      <c r="G3855" s="361"/>
      <c r="H3855" s="361"/>
      <c r="I3855" s="361"/>
      <c r="J3855" s="361"/>
      <c r="K3855" s="361"/>
    </row>
    <row r="3856" spans="1:11">
      <c r="A3856" s="361"/>
      <c r="B3856" s="361"/>
      <c r="C3856" s="361"/>
      <c r="D3856" s="361"/>
      <c r="E3856" s="361"/>
      <c r="F3856" s="361"/>
      <c r="G3856" s="361"/>
      <c r="H3856" s="361"/>
      <c r="I3856" s="361"/>
      <c r="J3856" s="361"/>
      <c r="K3856" s="361"/>
    </row>
    <row r="3857" spans="1:11">
      <c r="A3857" s="361"/>
      <c r="B3857" s="361"/>
      <c r="C3857" s="361"/>
      <c r="D3857" s="361"/>
      <c r="E3857" s="361"/>
      <c r="F3857" s="361"/>
      <c r="G3857" s="361"/>
      <c r="H3857" s="361"/>
      <c r="I3857" s="361"/>
      <c r="J3857" s="361"/>
      <c r="K3857" s="361"/>
    </row>
    <row r="3858" spans="1:11">
      <c r="A3858" s="361"/>
      <c r="B3858" s="361"/>
      <c r="C3858" s="361"/>
      <c r="D3858" s="361"/>
      <c r="E3858" s="361"/>
      <c r="F3858" s="361"/>
      <c r="G3858" s="361"/>
      <c r="H3858" s="361"/>
      <c r="I3858" s="361"/>
      <c r="J3858" s="361"/>
      <c r="K3858" s="361"/>
    </row>
    <row r="3859" spans="1:11">
      <c r="A3859" s="361"/>
      <c r="B3859" s="361"/>
      <c r="C3859" s="361"/>
      <c r="D3859" s="361"/>
      <c r="E3859" s="361"/>
      <c r="F3859" s="361"/>
      <c r="G3859" s="361"/>
      <c r="H3859" s="361"/>
      <c r="I3859" s="361"/>
      <c r="J3859" s="361"/>
      <c r="K3859" s="361"/>
    </row>
    <row r="3860" spans="1:11">
      <c r="A3860" s="361"/>
      <c r="B3860" s="361"/>
      <c r="C3860" s="361"/>
      <c r="D3860" s="361"/>
      <c r="E3860" s="361"/>
      <c r="F3860" s="361"/>
      <c r="G3860" s="361"/>
      <c r="H3860" s="361"/>
      <c r="I3860" s="361"/>
      <c r="J3860" s="361"/>
      <c r="K3860" s="361"/>
    </row>
    <row r="3861" spans="1:11">
      <c r="A3861" s="361"/>
      <c r="B3861" s="361"/>
      <c r="C3861" s="361"/>
      <c r="D3861" s="361"/>
      <c r="E3861" s="361"/>
      <c r="F3861" s="361"/>
      <c r="G3861" s="361"/>
      <c r="H3861" s="361"/>
      <c r="I3861" s="361"/>
      <c r="J3861" s="361"/>
      <c r="K3861" s="361"/>
    </row>
    <row r="3862" spans="1:11">
      <c r="A3862" s="361"/>
      <c r="B3862" s="361"/>
      <c r="C3862" s="361"/>
      <c r="D3862" s="361"/>
      <c r="E3862" s="361"/>
      <c r="F3862" s="361"/>
      <c r="G3862" s="361"/>
      <c r="H3862" s="361"/>
      <c r="I3862" s="361"/>
      <c r="J3862" s="361"/>
      <c r="K3862" s="361"/>
    </row>
    <row r="3863" spans="1:11">
      <c r="A3863" s="361"/>
      <c r="B3863" s="361"/>
      <c r="C3863" s="361"/>
      <c r="D3863" s="361"/>
      <c r="E3863" s="361"/>
      <c r="F3863" s="361"/>
      <c r="G3863" s="361"/>
      <c r="H3863" s="361"/>
      <c r="I3863" s="361"/>
      <c r="J3863" s="361"/>
      <c r="K3863" s="361"/>
    </row>
    <row r="3864" spans="1:11">
      <c r="A3864" s="361"/>
      <c r="B3864" s="361"/>
      <c r="C3864" s="361"/>
      <c r="D3864" s="361"/>
      <c r="E3864" s="361"/>
      <c r="F3864" s="361"/>
      <c r="G3864" s="361"/>
      <c r="H3864" s="361"/>
      <c r="I3864" s="361"/>
      <c r="J3864" s="361"/>
      <c r="K3864" s="361"/>
    </row>
    <row r="3865" spans="1:11">
      <c r="A3865" s="361"/>
      <c r="B3865" s="361"/>
      <c r="C3865" s="361"/>
      <c r="D3865" s="361"/>
      <c r="E3865" s="361"/>
      <c r="F3865" s="361"/>
      <c r="G3865" s="361"/>
      <c r="H3865" s="361"/>
      <c r="I3865" s="361"/>
      <c r="J3865" s="361"/>
      <c r="K3865" s="361"/>
    </row>
    <row r="3866" spans="1:11">
      <c r="A3866" s="361"/>
      <c r="B3866" s="361"/>
      <c r="C3866" s="361"/>
      <c r="D3866" s="361"/>
      <c r="E3866" s="361"/>
      <c r="F3866" s="361"/>
      <c r="G3866" s="361"/>
      <c r="H3866" s="361"/>
      <c r="I3866" s="361"/>
      <c r="J3866" s="361"/>
      <c r="K3866" s="361"/>
    </row>
    <row r="3867" spans="1:11">
      <c r="A3867" s="361"/>
      <c r="B3867" s="361"/>
      <c r="C3867" s="361"/>
      <c r="D3867" s="361"/>
      <c r="E3867" s="361"/>
      <c r="F3867" s="361"/>
      <c r="G3867" s="361"/>
      <c r="H3867" s="361"/>
      <c r="I3867" s="361"/>
      <c r="J3867" s="361"/>
      <c r="K3867" s="361"/>
    </row>
    <row r="3868" spans="1:11">
      <c r="A3868" s="361"/>
      <c r="B3868" s="361"/>
      <c r="C3868" s="361"/>
      <c r="D3868" s="361"/>
      <c r="E3868" s="361"/>
      <c r="F3868" s="361"/>
      <c r="G3868" s="361"/>
      <c r="H3868" s="361"/>
      <c r="I3868" s="361"/>
      <c r="J3868" s="361"/>
      <c r="K3868" s="361"/>
    </row>
    <row r="3869" spans="1:11">
      <c r="A3869" s="361"/>
      <c r="B3869" s="361"/>
      <c r="C3869" s="361"/>
      <c r="D3869" s="361"/>
      <c r="E3869" s="361"/>
      <c r="F3869" s="361"/>
      <c r="G3869" s="361"/>
      <c r="H3869" s="361"/>
      <c r="I3869" s="361"/>
      <c r="J3869" s="361"/>
      <c r="K3869" s="361"/>
    </row>
    <row r="3870" spans="1:11">
      <c r="A3870" s="361"/>
      <c r="B3870" s="361"/>
      <c r="C3870" s="361"/>
      <c r="D3870" s="361"/>
      <c r="E3870" s="361"/>
      <c r="F3870" s="361"/>
      <c r="G3870" s="361"/>
      <c r="H3870" s="361"/>
      <c r="I3870" s="361"/>
      <c r="J3870" s="361"/>
      <c r="K3870" s="361"/>
    </row>
    <row r="3871" spans="1:11">
      <c r="A3871" s="361"/>
      <c r="B3871" s="361"/>
      <c r="C3871" s="361"/>
      <c r="D3871" s="361"/>
      <c r="E3871" s="361"/>
      <c r="F3871" s="361"/>
      <c r="G3871" s="361"/>
      <c r="H3871" s="361"/>
      <c r="I3871" s="361"/>
      <c r="J3871" s="361"/>
      <c r="K3871" s="361"/>
    </row>
    <row r="3872" spans="1:11">
      <c r="A3872" s="361"/>
      <c r="B3872" s="361"/>
      <c r="C3872" s="361"/>
      <c r="D3872" s="361"/>
      <c r="E3872" s="361"/>
      <c r="F3872" s="361"/>
      <c r="G3872" s="361"/>
      <c r="H3872" s="361"/>
      <c r="I3872" s="361"/>
      <c r="J3872" s="361"/>
      <c r="K3872" s="361"/>
    </row>
    <row r="3873" spans="1:11">
      <c r="A3873" s="361"/>
      <c r="B3873" s="361"/>
      <c r="C3873" s="361"/>
      <c r="D3873" s="361"/>
      <c r="E3873" s="361"/>
      <c r="F3873" s="361"/>
      <c r="G3873" s="361"/>
      <c r="H3873" s="361"/>
      <c r="I3873" s="361"/>
      <c r="J3873" s="361"/>
      <c r="K3873" s="361"/>
    </row>
    <row r="3874" spans="1:11">
      <c r="A3874" s="361"/>
      <c r="B3874" s="361"/>
      <c r="C3874" s="361"/>
      <c r="D3874" s="361"/>
      <c r="E3874" s="361"/>
      <c r="F3874" s="361"/>
      <c r="G3874" s="361"/>
      <c r="H3874" s="361"/>
      <c r="I3874" s="361"/>
      <c r="J3874" s="361"/>
      <c r="K3874" s="361"/>
    </row>
    <row r="3875" spans="1:11">
      <c r="A3875" s="361"/>
      <c r="B3875" s="361"/>
      <c r="C3875" s="361"/>
      <c r="D3875" s="361"/>
      <c r="E3875" s="361"/>
      <c r="F3875" s="361"/>
      <c r="G3875" s="361"/>
      <c r="H3875" s="361"/>
      <c r="I3875" s="361"/>
      <c r="J3875" s="361"/>
      <c r="K3875" s="361"/>
    </row>
    <row r="3876" spans="1:11">
      <c r="A3876" s="361"/>
      <c r="B3876" s="361"/>
      <c r="C3876" s="361"/>
      <c r="D3876" s="361"/>
      <c r="E3876" s="361"/>
      <c r="F3876" s="361"/>
      <c r="G3876" s="361"/>
      <c r="H3876" s="361"/>
      <c r="I3876" s="361"/>
      <c r="J3876" s="361"/>
      <c r="K3876" s="361"/>
    </row>
    <row r="3877" spans="1:11">
      <c r="A3877" s="361"/>
      <c r="B3877" s="361"/>
      <c r="C3877" s="361"/>
      <c r="D3877" s="361"/>
      <c r="E3877" s="361"/>
      <c r="F3877" s="361"/>
      <c r="G3877" s="361"/>
      <c r="H3877" s="361"/>
      <c r="I3877" s="361"/>
      <c r="J3877" s="361"/>
      <c r="K3877" s="361"/>
    </row>
    <row r="3878" spans="1:11">
      <c r="A3878" s="361"/>
      <c r="B3878" s="361"/>
      <c r="C3878" s="361"/>
      <c r="D3878" s="361"/>
      <c r="E3878" s="361"/>
      <c r="F3878" s="361"/>
      <c r="G3878" s="361"/>
      <c r="H3878" s="361"/>
      <c r="I3878" s="361"/>
      <c r="J3878" s="361"/>
      <c r="K3878" s="361"/>
    </row>
    <row r="3879" spans="1:11">
      <c r="A3879" s="361"/>
      <c r="B3879" s="361"/>
      <c r="C3879" s="361"/>
      <c r="D3879" s="361"/>
      <c r="E3879" s="361"/>
      <c r="F3879" s="361"/>
      <c r="G3879" s="361"/>
      <c r="H3879" s="361"/>
      <c r="I3879" s="361"/>
      <c r="J3879" s="361"/>
      <c r="K3879" s="361"/>
    </row>
    <row r="3880" spans="1:11">
      <c r="A3880" s="361"/>
      <c r="B3880" s="361"/>
      <c r="C3880" s="361"/>
      <c r="D3880" s="361"/>
      <c r="E3880" s="361"/>
      <c r="F3880" s="361"/>
      <c r="G3880" s="361"/>
      <c r="H3880" s="361"/>
      <c r="I3880" s="361"/>
      <c r="J3880" s="361"/>
      <c r="K3880" s="361"/>
    </row>
    <row r="3881" spans="1:11">
      <c r="A3881" s="361"/>
      <c r="B3881" s="361"/>
      <c r="C3881" s="361"/>
      <c r="D3881" s="361"/>
      <c r="E3881" s="361"/>
      <c r="F3881" s="361"/>
      <c r="G3881" s="361"/>
      <c r="H3881" s="361"/>
      <c r="I3881" s="361"/>
      <c r="J3881" s="361"/>
      <c r="K3881" s="361"/>
    </row>
    <row r="3882" spans="1:11">
      <c r="A3882" s="361"/>
      <c r="B3882" s="361"/>
      <c r="C3882" s="361"/>
      <c r="D3882" s="361"/>
      <c r="E3882" s="361"/>
      <c r="F3882" s="361"/>
      <c r="G3882" s="361"/>
      <c r="H3882" s="361"/>
      <c r="I3882" s="361"/>
      <c r="J3882" s="361"/>
      <c r="K3882" s="361"/>
    </row>
    <row r="3883" spans="1:11">
      <c r="A3883" s="361"/>
      <c r="B3883" s="361"/>
      <c r="C3883" s="361"/>
      <c r="D3883" s="361"/>
      <c r="E3883" s="361"/>
      <c r="F3883" s="361"/>
      <c r="G3883" s="361"/>
      <c r="H3883" s="361"/>
      <c r="I3883" s="361"/>
      <c r="J3883" s="361"/>
      <c r="K3883" s="361"/>
    </row>
    <row r="3884" spans="1:11">
      <c r="A3884" s="361"/>
      <c r="B3884" s="361"/>
      <c r="C3884" s="361"/>
      <c r="D3884" s="361"/>
      <c r="E3884" s="361"/>
      <c r="F3884" s="361"/>
      <c r="G3884" s="361"/>
      <c r="H3884" s="361"/>
      <c r="I3884" s="361"/>
      <c r="J3884" s="361"/>
      <c r="K3884" s="361"/>
    </row>
    <row r="3885" spans="1:11">
      <c r="A3885" s="361"/>
      <c r="B3885" s="361"/>
      <c r="C3885" s="361"/>
      <c r="D3885" s="361"/>
      <c r="E3885" s="361"/>
      <c r="F3885" s="361"/>
      <c r="G3885" s="361"/>
      <c r="H3885" s="361"/>
      <c r="I3885" s="361"/>
      <c r="J3885" s="361"/>
      <c r="K3885" s="361"/>
    </row>
    <row r="3886" spans="1:11">
      <c r="A3886" s="361"/>
      <c r="B3886" s="361"/>
      <c r="C3886" s="361"/>
      <c r="D3886" s="361"/>
      <c r="E3886" s="361"/>
      <c r="F3886" s="361"/>
      <c r="G3886" s="361"/>
      <c r="H3886" s="361"/>
      <c r="I3886" s="361"/>
      <c r="J3886" s="361"/>
      <c r="K3886" s="361"/>
    </row>
    <row r="3887" spans="1:11">
      <c r="A3887" s="361"/>
      <c r="B3887" s="361"/>
      <c r="C3887" s="361"/>
      <c r="D3887" s="361"/>
      <c r="E3887" s="361"/>
      <c r="F3887" s="361"/>
      <c r="G3887" s="361"/>
      <c r="H3887" s="361"/>
      <c r="I3887" s="361"/>
      <c r="J3887" s="361"/>
      <c r="K3887" s="361"/>
    </row>
    <row r="3888" spans="1:11">
      <c r="A3888" s="361"/>
      <c r="B3888" s="361"/>
      <c r="C3888" s="361"/>
      <c r="D3888" s="361"/>
      <c r="E3888" s="361"/>
      <c r="F3888" s="361"/>
      <c r="G3888" s="361"/>
      <c r="H3888" s="361"/>
      <c r="I3888" s="361"/>
      <c r="J3888" s="361"/>
      <c r="K3888" s="361"/>
    </row>
    <row r="3889" spans="1:11">
      <c r="A3889" s="361"/>
      <c r="B3889" s="361"/>
      <c r="C3889" s="361"/>
      <c r="D3889" s="361"/>
      <c r="E3889" s="361"/>
      <c r="F3889" s="361"/>
      <c r="G3889" s="361"/>
      <c r="H3889" s="361"/>
      <c r="I3889" s="361"/>
      <c r="J3889" s="361"/>
      <c r="K3889" s="361"/>
    </row>
    <row r="3890" spans="1:11">
      <c r="A3890" s="361"/>
      <c r="B3890" s="361"/>
      <c r="C3890" s="361"/>
      <c r="D3890" s="361"/>
      <c r="E3890" s="361"/>
      <c r="F3890" s="361"/>
      <c r="G3890" s="361"/>
      <c r="H3890" s="361"/>
      <c r="I3890" s="361"/>
      <c r="J3890" s="361"/>
      <c r="K3890" s="361"/>
    </row>
    <row r="3891" spans="1:11">
      <c r="A3891" s="361"/>
      <c r="B3891" s="361"/>
      <c r="C3891" s="361"/>
      <c r="D3891" s="361"/>
      <c r="E3891" s="361"/>
      <c r="F3891" s="361"/>
      <c r="G3891" s="361"/>
      <c r="H3891" s="361"/>
      <c r="I3891" s="361"/>
      <c r="J3891" s="361"/>
      <c r="K3891" s="361"/>
    </row>
    <row r="3892" spans="1:11">
      <c r="A3892" s="361"/>
      <c r="B3892" s="361"/>
      <c r="C3892" s="361"/>
      <c r="D3892" s="361"/>
      <c r="E3892" s="361"/>
      <c r="F3892" s="361"/>
      <c r="G3892" s="361"/>
      <c r="H3892" s="361"/>
      <c r="I3892" s="361"/>
      <c r="J3892" s="361"/>
      <c r="K3892" s="361"/>
    </row>
    <row r="3893" spans="1:11">
      <c r="A3893" s="361"/>
      <c r="B3893" s="361"/>
      <c r="C3893" s="361"/>
      <c r="D3893" s="361"/>
      <c r="E3893" s="361"/>
      <c r="F3893" s="361"/>
      <c r="G3893" s="361"/>
      <c r="H3893" s="361"/>
      <c r="I3893" s="361"/>
      <c r="J3893" s="361"/>
      <c r="K3893" s="361"/>
    </row>
    <row r="3894" spans="1:11">
      <c r="A3894" s="361"/>
      <c r="B3894" s="361"/>
      <c r="C3894" s="361"/>
      <c r="D3894" s="361"/>
      <c r="E3894" s="361"/>
      <c r="F3894" s="361"/>
      <c r="G3894" s="361"/>
      <c r="H3894" s="361"/>
      <c r="I3894" s="361"/>
      <c r="J3894" s="361"/>
      <c r="K3894" s="361"/>
    </row>
    <row r="3895" spans="1:11">
      <c r="A3895" s="361"/>
      <c r="B3895" s="361"/>
      <c r="C3895" s="361"/>
      <c r="D3895" s="361"/>
      <c r="E3895" s="361"/>
      <c r="F3895" s="361"/>
      <c r="G3895" s="361"/>
      <c r="H3895" s="361"/>
      <c r="I3895" s="361"/>
      <c r="J3895" s="361"/>
      <c r="K3895" s="361"/>
    </row>
    <row r="3896" spans="1:11">
      <c r="A3896" s="361"/>
      <c r="B3896" s="361"/>
      <c r="C3896" s="361"/>
      <c r="D3896" s="361"/>
      <c r="E3896" s="361"/>
      <c r="F3896" s="361"/>
      <c r="G3896" s="361"/>
      <c r="H3896" s="361"/>
      <c r="I3896" s="361"/>
      <c r="J3896" s="361"/>
      <c r="K3896" s="361"/>
    </row>
    <row r="3897" spans="1:11">
      <c r="A3897" s="361"/>
      <c r="B3897" s="361"/>
      <c r="C3897" s="361"/>
      <c r="D3897" s="361"/>
      <c r="E3897" s="361"/>
      <c r="F3897" s="361"/>
      <c r="G3897" s="361"/>
      <c r="H3897" s="361"/>
      <c r="I3897" s="361"/>
      <c r="J3897" s="361"/>
      <c r="K3897" s="361"/>
    </row>
    <row r="3898" spans="1:11">
      <c r="A3898" s="361"/>
      <c r="B3898" s="361"/>
      <c r="C3898" s="361"/>
      <c r="D3898" s="361"/>
      <c r="E3898" s="361"/>
      <c r="F3898" s="361"/>
      <c r="G3898" s="361"/>
      <c r="H3898" s="361"/>
      <c r="I3898" s="361"/>
      <c r="J3898" s="361"/>
      <c r="K3898" s="361"/>
    </row>
    <row r="3899" spans="1:11">
      <c r="A3899" s="361"/>
      <c r="B3899" s="361"/>
      <c r="C3899" s="361"/>
      <c r="D3899" s="361"/>
      <c r="E3899" s="361"/>
      <c r="F3899" s="361"/>
      <c r="G3899" s="361"/>
      <c r="H3899" s="361"/>
      <c r="I3899" s="361"/>
      <c r="J3899" s="361"/>
      <c r="K3899" s="361"/>
    </row>
    <row r="3900" spans="1:11">
      <c r="A3900" s="361"/>
      <c r="B3900" s="361"/>
      <c r="C3900" s="361"/>
      <c r="D3900" s="361"/>
      <c r="E3900" s="361"/>
      <c r="F3900" s="361"/>
      <c r="G3900" s="361"/>
      <c r="H3900" s="361"/>
      <c r="I3900" s="361"/>
      <c r="J3900" s="361"/>
      <c r="K3900" s="361"/>
    </row>
    <row r="3901" spans="1:11">
      <c r="A3901" s="361"/>
      <c r="B3901" s="361"/>
      <c r="C3901" s="361"/>
      <c r="D3901" s="361"/>
      <c r="E3901" s="361"/>
      <c r="F3901" s="361"/>
      <c r="G3901" s="361"/>
      <c r="H3901" s="361"/>
      <c r="I3901" s="361"/>
      <c r="J3901" s="361"/>
      <c r="K3901" s="361"/>
    </row>
    <row r="3902" spans="1:11">
      <c r="A3902" s="361"/>
      <c r="B3902" s="361"/>
      <c r="C3902" s="361"/>
      <c r="D3902" s="361"/>
      <c r="E3902" s="361"/>
      <c r="F3902" s="361"/>
      <c r="G3902" s="361"/>
      <c r="H3902" s="361"/>
      <c r="I3902" s="361"/>
      <c r="J3902" s="361"/>
      <c r="K3902" s="361"/>
    </row>
    <row r="3903" spans="1:11">
      <c r="A3903" s="361"/>
      <c r="B3903" s="361"/>
      <c r="C3903" s="361"/>
      <c r="D3903" s="361"/>
      <c r="E3903" s="361"/>
      <c r="F3903" s="361"/>
      <c r="G3903" s="361"/>
      <c r="H3903" s="361"/>
      <c r="I3903" s="361"/>
      <c r="J3903" s="361"/>
      <c r="K3903" s="361"/>
    </row>
    <row r="3904" spans="1:11">
      <c r="A3904" s="361"/>
      <c r="B3904" s="361"/>
      <c r="C3904" s="361"/>
      <c r="D3904" s="361"/>
      <c r="E3904" s="361"/>
      <c r="F3904" s="361"/>
      <c r="G3904" s="361"/>
      <c r="H3904" s="361"/>
      <c r="I3904" s="361"/>
      <c r="J3904" s="361"/>
      <c r="K3904" s="361"/>
    </row>
    <row r="3905" spans="1:11">
      <c r="A3905" s="361"/>
      <c r="B3905" s="361"/>
      <c r="C3905" s="361"/>
      <c r="D3905" s="361"/>
      <c r="E3905" s="361"/>
      <c r="F3905" s="361"/>
      <c r="G3905" s="361"/>
      <c r="H3905" s="361"/>
      <c r="I3905" s="361"/>
      <c r="J3905" s="361"/>
      <c r="K3905" s="361"/>
    </row>
    <row r="3906" spans="1:11">
      <c r="A3906" s="361"/>
      <c r="B3906" s="361"/>
      <c r="C3906" s="361"/>
      <c r="D3906" s="361"/>
      <c r="E3906" s="361"/>
      <c r="F3906" s="361"/>
      <c r="G3906" s="361"/>
      <c r="H3906" s="361"/>
      <c r="I3906" s="361"/>
      <c r="J3906" s="361"/>
      <c r="K3906" s="361"/>
    </row>
    <row r="3907" spans="1:11">
      <c r="A3907" s="361"/>
      <c r="B3907" s="361"/>
      <c r="C3907" s="361"/>
      <c r="D3907" s="361"/>
      <c r="E3907" s="361"/>
      <c r="F3907" s="361"/>
      <c r="G3907" s="361"/>
      <c r="H3907" s="361"/>
      <c r="I3907" s="361"/>
      <c r="J3907" s="361"/>
      <c r="K3907" s="361"/>
    </row>
    <row r="3908" spans="1:11">
      <c r="A3908" s="361"/>
      <c r="B3908" s="361"/>
      <c r="C3908" s="361"/>
      <c r="D3908" s="361"/>
      <c r="E3908" s="361"/>
      <c r="F3908" s="361"/>
      <c r="G3908" s="361"/>
      <c r="H3908" s="361"/>
      <c r="I3908" s="361"/>
      <c r="J3908" s="361"/>
      <c r="K3908" s="361"/>
    </row>
    <row r="3909" spans="1:11">
      <c r="A3909" s="361"/>
      <c r="B3909" s="361"/>
      <c r="C3909" s="361"/>
      <c r="D3909" s="361"/>
      <c r="E3909" s="361"/>
      <c r="F3909" s="361"/>
      <c r="G3909" s="361"/>
      <c r="H3909" s="361"/>
      <c r="I3909" s="361"/>
      <c r="J3909" s="361"/>
      <c r="K3909" s="361"/>
    </row>
    <row r="3910" spans="1:11">
      <c r="A3910" s="361"/>
      <c r="B3910" s="361"/>
      <c r="C3910" s="361"/>
      <c r="D3910" s="361"/>
      <c r="E3910" s="361"/>
      <c r="F3910" s="361"/>
      <c r="G3910" s="361"/>
      <c r="H3910" s="361"/>
      <c r="I3910" s="361"/>
      <c r="J3910" s="361"/>
      <c r="K3910" s="361"/>
    </row>
    <row r="3911" spans="1:11">
      <c r="A3911" s="361"/>
      <c r="B3911" s="361"/>
      <c r="C3911" s="361"/>
      <c r="D3911" s="361"/>
      <c r="E3911" s="361"/>
      <c r="F3911" s="361"/>
      <c r="G3911" s="361"/>
      <c r="H3911" s="361"/>
      <c r="I3911" s="361"/>
      <c r="J3911" s="361"/>
      <c r="K3911" s="361"/>
    </row>
    <row r="3912" spans="1:11">
      <c r="A3912" s="361"/>
      <c r="B3912" s="361"/>
      <c r="C3912" s="361"/>
      <c r="D3912" s="361"/>
      <c r="E3912" s="361"/>
      <c r="F3912" s="361"/>
      <c r="G3912" s="361"/>
      <c r="H3912" s="361"/>
      <c r="I3912" s="361"/>
      <c r="J3912" s="361"/>
      <c r="K3912" s="361"/>
    </row>
    <row r="3913" spans="1:11">
      <c r="A3913" s="361"/>
      <c r="B3913" s="361"/>
      <c r="C3913" s="361"/>
      <c r="D3913" s="361"/>
      <c r="E3913" s="361"/>
      <c r="F3913" s="361"/>
      <c r="G3913" s="361"/>
      <c r="H3913" s="361"/>
      <c r="I3913" s="361"/>
      <c r="J3913" s="361"/>
      <c r="K3913" s="361"/>
    </row>
    <row r="3914" spans="1:11">
      <c r="A3914" s="361"/>
      <c r="B3914" s="361"/>
      <c r="C3914" s="361"/>
      <c r="D3914" s="361"/>
      <c r="E3914" s="361"/>
      <c r="F3914" s="361"/>
      <c r="G3914" s="361"/>
      <c r="H3914" s="361"/>
      <c r="I3914" s="361"/>
      <c r="J3914" s="361"/>
      <c r="K3914" s="361"/>
    </row>
    <row r="3915" spans="1:11">
      <c r="A3915" s="361"/>
      <c r="B3915" s="361"/>
      <c r="C3915" s="361"/>
      <c r="D3915" s="361"/>
      <c r="E3915" s="361"/>
      <c r="F3915" s="361"/>
      <c r="G3915" s="361"/>
      <c r="H3915" s="361"/>
      <c r="I3915" s="361"/>
      <c r="J3915" s="361"/>
      <c r="K3915" s="361"/>
    </row>
    <row r="3916" spans="1:11">
      <c r="A3916" s="361"/>
      <c r="B3916" s="361"/>
      <c r="C3916" s="361"/>
      <c r="D3916" s="361"/>
      <c r="E3916" s="361"/>
      <c r="F3916" s="361"/>
      <c r="G3916" s="361"/>
      <c r="H3916" s="361"/>
      <c r="I3916" s="361"/>
      <c r="J3916" s="361"/>
      <c r="K3916" s="361"/>
    </row>
    <row r="3917" spans="1:11">
      <c r="A3917" s="361"/>
      <c r="B3917" s="361"/>
      <c r="C3917" s="361"/>
      <c r="D3917" s="361"/>
      <c r="E3917" s="361"/>
      <c r="F3917" s="361"/>
      <c r="G3917" s="361"/>
      <c r="H3917" s="361"/>
      <c r="I3917" s="361"/>
      <c r="J3917" s="361"/>
      <c r="K3917" s="361"/>
    </row>
    <row r="3918" spans="1:11">
      <c r="A3918" s="361"/>
      <c r="B3918" s="361"/>
      <c r="C3918" s="361"/>
      <c r="D3918" s="361"/>
      <c r="E3918" s="361"/>
      <c r="F3918" s="361"/>
      <c r="G3918" s="361"/>
      <c r="H3918" s="361"/>
      <c r="I3918" s="361"/>
      <c r="J3918" s="361"/>
      <c r="K3918" s="361"/>
    </row>
    <row r="3919" spans="1:11">
      <c r="A3919" s="361"/>
      <c r="B3919" s="361"/>
      <c r="C3919" s="361"/>
      <c r="D3919" s="361"/>
      <c r="E3919" s="361"/>
      <c r="F3919" s="361"/>
      <c r="G3919" s="361"/>
      <c r="H3919" s="361"/>
      <c r="I3919" s="361"/>
      <c r="J3919" s="361"/>
      <c r="K3919" s="361"/>
    </row>
    <row r="3920" spans="1:11">
      <c r="A3920" s="361"/>
      <c r="B3920" s="361"/>
      <c r="C3920" s="361"/>
      <c r="D3920" s="361"/>
      <c r="E3920" s="361"/>
      <c r="F3920" s="361"/>
      <c r="G3920" s="361"/>
      <c r="H3920" s="361"/>
      <c r="I3920" s="361"/>
      <c r="J3920" s="361"/>
      <c r="K3920" s="361"/>
    </row>
    <row r="3921" spans="1:11">
      <c r="A3921" s="361"/>
      <c r="B3921" s="361"/>
      <c r="C3921" s="361"/>
      <c r="D3921" s="361"/>
      <c r="E3921" s="361"/>
      <c r="F3921" s="361"/>
      <c r="G3921" s="361"/>
      <c r="H3921" s="361"/>
      <c r="I3921" s="361"/>
      <c r="J3921" s="361"/>
      <c r="K3921" s="361"/>
    </row>
    <row r="3922" spans="1:11">
      <c r="A3922" s="361"/>
      <c r="B3922" s="361"/>
      <c r="C3922" s="361"/>
      <c r="D3922" s="361"/>
      <c r="E3922" s="361"/>
      <c r="F3922" s="361"/>
      <c r="G3922" s="361"/>
      <c r="H3922" s="361"/>
      <c r="I3922" s="361"/>
      <c r="J3922" s="361"/>
      <c r="K3922" s="361"/>
    </row>
    <row r="3923" spans="1:11">
      <c r="A3923" s="361"/>
      <c r="B3923" s="361"/>
      <c r="C3923" s="361"/>
      <c r="D3923" s="361"/>
      <c r="E3923" s="361"/>
      <c r="F3923" s="361"/>
      <c r="G3923" s="361"/>
      <c r="H3923" s="361"/>
      <c r="I3923" s="361"/>
      <c r="J3923" s="361"/>
      <c r="K3923" s="361"/>
    </row>
    <row r="3924" spans="1:11">
      <c r="A3924" s="361"/>
      <c r="B3924" s="361"/>
      <c r="C3924" s="361"/>
      <c r="D3924" s="361"/>
      <c r="E3924" s="361"/>
      <c r="F3924" s="361"/>
      <c r="G3924" s="361"/>
      <c r="H3924" s="361"/>
      <c r="I3924" s="361"/>
      <c r="J3924" s="361"/>
      <c r="K3924" s="361"/>
    </row>
    <row r="3925" spans="1:11">
      <c r="A3925" s="361"/>
      <c r="B3925" s="361"/>
      <c r="C3925" s="361"/>
      <c r="D3925" s="361"/>
      <c r="E3925" s="361"/>
      <c r="F3925" s="361"/>
      <c r="G3925" s="361"/>
      <c r="H3925" s="361"/>
      <c r="I3925" s="361"/>
      <c r="J3925" s="361"/>
      <c r="K3925" s="361"/>
    </row>
    <row r="3926" spans="1:11">
      <c r="A3926" s="361"/>
      <c r="B3926" s="361"/>
      <c r="C3926" s="361"/>
      <c r="D3926" s="361"/>
      <c r="E3926" s="361"/>
      <c r="F3926" s="361"/>
      <c r="G3926" s="361"/>
      <c r="H3926" s="361"/>
      <c r="I3926" s="361"/>
      <c r="J3926" s="361"/>
      <c r="K3926" s="361"/>
    </row>
    <row r="3927" spans="1:11">
      <c r="A3927" s="361"/>
      <c r="B3927" s="361"/>
      <c r="C3927" s="361"/>
      <c r="D3927" s="361"/>
      <c r="E3927" s="361"/>
      <c r="F3927" s="361"/>
      <c r="G3927" s="361"/>
      <c r="H3927" s="361"/>
      <c r="I3927" s="361"/>
      <c r="J3927" s="361"/>
      <c r="K3927" s="361"/>
    </row>
    <row r="3928" spans="1:11">
      <c r="A3928" s="361"/>
      <c r="B3928" s="361"/>
      <c r="C3928" s="361"/>
      <c r="D3928" s="361"/>
      <c r="E3928" s="361"/>
      <c r="F3928" s="361"/>
      <c r="G3928" s="361"/>
      <c r="H3928" s="361"/>
      <c r="I3928" s="361"/>
      <c r="J3928" s="361"/>
      <c r="K3928" s="361"/>
    </row>
    <row r="3929" spans="1:11">
      <c r="A3929" s="361"/>
      <c r="B3929" s="361"/>
      <c r="C3929" s="361"/>
      <c r="D3929" s="361"/>
      <c r="E3929" s="361"/>
      <c r="F3929" s="361"/>
      <c r="G3929" s="361"/>
      <c r="H3929" s="361"/>
      <c r="I3929" s="361"/>
      <c r="J3929" s="361"/>
      <c r="K3929" s="361"/>
    </row>
    <row r="3930" spans="1:11">
      <c r="A3930" s="361"/>
      <c r="B3930" s="361"/>
      <c r="C3930" s="361"/>
      <c r="D3930" s="361"/>
      <c r="E3930" s="361"/>
      <c r="F3930" s="361"/>
      <c r="G3930" s="361"/>
      <c r="H3930" s="361"/>
      <c r="I3930" s="361"/>
      <c r="J3930" s="361"/>
      <c r="K3930" s="361"/>
    </row>
    <row r="3931" spans="1:11">
      <c r="A3931" s="361"/>
      <c r="B3931" s="361"/>
      <c r="C3931" s="361"/>
      <c r="D3931" s="361"/>
      <c r="E3931" s="361"/>
      <c r="F3931" s="361"/>
      <c r="G3931" s="361"/>
      <c r="H3931" s="361"/>
      <c r="I3931" s="361"/>
      <c r="J3931" s="361"/>
      <c r="K3931" s="361"/>
    </row>
    <row r="3932" spans="1:11">
      <c r="A3932" s="361"/>
      <c r="B3932" s="361"/>
      <c r="C3932" s="361"/>
      <c r="D3932" s="361"/>
      <c r="E3932" s="361"/>
      <c r="F3932" s="361"/>
      <c r="G3932" s="361"/>
      <c r="H3932" s="361"/>
      <c r="I3932" s="361"/>
      <c r="J3932" s="361"/>
      <c r="K3932" s="361"/>
    </row>
    <row r="3933" spans="1:11">
      <c r="A3933" s="361"/>
      <c r="B3933" s="361"/>
      <c r="C3933" s="361"/>
      <c r="D3933" s="361"/>
      <c r="E3933" s="361"/>
      <c r="F3933" s="361"/>
      <c r="G3933" s="361"/>
      <c r="H3933" s="361"/>
      <c r="I3933" s="361"/>
      <c r="J3933" s="361"/>
      <c r="K3933" s="361"/>
    </row>
    <row r="3934" spans="1:11">
      <c r="A3934" s="361"/>
      <c r="B3934" s="361"/>
      <c r="C3934" s="361"/>
      <c r="D3934" s="361"/>
      <c r="E3934" s="361"/>
      <c r="F3934" s="361"/>
      <c r="G3934" s="361"/>
      <c r="H3934" s="361"/>
      <c r="I3934" s="361"/>
      <c r="J3934" s="361"/>
      <c r="K3934" s="361"/>
    </row>
    <row r="3935" spans="1:11">
      <c r="A3935" s="361"/>
      <c r="B3935" s="361"/>
      <c r="C3935" s="361"/>
      <c r="D3935" s="361"/>
      <c r="E3935" s="361"/>
      <c r="F3935" s="361"/>
      <c r="G3935" s="361"/>
      <c r="H3935" s="361"/>
      <c r="I3935" s="361"/>
      <c r="J3935" s="361"/>
      <c r="K3935" s="361"/>
    </row>
    <row r="3936" spans="1:11">
      <c r="A3936" s="361"/>
      <c r="B3936" s="361"/>
      <c r="C3936" s="361"/>
      <c r="D3936" s="361"/>
      <c r="E3936" s="361"/>
      <c r="F3936" s="361"/>
      <c r="G3936" s="361"/>
      <c r="H3936" s="361"/>
      <c r="I3936" s="361"/>
      <c r="J3936" s="361"/>
      <c r="K3936" s="361"/>
    </row>
    <row r="3937" spans="1:11">
      <c r="A3937" s="361"/>
      <c r="B3937" s="361"/>
      <c r="C3937" s="361"/>
      <c r="D3937" s="361"/>
      <c r="E3937" s="361"/>
      <c r="F3937" s="361"/>
      <c r="G3937" s="361"/>
      <c r="H3937" s="361"/>
      <c r="I3937" s="361"/>
      <c r="J3937" s="361"/>
      <c r="K3937" s="361"/>
    </row>
    <row r="3938" spans="1:11">
      <c r="A3938" s="361"/>
      <c r="B3938" s="361"/>
      <c r="C3938" s="361"/>
      <c r="D3938" s="361"/>
      <c r="E3938" s="361"/>
      <c r="F3938" s="361"/>
      <c r="G3938" s="361"/>
      <c r="H3938" s="361"/>
      <c r="I3938" s="361"/>
      <c r="J3938" s="361"/>
      <c r="K3938" s="361"/>
    </row>
    <row r="3939" spans="1:11">
      <c r="A3939" s="361"/>
      <c r="B3939" s="361"/>
      <c r="C3939" s="361"/>
      <c r="D3939" s="361"/>
      <c r="E3939" s="361"/>
      <c r="F3939" s="361"/>
      <c r="G3939" s="361"/>
      <c r="H3939" s="361"/>
      <c r="I3939" s="361"/>
      <c r="J3939" s="361"/>
      <c r="K3939" s="361"/>
    </row>
    <row r="3940" spans="1:11">
      <c r="A3940" s="361"/>
      <c r="B3940" s="361"/>
      <c r="C3940" s="361"/>
      <c r="D3940" s="361"/>
      <c r="E3940" s="361"/>
      <c r="F3940" s="361"/>
      <c r="G3940" s="361"/>
      <c r="H3940" s="361"/>
      <c r="I3940" s="361"/>
      <c r="J3940" s="361"/>
      <c r="K3940" s="361"/>
    </row>
    <row r="3941" spans="1:11">
      <c r="A3941" s="361"/>
      <c r="B3941" s="361"/>
      <c r="C3941" s="361"/>
      <c r="D3941" s="361"/>
      <c r="E3941" s="361"/>
      <c r="F3941" s="361"/>
      <c r="G3941" s="361"/>
      <c r="H3941" s="361"/>
      <c r="I3941" s="361"/>
      <c r="J3941" s="361"/>
      <c r="K3941" s="361"/>
    </row>
    <row r="3942" spans="1:11">
      <c r="A3942" s="361"/>
      <c r="B3942" s="361"/>
      <c r="C3942" s="361"/>
      <c r="D3942" s="361"/>
      <c r="E3942" s="361"/>
      <c r="F3942" s="361"/>
      <c r="G3942" s="361"/>
      <c r="H3942" s="361"/>
      <c r="I3942" s="361"/>
      <c r="J3942" s="361"/>
      <c r="K3942" s="361"/>
    </row>
    <row r="3943" spans="1:11">
      <c r="A3943" s="361"/>
      <c r="B3943" s="361"/>
      <c r="C3943" s="361"/>
      <c r="D3943" s="361"/>
      <c r="E3943" s="361"/>
      <c r="F3943" s="361"/>
      <c r="G3943" s="361"/>
      <c r="H3943" s="361"/>
      <c r="I3943" s="361"/>
      <c r="J3943" s="361"/>
      <c r="K3943" s="361"/>
    </row>
    <row r="3944" spans="1:11">
      <c r="A3944" s="361"/>
      <c r="B3944" s="361"/>
      <c r="C3944" s="361"/>
      <c r="D3944" s="361"/>
      <c r="E3944" s="361"/>
      <c r="F3944" s="361"/>
      <c r="G3944" s="361"/>
      <c r="H3944" s="361"/>
      <c r="I3944" s="361"/>
      <c r="J3944" s="361"/>
      <c r="K3944" s="361"/>
    </row>
    <row r="3945" spans="1:11">
      <c r="A3945" s="361"/>
      <c r="B3945" s="361"/>
      <c r="C3945" s="361"/>
      <c r="D3945" s="361"/>
      <c r="E3945" s="361"/>
      <c r="F3945" s="361"/>
      <c r="G3945" s="361"/>
      <c r="H3945" s="361"/>
      <c r="I3945" s="361"/>
      <c r="J3945" s="361"/>
      <c r="K3945" s="361"/>
    </row>
    <row r="3946" spans="1:11">
      <c r="A3946" s="361"/>
      <c r="B3946" s="361"/>
      <c r="C3946" s="361"/>
      <c r="D3946" s="361"/>
      <c r="E3946" s="361"/>
      <c r="F3946" s="361"/>
      <c r="G3946" s="361"/>
      <c r="H3946" s="361"/>
      <c r="I3946" s="361"/>
      <c r="J3946" s="361"/>
      <c r="K3946" s="361"/>
    </row>
    <row r="3947" spans="1:11">
      <c r="A3947" s="361"/>
      <c r="B3947" s="361"/>
      <c r="C3947" s="361"/>
      <c r="D3947" s="361"/>
      <c r="E3947" s="361"/>
      <c r="F3947" s="361"/>
      <c r="G3947" s="361"/>
      <c r="H3947" s="361"/>
      <c r="I3947" s="361"/>
      <c r="J3947" s="361"/>
      <c r="K3947" s="361"/>
    </row>
    <row r="3948" spans="1:11">
      <c r="A3948" s="361"/>
      <c r="B3948" s="361"/>
      <c r="C3948" s="361"/>
      <c r="D3948" s="361"/>
      <c r="E3948" s="361"/>
      <c r="F3948" s="361"/>
      <c r="G3948" s="361"/>
      <c r="H3948" s="361"/>
      <c r="I3948" s="361"/>
      <c r="J3948" s="361"/>
      <c r="K3948" s="361"/>
    </row>
    <row r="3949" spans="1:11">
      <c r="A3949" s="361"/>
      <c r="B3949" s="361"/>
      <c r="C3949" s="361"/>
      <c r="D3949" s="361"/>
      <c r="E3949" s="361"/>
      <c r="F3949" s="361"/>
      <c r="G3949" s="361"/>
      <c r="H3949" s="361"/>
      <c r="I3949" s="361"/>
      <c r="J3949" s="361"/>
      <c r="K3949" s="361"/>
    </row>
    <row r="3950" spans="1:11">
      <c r="A3950" s="361"/>
      <c r="B3950" s="361"/>
      <c r="C3950" s="361"/>
      <c r="D3950" s="361"/>
      <c r="E3950" s="361"/>
      <c r="F3950" s="361"/>
      <c r="G3950" s="361"/>
      <c r="H3950" s="361"/>
      <c r="I3950" s="361"/>
      <c r="J3950" s="361"/>
      <c r="K3950" s="361"/>
    </row>
    <row r="3951" spans="1:11">
      <c r="A3951" s="361"/>
      <c r="B3951" s="361"/>
      <c r="C3951" s="361"/>
      <c r="D3951" s="361"/>
      <c r="E3951" s="361"/>
      <c r="F3951" s="361"/>
      <c r="G3951" s="361"/>
      <c r="H3951" s="361"/>
      <c r="I3951" s="361"/>
      <c r="J3951" s="361"/>
      <c r="K3951" s="361"/>
    </row>
    <row r="3952" spans="1:11">
      <c r="A3952" s="361"/>
      <c r="B3952" s="361"/>
      <c r="C3952" s="361"/>
      <c r="D3952" s="361"/>
      <c r="E3952" s="361"/>
      <c r="F3952" s="361"/>
      <c r="G3952" s="361"/>
      <c r="H3952" s="361"/>
      <c r="I3952" s="361"/>
      <c r="J3952" s="361"/>
      <c r="K3952" s="361"/>
    </row>
    <row r="3953" spans="1:11">
      <c r="A3953" s="361"/>
      <c r="B3953" s="361"/>
      <c r="C3953" s="361"/>
      <c r="D3953" s="361"/>
      <c r="E3953" s="361"/>
      <c r="F3953" s="361"/>
      <c r="G3953" s="361"/>
      <c r="H3953" s="361"/>
      <c r="I3953" s="361"/>
      <c r="J3953" s="361"/>
      <c r="K3953" s="361"/>
    </row>
    <row r="3954" spans="1:11">
      <c r="A3954" s="361"/>
      <c r="B3954" s="361"/>
      <c r="C3954" s="361"/>
      <c r="D3954" s="361"/>
      <c r="E3954" s="361"/>
      <c r="F3954" s="361"/>
      <c r="G3954" s="361"/>
      <c r="H3954" s="361"/>
      <c r="I3954" s="361"/>
      <c r="J3954" s="361"/>
      <c r="K3954" s="361"/>
    </row>
    <row r="3955" spans="1:11">
      <c r="A3955" s="361"/>
      <c r="B3955" s="361"/>
      <c r="C3955" s="361"/>
      <c r="D3955" s="361"/>
      <c r="E3955" s="361"/>
      <c r="F3955" s="361"/>
      <c r="G3955" s="361"/>
      <c r="H3955" s="361"/>
      <c r="I3955" s="361"/>
      <c r="J3955" s="361"/>
      <c r="K3955" s="361"/>
    </row>
    <row r="3956" spans="1:11">
      <c r="A3956" s="361"/>
      <c r="B3956" s="361"/>
      <c r="C3956" s="361"/>
      <c r="D3956" s="361"/>
      <c r="E3956" s="361"/>
      <c r="F3956" s="361"/>
      <c r="G3956" s="361"/>
      <c r="H3956" s="361"/>
      <c r="I3956" s="361"/>
      <c r="J3956" s="361"/>
      <c r="K3956" s="361"/>
    </row>
    <row r="3957" spans="1:11">
      <c r="A3957" s="361"/>
      <c r="B3957" s="361"/>
      <c r="C3957" s="361"/>
      <c r="D3957" s="361"/>
      <c r="E3957" s="361"/>
      <c r="F3957" s="361"/>
      <c r="G3957" s="361"/>
      <c r="H3957" s="361"/>
      <c r="I3957" s="361"/>
      <c r="J3957" s="361"/>
      <c r="K3957" s="361"/>
    </row>
    <row r="3958" spans="1:11">
      <c r="A3958" s="361"/>
      <c r="B3958" s="361"/>
      <c r="C3958" s="361"/>
      <c r="D3958" s="361"/>
      <c r="E3958" s="361"/>
      <c r="F3958" s="361"/>
      <c r="G3958" s="361"/>
      <c r="H3958" s="361"/>
      <c r="I3958" s="361"/>
      <c r="J3958" s="361"/>
      <c r="K3958" s="361"/>
    </row>
    <row r="3959" spans="1:11">
      <c r="A3959" s="361"/>
      <c r="B3959" s="361"/>
      <c r="C3959" s="361"/>
      <c r="D3959" s="361"/>
      <c r="E3959" s="361"/>
      <c r="F3959" s="361"/>
      <c r="G3959" s="361"/>
      <c r="H3959" s="361"/>
      <c r="I3959" s="361"/>
      <c r="J3959" s="361"/>
      <c r="K3959" s="361"/>
    </row>
    <row r="3960" spans="1:11">
      <c r="A3960" s="361"/>
      <c r="B3960" s="361"/>
      <c r="C3960" s="361"/>
      <c r="D3960" s="361"/>
      <c r="E3960" s="361"/>
      <c r="F3960" s="361"/>
      <c r="G3960" s="361"/>
      <c r="H3960" s="361"/>
      <c r="I3960" s="361"/>
      <c r="J3960" s="361"/>
      <c r="K3960" s="361"/>
    </row>
    <row r="3961" spans="1:11">
      <c r="A3961" s="361"/>
      <c r="B3961" s="361"/>
      <c r="C3961" s="361"/>
      <c r="D3961" s="361"/>
      <c r="E3961" s="361"/>
      <c r="F3961" s="361"/>
      <c r="G3961" s="361"/>
      <c r="H3961" s="361"/>
      <c r="I3961" s="361"/>
      <c r="J3961" s="361"/>
      <c r="K3961" s="361"/>
    </row>
    <row r="3962" spans="1:11">
      <c r="A3962" s="361"/>
      <c r="B3962" s="361"/>
      <c r="C3962" s="361"/>
      <c r="D3962" s="361"/>
      <c r="E3962" s="361"/>
      <c r="F3962" s="361"/>
      <c r="G3962" s="361"/>
      <c r="H3962" s="361"/>
      <c r="I3962" s="361"/>
      <c r="J3962" s="361"/>
      <c r="K3962" s="361"/>
    </row>
    <row r="3963" spans="1:11">
      <c r="A3963" s="361"/>
      <c r="B3963" s="361"/>
      <c r="C3963" s="361"/>
      <c r="D3963" s="361"/>
      <c r="E3963" s="361"/>
      <c r="F3963" s="361"/>
      <c r="G3963" s="361"/>
      <c r="H3963" s="361"/>
      <c r="I3963" s="361"/>
      <c r="J3963" s="361"/>
      <c r="K3963" s="361"/>
    </row>
    <row r="3964" spans="1:11">
      <c r="A3964" s="361"/>
      <c r="B3964" s="361"/>
      <c r="C3964" s="361"/>
      <c r="D3964" s="361"/>
      <c r="E3964" s="361"/>
      <c r="F3964" s="361"/>
      <c r="G3964" s="361"/>
      <c r="H3964" s="361"/>
      <c r="I3964" s="361"/>
      <c r="J3964" s="361"/>
      <c r="K3964" s="361"/>
    </row>
    <row r="3965" spans="1:11">
      <c r="A3965" s="361"/>
      <c r="B3965" s="361"/>
      <c r="C3965" s="361"/>
      <c r="D3965" s="361"/>
      <c r="E3965" s="361"/>
      <c r="F3965" s="361"/>
      <c r="G3965" s="361"/>
      <c r="H3965" s="361"/>
      <c r="I3965" s="361"/>
      <c r="J3965" s="361"/>
      <c r="K3965" s="361"/>
    </row>
    <row r="3966" spans="1:11">
      <c r="A3966" s="361"/>
      <c r="B3966" s="361"/>
      <c r="C3966" s="361"/>
      <c r="D3966" s="361"/>
      <c r="E3966" s="361"/>
      <c r="F3966" s="361"/>
      <c r="G3966" s="361"/>
      <c r="H3966" s="361"/>
      <c r="I3966" s="361"/>
      <c r="J3966" s="361"/>
      <c r="K3966" s="361"/>
    </row>
    <row r="3967" spans="1:11">
      <c r="A3967" s="361"/>
      <c r="B3967" s="361"/>
      <c r="C3967" s="361"/>
      <c r="D3967" s="361"/>
      <c r="E3967" s="361"/>
      <c r="F3967" s="361"/>
      <c r="G3967" s="361"/>
      <c r="H3967" s="361"/>
      <c r="I3967" s="361"/>
      <c r="J3967" s="361"/>
      <c r="K3967" s="361"/>
    </row>
    <row r="3968" spans="1:11">
      <c r="A3968" s="361"/>
      <c r="B3968" s="361"/>
      <c r="C3968" s="361"/>
      <c r="D3968" s="361"/>
      <c r="E3968" s="361"/>
      <c r="F3968" s="361"/>
      <c r="G3968" s="361"/>
      <c r="H3968" s="361"/>
      <c r="I3968" s="361"/>
      <c r="J3968" s="361"/>
      <c r="K3968" s="361"/>
    </row>
    <row r="3969" spans="1:11">
      <c r="A3969" s="361"/>
      <c r="B3969" s="361"/>
      <c r="C3969" s="361"/>
      <c r="D3969" s="361"/>
      <c r="E3969" s="361"/>
      <c r="F3969" s="361"/>
      <c r="G3969" s="361"/>
      <c r="H3969" s="361"/>
      <c r="I3969" s="361"/>
      <c r="J3969" s="361"/>
      <c r="K3969" s="361"/>
    </row>
    <row r="3970" spans="1:11">
      <c r="A3970" s="361"/>
      <c r="B3970" s="361"/>
      <c r="C3970" s="361"/>
      <c r="D3970" s="361"/>
      <c r="E3970" s="361"/>
      <c r="F3970" s="361"/>
      <c r="G3970" s="361"/>
      <c r="H3970" s="361"/>
      <c r="I3970" s="361"/>
      <c r="J3970" s="361"/>
      <c r="K3970" s="361"/>
    </row>
    <row r="3971" spans="1:11">
      <c r="A3971" s="361"/>
      <c r="B3971" s="361"/>
      <c r="C3971" s="361"/>
      <c r="D3971" s="361"/>
      <c r="E3971" s="361"/>
      <c r="F3971" s="361"/>
      <c r="G3971" s="361"/>
      <c r="H3971" s="361"/>
      <c r="I3971" s="361"/>
      <c r="J3971" s="361"/>
      <c r="K3971" s="361"/>
    </row>
    <row r="3972" spans="1:11">
      <c r="A3972" s="361"/>
      <c r="B3972" s="361"/>
      <c r="C3972" s="361"/>
      <c r="D3972" s="361"/>
      <c r="E3972" s="361"/>
      <c r="F3972" s="361"/>
      <c r="G3972" s="361"/>
      <c r="H3972" s="361"/>
      <c r="I3972" s="361"/>
      <c r="J3972" s="361"/>
      <c r="K3972" s="361"/>
    </row>
    <row r="3973" spans="1:11">
      <c r="A3973" s="361"/>
      <c r="B3973" s="361"/>
      <c r="C3973" s="361"/>
      <c r="D3973" s="361"/>
      <c r="E3973" s="361"/>
      <c r="F3973" s="361"/>
      <c r="G3973" s="361"/>
      <c r="H3973" s="361"/>
      <c r="I3973" s="361"/>
      <c r="J3973" s="361"/>
      <c r="K3973" s="361"/>
    </row>
    <row r="3974" spans="1:11">
      <c r="A3974" s="361"/>
      <c r="B3974" s="361"/>
      <c r="C3974" s="361"/>
      <c r="D3974" s="361"/>
      <c r="E3974" s="361"/>
      <c r="F3974" s="361"/>
      <c r="G3974" s="361"/>
      <c r="H3974" s="361"/>
      <c r="I3974" s="361"/>
      <c r="J3974" s="361"/>
      <c r="K3974" s="361"/>
    </row>
    <row r="3975" spans="1:11">
      <c r="A3975" s="361"/>
      <c r="B3975" s="361"/>
      <c r="C3975" s="361"/>
      <c r="D3975" s="361"/>
      <c r="E3975" s="361"/>
      <c r="F3975" s="361"/>
      <c r="G3975" s="361"/>
      <c r="H3975" s="361"/>
      <c r="I3975" s="361"/>
      <c r="J3975" s="361"/>
      <c r="K3975" s="361"/>
    </row>
    <row r="3976" spans="1:11">
      <c r="A3976" s="361"/>
      <c r="B3976" s="361"/>
      <c r="C3976" s="361"/>
      <c r="D3976" s="361"/>
      <c r="E3976" s="361"/>
      <c r="F3976" s="361"/>
      <c r="G3976" s="361"/>
      <c r="H3976" s="361"/>
      <c r="I3976" s="361"/>
      <c r="J3976" s="361"/>
      <c r="K3976" s="361"/>
    </row>
    <row r="3977" spans="1:11">
      <c r="A3977" s="361"/>
      <c r="B3977" s="361"/>
      <c r="C3977" s="361"/>
      <c r="D3977" s="361"/>
      <c r="E3977" s="361"/>
      <c r="F3977" s="361"/>
      <c r="G3977" s="361"/>
      <c r="H3977" s="361"/>
      <c r="I3977" s="361"/>
      <c r="J3977" s="361"/>
      <c r="K3977" s="361"/>
    </row>
    <row r="3978" spans="1:11">
      <c r="A3978" s="361"/>
      <c r="B3978" s="361"/>
      <c r="C3978" s="361"/>
      <c r="D3978" s="361"/>
      <c r="E3978" s="361"/>
      <c r="F3978" s="361"/>
      <c r="G3978" s="361"/>
      <c r="H3978" s="361"/>
      <c r="I3978" s="361"/>
      <c r="J3978" s="361"/>
      <c r="K3978" s="361"/>
    </row>
    <row r="3979" spans="1:11">
      <c r="A3979" s="361"/>
      <c r="B3979" s="361"/>
      <c r="C3979" s="361"/>
      <c r="D3979" s="361"/>
      <c r="E3979" s="361"/>
      <c r="F3979" s="361"/>
      <c r="G3979" s="361"/>
      <c r="H3979" s="361"/>
      <c r="I3979" s="361"/>
      <c r="J3979" s="361"/>
      <c r="K3979" s="361"/>
    </row>
    <row r="3980" spans="1:11">
      <c r="A3980" s="361"/>
      <c r="B3980" s="361"/>
      <c r="C3980" s="361"/>
      <c r="D3980" s="361"/>
      <c r="E3980" s="361"/>
      <c r="F3980" s="361"/>
      <c r="G3980" s="361"/>
      <c r="H3980" s="361"/>
      <c r="I3980" s="361"/>
      <c r="J3980" s="361"/>
      <c r="K3980" s="361"/>
    </row>
    <row r="3981" spans="1:11">
      <c r="A3981" s="361"/>
      <c r="B3981" s="361"/>
      <c r="C3981" s="361"/>
      <c r="D3981" s="361"/>
      <c r="E3981" s="361"/>
      <c r="F3981" s="361"/>
      <c r="G3981" s="361"/>
      <c r="H3981" s="361"/>
      <c r="I3981" s="361"/>
      <c r="J3981" s="361"/>
      <c r="K3981" s="361"/>
    </row>
    <row r="3982" spans="1:11">
      <c r="A3982" s="361"/>
      <c r="B3982" s="361"/>
      <c r="C3982" s="361"/>
      <c r="D3982" s="361"/>
      <c r="E3982" s="361"/>
      <c r="F3982" s="361"/>
      <c r="G3982" s="361"/>
      <c r="H3982" s="361"/>
      <c r="I3982" s="361"/>
      <c r="J3982" s="361"/>
      <c r="K3982" s="361"/>
    </row>
    <row r="3983" spans="1:11">
      <c r="A3983" s="361"/>
      <c r="B3983" s="361"/>
      <c r="C3983" s="361"/>
      <c r="D3983" s="361"/>
      <c r="E3983" s="361"/>
      <c r="F3983" s="361"/>
      <c r="G3983" s="361"/>
      <c r="H3983" s="361"/>
      <c r="I3983" s="361"/>
      <c r="J3983" s="361"/>
      <c r="K3983" s="361"/>
    </row>
    <row r="3984" spans="1:11">
      <c r="A3984" s="361"/>
      <c r="B3984" s="361"/>
      <c r="C3984" s="361"/>
      <c r="D3984" s="361"/>
      <c r="E3984" s="361"/>
      <c r="F3984" s="361"/>
      <c r="G3984" s="361"/>
      <c r="H3984" s="361"/>
      <c r="I3984" s="361"/>
      <c r="J3984" s="361"/>
      <c r="K3984" s="361"/>
    </row>
    <row r="3985" spans="1:11">
      <c r="A3985" s="361"/>
      <c r="B3985" s="361"/>
      <c r="C3985" s="361"/>
      <c r="D3985" s="361"/>
      <c r="E3985" s="361"/>
      <c r="F3985" s="361"/>
      <c r="G3985" s="361"/>
      <c r="H3985" s="361"/>
      <c r="I3985" s="361"/>
      <c r="J3985" s="361"/>
      <c r="K3985" s="361"/>
    </row>
    <row r="3986" spans="1:11">
      <c r="A3986" s="361"/>
      <c r="B3986" s="361"/>
      <c r="C3986" s="361"/>
      <c r="D3986" s="361"/>
      <c r="E3986" s="361"/>
      <c r="F3986" s="361"/>
      <c r="G3986" s="361"/>
      <c r="H3986" s="361"/>
      <c r="I3986" s="361"/>
      <c r="J3986" s="361"/>
      <c r="K3986" s="361"/>
    </row>
    <row r="3987" spans="1:11">
      <c r="A3987" s="361"/>
      <c r="B3987" s="361"/>
      <c r="C3987" s="361"/>
      <c r="D3987" s="361"/>
      <c r="E3987" s="361"/>
      <c r="F3987" s="361"/>
      <c r="G3987" s="361"/>
      <c r="H3987" s="361"/>
      <c r="I3987" s="361"/>
      <c r="J3987" s="361"/>
      <c r="K3987" s="361"/>
    </row>
    <row r="3988" spans="1:11">
      <c r="A3988" s="361"/>
      <c r="B3988" s="361"/>
      <c r="C3988" s="361"/>
      <c r="D3988" s="361"/>
      <c r="E3988" s="361"/>
      <c r="F3988" s="361"/>
      <c r="G3988" s="361"/>
      <c r="H3988" s="361"/>
      <c r="I3988" s="361"/>
      <c r="J3988" s="361"/>
      <c r="K3988" s="361"/>
    </row>
    <row r="3989" spans="1:11">
      <c r="A3989" s="361"/>
      <c r="B3989" s="361"/>
      <c r="C3989" s="361"/>
      <c r="D3989" s="361"/>
      <c r="E3989" s="361"/>
      <c r="F3989" s="361"/>
      <c r="G3989" s="361"/>
      <c r="H3989" s="361"/>
      <c r="I3989" s="361"/>
      <c r="J3989" s="361"/>
      <c r="K3989" s="361"/>
    </row>
    <row r="3990" spans="1:11">
      <c r="A3990" s="361"/>
      <c r="B3990" s="361"/>
      <c r="C3990" s="361"/>
      <c r="D3990" s="361"/>
      <c r="E3990" s="361"/>
      <c r="F3990" s="361"/>
      <c r="G3990" s="361"/>
      <c r="H3990" s="361"/>
      <c r="I3990" s="361"/>
      <c r="J3990" s="361"/>
      <c r="K3990" s="361"/>
    </row>
    <row r="3991" spans="1:11">
      <c r="A3991" s="361"/>
      <c r="B3991" s="361"/>
      <c r="C3991" s="361"/>
      <c r="D3991" s="361"/>
      <c r="E3991" s="361"/>
      <c r="F3991" s="361"/>
      <c r="G3991" s="361"/>
      <c r="H3991" s="361"/>
      <c r="I3991" s="361"/>
      <c r="J3991" s="361"/>
      <c r="K3991" s="361"/>
    </row>
    <row r="3992" spans="1:11">
      <c r="A3992" s="361"/>
      <c r="B3992" s="361"/>
      <c r="C3992" s="361"/>
      <c r="D3992" s="361"/>
      <c r="E3992" s="361"/>
      <c r="F3992" s="361"/>
      <c r="G3992" s="361"/>
      <c r="H3992" s="361"/>
      <c r="I3992" s="361"/>
      <c r="J3992" s="361"/>
      <c r="K3992" s="361"/>
    </row>
    <row r="3993" spans="1:11">
      <c r="A3993" s="361"/>
      <c r="B3993" s="361"/>
      <c r="C3993" s="361"/>
      <c r="D3993" s="361"/>
      <c r="E3993" s="361"/>
      <c r="F3993" s="361"/>
      <c r="G3993" s="361"/>
      <c r="H3993" s="361"/>
      <c r="I3993" s="361"/>
      <c r="J3993" s="361"/>
      <c r="K3993" s="361"/>
    </row>
    <row r="3994" spans="1:11">
      <c r="A3994" s="361"/>
      <c r="B3994" s="361"/>
      <c r="C3994" s="361"/>
      <c r="D3994" s="361"/>
      <c r="E3994" s="361"/>
      <c r="F3994" s="361"/>
      <c r="G3994" s="361"/>
      <c r="H3994" s="361"/>
      <c r="I3994" s="361"/>
      <c r="J3994" s="361"/>
      <c r="K3994" s="361"/>
    </row>
    <row r="3995" spans="1:11">
      <c r="A3995" s="361"/>
      <c r="B3995" s="361"/>
      <c r="C3995" s="361"/>
      <c r="D3995" s="361"/>
      <c r="E3995" s="361"/>
      <c r="F3995" s="361"/>
      <c r="G3995" s="361"/>
      <c r="H3995" s="361"/>
      <c r="I3995" s="361"/>
      <c r="J3995" s="361"/>
      <c r="K3995" s="361"/>
    </row>
    <row r="3996" spans="1:11">
      <c r="A3996" s="361"/>
      <c r="B3996" s="361"/>
      <c r="C3996" s="361"/>
      <c r="D3996" s="361"/>
      <c r="E3996" s="361"/>
      <c r="F3996" s="361"/>
      <c r="G3996" s="361"/>
      <c r="H3996" s="361"/>
      <c r="I3996" s="361"/>
      <c r="J3996" s="361"/>
      <c r="K3996" s="361"/>
    </row>
    <row r="3997" spans="1:11">
      <c r="A3997" s="361"/>
      <c r="B3997" s="361"/>
      <c r="C3997" s="361"/>
      <c r="D3997" s="361"/>
      <c r="E3997" s="361"/>
      <c r="F3997" s="361"/>
      <c r="G3997" s="361"/>
      <c r="H3997" s="361"/>
      <c r="I3997" s="361"/>
      <c r="J3997" s="361"/>
      <c r="K3997" s="361"/>
    </row>
    <row r="3998" spans="1:11">
      <c r="A3998" s="361"/>
      <c r="B3998" s="361"/>
      <c r="C3998" s="361"/>
      <c r="D3998" s="361"/>
      <c r="E3998" s="361"/>
      <c r="F3998" s="361"/>
      <c r="G3998" s="361"/>
      <c r="H3998" s="361"/>
      <c r="I3998" s="361"/>
      <c r="J3998" s="361"/>
      <c r="K3998" s="361"/>
    </row>
    <row r="3999" spans="1:11">
      <c r="A3999" s="361"/>
      <c r="B3999" s="361"/>
      <c r="C3999" s="361"/>
      <c r="D3999" s="361"/>
      <c r="E3999" s="361"/>
      <c r="F3999" s="361"/>
      <c r="G3999" s="361"/>
      <c r="H3999" s="361"/>
      <c r="I3999" s="361"/>
      <c r="J3999" s="361"/>
      <c r="K3999" s="361"/>
    </row>
    <row r="4000" spans="1:11">
      <c r="A4000" s="361"/>
      <c r="B4000" s="361"/>
      <c r="C4000" s="361"/>
      <c r="D4000" s="361"/>
      <c r="E4000" s="361"/>
      <c r="F4000" s="361"/>
      <c r="G4000" s="361"/>
      <c r="H4000" s="361"/>
      <c r="I4000" s="361"/>
      <c r="J4000" s="361"/>
      <c r="K4000" s="361"/>
    </row>
    <row r="4001" spans="1:11">
      <c r="A4001" s="361"/>
      <c r="B4001" s="361"/>
      <c r="C4001" s="361"/>
      <c r="D4001" s="361"/>
      <c r="E4001" s="361"/>
      <c r="F4001" s="361"/>
      <c r="G4001" s="361"/>
      <c r="H4001" s="361"/>
      <c r="I4001" s="361"/>
      <c r="J4001" s="361"/>
      <c r="K4001" s="361"/>
    </row>
    <row r="4002" spans="1:11">
      <c r="A4002" s="361"/>
      <c r="B4002" s="361"/>
      <c r="C4002" s="361"/>
      <c r="D4002" s="361"/>
      <c r="E4002" s="361"/>
      <c r="F4002" s="361"/>
      <c r="G4002" s="361"/>
      <c r="H4002" s="361"/>
      <c r="I4002" s="361"/>
      <c r="J4002" s="361"/>
      <c r="K4002" s="361"/>
    </row>
    <row r="4003" spans="1:11">
      <c r="A4003" s="361"/>
      <c r="B4003" s="361"/>
      <c r="C4003" s="361"/>
      <c r="D4003" s="361"/>
      <c r="E4003" s="361"/>
      <c r="F4003" s="361"/>
      <c r="G4003" s="361"/>
      <c r="H4003" s="361"/>
      <c r="I4003" s="361"/>
      <c r="J4003" s="361"/>
      <c r="K4003" s="361"/>
    </row>
    <row r="4004" spans="1:11">
      <c r="A4004" s="361"/>
      <c r="B4004" s="361"/>
      <c r="C4004" s="361"/>
      <c r="D4004" s="361"/>
      <c r="E4004" s="361"/>
      <c r="F4004" s="361"/>
      <c r="G4004" s="361"/>
      <c r="H4004" s="361"/>
      <c r="I4004" s="361"/>
      <c r="J4004" s="361"/>
      <c r="K4004" s="361"/>
    </row>
    <row r="4005" spans="1:11">
      <c r="A4005" s="361"/>
      <c r="B4005" s="361"/>
      <c r="C4005" s="361"/>
      <c r="D4005" s="361"/>
      <c r="E4005" s="361"/>
      <c r="F4005" s="361"/>
      <c r="G4005" s="361"/>
      <c r="H4005" s="361"/>
      <c r="I4005" s="361"/>
      <c r="J4005" s="361"/>
      <c r="K4005" s="361"/>
    </row>
    <row r="4006" spans="1:11">
      <c r="A4006" s="361"/>
      <c r="B4006" s="361"/>
      <c r="C4006" s="361"/>
      <c r="D4006" s="361"/>
      <c r="E4006" s="361"/>
      <c r="F4006" s="361"/>
      <c r="G4006" s="361"/>
      <c r="H4006" s="361"/>
      <c r="I4006" s="361"/>
      <c r="J4006" s="361"/>
      <c r="K4006" s="361"/>
    </row>
    <row r="4007" spans="1:11">
      <c r="A4007" s="361"/>
      <c r="B4007" s="361"/>
      <c r="C4007" s="361"/>
      <c r="D4007" s="361"/>
      <c r="E4007" s="361"/>
      <c r="F4007" s="361"/>
      <c r="G4007" s="361"/>
      <c r="H4007" s="361"/>
      <c r="I4007" s="361"/>
      <c r="J4007" s="361"/>
      <c r="K4007" s="361"/>
    </row>
    <row r="4008" spans="1:11">
      <c r="A4008" s="361"/>
      <c r="B4008" s="361"/>
      <c r="C4008" s="361"/>
      <c r="D4008" s="361"/>
      <c r="E4008" s="361"/>
      <c r="F4008" s="361"/>
      <c r="G4008" s="361"/>
      <c r="H4008" s="361"/>
      <c r="I4008" s="361"/>
      <c r="J4008" s="361"/>
      <c r="K4008" s="361"/>
    </row>
    <row r="4009" spans="1:11">
      <c r="A4009" s="361"/>
      <c r="B4009" s="361"/>
      <c r="C4009" s="361"/>
      <c r="D4009" s="361"/>
      <c r="E4009" s="361"/>
      <c r="F4009" s="361"/>
      <c r="G4009" s="361"/>
      <c r="H4009" s="361"/>
      <c r="I4009" s="361"/>
      <c r="J4009" s="361"/>
      <c r="K4009" s="361"/>
    </row>
    <row r="4010" spans="1:11">
      <c r="A4010" s="361"/>
      <c r="B4010" s="361"/>
      <c r="C4010" s="361"/>
      <c r="D4010" s="361"/>
      <c r="E4010" s="361"/>
      <c r="F4010" s="361"/>
      <c r="G4010" s="361"/>
      <c r="H4010" s="361"/>
      <c r="I4010" s="361"/>
      <c r="J4010" s="361"/>
      <c r="K4010" s="361"/>
    </row>
    <row r="4011" spans="1:11">
      <c r="A4011" s="361"/>
      <c r="B4011" s="361"/>
      <c r="C4011" s="361"/>
      <c r="D4011" s="361"/>
      <c r="E4011" s="361"/>
      <c r="F4011" s="361"/>
      <c r="G4011" s="361"/>
      <c r="H4011" s="361"/>
      <c r="I4011" s="361"/>
      <c r="J4011" s="361"/>
      <c r="K4011" s="361"/>
    </row>
    <row r="4012" spans="1:11">
      <c r="A4012" s="361"/>
      <c r="B4012" s="361"/>
      <c r="C4012" s="361"/>
      <c r="D4012" s="361"/>
      <c r="E4012" s="361"/>
      <c r="F4012" s="361"/>
      <c r="G4012" s="361"/>
      <c r="H4012" s="361"/>
      <c r="I4012" s="361"/>
      <c r="J4012" s="361"/>
      <c r="K4012" s="361"/>
    </row>
    <row r="4013" spans="1:11">
      <c r="A4013" s="361"/>
      <c r="B4013" s="361"/>
      <c r="C4013" s="361"/>
      <c r="D4013" s="361"/>
      <c r="E4013" s="361"/>
      <c r="F4013" s="361"/>
      <c r="G4013" s="361"/>
      <c r="H4013" s="361"/>
      <c r="I4013" s="361"/>
      <c r="J4013" s="361"/>
      <c r="K4013" s="361"/>
    </row>
    <row r="4014" spans="1:11">
      <c r="A4014" s="361"/>
      <c r="B4014" s="361"/>
      <c r="C4014" s="361"/>
      <c r="D4014" s="361"/>
      <c r="E4014" s="361"/>
      <c r="F4014" s="361"/>
      <c r="G4014" s="361"/>
      <c r="H4014" s="361"/>
      <c r="I4014" s="361"/>
      <c r="J4014" s="361"/>
      <c r="K4014" s="361"/>
    </row>
    <row r="4015" spans="1:11">
      <c r="A4015" s="361"/>
      <c r="B4015" s="361"/>
      <c r="C4015" s="361"/>
      <c r="D4015" s="361"/>
      <c r="E4015" s="361"/>
      <c r="F4015" s="361"/>
      <c r="G4015" s="361"/>
      <c r="H4015" s="361"/>
      <c r="I4015" s="361"/>
      <c r="J4015" s="361"/>
      <c r="K4015" s="361"/>
    </row>
    <row r="4016" spans="1:11">
      <c r="A4016" s="361"/>
      <c r="B4016" s="361"/>
      <c r="C4016" s="361"/>
      <c r="D4016" s="361"/>
      <c r="E4016" s="361"/>
      <c r="F4016" s="361"/>
      <c r="G4016" s="361"/>
      <c r="H4016" s="361"/>
      <c r="I4016" s="361"/>
      <c r="J4016" s="361"/>
      <c r="K4016" s="361"/>
    </row>
    <row r="4017" spans="1:11">
      <c r="A4017" s="361"/>
      <c r="B4017" s="361"/>
      <c r="C4017" s="361"/>
      <c r="D4017" s="361"/>
      <c r="E4017" s="361"/>
      <c r="F4017" s="361"/>
      <c r="G4017" s="361"/>
      <c r="H4017" s="361"/>
      <c r="I4017" s="361"/>
      <c r="J4017" s="361"/>
      <c r="K4017" s="361"/>
    </row>
    <row r="4018" spans="1:11">
      <c r="A4018" s="361"/>
      <c r="B4018" s="361"/>
      <c r="C4018" s="361"/>
      <c r="D4018" s="361"/>
      <c r="E4018" s="361"/>
      <c r="F4018" s="361"/>
      <c r="G4018" s="361"/>
      <c r="H4018" s="361"/>
      <c r="I4018" s="361"/>
      <c r="J4018" s="361"/>
      <c r="K4018" s="361"/>
    </row>
    <row r="4019" spans="1:11">
      <c r="A4019" s="361"/>
      <c r="B4019" s="361"/>
      <c r="C4019" s="361"/>
      <c r="D4019" s="361"/>
      <c r="E4019" s="361"/>
      <c r="F4019" s="361"/>
      <c r="G4019" s="361"/>
      <c r="H4019" s="361"/>
      <c r="I4019" s="361"/>
      <c r="J4019" s="361"/>
      <c r="K4019" s="361"/>
    </row>
    <row r="4020" spans="1:11">
      <c r="A4020" s="361"/>
      <c r="B4020" s="361"/>
      <c r="C4020" s="361"/>
      <c r="D4020" s="361"/>
      <c r="E4020" s="361"/>
      <c r="F4020" s="361"/>
      <c r="G4020" s="361"/>
      <c r="H4020" s="361"/>
      <c r="I4020" s="361"/>
      <c r="J4020" s="361"/>
      <c r="K4020" s="361"/>
    </row>
    <row r="4021" spans="1:11">
      <c r="A4021" s="361"/>
      <c r="B4021" s="361"/>
      <c r="C4021" s="361"/>
      <c r="D4021" s="361"/>
      <c r="E4021" s="361"/>
      <c r="F4021" s="361"/>
      <c r="G4021" s="361"/>
      <c r="H4021" s="361"/>
      <c r="I4021" s="361"/>
      <c r="J4021" s="361"/>
      <c r="K4021" s="361"/>
    </row>
    <row r="4022" spans="1:11">
      <c r="A4022" s="361"/>
      <c r="B4022" s="361"/>
      <c r="C4022" s="361"/>
      <c r="D4022" s="361"/>
      <c r="E4022" s="361"/>
      <c r="F4022" s="361"/>
      <c r="G4022" s="361"/>
      <c r="H4022" s="361"/>
      <c r="I4022" s="361"/>
      <c r="J4022" s="361"/>
      <c r="K4022" s="361"/>
    </row>
    <row r="4023" spans="1:11">
      <c r="A4023" s="361"/>
      <c r="B4023" s="361"/>
      <c r="C4023" s="361"/>
      <c r="D4023" s="361"/>
      <c r="E4023" s="361"/>
      <c r="F4023" s="361"/>
      <c r="G4023" s="361"/>
      <c r="H4023" s="361"/>
      <c r="I4023" s="361"/>
      <c r="J4023" s="361"/>
      <c r="K4023" s="361"/>
    </row>
    <row r="4024" spans="1:11">
      <c r="A4024" s="361"/>
      <c r="B4024" s="361"/>
      <c r="C4024" s="361"/>
      <c r="D4024" s="361"/>
      <c r="E4024" s="361"/>
      <c r="F4024" s="361"/>
      <c r="G4024" s="361"/>
      <c r="H4024" s="361"/>
      <c r="I4024" s="361"/>
      <c r="J4024" s="361"/>
      <c r="K4024" s="361"/>
    </row>
    <row r="4025" spans="1:11">
      <c r="A4025" s="361"/>
      <c r="B4025" s="361"/>
      <c r="C4025" s="361"/>
      <c r="D4025" s="361"/>
      <c r="E4025" s="361"/>
      <c r="F4025" s="361"/>
      <c r="G4025" s="361"/>
      <c r="H4025" s="361"/>
      <c r="I4025" s="361"/>
      <c r="J4025" s="361"/>
      <c r="K4025" s="361"/>
    </row>
    <row r="4026" spans="1:11">
      <c r="A4026" s="361"/>
      <c r="B4026" s="361"/>
      <c r="C4026" s="361"/>
      <c r="D4026" s="361"/>
      <c r="E4026" s="361"/>
      <c r="F4026" s="361"/>
      <c r="G4026" s="361"/>
      <c r="H4026" s="361"/>
      <c r="I4026" s="361"/>
      <c r="J4026" s="361"/>
      <c r="K4026" s="361"/>
    </row>
    <row r="4027" spans="1:11">
      <c r="A4027" s="361"/>
      <c r="B4027" s="361"/>
      <c r="C4027" s="361"/>
      <c r="D4027" s="361"/>
      <c r="E4027" s="361"/>
      <c r="F4027" s="361"/>
      <c r="G4027" s="361"/>
      <c r="H4027" s="361"/>
      <c r="I4027" s="361"/>
      <c r="J4027" s="361"/>
      <c r="K4027" s="361"/>
    </row>
    <row r="4028" spans="1:11">
      <c r="A4028" s="361"/>
      <c r="B4028" s="361"/>
      <c r="C4028" s="361"/>
      <c r="D4028" s="361"/>
      <c r="E4028" s="361"/>
      <c r="F4028" s="361"/>
      <c r="G4028" s="361"/>
      <c r="H4028" s="361"/>
      <c r="I4028" s="361"/>
      <c r="J4028" s="361"/>
      <c r="K4028" s="361"/>
    </row>
    <row r="4029" spans="1:11">
      <c r="A4029" s="361"/>
      <c r="B4029" s="361"/>
      <c r="C4029" s="361"/>
      <c r="D4029" s="361"/>
      <c r="E4029" s="361"/>
      <c r="F4029" s="361"/>
      <c r="G4029" s="361"/>
      <c r="H4029" s="361"/>
      <c r="I4029" s="361"/>
      <c r="J4029" s="361"/>
      <c r="K4029" s="361"/>
    </row>
    <row r="4030" spans="1:11">
      <c r="A4030" s="361"/>
      <c r="B4030" s="361"/>
      <c r="C4030" s="361"/>
      <c r="D4030" s="361"/>
      <c r="E4030" s="361"/>
      <c r="F4030" s="361"/>
      <c r="G4030" s="361"/>
      <c r="H4030" s="361"/>
      <c r="I4030" s="361"/>
      <c r="J4030" s="361"/>
      <c r="K4030" s="361"/>
    </row>
    <row r="4031" spans="1:11">
      <c r="A4031" s="361"/>
      <c r="B4031" s="361"/>
      <c r="C4031" s="361"/>
      <c r="D4031" s="361"/>
      <c r="E4031" s="361"/>
      <c r="F4031" s="361"/>
      <c r="G4031" s="361"/>
      <c r="H4031" s="361"/>
      <c r="I4031" s="361"/>
      <c r="J4031" s="361"/>
      <c r="K4031" s="361"/>
    </row>
    <row r="4032" spans="1:11">
      <c r="A4032" s="361"/>
      <c r="B4032" s="361"/>
      <c r="C4032" s="361"/>
      <c r="D4032" s="361"/>
      <c r="E4032" s="361"/>
      <c r="F4032" s="361"/>
      <c r="G4032" s="361"/>
      <c r="H4032" s="361"/>
      <c r="I4032" s="361"/>
      <c r="J4032" s="361"/>
      <c r="K4032" s="361"/>
    </row>
    <row r="4033" spans="1:11">
      <c r="A4033" s="361"/>
      <c r="B4033" s="361"/>
      <c r="C4033" s="361"/>
      <c r="D4033" s="361"/>
      <c r="E4033" s="361"/>
      <c r="F4033" s="361"/>
      <c r="G4033" s="361"/>
      <c r="H4033" s="361"/>
      <c r="I4033" s="361"/>
      <c r="J4033" s="361"/>
      <c r="K4033" s="361"/>
    </row>
    <row r="4034" spans="1:11">
      <c r="A4034" s="361"/>
      <c r="B4034" s="361"/>
      <c r="C4034" s="361"/>
      <c r="D4034" s="361"/>
      <c r="E4034" s="361"/>
      <c r="F4034" s="361"/>
      <c r="G4034" s="361"/>
      <c r="H4034" s="361"/>
      <c r="I4034" s="361"/>
      <c r="J4034" s="361"/>
      <c r="K4034" s="361"/>
    </row>
    <row r="4035" spans="1:11">
      <c r="A4035" s="361"/>
      <c r="B4035" s="361"/>
      <c r="C4035" s="361"/>
      <c r="D4035" s="361"/>
      <c r="E4035" s="361"/>
      <c r="F4035" s="361"/>
      <c r="G4035" s="361"/>
      <c r="H4035" s="361"/>
      <c r="I4035" s="361"/>
      <c r="J4035" s="361"/>
      <c r="K4035" s="361"/>
    </row>
    <row r="4036" spans="1:11">
      <c r="A4036" s="361"/>
      <c r="B4036" s="361"/>
      <c r="C4036" s="361"/>
      <c r="D4036" s="361"/>
      <c r="E4036" s="361"/>
      <c r="F4036" s="361"/>
      <c r="G4036" s="361"/>
      <c r="H4036" s="361"/>
      <c r="I4036" s="361"/>
      <c r="J4036" s="361"/>
      <c r="K4036" s="361"/>
    </row>
    <row r="4037" spans="1:11">
      <c r="A4037" s="361"/>
      <c r="B4037" s="361"/>
      <c r="C4037" s="361"/>
      <c r="D4037" s="361"/>
      <c r="E4037" s="361"/>
      <c r="F4037" s="361"/>
      <c r="G4037" s="361"/>
      <c r="H4037" s="361"/>
      <c r="I4037" s="361"/>
      <c r="J4037" s="361"/>
      <c r="K4037" s="361"/>
    </row>
    <row r="4038" spans="1:11">
      <c r="A4038" s="361"/>
      <c r="B4038" s="361"/>
      <c r="C4038" s="361"/>
      <c r="D4038" s="361"/>
      <c r="E4038" s="361"/>
      <c r="F4038" s="361"/>
      <c r="G4038" s="361"/>
      <c r="H4038" s="361"/>
      <c r="I4038" s="361"/>
      <c r="J4038" s="361"/>
      <c r="K4038" s="361"/>
    </row>
    <row r="4039" spans="1:11">
      <c r="A4039" s="361"/>
      <c r="B4039" s="361"/>
      <c r="C4039" s="361"/>
      <c r="D4039" s="361"/>
      <c r="E4039" s="361"/>
      <c r="F4039" s="361"/>
      <c r="G4039" s="361"/>
      <c r="H4039" s="361"/>
      <c r="I4039" s="361"/>
      <c r="J4039" s="361"/>
      <c r="K4039" s="361"/>
    </row>
    <row r="4040" spans="1:11">
      <c r="A4040" s="361"/>
      <c r="B4040" s="361"/>
      <c r="C4040" s="361"/>
      <c r="D4040" s="361"/>
      <c r="E4040" s="361"/>
      <c r="F4040" s="361"/>
      <c r="G4040" s="361"/>
      <c r="H4040" s="361"/>
      <c r="I4040" s="361"/>
      <c r="J4040" s="361"/>
      <c r="K4040" s="361"/>
    </row>
    <row r="4041" spans="1:11">
      <c r="A4041" s="361"/>
      <c r="B4041" s="361"/>
      <c r="C4041" s="361"/>
      <c r="D4041" s="361"/>
      <c r="E4041" s="361"/>
      <c r="F4041" s="361"/>
      <c r="G4041" s="361"/>
      <c r="H4041" s="361"/>
      <c r="I4041" s="361"/>
      <c r="J4041" s="361"/>
      <c r="K4041" s="361"/>
    </row>
    <row r="4042" spans="1:11">
      <c r="A4042" s="361"/>
      <c r="B4042" s="361"/>
      <c r="C4042" s="361"/>
      <c r="D4042" s="361"/>
      <c r="E4042" s="361"/>
      <c r="F4042" s="361"/>
      <c r="G4042" s="361"/>
      <c r="H4042" s="361"/>
      <c r="I4042" s="361"/>
      <c r="J4042" s="361"/>
      <c r="K4042" s="361"/>
    </row>
    <row r="4043" spans="1:11">
      <c r="A4043" s="361"/>
      <c r="B4043" s="361"/>
      <c r="C4043" s="361"/>
      <c r="D4043" s="361"/>
      <c r="E4043" s="361"/>
      <c r="F4043" s="361"/>
      <c r="G4043" s="361"/>
      <c r="H4043" s="361"/>
      <c r="I4043" s="361"/>
      <c r="J4043" s="361"/>
      <c r="K4043" s="361"/>
    </row>
    <row r="4044" spans="1:11">
      <c r="A4044" s="361"/>
      <c r="B4044" s="361"/>
      <c r="C4044" s="361"/>
      <c r="D4044" s="361"/>
      <c r="E4044" s="361"/>
      <c r="F4044" s="361"/>
      <c r="G4044" s="361"/>
      <c r="H4044" s="361"/>
      <c r="I4044" s="361"/>
      <c r="J4044" s="361"/>
      <c r="K4044" s="361"/>
    </row>
    <row r="4045" spans="1:11">
      <c r="A4045" s="361"/>
      <c r="B4045" s="361"/>
      <c r="C4045" s="361"/>
      <c r="D4045" s="361"/>
      <c r="E4045" s="361"/>
      <c r="F4045" s="361"/>
      <c r="G4045" s="361"/>
      <c r="H4045" s="361"/>
      <c r="I4045" s="361"/>
      <c r="J4045" s="361"/>
      <c r="K4045" s="361"/>
    </row>
    <row r="4046" spans="1:11">
      <c r="A4046" s="361"/>
      <c r="B4046" s="361"/>
      <c r="C4046" s="361"/>
      <c r="D4046" s="361"/>
      <c r="E4046" s="361"/>
      <c r="F4046" s="361"/>
      <c r="G4046" s="361"/>
      <c r="H4046" s="361"/>
      <c r="I4046" s="361"/>
      <c r="J4046" s="361"/>
      <c r="K4046" s="361"/>
    </row>
    <row r="4047" spans="1:11">
      <c r="A4047" s="361"/>
      <c r="B4047" s="361"/>
      <c r="C4047" s="361"/>
      <c r="D4047" s="361"/>
      <c r="E4047" s="361"/>
      <c r="F4047" s="361"/>
      <c r="G4047" s="361"/>
      <c r="H4047" s="361"/>
      <c r="I4047" s="361"/>
      <c r="J4047" s="361"/>
      <c r="K4047" s="361"/>
    </row>
    <row r="4048" spans="1:11">
      <c r="A4048" s="361"/>
      <c r="B4048" s="361"/>
      <c r="C4048" s="361"/>
      <c r="D4048" s="361"/>
      <c r="E4048" s="361"/>
      <c r="F4048" s="361"/>
      <c r="G4048" s="361"/>
      <c r="H4048" s="361"/>
      <c r="I4048" s="361"/>
      <c r="J4048" s="361"/>
      <c r="K4048" s="361"/>
    </row>
    <row r="4049" spans="1:11">
      <c r="A4049" s="361"/>
      <c r="B4049" s="361"/>
      <c r="C4049" s="361"/>
      <c r="D4049" s="361"/>
      <c r="E4049" s="361"/>
      <c r="F4049" s="361"/>
      <c r="G4049" s="361"/>
      <c r="H4049" s="361"/>
      <c r="I4049" s="361"/>
      <c r="J4049" s="361"/>
      <c r="K4049" s="361"/>
    </row>
    <row r="4050" spans="1:11">
      <c r="A4050" s="361"/>
      <c r="B4050" s="361"/>
      <c r="C4050" s="361"/>
      <c r="D4050" s="361"/>
      <c r="E4050" s="361"/>
      <c r="F4050" s="361"/>
      <c r="G4050" s="361"/>
      <c r="H4050" s="361"/>
      <c r="I4050" s="361"/>
      <c r="J4050" s="361"/>
      <c r="K4050" s="361"/>
    </row>
    <row r="4051" spans="1:11">
      <c r="A4051" s="361"/>
      <c r="B4051" s="361"/>
      <c r="C4051" s="361"/>
      <c r="D4051" s="361"/>
      <c r="E4051" s="361"/>
      <c r="F4051" s="361"/>
      <c r="G4051" s="361"/>
      <c r="H4051" s="361"/>
      <c r="I4051" s="361"/>
      <c r="J4051" s="361"/>
      <c r="K4051" s="361"/>
    </row>
    <row r="4052" spans="1:11">
      <c r="A4052" s="361"/>
      <c r="B4052" s="361"/>
      <c r="C4052" s="361"/>
      <c r="D4052" s="361"/>
      <c r="E4052" s="361"/>
      <c r="F4052" s="361"/>
      <c r="G4052" s="361"/>
      <c r="H4052" s="361"/>
      <c r="I4052" s="361"/>
      <c r="J4052" s="361"/>
      <c r="K4052" s="361"/>
    </row>
    <row r="4053" spans="1:11">
      <c r="A4053" s="361"/>
      <c r="B4053" s="361"/>
      <c r="C4053" s="361"/>
      <c r="D4053" s="361"/>
      <c r="E4053" s="361"/>
      <c r="F4053" s="361"/>
      <c r="G4053" s="361"/>
      <c r="H4053" s="361"/>
      <c r="I4053" s="361"/>
      <c r="J4053" s="361"/>
      <c r="K4053" s="361"/>
    </row>
    <row r="4054" spans="1:11">
      <c r="A4054" s="361"/>
      <c r="B4054" s="361"/>
      <c r="C4054" s="361"/>
      <c r="D4054" s="361"/>
      <c r="E4054" s="361"/>
      <c r="F4054" s="361"/>
      <c r="G4054" s="361"/>
      <c r="H4054" s="361"/>
      <c r="I4054" s="361"/>
      <c r="J4054" s="361"/>
      <c r="K4054" s="361"/>
    </row>
    <row r="4055" spans="1:11">
      <c r="A4055" s="361"/>
      <c r="B4055" s="361"/>
      <c r="C4055" s="361"/>
      <c r="D4055" s="361"/>
      <c r="E4055" s="361"/>
      <c r="F4055" s="361"/>
      <c r="G4055" s="361"/>
      <c r="H4055" s="361"/>
      <c r="I4055" s="361"/>
      <c r="J4055" s="361"/>
      <c r="K4055" s="361"/>
    </row>
    <row r="4056" spans="1:11">
      <c r="A4056" s="361"/>
      <c r="B4056" s="361"/>
      <c r="C4056" s="361"/>
      <c r="D4056" s="361"/>
      <c r="E4056" s="361"/>
      <c r="F4056" s="361"/>
      <c r="G4056" s="361"/>
      <c r="H4056" s="361"/>
      <c r="I4056" s="361"/>
      <c r="J4056" s="361"/>
      <c r="K4056" s="361"/>
    </row>
    <row r="4057" spans="1:11">
      <c r="A4057" s="361"/>
      <c r="B4057" s="361"/>
      <c r="C4057" s="361"/>
      <c r="D4057" s="361"/>
      <c r="E4057" s="361"/>
      <c r="F4057" s="361"/>
      <c r="G4057" s="361"/>
      <c r="H4057" s="361"/>
      <c r="I4057" s="361"/>
      <c r="J4057" s="361"/>
      <c r="K4057" s="361"/>
    </row>
    <row r="4058" spans="1:11">
      <c r="A4058" s="361"/>
      <c r="B4058" s="361"/>
      <c r="C4058" s="361"/>
      <c r="D4058" s="361"/>
      <c r="E4058" s="361"/>
      <c r="F4058" s="361"/>
      <c r="G4058" s="361"/>
      <c r="H4058" s="361"/>
      <c r="I4058" s="361"/>
      <c r="J4058" s="361"/>
      <c r="K4058" s="361"/>
    </row>
    <row r="4059" spans="1:11">
      <c r="A4059" s="361"/>
      <c r="B4059" s="361"/>
      <c r="C4059" s="361"/>
      <c r="D4059" s="361"/>
      <c r="E4059" s="361"/>
      <c r="F4059" s="361"/>
      <c r="G4059" s="361"/>
      <c r="H4059" s="361"/>
      <c r="I4059" s="361"/>
      <c r="J4059" s="361"/>
      <c r="K4059" s="361"/>
    </row>
    <row r="4060" spans="1:11">
      <c r="A4060" s="361"/>
      <c r="B4060" s="361"/>
      <c r="C4060" s="361"/>
      <c r="D4060" s="361"/>
      <c r="E4060" s="361"/>
      <c r="F4060" s="361"/>
      <c r="G4060" s="361"/>
      <c r="H4060" s="361"/>
      <c r="I4060" s="361"/>
      <c r="J4060" s="361"/>
      <c r="K4060" s="361"/>
    </row>
    <row r="4061" spans="1:11">
      <c r="A4061" s="361"/>
      <c r="B4061" s="361"/>
      <c r="C4061" s="361"/>
      <c r="D4061" s="361"/>
      <c r="E4061" s="361"/>
      <c r="F4061" s="361"/>
      <c r="G4061" s="361"/>
      <c r="H4061" s="361"/>
      <c r="I4061" s="361"/>
      <c r="J4061" s="361"/>
      <c r="K4061" s="361"/>
    </row>
    <row r="4062" spans="1:11">
      <c r="A4062" s="361"/>
      <c r="B4062" s="361"/>
      <c r="C4062" s="361"/>
      <c r="D4062" s="361"/>
      <c r="E4062" s="361"/>
      <c r="F4062" s="361"/>
      <c r="G4062" s="361"/>
      <c r="H4062" s="361"/>
      <c r="I4062" s="361"/>
      <c r="J4062" s="361"/>
      <c r="K4062" s="361"/>
    </row>
    <row r="4063" spans="1:11">
      <c r="A4063" s="361"/>
      <c r="B4063" s="361"/>
      <c r="C4063" s="361"/>
      <c r="D4063" s="361"/>
      <c r="E4063" s="361"/>
      <c r="F4063" s="361"/>
      <c r="G4063" s="361"/>
      <c r="H4063" s="361"/>
      <c r="I4063" s="361"/>
      <c r="J4063" s="361"/>
      <c r="K4063" s="361"/>
    </row>
    <row r="4064" spans="1:11">
      <c r="A4064" s="361"/>
      <c r="B4064" s="361"/>
      <c r="C4064" s="361"/>
      <c r="D4064" s="361"/>
      <c r="E4064" s="361"/>
      <c r="F4064" s="361"/>
      <c r="G4064" s="361"/>
      <c r="H4064" s="361"/>
      <c r="I4064" s="361"/>
      <c r="J4064" s="361"/>
      <c r="K4064" s="361"/>
    </row>
    <row r="4065" spans="1:11">
      <c r="A4065" s="361"/>
      <c r="B4065" s="361"/>
      <c r="C4065" s="361"/>
      <c r="D4065" s="361"/>
      <c r="E4065" s="361"/>
      <c r="F4065" s="361"/>
      <c r="G4065" s="361"/>
      <c r="H4065" s="361"/>
      <c r="I4065" s="361"/>
      <c r="J4065" s="361"/>
      <c r="K4065" s="361"/>
    </row>
    <row r="4066" spans="1:11">
      <c r="A4066" s="361"/>
      <c r="B4066" s="361"/>
      <c r="C4066" s="361"/>
      <c r="D4066" s="361"/>
      <c r="E4066" s="361"/>
      <c r="F4066" s="361"/>
      <c r="G4066" s="361"/>
      <c r="H4066" s="361"/>
      <c r="I4066" s="361"/>
      <c r="J4066" s="361"/>
      <c r="K4066" s="361"/>
    </row>
    <row r="4067" spans="1:11">
      <c r="A4067" s="361"/>
      <c r="B4067" s="361"/>
      <c r="C4067" s="361"/>
      <c r="D4067" s="361"/>
      <c r="E4067" s="361"/>
      <c r="F4067" s="361"/>
      <c r="G4067" s="361"/>
      <c r="H4067" s="361"/>
      <c r="I4067" s="361"/>
      <c r="J4067" s="361"/>
      <c r="K4067" s="361"/>
    </row>
    <row r="4068" spans="1:11">
      <c r="A4068" s="361"/>
      <c r="B4068" s="361"/>
      <c r="C4068" s="361"/>
      <c r="D4068" s="361"/>
      <c r="E4068" s="361"/>
      <c r="F4068" s="361"/>
      <c r="G4068" s="361"/>
      <c r="H4068" s="361"/>
      <c r="I4068" s="361"/>
      <c r="J4068" s="361"/>
      <c r="K4068" s="361"/>
    </row>
    <row r="4069" spans="1:11">
      <c r="A4069" s="361"/>
      <c r="B4069" s="361"/>
      <c r="C4069" s="361"/>
      <c r="D4069" s="361"/>
      <c r="E4069" s="361"/>
      <c r="F4069" s="361"/>
      <c r="G4069" s="361"/>
      <c r="H4069" s="361"/>
      <c r="I4069" s="361"/>
      <c r="J4069" s="361"/>
      <c r="K4069" s="361"/>
    </row>
    <row r="4070" spans="1:11">
      <c r="A4070" s="361"/>
      <c r="B4070" s="361"/>
      <c r="C4070" s="361"/>
      <c r="D4070" s="361"/>
      <c r="E4070" s="361"/>
      <c r="F4070" s="361"/>
      <c r="G4070" s="361"/>
      <c r="H4070" s="361"/>
      <c r="I4070" s="361"/>
      <c r="J4070" s="361"/>
      <c r="K4070" s="361"/>
    </row>
    <row r="4071" spans="1:11">
      <c r="A4071" s="361"/>
      <c r="B4071" s="361"/>
      <c r="C4071" s="361"/>
      <c r="D4071" s="361"/>
      <c r="E4071" s="361"/>
      <c r="F4071" s="361"/>
      <c r="G4071" s="361"/>
      <c r="H4071" s="361"/>
      <c r="I4071" s="361"/>
      <c r="J4071" s="361"/>
      <c r="K4071" s="361"/>
    </row>
    <row r="4072" spans="1:11">
      <c r="A4072" s="361"/>
      <c r="B4072" s="361"/>
      <c r="C4072" s="361"/>
      <c r="D4072" s="361"/>
      <c r="E4072" s="361"/>
      <c r="F4072" s="361"/>
      <c r="G4072" s="361"/>
      <c r="H4072" s="361"/>
      <c r="I4072" s="361"/>
      <c r="J4072" s="361"/>
      <c r="K4072" s="361"/>
    </row>
    <row r="4073" spans="1:11">
      <c r="A4073" s="361"/>
      <c r="B4073" s="361"/>
      <c r="C4073" s="361"/>
      <c r="D4073" s="361"/>
      <c r="E4073" s="361"/>
      <c r="F4073" s="361"/>
      <c r="G4073" s="361"/>
      <c r="H4073" s="361"/>
      <c r="I4073" s="361"/>
      <c r="J4073" s="361"/>
      <c r="K4073" s="361"/>
    </row>
    <row r="4074" spans="1:11">
      <c r="A4074" s="361"/>
      <c r="B4074" s="361"/>
      <c r="C4074" s="361"/>
      <c r="D4074" s="361"/>
      <c r="E4074" s="361"/>
      <c r="F4074" s="361"/>
      <c r="G4074" s="361"/>
      <c r="H4074" s="361"/>
      <c r="I4074" s="361"/>
      <c r="J4074" s="361"/>
      <c r="K4074" s="361"/>
    </row>
    <row r="4075" spans="1:11">
      <c r="A4075" s="361"/>
      <c r="B4075" s="361"/>
      <c r="C4075" s="361"/>
      <c r="D4075" s="361"/>
      <c r="E4075" s="361"/>
      <c r="F4075" s="361"/>
      <c r="G4075" s="361"/>
      <c r="H4075" s="361"/>
      <c r="I4075" s="361"/>
      <c r="J4075" s="361"/>
      <c r="K4075" s="361"/>
    </row>
    <row r="4076" spans="1:11">
      <c r="A4076" s="361"/>
      <c r="B4076" s="361"/>
      <c r="C4076" s="361"/>
      <c r="D4076" s="361"/>
      <c r="E4076" s="361"/>
      <c r="F4076" s="361"/>
      <c r="G4076" s="361"/>
      <c r="H4076" s="361"/>
      <c r="I4076" s="361"/>
      <c r="J4076" s="361"/>
      <c r="K4076" s="361"/>
    </row>
    <row r="4077" spans="1:11">
      <c r="A4077" s="361"/>
      <c r="B4077" s="361"/>
      <c r="C4077" s="361"/>
      <c r="D4077" s="361"/>
      <c r="E4077" s="361"/>
      <c r="F4077" s="361"/>
      <c r="G4077" s="361"/>
      <c r="H4077" s="361"/>
      <c r="I4077" s="361"/>
      <c r="J4077" s="361"/>
      <c r="K4077" s="361"/>
    </row>
    <row r="4078" spans="1:11">
      <c r="A4078" s="361"/>
      <c r="B4078" s="361"/>
      <c r="C4078" s="361"/>
      <c r="D4078" s="361"/>
      <c r="E4078" s="361"/>
      <c r="F4078" s="361"/>
      <c r="G4078" s="361"/>
      <c r="H4078" s="361"/>
      <c r="I4078" s="361"/>
      <c r="J4078" s="361"/>
      <c r="K4078" s="361"/>
    </row>
    <row r="4079" spans="1:11">
      <c r="A4079" s="361"/>
      <c r="B4079" s="361"/>
      <c r="C4079" s="361"/>
      <c r="D4079" s="361"/>
      <c r="E4079" s="361"/>
      <c r="F4079" s="361"/>
      <c r="G4079" s="361"/>
      <c r="H4079" s="361"/>
      <c r="I4079" s="361"/>
      <c r="J4079" s="361"/>
      <c r="K4079" s="361"/>
    </row>
    <row r="4080" spans="1:11">
      <c r="A4080" s="361"/>
      <c r="B4080" s="361"/>
      <c r="C4080" s="361"/>
      <c r="D4080" s="361"/>
      <c r="E4080" s="361"/>
      <c r="F4080" s="361"/>
      <c r="G4080" s="361"/>
      <c r="H4080" s="361"/>
      <c r="I4080" s="361"/>
      <c r="J4080" s="361"/>
      <c r="K4080" s="361"/>
    </row>
    <row r="4081" spans="1:11">
      <c r="A4081" s="361"/>
      <c r="B4081" s="361"/>
      <c r="C4081" s="361"/>
      <c r="D4081" s="361"/>
      <c r="E4081" s="361"/>
      <c r="F4081" s="361"/>
      <c r="G4081" s="361"/>
      <c r="H4081" s="361"/>
      <c r="I4081" s="361"/>
      <c r="J4081" s="361"/>
      <c r="K4081" s="361"/>
    </row>
    <row r="4082" spans="1:11">
      <c r="A4082" s="361"/>
      <c r="B4082" s="361"/>
      <c r="C4082" s="361"/>
      <c r="D4082" s="361"/>
      <c r="E4082" s="361"/>
      <c r="F4082" s="361"/>
      <c r="G4082" s="361"/>
      <c r="H4082" s="361"/>
      <c r="I4082" s="361"/>
      <c r="J4082" s="361"/>
      <c r="K4082" s="361"/>
    </row>
    <row r="4083" spans="1:11">
      <c r="A4083" s="361"/>
      <c r="B4083" s="361"/>
      <c r="C4083" s="361"/>
      <c r="D4083" s="361"/>
      <c r="E4083" s="361"/>
      <c r="F4083" s="361"/>
      <c r="G4083" s="361"/>
      <c r="H4083" s="361"/>
      <c r="I4083" s="361"/>
      <c r="J4083" s="361"/>
      <c r="K4083" s="361"/>
    </row>
    <row r="4084" spans="1:11">
      <c r="A4084" s="361"/>
      <c r="B4084" s="361"/>
      <c r="C4084" s="361"/>
      <c r="D4084" s="361"/>
      <c r="E4084" s="361"/>
      <c r="F4084" s="361"/>
      <c r="G4084" s="361"/>
      <c r="H4084" s="361"/>
      <c r="I4084" s="361"/>
      <c r="J4084" s="361"/>
      <c r="K4084" s="361"/>
    </row>
    <row r="4085" spans="1:11">
      <c r="A4085" s="361"/>
      <c r="B4085" s="361"/>
      <c r="C4085" s="361"/>
      <c r="D4085" s="361"/>
      <c r="E4085" s="361"/>
      <c r="F4085" s="361"/>
      <c r="G4085" s="361"/>
      <c r="H4085" s="361"/>
      <c r="I4085" s="361"/>
      <c r="J4085" s="361"/>
      <c r="K4085" s="361"/>
    </row>
    <row r="4086" spans="1:11">
      <c r="A4086" s="361"/>
      <c r="B4086" s="361"/>
      <c r="C4086" s="361"/>
      <c r="D4086" s="361"/>
      <c r="E4086" s="361"/>
      <c r="F4086" s="361"/>
      <c r="G4086" s="361"/>
      <c r="H4086" s="361"/>
      <c r="I4086" s="361"/>
      <c r="J4086" s="361"/>
      <c r="K4086" s="361"/>
    </row>
    <row r="4087" spans="1:11">
      <c r="A4087" s="361"/>
      <c r="B4087" s="361"/>
      <c r="C4087" s="361"/>
      <c r="D4087" s="361"/>
      <c r="E4087" s="361"/>
      <c r="F4087" s="361"/>
      <c r="G4087" s="361"/>
      <c r="H4087" s="361"/>
      <c r="I4087" s="361"/>
      <c r="J4087" s="361"/>
      <c r="K4087" s="361"/>
    </row>
    <row r="4088" spans="1:11">
      <c r="A4088" s="361"/>
      <c r="B4088" s="361"/>
      <c r="C4088" s="361"/>
      <c r="D4088" s="361"/>
      <c r="E4088" s="361"/>
      <c r="F4088" s="361"/>
      <c r="G4088" s="361"/>
      <c r="H4088" s="361"/>
      <c r="I4088" s="361"/>
      <c r="J4088" s="361"/>
      <c r="K4088" s="361"/>
    </row>
    <row r="4089" spans="1:11">
      <c r="A4089" s="361"/>
      <c r="B4089" s="361"/>
      <c r="C4089" s="361"/>
      <c r="D4089" s="361"/>
      <c r="E4089" s="361"/>
      <c r="F4089" s="361"/>
      <c r="G4089" s="361"/>
      <c r="H4089" s="361"/>
      <c r="I4089" s="361"/>
      <c r="J4089" s="361"/>
      <c r="K4089" s="361"/>
    </row>
    <row r="4090" spans="1:11">
      <c r="A4090" s="361"/>
      <c r="B4090" s="361"/>
      <c r="C4090" s="361"/>
      <c r="D4090" s="361"/>
      <c r="E4090" s="361"/>
      <c r="F4090" s="361"/>
      <c r="G4090" s="361"/>
      <c r="H4090" s="361"/>
      <c r="I4090" s="361"/>
      <c r="J4090" s="361"/>
      <c r="K4090" s="361"/>
    </row>
    <row r="4091" spans="1:11">
      <c r="A4091" s="361"/>
      <c r="B4091" s="361"/>
      <c r="C4091" s="361"/>
      <c r="D4091" s="361"/>
      <c r="E4091" s="361"/>
      <c r="F4091" s="361"/>
      <c r="G4091" s="361"/>
      <c r="H4091" s="361"/>
      <c r="I4091" s="361"/>
      <c r="J4091" s="361"/>
      <c r="K4091" s="361"/>
    </row>
    <row r="4092" spans="1:11">
      <c r="A4092" s="361"/>
      <c r="B4092" s="361"/>
      <c r="C4092" s="361"/>
      <c r="D4092" s="361"/>
      <c r="E4092" s="361"/>
      <c r="F4092" s="361"/>
      <c r="G4092" s="361"/>
      <c r="H4092" s="361"/>
      <c r="I4092" s="361"/>
      <c r="J4092" s="361"/>
      <c r="K4092" s="361"/>
    </row>
    <row r="4093" spans="1:11">
      <c r="A4093" s="361"/>
      <c r="B4093" s="361"/>
      <c r="C4093" s="361"/>
      <c r="D4093" s="361"/>
      <c r="E4093" s="361"/>
      <c r="F4093" s="361"/>
      <c r="G4093" s="361"/>
      <c r="H4093" s="361"/>
      <c r="I4093" s="361"/>
      <c r="J4093" s="361"/>
      <c r="K4093" s="361"/>
    </row>
    <row r="4094" spans="1:11">
      <c r="A4094" s="361"/>
      <c r="B4094" s="361"/>
      <c r="C4094" s="361"/>
      <c r="D4094" s="361"/>
      <c r="E4094" s="361"/>
      <c r="F4094" s="361"/>
      <c r="G4094" s="361"/>
      <c r="H4094" s="361"/>
      <c r="I4094" s="361"/>
      <c r="J4094" s="361"/>
      <c r="K4094" s="361"/>
    </row>
    <row r="4095" spans="1:11">
      <c r="A4095" s="361"/>
      <c r="B4095" s="361"/>
      <c r="C4095" s="361"/>
      <c r="D4095" s="361"/>
      <c r="E4095" s="361"/>
      <c r="F4095" s="361"/>
      <c r="G4095" s="361"/>
      <c r="H4095" s="361"/>
      <c r="I4095" s="361"/>
      <c r="J4095" s="361"/>
      <c r="K4095" s="361"/>
    </row>
    <row r="4096" spans="1:11">
      <c r="A4096" s="361"/>
      <c r="B4096" s="361"/>
      <c r="C4096" s="361"/>
      <c r="D4096" s="361"/>
      <c r="E4096" s="361"/>
      <c r="F4096" s="361"/>
      <c r="G4096" s="361"/>
      <c r="H4096" s="361"/>
      <c r="I4096" s="361"/>
      <c r="J4096" s="361"/>
      <c r="K4096" s="361"/>
    </row>
    <row r="4097" spans="1:11">
      <c r="A4097" s="361"/>
      <c r="B4097" s="361"/>
      <c r="C4097" s="361"/>
      <c r="D4097" s="361"/>
      <c r="E4097" s="361"/>
      <c r="F4097" s="361"/>
      <c r="G4097" s="361"/>
      <c r="H4097" s="361"/>
      <c r="I4097" s="361"/>
      <c r="J4097" s="361"/>
      <c r="K4097" s="361"/>
    </row>
    <row r="4098" spans="1:11">
      <c r="A4098" s="361"/>
      <c r="B4098" s="361"/>
      <c r="C4098" s="361"/>
      <c r="D4098" s="361"/>
      <c r="E4098" s="361"/>
      <c r="F4098" s="361"/>
      <c r="G4098" s="361"/>
      <c r="H4098" s="361"/>
      <c r="I4098" s="361"/>
      <c r="J4098" s="361"/>
      <c r="K4098" s="361"/>
    </row>
    <row r="4099" spans="1:11">
      <c r="A4099" s="361"/>
      <c r="B4099" s="361"/>
      <c r="C4099" s="361"/>
      <c r="D4099" s="361"/>
      <c r="E4099" s="361"/>
      <c r="F4099" s="361"/>
      <c r="G4099" s="361"/>
      <c r="H4099" s="361"/>
      <c r="I4099" s="361"/>
      <c r="J4099" s="361"/>
      <c r="K4099" s="361"/>
    </row>
    <row r="4100" spans="1:11">
      <c r="A4100" s="361"/>
      <c r="B4100" s="361"/>
      <c r="C4100" s="361"/>
      <c r="D4100" s="361"/>
      <c r="E4100" s="361"/>
      <c r="F4100" s="361"/>
      <c r="G4100" s="361"/>
      <c r="H4100" s="361"/>
      <c r="I4100" s="361"/>
      <c r="J4100" s="361"/>
      <c r="K4100" s="361"/>
    </row>
    <row r="4101" spans="1:11">
      <c r="A4101" s="361"/>
      <c r="B4101" s="361"/>
      <c r="C4101" s="361"/>
      <c r="D4101" s="361"/>
      <c r="E4101" s="361"/>
      <c r="F4101" s="361"/>
      <c r="G4101" s="361"/>
      <c r="H4101" s="361"/>
      <c r="I4101" s="361"/>
      <c r="J4101" s="361"/>
      <c r="K4101" s="361"/>
    </row>
    <row r="4102" spans="1:11">
      <c r="A4102" s="361"/>
      <c r="B4102" s="361"/>
      <c r="C4102" s="361"/>
      <c r="D4102" s="361"/>
      <c r="E4102" s="361"/>
      <c r="F4102" s="361"/>
      <c r="G4102" s="361"/>
      <c r="H4102" s="361"/>
      <c r="I4102" s="361"/>
      <c r="J4102" s="361"/>
      <c r="K4102" s="361"/>
    </row>
    <row r="4103" spans="1:11">
      <c r="A4103" s="361"/>
      <c r="B4103" s="361"/>
      <c r="C4103" s="361"/>
      <c r="D4103" s="361"/>
      <c r="E4103" s="361"/>
      <c r="F4103" s="361"/>
      <c r="G4103" s="361"/>
      <c r="H4103" s="361"/>
      <c r="I4103" s="361"/>
      <c r="J4103" s="361"/>
      <c r="K4103" s="361"/>
    </row>
    <row r="4104" spans="1:11">
      <c r="A4104" s="361"/>
      <c r="B4104" s="361"/>
      <c r="C4104" s="361"/>
      <c r="D4104" s="361"/>
      <c r="E4104" s="361"/>
      <c r="F4104" s="361"/>
      <c r="G4104" s="361"/>
      <c r="H4104" s="361"/>
      <c r="I4104" s="361"/>
      <c r="J4104" s="361"/>
      <c r="K4104" s="361"/>
    </row>
    <row r="4105" spans="1:11">
      <c r="A4105" s="361"/>
      <c r="B4105" s="361"/>
      <c r="C4105" s="361"/>
      <c r="D4105" s="361"/>
      <c r="E4105" s="361"/>
      <c r="F4105" s="361"/>
      <c r="G4105" s="361"/>
      <c r="H4105" s="361"/>
      <c r="I4105" s="361"/>
      <c r="J4105" s="361"/>
      <c r="K4105" s="361"/>
    </row>
    <row r="4106" spans="1:11">
      <c r="A4106" s="361"/>
      <c r="B4106" s="361"/>
      <c r="C4106" s="361"/>
      <c r="D4106" s="361"/>
      <c r="E4106" s="361"/>
      <c r="F4106" s="361"/>
      <c r="G4106" s="361"/>
      <c r="H4106" s="361"/>
      <c r="I4106" s="361"/>
      <c r="J4106" s="361"/>
      <c r="K4106" s="361"/>
    </row>
    <row r="4107" spans="1:11">
      <c r="A4107" s="361"/>
      <c r="B4107" s="361"/>
      <c r="C4107" s="361"/>
      <c r="D4107" s="361"/>
      <c r="E4107" s="361"/>
      <c r="F4107" s="361"/>
      <c r="G4107" s="361"/>
      <c r="H4107" s="361"/>
      <c r="I4107" s="361"/>
      <c r="J4107" s="361"/>
      <c r="K4107" s="361"/>
    </row>
    <row r="4108" spans="1:11">
      <c r="A4108" s="361"/>
      <c r="B4108" s="361"/>
      <c r="C4108" s="361"/>
      <c r="D4108" s="361"/>
      <c r="E4108" s="361"/>
      <c r="F4108" s="361"/>
      <c r="G4108" s="361"/>
      <c r="H4108" s="361"/>
      <c r="I4108" s="361"/>
      <c r="J4108" s="361"/>
      <c r="K4108" s="361"/>
    </row>
    <row r="4109" spans="1:11">
      <c r="A4109" s="361"/>
      <c r="B4109" s="361"/>
      <c r="C4109" s="361"/>
      <c r="D4109" s="361"/>
      <c r="E4109" s="361"/>
      <c r="F4109" s="361"/>
      <c r="G4109" s="361"/>
      <c r="H4109" s="361"/>
      <c r="I4109" s="361"/>
      <c r="J4109" s="361"/>
      <c r="K4109" s="361"/>
    </row>
    <row r="4110" spans="1:11">
      <c r="A4110" s="361"/>
      <c r="B4110" s="361"/>
      <c r="C4110" s="361"/>
      <c r="D4110" s="361"/>
      <c r="E4110" s="361"/>
      <c r="F4110" s="361"/>
      <c r="G4110" s="361"/>
      <c r="H4110" s="361"/>
      <c r="I4110" s="361"/>
      <c r="J4110" s="361"/>
      <c r="K4110" s="361"/>
    </row>
    <row r="4111" spans="1:11">
      <c r="A4111" s="361"/>
      <c r="B4111" s="361"/>
      <c r="C4111" s="361"/>
      <c r="D4111" s="361"/>
      <c r="E4111" s="361"/>
      <c r="F4111" s="361"/>
      <c r="G4111" s="361"/>
      <c r="H4111" s="361"/>
      <c r="I4111" s="361"/>
      <c r="J4111" s="361"/>
      <c r="K4111" s="361"/>
    </row>
    <row r="4112" spans="1:11">
      <c r="A4112" s="361"/>
      <c r="B4112" s="361"/>
      <c r="C4112" s="361"/>
      <c r="D4112" s="361"/>
      <c r="E4112" s="361"/>
      <c r="F4112" s="361"/>
      <c r="G4112" s="361"/>
      <c r="H4112" s="361"/>
      <c r="I4112" s="361"/>
      <c r="J4112" s="361"/>
      <c r="K4112" s="361"/>
    </row>
    <row r="4113" spans="1:11">
      <c r="A4113" s="361"/>
      <c r="B4113" s="361"/>
      <c r="C4113" s="361"/>
      <c r="D4113" s="361"/>
      <c r="E4113" s="361"/>
      <c r="F4113" s="361"/>
      <c r="G4113" s="361"/>
      <c r="H4113" s="361"/>
      <c r="I4113" s="361"/>
      <c r="J4113" s="361"/>
      <c r="K4113" s="361"/>
    </row>
    <row r="4114" spans="1:11">
      <c r="A4114" s="361"/>
      <c r="B4114" s="361"/>
      <c r="C4114" s="361"/>
      <c r="D4114" s="361"/>
      <c r="E4114" s="361"/>
      <c r="F4114" s="361"/>
      <c r="G4114" s="361"/>
      <c r="H4114" s="361"/>
      <c r="I4114" s="361"/>
      <c r="J4114" s="361"/>
      <c r="K4114" s="361"/>
    </row>
    <row r="4115" spans="1:11">
      <c r="A4115" s="361"/>
      <c r="B4115" s="361"/>
      <c r="C4115" s="361"/>
      <c r="D4115" s="361"/>
      <c r="E4115" s="361"/>
      <c r="F4115" s="361"/>
      <c r="G4115" s="361"/>
      <c r="H4115" s="361"/>
      <c r="I4115" s="361"/>
      <c r="J4115" s="361"/>
      <c r="K4115" s="361"/>
    </row>
    <row r="4116" spans="1:11">
      <c r="A4116" s="361"/>
      <c r="B4116" s="361"/>
      <c r="C4116" s="361"/>
      <c r="D4116" s="361"/>
      <c r="E4116" s="361"/>
      <c r="F4116" s="361"/>
      <c r="G4116" s="361"/>
      <c r="H4116" s="361"/>
      <c r="I4116" s="361"/>
      <c r="J4116" s="361"/>
      <c r="K4116" s="361"/>
    </row>
    <row r="4117" spans="1:11">
      <c r="A4117" s="361"/>
      <c r="B4117" s="361"/>
      <c r="C4117" s="361"/>
      <c r="D4117" s="361"/>
      <c r="E4117" s="361"/>
      <c r="F4117" s="361"/>
      <c r="G4117" s="361"/>
      <c r="H4117" s="361"/>
      <c r="I4117" s="361"/>
      <c r="J4117" s="361"/>
      <c r="K4117" s="361"/>
    </row>
    <row r="4118" spans="1:11">
      <c r="A4118" s="361"/>
      <c r="B4118" s="361"/>
      <c r="C4118" s="361"/>
      <c r="D4118" s="361"/>
      <c r="E4118" s="361"/>
      <c r="F4118" s="361"/>
      <c r="G4118" s="361"/>
      <c r="H4118" s="361"/>
      <c r="I4118" s="361"/>
      <c r="J4118" s="361"/>
      <c r="K4118" s="361"/>
    </row>
    <row r="4119" spans="1:11">
      <c r="A4119" s="361"/>
      <c r="B4119" s="361"/>
      <c r="C4119" s="361"/>
      <c r="D4119" s="361"/>
      <c r="E4119" s="361"/>
      <c r="F4119" s="361"/>
      <c r="G4119" s="361"/>
      <c r="H4119" s="361"/>
      <c r="I4119" s="361"/>
      <c r="J4119" s="361"/>
      <c r="K4119" s="361"/>
    </row>
    <row r="4120" spans="1:11">
      <c r="A4120" s="361"/>
      <c r="B4120" s="361"/>
      <c r="C4120" s="361"/>
      <c r="D4120" s="361"/>
      <c r="E4120" s="361"/>
      <c r="F4120" s="361"/>
      <c r="G4120" s="361"/>
      <c r="H4120" s="361"/>
      <c r="I4120" s="361"/>
      <c r="J4120" s="361"/>
      <c r="K4120" s="361"/>
    </row>
    <row r="4121" spans="1:11">
      <c r="A4121" s="361"/>
      <c r="B4121" s="361"/>
      <c r="C4121" s="361"/>
      <c r="D4121" s="361"/>
      <c r="E4121" s="361"/>
      <c r="F4121" s="361"/>
      <c r="G4121" s="361"/>
      <c r="H4121" s="361"/>
      <c r="I4121" s="361"/>
      <c r="J4121" s="361"/>
      <c r="K4121" s="361"/>
    </row>
    <row r="4122" spans="1:11">
      <c r="A4122" s="361"/>
      <c r="B4122" s="361"/>
      <c r="C4122" s="361"/>
      <c r="D4122" s="361"/>
      <c r="E4122" s="361"/>
      <c r="F4122" s="361"/>
      <c r="G4122" s="361"/>
      <c r="H4122" s="361"/>
      <c r="I4122" s="361"/>
      <c r="J4122" s="361"/>
      <c r="K4122" s="361"/>
    </row>
    <row r="4123" spans="1:11">
      <c r="A4123" s="361"/>
      <c r="B4123" s="361"/>
      <c r="C4123" s="361"/>
      <c r="D4123" s="361"/>
      <c r="E4123" s="361"/>
      <c r="F4123" s="361"/>
      <c r="G4123" s="361"/>
      <c r="H4123" s="361"/>
      <c r="I4123" s="361"/>
      <c r="J4123" s="361"/>
      <c r="K4123" s="361"/>
    </row>
    <row r="4124" spans="1:11">
      <c r="A4124" s="361"/>
      <c r="B4124" s="361"/>
      <c r="C4124" s="361"/>
      <c r="D4124" s="361"/>
      <c r="E4124" s="361"/>
      <c r="F4124" s="361"/>
      <c r="G4124" s="361"/>
      <c r="H4124" s="361"/>
      <c r="I4124" s="361"/>
      <c r="J4124" s="361"/>
      <c r="K4124" s="361"/>
    </row>
    <row r="4125" spans="1:11">
      <c r="A4125" s="361"/>
      <c r="B4125" s="361"/>
      <c r="C4125" s="361"/>
      <c r="D4125" s="361"/>
      <c r="E4125" s="361"/>
      <c r="F4125" s="361"/>
      <c r="G4125" s="361"/>
      <c r="H4125" s="361"/>
      <c r="I4125" s="361"/>
      <c r="J4125" s="361"/>
      <c r="K4125" s="361"/>
    </row>
    <row r="4126" spans="1:11">
      <c r="A4126" s="361"/>
      <c r="B4126" s="361"/>
      <c r="C4126" s="361"/>
      <c r="D4126" s="361"/>
      <c r="E4126" s="361"/>
      <c r="F4126" s="361"/>
      <c r="G4126" s="361"/>
      <c r="H4126" s="361"/>
      <c r="I4126" s="361"/>
      <c r="J4126" s="361"/>
      <c r="K4126" s="361"/>
    </row>
    <row r="4127" spans="1:11">
      <c r="A4127" s="361"/>
      <c r="B4127" s="361"/>
      <c r="C4127" s="361"/>
      <c r="D4127" s="361"/>
      <c r="E4127" s="361"/>
      <c r="F4127" s="361"/>
      <c r="G4127" s="361"/>
      <c r="H4127" s="361"/>
      <c r="I4127" s="361"/>
      <c r="J4127" s="361"/>
      <c r="K4127" s="361"/>
    </row>
    <row r="4128" spans="1:11">
      <c r="A4128" s="361"/>
      <c r="B4128" s="361"/>
      <c r="C4128" s="361"/>
      <c r="D4128" s="361"/>
      <c r="E4128" s="361"/>
      <c r="F4128" s="361"/>
      <c r="G4128" s="361"/>
      <c r="H4128" s="361"/>
      <c r="I4128" s="361"/>
      <c r="J4128" s="361"/>
      <c r="K4128" s="361"/>
    </row>
    <row r="4129" spans="1:11">
      <c r="A4129" s="361"/>
      <c r="B4129" s="361"/>
      <c r="C4129" s="361"/>
      <c r="D4129" s="361"/>
      <c r="E4129" s="361"/>
      <c r="F4129" s="361"/>
      <c r="G4129" s="361"/>
      <c r="H4129" s="361"/>
      <c r="I4129" s="361"/>
      <c r="J4129" s="361"/>
      <c r="K4129" s="361"/>
    </row>
    <row r="4130" spans="1:11">
      <c r="A4130" s="361"/>
      <c r="B4130" s="361"/>
      <c r="C4130" s="361"/>
      <c r="D4130" s="361"/>
      <c r="E4130" s="361"/>
      <c r="F4130" s="361"/>
      <c r="G4130" s="361"/>
      <c r="H4130" s="361"/>
      <c r="I4130" s="361"/>
      <c r="J4130" s="361"/>
      <c r="K4130" s="361"/>
    </row>
    <row r="4131" spans="1:11">
      <c r="A4131" s="361"/>
      <c r="B4131" s="361"/>
      <c r="C4131" s="361"/>
      <c r="D4131" s="361"/>
      <c r="E4131" s="361"/>
      <c r="F4131" s="361"/>
      <c r="G4131" s="361"/>
      <c r="H4131" s="361"/>
      <c r="I4131" s="361"/>
      <c r="J4131" s="361"/>
      <c r="K4131" s="361"/>
    </row>
    <row r="4132" spans="1:11">
      <c r="A4132" s="361"/>
      <c r="B4132" s="361"/>
      <c r="C4132" s="361"/>
      <c r="D4132" s="361"/>
      <c r="E4132" s="361"/>
      <c r="F4132" s="361"/>
      <c r="G4132" s="361"/>
      <c r="H4132" s="361"/>
      <c r="I4132" s="361"/>
      <c r="J4132" s="361"/>
      <c r="K4132" s="361"/>
    </row>
    <row r="4133" spans="1:11">
      <c r="A4133" s="361"/>
      <c r="B4133" s="361"/>
      <c r="C4133" s="361"/>
      <c r="D4133" s="361"/>
      <c r="E4133" s="361"/>
      <c r="F4133" s="361"/>
      <c r="G4133" s="361"/>
      <c r="H4133" s="361"/>
      <c r="I4133" s="361"/>
      <c r="J4133" s="361"/>
      <c r="K4133" s="361"/>
    </row>
    <row r="4134" spans="1:11">
      <c r="A4134" s="361"/>
      <c r="B4134" s="361"/>
      <c r="C4134" s="361"/>
      <c r="D4134" s="361"/>
      <c r="E4134" s="361"/>
      <c r="F4134" s="361"/>
      <c r="G4134" s="361"/>
      <c r="H4134" s="361"/>
      <c r="I4134" s="361"/>
      <c r="J4134" s="361"/>
      <c r="K4134" s="361"/>
    </row>
    <row r="4135" spans="1:11">
      <c r="A4135" s="361"/>
      <c r="B4135" s="361"/>
      <c r="C4135" s="361"/>
      <c r="D4135" s="361"/>
      <c r="E4135" s="361"/>
      <c r="F4135" s="361"/>
      <c r="G4135" s="361"/>
      <c r="H4135" s="361"/>
      <c r="I4135" s="361"/>
      <c r="J4135" s="361"/>
      <c r="K4135" s="361"/>
    </row>
    <row r="4136" spans="1:11">
      <c r="A4136" s="361"/>
      <c r="B4136" s="361"/>
      <c r="C4136" s="361"/>
      <c r="D4136" s="361"/>
      <c r="E4136" s="361"/>
      <c r="F4136" s="361"/>
      <c r="G4136" s="361"/>
      <c r="H4136" s="361"/>
      <c r="I4136" s="361"/>
      <c r="J4136" s="361"/>
      <c r="K4136" s="361"/>
    </row>
    <row r="4137" spans="1:11">
      <c r="A4137" s="361"/>
      <c r="B4137" s="361"/>
      <c r="C4137" s="361"/>
      <c r="D4137" s="361"/>
      <c r="E4137" s="361"/>
      <c r="F4137" s="361"/>
      <c r="G4137" s="361"/>
      <c r="H4137" s="361"/>
      <c r="I4137" s="361"/>
      <c r="J4137" s="361"/>
      <c r="K4137" s="361"/>
    </row>
    <row r="4138" spans="1:11">
      <c r="A4138" s="361"/>
      <c r="B4138" s="361"/>
      <c r="C4138" s="361"/>
      <c r="D4138" s="361"/>
      <c r="E4138" s="361"/>
      <c r="F4138" s="361"/>
      <c r="G4138" s="361"/>
      <c r="H4138" s="361"/>
      <c r="I4138" s="361"/>
      <c r="J4138" s="361"/>
      <c r="K4138" s="361"/>
    </row>
    <row r="4139" spans="1:11">
      <c r="A4139" s="361"/>
      <c r="B4139" s="361"/>
      <c r="C4139" s="361"/>
      <c r="D4139" s="361"/>
      <c r="E4139" s="361"/>
      <c r="F4139" s="361"/>
      <c r="G4139" s="361"/>
      <c r="H4139" s="361"/>
      <c r="I4139" s="361"/>
      <c r="J4139" s="361"/>
      <c r="K4139" s="361"/>
    </row>
    <row r="4140" spans="1:11">
      <c r="A4140" s="361"/>
      <c r="B4140" s="361"/>
      <c r="C4140" s="361"/>
      <c r="D4140" s="361"/>
      <c r="E4140" s="361"/>
      <c r="F4140" s="361"/>
      <c r="G4140" s="361"/>
      <c r="H4140" s="361"/>
      <c r="I4140" s="361"/>
      <c r="J4140" s="361"/>
      <c r="K4140" s="361"/>
    </row>
    <row r="4141" spans="1:11">
      <c r="A4141" s="361"/>
      <c r="B4141" s="361"/>
      <c r="C4141" s="361"/>
      <c r="D4141" s="361"/>
      <c r="E4141" s="361"/>
      <c r="F4141" s="361"/>
      <c r="G4141" s="361"/>
      <c r="H4141" s="361"/>
      <c r="I4141" s="361"/>
      <c r="J4141" s="361"/>
      <c r="K4141" s="361"/>
    </row>
    <row r="4142" spans="1:11">
      <c r="A4142" s="361"/>
      <c r="B4142" s="361"/>
      <c r="C4142" s="361"/>
      <c r="D4142" s="361"/>
      <c r="E4142" s="361"/>
      <c r="F4142" s="361"/>
      <c r="G4142" s="361"/>
      <c r="H4142" s="361"/>
      <c r="I4142" s="361"/>
      <c r="J4142" s="361"/>
      <c r="K4142" s="361"/>
    </row>
    <row r="4143" spans="1:11">
      <c r="A4143" s="361"/>
      <c r="B4143" s="361"/>
      <c r="C4143" s="361"/>
      <c r="D4143" s="361"/>
      <c r="E4143" s="361"/>
      <c r="F4143" s="361"/>
      <c r="G4143" s="361"/>
      <c r="H4143" s="361"/>
      <c r="I4143" s="361"/>
      <c r="J4143" s="361"/>
      <c r="K4143" s="361"/>
    </row>
    <row r="4144" spans="1:11">
      <c r="A4144" s="361"/>
      <c r="B4144" s="361"/>
      <c r="C4144" s="361"/>
      <c r="D4144" s="361"/>
      <c r="E4144" s="361"/>
      <c r="F4144" s="361"/>
      <c r="G4144" s="361"/>
      <c r="H4144" s="361"/>
      <c r="I4144" s="361"/>
      <c r="J4144" s="361"/>
      <c r="K4144" s="361"/>
    </row>
    <row r="4145" spans="1:11">
      <c r="A4145" s="361"/>
      <c r="B4145" s="361"/>
      <c r="C4145" s="361"/>
      <c r="D4145" s="361"/>
      <c r="E4145" s="361"/>
      <c r="F4145" s="361"/>
      <c r="G4145" s="361"/>
      <c r="H4145" s="361"/>
      <c r="I4145" s="361"/>
      <c r="J4145" s="361"/>
      <c r="K4145" s="361"/>
    </row>
    <row r="4146" spans="1:11">
      <c r="A4146" s="361"/>
      <c r="B4146" s="361"/>
      <c r="C4146" s="361"/>
      <c r="D4146" s="361"/>
      <c r="E4146" s="361"/>
      <c r="F4146" s="361"/>
      <c r="G4146" s="361"/>
      <c r="H4146" s="361"/>
      <c r="I4146" s="361"/>
      <c r="J4146" s="361"/>
      <c r="K4146" s="361"/>
    </row>
    <row r="4147" spans="1:11">
      <c r="A4147" s="361"/>
      <c r="B4147" s="361"/>
      <c r="C4147" s="361"/>
      <c r="D4147" s="361"/>
      <c r="E4147" s="361"/>
      <c r="F4147" s="361"/>
      <c r="G4147" s="361"/>
      <c r="H4147" s="361"/>
      <c r="I4147" s="361"/>
      <c r="J4147" s="361"/>
      <c r="K4147" s="361"/>
    </row>
    <row r="4148" spans="1:11">
      <c r="A4148" s="361"/>
      <c r="B4148" s="361"/>
      <c r="C4148" s="361"/>
      <c r="D4148" s="361"/>
      <c r="E4148" s="361"/>
      <c r="F4148" s="361"/>
      <c r="G4148" s="361"/>
      <c r="H4148" s="361"/>
      <c r="I4148" s="361"/>
      <c r="J4148" s="361"/>
      <c r="K4148" s="361"/>
    </row>
    <row r="4149" spans="1:11">
      <c r="A4149" s="361"/>
      <c r="B4149" s="361"/>
      <c r="C4149" s="361"/>
      <c r="D4149" s="361"/>
      <c r="E4149" s="361"/>
      <c r="F4149" s="361"/>
      <c r="G4149" s="361"/>
      <c r="H4149" s="361"/>
      <c r="I4149" s="361"/>
      <c r="J4149" s="361"/>
      <c r="K4149" s="361"/>
    </row>
    <row r="4150" spans="1:11">
      <c r="A4150" s="361"/>
      <c r="B4150" s="361"/>
      <c r="C4150" s="361"/>
      <c r="D4150" s="361"/>
      <c r="E4150" s="361"/>
      <c r="F4150" s="361"/>
      <c r="G4150" s="361"/>
      <c r="H4150" s="361"/>
      <c r="I4150" s="361"/>
      <c r="J4150" s="361"/>
      <c r="K4150" s="361"/>
    </row>
    <row r="4151" spans="1:11">
      <c r="A4151" s="361"/>
      <c r="B4151" s="361"/>
      <c r="C4151" s="361"/>
      <c r="D4151" s="361"/>
      <c r="E4151" s="361"/>
      <c r="F4151" s="361"/>
      <c r="G4151" s="361"/>
      <c r="H4151" s="361"/>
      <c r="I4151" s="361"/>
      <c r="J4151" s="361"/>
      <c r="K4151" s="361"/>
    </row>
    <row r="4152" spans="1:11">
      <c r="A4152" s="361"/>
      <c r="B4152" s="361"/>
      <c r="C4152" s="361"/>
      <c r="D4152" s="361"/>
      <c r="E4152" s="361"/>
      <c r="F4152" s="361"/>
      <c r="G4152" s="361"/>
      <c r="H4152" s="361"/>
      <c r="I4152" s="361"/>
      <c r="J4152" s="361"/>
      <c r="K4152" s="361"/>
    </row>
    <row r="4153" spans="1:11">
      <c r="A4153" s="361"/>
      <c r="B4153" s="361"/>
      <c r="C4153" s="361"/>
      <c r="D4153" s="361"/>
      <c r="E4153" s="361"/>
      <c r="F4153" s="361"/>
      <c r="G4153" s="361"/>
      <c r="H4153" s="361"/>
      <c r="I4153" s="361"/>
      <c r="J4153" s="361"/>
      <c r="K4153" s="361"/>
    </row>
    <row r="4154" spans="1:11">
      <c r="A4154" s="361"/>
      <c r="B4154" s="361"/>
      <c r="C4154" s="361"/>
      <c r="D4154" s="361"/>
      <c r="E4154" s="361"/>
      <c r="F4154" s="361"/>
      <c r="G4154" s="361"/>
      <c r="H4154" s="361"/>
      <c r="I4154" s="361"/>
      <c r="J4154" s="361"/>
      <c r="K4154" s="361"/>
    </row>
    <row r="4155" spans="1:11">
      <c r="A4155" s="361"/>
      <c r="B4155" s="361"/>
      <c r="C4155" s="361"/>
      <c r="D4155" s="361"/>
      <c r="E4155" s="361"/>
      <c r="F4155" s="361"/>
      <c r="G4155" s="361"/>
      <c r="H4155" s="361"/>
      <c r="I4155" s="361"/>
      <c r="J4155" s="361"/>
      <c r="K4155" s="361"/>
    </row>
    <row r="4156" spans="1:11">
      <c r="A4156" s="361"/>
      <c r="B4156" s="361"/>
      <c r="C4156" s="361"/>
      <c r="D4156" s="361"/>
      <c r="E4156" s="361"/>
      <c r="F4156" s="361"/>
      <c r="G4156" s="361"/>
      <c r="H4156" s="361"/>
      <c r="I4156" s="361"/>
      <c r="J4156" s="361"/>
      <c r="K4156" s="361"/>
    </row>
    <row r="4157" spans="1:11">
      <c r="A4157" s="361"/>
      <c r="B4157" s="361"/>
      <c r="C4157" s="361"/>
      <c r="D4157" s="361"/>
      <c r="E4157" s="361"/>
      <c r="F4157" s="361"/>
      <c r="G4157" s="361"/>
      <c r="H4157" s="361"/>
      <c r="I4157" s="361"/>
      <c r="J4157" s="361"/>
      <c r="K4157" s="361"/>
    </row>
    <row r="4158" spans="1:11">
      <c r="A4158" s="361"/>
      <c r="B4158" s="361"/>
      <c r="C4158" s="361"/>
      <c r="D4158" s="361"/>
      <c r="E4158" s="361"/>
      <c r="F4158" s="361"/>
      <c r="G4158" s="361"/>
      <c r="H4158" s="361"/>
      <c r="I4158" s="361"/>
      <c r="J4158" s="361"/>
      <c r="K4158" s="361"/>
    </row>
    <row r="4159" spans="1:11">
      <c r="A4159" s="361"/>
      <c r="B4159" s="361"/>
      <c r="C4159" s="361"/>
      <c r="D4159" s="361"/>
      <c r="E4159" s="361"/>
      <c r="F4159" s="361"/>
      <c r="G4159" s="361"/>
      <c r="H4159" s="361"/>
      <c r="I4159" s="361"/>
      <c r="J4159" s="361"/>
      <c r="K4159" s="361"/>
    </row>
    <row r="4160" spans="1:11">
      <c r="A4160" s="361"/>
      <c r="B4160" s="361"/>
      <c r="C4160" s="361"/>
      <c r="D4160" s="361"/>
      <c r="E4160" s="361"/>
      <c r="F4160" s="361"/>
      <c r="G4160" s="361"/>
      <c r="H4160" s="361"/>
      <c r="I4160" s="361"/>
      <c r="J4160" s="361"/>
      <c r="K4160" s="361"/>
    </row>
    <row r="4161" spans="1:11">
      <c r="A4161" s="361"/>
      <c r="B4161" s="361"/>
      <c r="C4161" s="361"/>
      <c r="D4161" s="361"/>
      <c r="E4161" s="361"/>
      <c r="F4161" s="361"/>
      <c r="G4161" s="361"/>
      <c r="H4161" s="361"/>
      <c r="I4161" s="361"/>
      <c r="J4161" s="361"/>
      <c r="K4161" s="361"/>
    </row>
    <row r="4162" spans="1:11">
      <c r="A4162" s="361"/>
      <c r="B4162" s="361"/>
      <c r="C4162" s="361"/>
      <c r="D4162" s="361"/>
      <c r="E4162" s="361"/>
      <c r="F4162" s="361"/>
      <c r="G4162" s="361"/>
      <c r="H4162" s="361"/>
      <c r="I4162" s="361"/>
      <c r="J4162" s="361"/>
      <c r="K4162" s="361"/>
    </row>
    <row r="4163" spans="1:11">
      <c r="A4163" s="361"/>
      <c r="B4163" s="361"/>
      <c r="C4163" s="361"/>
      <c r="D4163" s="361"/>
      <c r="E4163" s="361"/>
      <c r="F4163" s="361"/>
      <c r="G4163" s="361"/>
      <c r="H4163" s="361"/>
      <c r="I4163" s="361"/>
      <c r="J4163" s="361"/>
      <c r="K4163" s="361"/>
    </row>
    <row r="4164" spans="1:11">
      <c r="A4164" s="361"/>
      <c r="B4164" s="361"/>
      <c r="C4164" s="361"/>
      <c r="D4164" s="361"/>
      <c r="E4164" s="361"/>
      <c r="F4164" s="361"/>
      <c r="G4164" s="361"/>
      <c r="H4164" s="361"/>
      <c r="I4164" s="361"/>
      <c r="J4164" s="361"/>
      <c r="K4164" s="361"/>
    </row>
    <row r="4165" spans="1:11">
      <c r="A4165" s="361"/>
      <c r="B4165" s="361"/>
      <c r="C4165" s="361"/>
      <c r="D4165" s="361"/>
      <c r="E4165" s="361"/>
      <c r="F4165" s="361"/>
      <c r="G4165" s="361"/>
      <c r="H4165" s="361"/>
      <c r="I4165" s="361"/>
      <c r="J4165" s="361"/>
      <c r="K4165" s="361"/>
    </row>
    <row r="4166" spans="1:11">
      <c r="A4166" s="361"/>
      <c r="B4166" s="361"/>
      <c r="C4166" s="361"/>
      <c r="D4166" s="361"/>
      <c r="E4166" s="361"/>
      <c r="F4166" s="361"/>
      <c r="G4166" s="361"/>
      <c r="H4166" s="361"/>
      <c r="I4166" s="361"/>
      <c r="J4166" s="361"/>
      <c r="K4166" s="361"/>
    </row>
    <row r="4167" spans="1:11">
      <c r="A4167" s="361"/>
      <c r="B4167" s="361"/>
      <c r="C4167" s="361"/>
      <c r="D4167" s="361"/>
      <c r="E4167" s="361"/>
      <c r="F4167" s="361"/>
      <c r="G4167" s="361"/>
      <c r="H4167" s="361"/>
      <c r="I4167" s="361"/>
      <c r="J4167" s="361"/>
      <c r="K4167" s="361"/>
    </row>
    <row r="4168" spans="1:11">
      <c r="A4168" s="361"/>
      <c r="B4168" s="361"/>
      <c r="C4168" s="361"/>
      <c r="D4168" s="361"/>
      <c r="E4168" s="361"/>
      <c r="F4168" s="361"/>
      <c r="G4168" s="361"/>
      <c r="H4168" s="361"/>
      <c r="I4168" s="361"/>
      <c r="J4168" s="361"/>
      <c r="K4168" s="361"/>
    </row>
    <row r="4169" spans="1:11">
      <c r="A4169" s="361"/>
      <c r="B4169" s="361"/>
      <c r="C4169" s="361"/>
      <c r="D4169" s="361"/>
      <c r="E4169" s="361"/>
      <c r="F4169" s="361"/>
      <c r="G4169" s="361"/>
      <c r="H4169" s="361"/>
      <c r="I4169" s="361"/>
      <c r="J4169" s="361"/>
      <c r="K4169" s="361"/>
    </row>
    <row r="4170" spans="1:11">
      <c r="A4170" s="361"/>
      <c r="B4170" s="361"/>
      <c r="C4170" s="361"/>
      <c r="D4170" s="361"/>
      <c r="E4170" s="361"/>
      <c r="F4170" s="361"/>
      <c r="G4170" s="361"/>
      <c r="H4170" s="361"/>
      <c r="I4170" s="361"/>
      <c r="J4170" s="361"/>
      <c r="K4170" s="361"/>
    </row>
    <row r="4171" spans="1:11">
      <c r="A4171" s="361"/>
      <c r="B4171" s="361"/>
      <c r="C4171" s="361"/>
      <c r="D4171" s="361"/>
      <c r="E4171" s="361"/>
      <c r="F4171" s="361"/>
      <c r="G4171" s="361"/>
      <c r="H4171" s="361"/>
      <c r="I4171" s="361"/>
      <c r="J4171" s="361"/>
      <c r="K4171" s="361"/>
    </row>
    <row r="4172" spans="1:11">
      <c r="A4172" s="361"/>
      <c r="B4172" s="361"/>
      <c r="C4172" s="361"/>
      <c r="D4172" s="361"/>
      <c r="E4172" s="361"/>
      <c r="F4172" s="361"/>
      <c r="G4172" s="361"/>
      <c r="H4172" s="361"/>
      <c r="I4172" s="361"/>
      <c r="J4172" s="361"/>
      <c r="K4172" s="361"/>
    </row>
    <row r="4173" spans="1:11">
      <c r="A4173" s="361"/>
      <c r="B4173" s="361"/>
      <c r="C4173" s="361"/>
      <c r="D4173" s="361"/>
      <c r="E4173" s="361"/>
      <c r="F4173" s="361"/>
      <c r="G4173" s="361"/>
      <c r="H4173" s="361"/>
      <c r="I4173" s="361"/>
      <c r="J4173" s="361"/>
      <c r="K4173" s="361"/>
    </row>
    <row r="4174" spans="1:11">
      <c r="A4174" s="361"/>
      <c r="B4174" s="361"/>
      <c r="C4174" s="361"/>
      <c r="D4174" s="361"/>
      <c r="E4174" s="361"/>
      <c r="F4174" s="361"/>
      <c r="G4174" s="361"/>
      <c r="H4174" s="361"/>
      <c r="I4174" s="361"/>
      <c r="J4174" s="361"/>
      <c r="K4174" s="361"/>
    </row>
    <row r="4175" spans="1:11">
      <c r="A4175" s="361"/>
      <c r="B4175" s="361"/>
      <c r="C4175" s="361"/>
      <c r="D4175" s="361"/>
      <c r="E4175" s="361"/>
      <c r="F4175" s="361"/>
      <c r="G4175" s="361"/>
      <c r="H4175" s="361"/>
      <c r="I4175" s="361"/>
      <c r="J4175" s="361"/>
      <c r="K4175" s="361"/>
    </row>
    <row r="4176" spans="1:11">
      <c r="A4176" s="361"/>
      <c r="B4176" s="361"/>
      <c r="C4176" s="361"/>
      <c r="D4176" s="361"/>
      <c r="E4176" s="361"/>
      <c r="F4176" s="361"/>
      <c r="G4176" s="361"/>
      <c r="H4176" s="361"/>
      <c r="I4176" s="361"/>
      <c r="J4176" s="361"/>
      <c r="K4176" s="361"/>
    </row>
    <row r="4177" spans="1:11">
      <c r="A4177" s="361"/>
      <c r="B4177" s="361"/>
      <c r="C4177" s="361"/>
      <c r="D4177" s="361"/>
      <c r="E4177" s="361"/>
      <c r="F4177" s="361"/>
      <c r="G4177" s="361"/>
      <c r="H4177" s="361"/>
      <c r="I4177" s="361"/>
      <c r="J4177" s="361"/>
      <c r="K4177" s="361"/>
    </row>
    <row r="4178" spans="1:11">
      <c r="A4178" s="361"/>
      <c r="B4178" s="361"/>
      <c r="C4178" s="361"/>
      <c r="D4178" s="361"/>
      <c r="E4178" s="361"/>
      <c r="F4178" s="361"/>
      <c r="G4178" s="361"/>
      <c r="H4178" s="361"/>
      <c r="I4178" s="361"/>
      <c r="J4178" s="361"/>
      <c r="K4178" s="361"/>
    </row>
    <row r="4179" spans="1:11">
      <c r="A4179" s="361"/>
      <c r="B4179" s="361"/>
      <c r="C4179" s="361"/>
      <c r="D4179" s="361"/>
      <c r="E4179" s="361"/>
      <c r="F4179" s="361"/>
      <c r="G4179" s="361"/>
      <c r="H4179" s="361"/>
      <c r="I4179" s="361"/>
      <c r="J4179" s="361"/>
      <c r="K4179" s="361"/>
    </row>
    <row r="4180" spans="1:11">
      <c r="A4180" s="361"/>
      <c r="B4180" s="361"/>
      <c r="C4180" s="361"/>
      <c r="D4180" s="361"/>
      <c r="E4180" s="361"/>
      <c r="F4180" s="361"/>
      <c r="G4180" s="361"/>
      <c r="H4180" s="361"/>
      <c r="I4180" s="361"/>
      <c r="J4180" s="361"/>
      <c r="K4180" s="361"/>
    </row>
    <row r="4181" spans="1:11">
      <c r="A4181" s="361"/>
      <c r="B4181" s="361"/>
      <c r="C4181" s="361"/>
      <c r="D4181" s="361"/>
      <c r="E4181" s="361"/>
      <c r="F4181" s="361"/>
      <c r="G4181" s="361"/>
      <c r="H4181" s="361"/>
      <c r="I4181" s="361"/>
      <c r="J4181" s="361"/>
      <c r="K4181" s="361"/>
    </row>
    <row r="4182" spans="1:11">
      <c r="A4182" s="361"/>
      <c r="B4182" s="361"/>
      <c r="C4182" s="361"/>
      <c r="D4182" s="361"/>
      <c r="E4182" s="361"/>
      <c r="F4182" s="361"/>
      <c r="G4182" s="361"/>
      <c r="H4182" s="361"/>
      <c r="I4182" s="361"/>
      <c r="J4182" s="361"/>
      <c r="K4182" s="361"/>
    </row>
    <row r="4183" spans="1:11">
      <c r="A4183" s="361"/>
      <c r="B4183" s="361"/>
      <c r="C4183" s="361"/>
      <c r="D4183" s="361"/>
      <c r="E4183" s="361"/>
      <c r="F4183" s="361"/>
      <c r="G4183" s="361"/>
      <c r="H4183" s="361"/>
      <c r="I4183" s="361"/>
      <c r="J4183" s="361"/>
      <c r="K4183" s="361"/>
    </row>
    <row r="4184" spans="1:11">
      <c r="A4184" s="361"/>
      <c r="B4184" s="361"/>
      <c r="C4184" s="361"/>
      <c r="D4184" s="361"/>
      <c r="E4184" s="361"/>
      <c r="F4184" s="361"/>
      <c r="G4184" s="361"/>
      <c r="H4184" s="361"/>
      <c r="I4184" s="361"/>
      <c r="J4184" s="361"/>
      <c r="K4184" s="361"/>
    </row>
    <row r="4185" spans="1:11">
      <c r="A4185" s="361"/>
      <c r="B4185" s="361"/>
      <c r="C4185" s="361"/>
      <c r="D4185" s="361"/>
      <c r="E4185" s="361"/>
      <c r="F4185" s="361"/>
      <c r="G4185" s="361"/>
      <c r="H4185" s="361"/>
      <c r="I4185" s="361"/>
      <c r="J4185" s="361"/>
      <c r="K4185" s="361"/>
    </row>
    <row r="4186" spans="1:11">
      <c r="A4186" s="361"/>
      <c r="B4186" s="361"/>
      <c r="C4186" s="361"/>
      <c r="D4186" s="361"/>
      <c r="E4186" s="361"/>
      <c r="F4186" s="361"/>
      <c r="G4186" s="361"/>
      <c r="H4186" s="361"/>
      <c r="I4186" s="361"/>
      <c r="J4186" s="361"/>
      <c r="K4186" s="361"/>
    </row>
    <row r="4187" spans="1:11">
      <c r="A4187" s="361"/>
      <c r="B4187" s="361"/>
      <c r="C4187" s="361"/>
      <c r="D4187" s="361"/>
      <c r="E4187" s="361"/>
      <c r="F4187" s="361"/>
      <c r="G4187" s="361"/>
      <c r="H4187" s="361"/>
      <c r="I4187" s="361"/>
      <c r="J4187" s="361"/>
      <c r="K4187" s="361"/>
    </row>
    <row r="4188" spans="1:11">
      <c r="A4188" s="361"/>
      <c r="B4188" s="361"/>
      <c r="C4188" s="361"/>
      <c r="D4188" s="361"/>
      <c r="E4188" s="361"/>
      <c r="F4188" s="361"/>
      <c r="G4188" s="361"/>
      <c r="H4188" s="361"/>
      <c r="I4188" s="361"/>
      <c r="J4188" s="361"/>
      <c r="K4188" s="361"/>
    </row>
    <row r="4189" spans="1:11">
      <c r="A4189" s="361"/>
      <c r="B4189" s="361"/>
      <c r="C4189" s="361"/>
      <c r="D4189" s="361"/>
      <c r="E4189" s="361"/>
      <c r="F4189" s="361"/>
      <c r="G4189" s="361"/>
      <c r="H4189" s="361"/>
      <c r="I4189" s="361"/>
      <c r="J4189" s="361"/>
      <c r="K4189" s="361"/>
    </row>
    <row r="4190" spans="1:11">
      <c r="A4190" s="361"/>
      <c r="B4190" s="361"/>
      <c r="C4190" s="361"/>
      <c r="D4190" s="361"/>
      <c r="E4190" s="361"/>
      <c r="F4190" s="361"/>
      <c r="G4190" s="361"/>
      <c r="H4190" s="361"/>
      <c r="I4190" s="361"/>
      <c r="J4190" s="361"/>
      <c r="K4190" s="361"/>
    </row>
    <row r="4191" spans="1:11">
      <c r="A4191" s="361"/>
      <c r="B4191" s="361"/>
      <c r="C4191" s="361"/>
      <c r="D4191" s="361"/>
      <c r="E4191" s="361"/>
      <c r="F4191" s="361"/>
      <c r="G4191" s="361"/>
      <c r="H4191" s="361"/>
      <c r="I4191" s="361"/>
      <c r="J4191" s="361"/>
      <c r="K4191" s="361"/>
    </row>
    <row r="4192" spans="1:11">
      <c r="A4192" s="361"/>
      <c r="B4192" s="361"/>
      <c r="C4192" s="361"/>
      <c r="D4192" s="361"/>
      <c r="E4192" s="361"/>
      <c r="F4192" s="361"/>
      <c r="G4192" s="361"/>
      <c r="H4192" s="361"/>
      <c r="I4192" s="361"/>
      <c r="J4192" s="361"/>
      <c r="K4192" s="361"/>
    </row>
    <row r="4193" spans="1:11">
      <c r="A4193" s="361"/>
      <c r="B4193" s="361"/>
      <c r="C4193" s="361"/>
      <c r="D4193" s="361"/>
      <c r="E4193" s="361"/>
      <c r="F4193" s="361"/>
      <c r="G4193" s="361"/>
      <c r="H4193" s="361"/>
      <c r="I4193" s="361"/>
      <c r="J4193" s="361"/>
      <c r="K4193" s="361"/>
    </row>
    <row r="4194" spans="1:11">
      <c r="A4194" s="361"/>
      <c r="B4194" s="361"/>
      <c r="C4194" s="361"/>
      <c r="D4194" s="361"/>
      <c r="E4194" s="361"/>
      <c r="F4194" s="361"/>
      <c r="G4194" s="361"/>
      <c r="H4194" s="361"/>
      <c r="I4194" s="361"/>
      <c r="J4194" s="361"/>
      <c r="K4194" s="361"/>
    </row>
    <row r="4195" spans="1:11">
      <c r="A4195" s="361"/>
      <c r="B4195" s="361"/>
      <c r="C4195" s="361"/>
      <c r="D4195" s="361"/>
      <c r="E4195" s="361"/>
      <c r="F4195" s="361"/>
      <c r="G4195" s="361"/>
      <c r="H4195" s="361"/>
      <c r="I4195" s="361"/>
      <c r="J4195" s="361"/>
      <c r="K4195" s="361"/>
    </row>
    <row r="4196" spans="1:11">
      <c r="A4196" s="361"/>
      <c r="B4196" s="361"/>
      <c r="C4196" s="361"/>
      <c r="D4196" s="361"/>
      <c r="E4196" s="361"/>
      <c r="F4196" s="361"/>
      <c r="G4196" s="361"/>
      <c r="H4196" s="361"/>
      <c r="I4196" s="361"/>
      <c r="J4196" s="361"/>
      <c r="K4196" s="361"/>
    </row>
    <row r="4197" spans="1:11">
      <c r="A4197" s="361"/>
      <c r="B4197" s="361"/>
      <c r="C4197" s="361"/>
      <c r="D4197" s="361"/>
      <c r="E4197" s="361"/>
      <c r="F4197" s="361"/>
      <c r="G4197" s="361"/>
      <c r="H4197" s="361"/>
      <c r="I4197" s="361"/>
      <c r="J4197" s="361"/>
      <c r="K4197" s="361"/>
    </row>
    <row r="4198" spans="1:11">
      <c r="A4198" s="361"/>
      <c r="B4198" s="361"/>
      <c r="C4198" s="361"/>
      <c r="D4198" s="361"/>
      <c r="E4198" s="361"/>
      <c r="F4198" s="361"/>
      <c r="G4198" s="361"/>
      <c r="H4198" s="361"/>
      <c r="I4198" s="361"/>
      <c r="J4198" s="361"/>
      <c r="K4198" s="361"/>
    </row>
    <row r="4199" spans="1:11">
      <c r="A4199" s="361"/>
      <c r="B4199" s="361"/>
      <c r="C4199" s="361"/>
      <c r="D4199" s="361"/>
      <c r="E4199" s="361"/>
      <c r="F4199" s="361"/>
      <c r="G4199" s="361"/>
      <c r="H4199" s="361"/>
      <c r="I4199" s="361"/>
      <c r="J4199" s="361"/>
      <c r="K4199" s="361"/>
    </row>
    <row r="4200" spans="1:11">
      <c r="A4200" s="361"/>
      <c r="B4200" s="361"/>
      <c r="C4200" s="361"/>
      <c r="D4200" s="361"/>
      <c r="E4200" s="361"/>
      <c r="F4200" s="361"/>
      <c r="G4200" s="361"/>
      <c r="H4200" s="361"/>
      <c r="I4200" s="361"/>
      <c r="J4200" s="361"/>
      <c r="K4200" s="361"/>
    </row>
    <row r="4201" spans="1:11">
      <c r="A4201" s="361"/>
      <c r="B4201" s="361"/>
      <c r="C4201" s="361"/>
      <c r="D4201" s="361"/>
      <c r="E4201" s="361"/>
      <c r="F4201" s="361"/>
      <c r="G4201" s="361"/>
      <c r="H4201" s="361"/>
      <c r="I4201" s="361"/>
      <c r="J4201" s="361"/>
      <c r="K4201" s="361"/>
    </row>
    <row r="4202" spans="1:11">
      <c r="A4202" s="361"/>
      <c r="B4202" s="361"/>
      <c r="C4202" s="361"/>
      <c r="D4202" s="361"/>
      <c r="E4202" s="361"/>
      <c r="F4202" s="361"/>
      <c r="G4202" s="361"/>
      <c r="H4202" s="361"/>
      <c r="I4202" s="361"/>
      <c r="J4202" s="361"/>
      <c r="K4202" s="361"/>
    </row>
    <row r="4203" spans="1:11">
      <c r="A4203" s="361"/>
      <c r="B4203" s="361"/>
      <c r="C4203" s="361"/>
      <c r="D4203" s="361"/>
      <c r="E4203" s="361"/>
      <c r="F4203" s="361"/>
      <c r="G4203" s="361"/>
      <c r="H4203" s="361"/>
      <c r="I4203" s="361"/>
      <c r="J4203" s="361"/>
      <c r="K4203" s="361"/>
    </row>
    <row r="4204" spans="1:11">
      <c r="A4204" s="361"/>
      <c r="B4204" s="361"/>
      <c r="C4204" s="361"/>
      <c r="D4204" s="361"/>
      <c r="E4204" s="361"/>
      <c r="F4204" s="361"/>
      <c r="G4204" s="361"/>
      <c r="H4204" s="361"/>
      <c r="I4204" s="361"/>
      <c r="J4204" s="361"/>
      <c r="K4204" s="361"/>
    </row>
    <row r="4205" spans="1:11">
      <c r="A4205" s="361"/>
      <c r="B4205" s="361"/>
      <c r="C4205" s="361"/>
      <c r="D4205" s="361"/>
      <c r="E4205" s="361"/>
      <c r="F4205" s="361"/>
      <c r="G4205" s="361"/>
      <c r="H4205" s="361"/>
      <c r="I4205" s="361"/>
      <c r="J4205" s="361"/>
      <c r="K4205" s="361"/>
    </row>
    <row r="4206" spans="1:11">
      <c r="A4206" s="361"/>
      <c r="B4206" s="361"/>
      <c r="C4206" s="361"/>
      <c r="D4206" s="361"/>
      <c r="E4206" s="361"/>
      <c r="F4206" s="361"/>
      <c r="G4206" s="361"/>
      <c r="H4206" s="361"/>
      <c r="I4206" s="361"/>
      <c r="J4206" s="361"/>
      <c r="K4206" s="361"/>
    </row>
    <row r="4207" spans="1:11">
      <c r="A4207" s="361"/>
      <c r="B4207" s="361"/>
      <c r="C4207" s="361"/>
      <c r="D4207" s="361"/>
      <c r="E4207" s="361"/>
      <c r="F4207" s="361"/>
      <c r="G4207" s="361"/>
      <c r="H4207" s="361"/>
      <c r="I4207" s="361"/>
      <c r="J4207" s="361"/>
      <c r="K4207" s="361"/>
    </row>
    <row r="4208" spans="1:11">
      <c r="A4208" s="361"/>
      <c r="B4208" s="361"/>
      <c r="C4208" s="361"/>
      <c r="D4208" s="361"/>
      <c r="E4208" s="361"/>
      <c r="F4208" s="361"/>
      <c r="G4208" s="361"/>
      <c r="H4208" s="361"/>
      <c r="I4208" s="361"/>
      <c r="J4208" s="361"/>
      <c r="K4208" s="361"/>
    </row>
    <row r="4209" spans="1:11">
      <c r="A4209" s="361"/>
      <c r="B4209" s="361"/>
      <c r="C4209" s="361"/>
      <c r="D4209" s="361"/>
      <c r="E4209" s="361"/>
      <c r="F4209" s="361"/>
      <c r="G4209" s="361"/>
      <c r="H4209" s="361"/>
      <c r="I4209" s="361"/>
      <c r="J4209" s="361"/>
      <c r="K4209" s="361"/>
    </row>
    <row r="4210" spans="1:11">
      <c r="A4210" s="361"/>
      <c r="B4210" s="361"/>
      <c r="C4210" s="361"/>
      <c r="D4210" s="361"/>
      <c r="E4210" s="361"/>
      <c r="F4210" s="361"/>
      <c r="G4210" s="361"/>
      <c r="H4210" s="361"/>
      <c r="I4210" s="361"/>
      <c r="J4210" s="361"/>
      <c r="K4210" s="361"/>
    </row>
    <row r="4211" spans="1:11">
      <c r="A4211" s="361"/>
      <c r="B4211" s="361"/>
      <c r="C4211" s="361"/>
      <c r="D4211" s="361"/>
      <c r="E4211" s="361"/>
      <c r="F4211" s="361"/>
      <c r="G4211" s="361"/>
      <c r="H4211" s="361"/>
      <c r="I4211" s="361"/>
      <c r="J4211" s="361"/>
      <c r="K4211" s="361"/>
    </row>
    <row r="4212" spans="1:11">
      <c r="A4212" s="361"/>
      <c r="B4212" s="361"/>
      <c r="C4212" s="361"/>
      <c r="D4212" s="361"/>
      <c r="E4212" s="361"/>
      <c r="F4212" s="361"/>
      <c r="G4212" s="361"/>
      <c r="H4212" s="361"/>
      <c r="I4212" s="361"/>
      <c r="J4212" s="361"/>
      <c r="K4212" s="361"/>
    </row>
    <row r="4213" spans="1:11">
      <c r="A4213" s="361"/>
      <c r="B4213" s="361"/>
      <c r="C4213" s="361"/>
      <c r="D4213" s="361"/>
      <c r="E4213" s="361"/>
      <c r="F4213" s="361"/>
      <c r="G4213" s="361"/>
      <c r="H4213" s="361"/>
      <c r="I4213" s="361"/>
      <c r="J4213" s="361"/>
      <c r="K4213" s="361"/>
    </row>
    <row r="4214" spans="1:11">
      <c r="A4214" s="361"/>
      <c r="B4214" s="361"/>
      <c r="C4214" s="361"/>
      <c r="D4214" s="361"/>
      <c r="E4214" s="361"/>
      <c r="F4214" s="361"/>
      <c r="G4214" s="361"/>
      <c r="H4214" s="361"/>
      <c r="I4214" s="361"/>
      <c r="J4214" s="361"/>
      <c r="K4214" s="361"/>
    </row>
    <row r="4215" spans="1:11">
      <c r="A4215" s="361"/>
      <c r="B4215" s="361"/>
      <c r="C4215" s="361"/>
      <c r="D4215" s="361"/>
      <c r="E4215" s="361"/>
      <c r="F4215" s="361"/>
      <c r="G4215" s="361"/>
      <c r="H4215" s="361"/>
      <c r="I4215" s="361"/>
      <c r="J4215" s="361"/>
      <c r="K4215" s="361"/>
    </row>
    <row r="4216" spans="1:11">
      <c r="A4216" s="361"/>
      <c r="B4216" s="361"/>
      <c r="C4216" s="361"/>
      <c r="D4216" s="361"/>
      <c r="E4216" s="361"/>
      <c r="F4216" s="361"/>
      <c r="G4216" s="361"/>
      <c r="H4216" s="361"/>
      <c r="I4216" s="361"/>
      <c r="J4216" s="361"/>
      <c r="K4216" s="361"/>
    </row>
    <row r="4217" spans="1:11">
      <c r="A4217" s="361"/>
      <c r="B4217" s="361"/>
      <c r="C4217" s="361"/>
      <c r="D4217" s="361"/>
      <c r="E4217" s="361"/>
      <c r="F4217" s="361"/>
      <c r="G4217" s="361"/>
      <c r="H4217" s="361"/>
      <c r="I4217" s="361"/>
      <c r="J4217" s="361"/>
      <c r="K4217" s="361"/>
    </row>
    <row r="4218" spans="1:11">
      <c r="A4218" s="361"/>
      <c r="B4218" s="361"/>
      <c r="C4218" s="361"/>
      <c r="D4218" s="361"/>
      <c r="E4218" s="361"/>
      <c r="F4218" s="361"/>
      <c r="G4218" s="361"/>
      <c r="H4218" s="361"/>
      <c r="I4218" s="361"/>
      <c r="J4218" s="361"/>
      <c r="K4218" s="361"/>
    </row>
    <row r="4219" spans="1:11">
      <c r="A4219" s="361"/>
      <c r="B4219" s="361"/>
      <c r="C4219" s="361"/>
      <c r="D4219" s="361"/>
      <c r="E4219" s="361"/>
      <c r="F4219" s="361"/>
      <c r="G4219" s="361"/>
      <c r="H4219" s="361"/>
      <c r="I4219" s="361"/>
      <c r="J4219" s="361"/>
      <c r="K4219" s="361"/>
    </row>
    <row r="4220" spans="1:11">
      <c r="A4220" s="361"/>
      <c r="B4220" s="361"/>
      <c r="C4220" s="361"/>
      <c r="D4220" s="361"/>
      <c r="E4220" s="361"/>
      <c r="F4220" s="361"/>
      <c r="G4220" s="361"/>
      <c r="H4220" s="361"/>
      <c r="I4220" s="361"/>
      <c r="J4220" s="361"/>
      <c r="K4220" s="361"/>
    </row>
    <row r="4221" spans="1:11">
      <c r="A4221" s="361"/>
      <c r="B4221" s="361"/>
      <c r="C4221" s="361"/>
      <c r="D4221" s="361"/>
      <c r="E4221" s="361"/>
      <c r="F4221" s="361"/>
      <c r="G4221" s="361"/>
      <c r="H4221" s="361"/>
      <c r="I4221" s="361"/>
      <c r="J4221" s="361"/>
      <c r="K4221" s="361"/>
    </row>
    <row r="4222" spans="1:11">
      <c r="A4222" s="361"/>
      <c r="B4222" s="361"/>
      <c r="C4222" s="361"/>
      <c r="D4222" s="361"/>
      <c r="E4222" s="361"/>
      <c r="F4222" s="361"/>
      <c r="G4222" s="361"/>
      <c r="H4222" s="361"/>
      <c r="I4222" s="361"/>
      <c r="J4222" s="361"/>
      <c r="K4222" s="361"/>
    </row>
    <row r="4223" spans="1:11">
      <c r="A4223" s="361"/>
      <c r="B4223" s="361"/>
      <c r="C4223" s="361"/>
      <c r="D4223" s="361"/>
      <c r="E4223" s="361"/>
      <c r="F4223" s="361"/>
      <c r="G4223" s="361"/>
      <c r="H4223" s="361"/>
      <c r="I4223" s="361"/>
      <c r="J4223" s="361"/>
      <c r="K4223" s="361"/>
    </row>
    <row r="4224" spans="1:11">
      <c r="A4224" s="361"/>
      <c r="B4224" s="361"/>
      <c r="C4224" s="361"/>
      <c r="D4224" s="361"/>
      <c r="E4224" s="361"/>
      <c r="F4224" s="361"/>
      <c r="G4224" s="361"/>
      <c r="H4224" s="361"/>
      <c r="I4224" s="361"/>
      <c r="J4224" s="361"/>
      <c r="K4224" s="361"/>
    </row>
    <row r="4225" spans="1:11">
      <c r="A4225" s="361"/>
      <c r="B4225" s="361"/>
      <c r="C4225" s="361"/>
      <c r="D4225" s="361"/>
      <c r="E4225" s="361"/>
      <c r="F4225" s="361"/>
      <c r="G4225" s="361"/>
      <c r="H4225" s="361"/>
      <c r="I4225" s="361"/>
      <c r="J4225" s="361"/>
      <c r="K4225" s="361"/>
    </row>
    <row r="4226" spans="1:11">
      <c r="A4226" s="361"/>
      <c r="B4226" s="361"/>
      <c r="C4226" s="361"/>
      <c r="D4226" s="361"/>
      <c r="E4226" s="361"/>
      <c r="F4226" s="361"/>
      <c r="G4226" s="361"/>
      <c r="H4226" s="361"/>
      <c r="I4226" s="361"/>
      <c r="J4226" s="361"/>
      <c r="K4226" s="361"/>
    </row>
    <row r="4227" spans="1:11">
      <c r="A4227" s="361"/>
      <c r="B4227" s="361"/>
      <c r="C4227" s="361"/>
      <c r="D4227" s="361"/>
      <c r="E4227" s="361"/>
      <c r="F4227" s="361"/>
      <c r="G4227" s="361"/>
      <c r="H4227" s="361"/>
      <c r="I4227" s="361"/>
      <c r="J4227" s="361"/>
      <c r="K4227" s="361"/>
    </row>
    <row r="4228" spans="1:11">
      <c r="A4228" s="361"/>
      <c r="B4228" s="361"/>
      <c r="C4228" s="361"/>
      <c r="D4228" s="361"/>
      <c r="E4228" s="361"/>
      <c r="F4228" s="361"/>
      <c r="G4228" s="361"/>
      <c r="H4228" s="361"/>
      <c r="I4228" s="361"/>
      <c r="J4228" s="361"/>
      <c r="K4228" s="361"/>
    </row>
    <row r="4229" spans="1:11">
      <c r="A4229" s="361"/>
      <c r="B4229" s="361"/>
      <c r="C4229" s="361"/>
      <c r="D4229" s="361"/>
      <c r="E4229" s="361"/>
      <c r="F4229" s="361"/>
      <c r="G4229" s="361"/>
      <c r="H4229" s="361"/>
      <c r="I4229" s="361"/>
      <c r="J4229" s="361"/>
      <c r="K4229" s="361"/>
    </row>
    <row r="4230" spans="1:11">
      <c r="A4230" s="361"/>
      <c r="B4230" s="361"/>
      <c r="C4230" s="361"/>
      <c r="D4230" s="361"/>
      <c r="E4230" s="361"/>
      <c r="F4230" s="361"/>
      <c r="G4230" s="361"/>
      <c r="H4230" s="361"/>
      <c r="I4230" s="361"/>
      <c r="J4230" s="361"/>
      <c r="K4230" s="361"/>
    </row>
    <row r="4231" spans="1:11">
      <c r="A4231" s="361"/>
      <c r="B4231" s="361"/>
      <c r="C4231" s="361"/>
      <c r="D4231" s="361"/>
      <c r="E4231" s="361"/>
      <c r="F4231" s="361"/>
      <c r="G4231" s="361"/>
      <c r="H4231" s="361"/>
      <c r="I4231" s="361"/>
      <c r="J4231" s="361"/>
      <c r="K4231" s="361"/>
    </row>
    <row r="4232" spans="1:11">
      <c r="A4232" s="361"/>
      <c r="B4232" s="361"/>
      <c r="C4232" s="361"/>
      <c r="D4232" s="361"/>
      <c r="E4232" s="361"/>
      <c r="F4232" s="361"/>
      <c r="G4232" s="361"/>
      <c r="H4232" s="361"/>
      <c r="I4232" s="361"/>
      <c r="J4232" s="361"/>
      <c r="K4232" s="361"/>
    </row>
    <row r="4233" spans="1:11">
      <c r="A4233" s="361"/>
      <c r="B4233" s="361"/>
      <c r="C4233" s="361"/>
      <c r="D4233" s="361"/>
      <c r="E4233" s="361"/>
      <c r="F4233" s="361"/>
      <c r="G4233" s="361"/>
      <c r="H4233" s="361"/>
      <c r="I4233" s="361"/>
      <c r="J4233" s="361"/>
      <c r="K4233" s="361"/>
    </row>
    <row r="4234" spans="1:11">
      <c r="A4234" s="361"/>
      <c r="B4234" s="361"/>
      <c r="C4234" s="361"/>
      <c r="D4234" s="361"/>
      <c r="E4234" s="361"/>
      <c r="F4234" s="361"/>
      <c r="G4234" s="361"/>
      <c r="H4234" s="361"/>
      <c r="I4234" s="361"/>
      <c r="J4234" s="361"/>
      <c r="K4234" s="361"/>
    </row>
    <row r="4235" spans="1:11">
      <c r="A4235" s="361"/>
      <c r="B4235" s="361"/>
      <c r="C4235" s="361"/>
      <c r="D4235" s="361"/>
      <c r="E4235" s="361"/>
      <c r="F4235" s="361"/>
      <c r="G4235" s="361"/>
      <c r="H4235" s="361"/>
      <c r="I4235" s="361"/>
      <c r="J4235" s="361"/>
      <c r="K4235" s="361"/>
    </row>
    <row r="4236" spans="1:11">
      <c r="A4236" s="361"/>
      <c r="B4236" s="361"/>
      <c r="C4236" s="361"/>
      <c r="D4236" s="361"/>
      <c r="E4236" s="361"/>
      <c r="F4236" s="361"/>
      <c r="G4236" s="361"/>
      <c r="H4236" s="361"/>
      <c r="I4236" s="361"/>
      <c r="J4236" s="361"/>
      <c r="K4236" s="361"/>
    </row>
    <row r="4237" spans="1:11">
      <c r="A4237" s="361"/>
      <c r="B4237" s="361"/>
      <c r="C4237" s="361"/>
      <c r="D4237" s="361"/>
      <c r="E4237" s="361"/>
      <c r="F4237" s="361"/>
      <c r="G4237" s="361"/>
      <c r="H4237" s="361"/>
      <c r="I4237" s="361"/>
      <c r="J4237" s="361"/>
      <c r="K4237" s="361"/>
    </row>
    <row r="4238" spans="1:11">
      <c r="A4238" s="361"/>
      <c r="B4238" s="361"/>
      <c r="C4238" s="361"/>
      <c r="D4238" s="361"/>
      <c r="E4238" s="361"/>
      <c r="F4238" s="361"/>
      <c r="G4238" s="361"/>
      <c r="H4238" s="361"/>
      <c r="I4238" s="361"/>
      <c r="J4238" s="361"/>
      <c r="K4238" s="361"/>
    </row>
    <row r="4239" spans="1:11">
      <c r="A4239" s="361"/>
      <c r="B4239" s="361"/>
      <c r="C4239" s="361"/>
      <c r="D4239" s="361"/>
      <c r="E4239" s="361"/>
      <c r="F4239" s="361"/>
      <c r="G4239" s="361"/>
      <c r="H4239" s="361"/>
      <c r="I4239" s="361"/>
      <c r="J4239" s="361"/>
      <c r="K4239" s="361"/>
    </row>
    <row r="4240" spans="1:11">
      <c r="A4240" s="361"/>
      <c r="B4240" s="361"/>
      <c r="C4240" s="361"/>
      <c r="D4240" s="361"/>
      <c r="E4240" s="361"/>
      <c r="F4240" s="361"/>
      <c r="G4240" s="361"/>
      <c r="H4240" s="361"/>
      <c r="I4240" s="361"/>
      <c r="J4240" s="361"/>
      <c r="K4240" s="361"/>
    </row>
    <row r="4241" spans="1:11">
      <c r="A4241" s="361"/>
      <c r="B4241" s="361"/>
      <c r="C4241" s="361"/>
      <c r="D4241" s="361"/>
      <c r="E4241" s="361"/>
      <c r="F4241" s="361"/>
      <c r="G4241" s="361"/>
      <c r="H4241" s="361"/>
      <c r="I4241" s="361"/>
      <c r="J4241" s="361"/>
      <c r="K4241" s="361"/>
    </row>
    <row r="4242" spans="1:11">
      <c r="A4242" s="361"/>
      <c r="B4242" s="361"/>
      <c r="C4242" s="361"/>
      <c r="D4242" s="361"/>
      <c r="E4242" s="361"/>
      <c r="F4242" s="361"/>
      <c r="G4242" s="361"/>
      <c r="H4242" s="361"/>
      <c r="I4242" s="361"/>
      <c r="J4242" s="361"/>
      <c r="K4242" s="361"/>
    </row>
    <row r="4243" spans="1:11">
      <c r="A4243" s="361"/>
      <c r="B4243" s="361"/>
      <c r="C4243" s="361"/>
      <c r="D4243" s="361"/>
      <c r="E4243" s="361"/>
      <c r="F4243" s="361"/>
      <c r="G4243" s="361"/>
      <c r="H4243" s="361"/>
      <c r="I4243" s="361"/>
      <c r="J4243" s="361"/>
      <c r="K4243" s="361"/>
    </row>
    <row r="4244" spans="1:11">
      <c r="A4244" s="361"/>
      <c r="B4244" s="361"/>
      <c r="C4244" s="361"/>
      <c r="D4244" s="361"/>
      <c r="E4244" s="361"/>
      <c r="F4244" s="361"/>
      <c r="G4244" s="361"/>
      <c r="H4244" s="361"/>
      <c r="I4244" s="361"/>
      <c r="J4244" s="361"/>
      <c r="K4244" s="361"/>
    </row>
    <row r="4245" spans="1:11">
      <c r="A4245" s="361"/>
      <c r="B4245" s="361"/>
      <c r="C4245" s="361"/>
      <c r="D4245" s="361"/>
      <c r="E4245" s="361"/>
      <c r="F4245" s="361"/>
      <c r="G4245" s="361"/>
      <c r="H4245" s="361"/>
      <c r="I4245" s="361"/>
      <c r="J4245" s="361"/>
      <c r="K4245" s="361"/>
    </row>
    <row r="4246" spans="1:11">
      <c r="A4246" s="361"/>
      <c r="B4246" s="361"/>
      <c r="C4246" s="361"/>
      <c r="D4246" s="361"/>
      <c r="E4246" s="361"/>
      <c r="F4246" s="361"/>
      <c r="G4246" s="361"/>
      <c r="H4246" s="361"/>
      <c r="I4246" s="361"/>
      <c r="J4246" s="361"/>
      <c r="K4246" s="361"/>
    </row>
    <row r="4247" spans="1:11">
      <c r="A4247" s="361"/>
      <c r="B4247" s="361"/>
      <c r="C4247" s="361"/>
      <c r="D4247" s="361"/>
      <c r="E4247" s="361"/>
      <c r="F4247" s="361"/>
      <c r="G4247" s="361"/>
      <c r="H4247" s="361"/>
      <c r="I4247" s="361"/>
      <c r="J4247" s="361"/>
      <c r="K4247" s="361"/>
    </row>
    <row r="4248" spans="1:11">
      <c r="A4248" s="361"/>
      <c r="B4248" s="361"/>
      <c r="C4248" s="361"/>
      <c r="D4248" s="361"/>
      <c r="E4248" s="361"/>
      <c r="F4248" s="361"/>
      <c r="G4248" s="361"/>
      <c r="H4248" s="361"/>
      <c r="I4248" s="361"/>
      <c r="J4248" s="361"/>
      <c r="K4248" s="361"/>
    </row>
    <row r="4249" spans="1:11">
      <c r="A4249" s="361"/>
      <c r="B4249" s="361"/>
      <c r="C4249" s="361"/>
      <c r="D4249" s="361"/>
      <c r="E4249" s="361"/>
      <c r="F4249" s="361"/>
      <c r="G4249" s="361"/>
      <c r="H4249" s="361"/>
      <c r="I4249" s="361"/>
      <c r="J4249" s="361"/>
      <c r="K4249" s="361"/>
    </row>
    <row r="4250" spans="1:11">
      <c r="A4250" s="361"/>
      <c r="B4250" s="361"/>
      <c r="C4250" s="361"/>
      <c r="D4250" s="361"/>
      <c r="E4250" s="361"/>
      <c r="F4250" s="361"/>
      <c r="G4250" s="361"/>
      <c r="H4250" s="361"/>
      <c r="I4250" s="361"/>
      <c r="J4250" s="361"/>
      <c r="K4250" s="361"/>
    </row>
    <row r="4251" spans="1:11">
      <c r="A4251" s="361"/>
      <c r="B4251" s="361"/>
      <c r="C4251" s="361"/>
      <c r="D4251" s="361"/>
      <c r="E4251" s="361"/>
      <c r="F4251" s="361"/>
      <c r="G4251" s="361"/>
      <c r="H4251" s="361"/>
      <c r="I4251" s="361"/>
      <c r="J4251" s="361"/>
      <c r="K4251" s="361"/>
    </row>
    <row r="4252" spans="1:11">
      <c r="A4252" s="361"/>
      <c r="B4252" s="361"/>
      <c r="C4252" s="361"/>
      <c r="D4252" s="361"/>
      <c r="E4252" s="361"/>
      <c r="F4252" s="361"/>
      <c r="G4252" s="361"/>
      <c r="H4252" s="361"/>
      <c r="I4252" s="361"/>
      <c r="J4252" s="361"/>
      <c r="K4252" s="361"/>
    </row>
    <row r="4253" spans="1:11">
      <c r="A4253" s="361"/>
      <c r="B4253" s="361"/>
      <c r="C4253" s="361"/>
      <c r="D4253" s="361"/>
      <c r="E4253" s="361"/>
      <c r="F4253" s="361"/>
      <c r="G4253" s="361"/>
      <c r="H4253" s="361"/>
      <c r="I4253" s="361"/>
      <c r="J4253" s="361"/>
      <c r="K4253" s="361"/>
    </row>
    <row r="4254" spans="1:11">
      <c r="A4254" s="361"/>
      <c r="B4254" s="361"/>
      <c r="C4254" s="361"/>
      <c r="D4254" s="361"/>
      <c r="E4254" s="361"/>
      <c r="F4254" s="361"/>
      <c r="G4254" s="361"/>
      <c r="H4254" s="361"/>
      <c r="I4254" s="361"/>
      <c r="J4254" s="361"/>
      <c r="K4254" s="361"/>
    </row>
    <row r="4255" spans="1:11">
      <c r="A4255" s="361"/>
      <c r="B4255" s="361"/>
      <c r="C4255" s="361"/>
      <c r="D4255" s="361"/>
      <c r="E4255" s="361"/>
      <c r="F4255" s="361"/>
      <c r="G4255" s="361"/>
      <c r="H4255" s="361"/>
      <c r="I4255" s="361"/>
      <c r="J4255" s="361"/>
      <c r="K4255" s="361"/>
    </row>
    <row r="4256" spans="1:11">
      <c r="A4256" s="361"/>
      <c r="B4256" s="361"/>
      <c r="C4256" s="361"/>
      <c r="D4256" s="361"/>
      <c r="E4256" s="361"/>
      <c r="F4256" s="361"/>
      <c r="G4256" s="361"/>
      <c r="H4256" s="361"/>
      <c r="I4256" s="361"/>
      <c r="J4256" s="361"/>
      <c r="K4256" s="361"/>
    </row>
    <row r="4257" spans="1:11">
      <c r="A4257" s="361"/>
      <c r="B4257" s="361"/>
      <c r="C4257" s="361"/>
      <c r="D4257" s="361"/>
      <c r="E4257" s="361"/>
      <c r="F4257" s="361"/>
      <c r="G4257" s="361"/>
      <c r="H4257" s="361"/>
      <c r="I4257" s="361"/>
      <c r="J4257" s="361"/>
      <c r="K4257" s="361"/>
    </row>
    <row r="4258" spans="1:11">
      <c r="A4258" s="361"/>
      <c r="B4258" s="361"/>
      <c r="C4258" s="361"/>
      <c r="D4258" s="361"/>
      <c r="E4258" s="361"/>
      <c r="F4258" s="361"/>
      <c r="G4258" s="361"/>
      <c r="H4258" s="361"/>
      <c r="I4258" s="361"/>
      <c r="J4258" s="361"/>
      <c r="K4258" s="361"/>
    </row>
    <row r="4259" spans="1:11">
      <c r="A4259" s="361"/>
      <c r="B4259" s="361"/>
      <c r="C4259" s="361"/>
      <c r="D4259" s="361"/>
      <c r="E4259" s="361"/>
      <c r="F4259" s="361"/>
      <c r="G4259" s="361"/>
      <c r="H4259" s="361"/>
      <c r="I4259" s="361"/>
      <c r="J4259" s="361"/>
      <c r="K4259" s="361"/>
    </row>
    <row r="4260" spans="1:11">
      <c r="A4260" s="361"/>
      <c r="B4260" s="361"/>
      <c r="C4260" s="361"/>
      <c r="D4260" s="361"/>
      <c r="E4260" s="361"/>
      <c r="F4260" s="361"/>
      <c r="G4260" s="361"/>
      <c r="H4260" s="361"/>
      <c r="I4260" s="361"/>
      <c r="J4260" s="361"/>
      <c r="K4260" s="361"/>
    </row>
    <row r="4261" spans="1:11">
      <c r="A4261" s="361"/>
      <c r="B4261" s="361"/>
      <c r="C4261" s="361"/>
      <c r="D4261" s="361"/>
      <c r="E4261" s="361"/>
      <c r="F4261" s="361"/>
      <c r="G4261" s="361"/>
      <c r="H4261" s="361"/>
      <c r="I4261" s="361"/>
      <c r="J4261" s="361"/>
      <c r="K4261" s="361"/>
    </row>
    <row r="4262" spans="1:11">
      <c r="A4262" s="361"/>
      <c r="B4262" s="361"/>
      <c r="C4262" s="361"/>
      <c r="D4262" s="361"/>
      <c r="E4262" s="361"/>
      <c r="F4262" s="361"/>
      <c r="G4262" s="361"/>
      <c r="H4262" s="361"/>
      <c r="I4262" s="361"/>
      <c r="J4262" s="361"/>
      <c r="K4262" s="361"/>
    </row>
    <row r="4263" spans="1:11">
      <c r="A4263" s="361"/>
      <c r="B4263" s="361"/>
      <c r="C4263" s="361"/>
      <c r="D4263" s="361"/>
      <c r="E4263" s="361"/>
      <c r="F4263" s="361"/>
      <c r="G4263" s="361"/>
      <c r="H4263" s="361"/>
      <c r="I4263" s="361"/>
      <c r="J4263" s="361"/>
      <c r="K4263" s="361"/>
    </row>
    <row r="4264" spans="1:11">
      <c r="A4264" s="361"/>
      <c r="B4264" s="361"/>
      <c r="C4264" s="361"/>
      <c r="D4264" s="361"/>
      <c r="E4264" s="361"/>
      <c r="F4264" s="361"/>
      <c r="G4264" s="361"/>
      <c r="H4264" s="361"/>
      <c r="I4264" s="361"/>
      <c r="J4264" s="361"/>
      <c r="K4264" s="361"/>
    </row>
    <row r="4265" spans="1:11">
      <c r="A4265" s="361"/>
      <c r="B4265" s="361"/>
      <c r="C4265" s="361"/>
      <c r="D4265" s="361"/>
      <c r="E4265" s="361"/>
      <c r="F4265" s="361"/>
      <c r="G4265" s="361"/>
      <c r="H4265" s="361"/>
      <c r="I4265" s="361"/>
      <c r="J4265" s="361"/>
      <c r="K4265" s="361"/>
    </row>
    <row r="4266" spans="1:11">
      <c r="A4266" s="361"/>
      <c r="B4266" s="361"/>
      <c r="C4266" s="361"/>
      <c r="D4266" s="361"/>
      <c r="E4266" s="361"/>
      <c r="F4266" s="361"/>
      <c r="G4266" s="361"/>
      <c r="H4266" s="361"/>
      <c r="I4266" s="361"/>
      <c r="J4266" s="361"/>
      <c r="K4266" s="361"/>
    </row>
    <row r="4267" spans="1:11">
      <c r="A4267" s="361"/>
      <c r="B4267" s="361"/>
      <c r="C4267" s="361"/>
      <c r="D4267" s="361"/>
      <c r="E4267" s="361"/>
      <c r="F4267" s="361"/>
      <c r="G4267" s="361"/>
      <c r="H4267" s="361"/>
      <c r="I4267" s="361"/>
      <c r="J4267" s="361"/>
      <c r="K4267" s="361"/>
    </row>
    <row r="4268" spans="1:11">
      <c r="A4268" s="361"/>
      <c r="B4268" s="361"/>
      <c r="C4268" s="361"/>
      <c r="D4268" s="361"/>
      <c r="E4268" s="361"/>
      <c r="F4268" s="361"/>
      <c r="G4268" s="361"/>
      <c r="H4268" s="361"/>
      <c r="I4268" s="361"/>
      <c r="J4268" s="361"/>
      <c r="K4268" s="361"/>
    </row>
    <row r="4269" spans="1:11">
      <c r="A4269" s="361"/>
      <c r="B4269" s="361"/>
      <c r="C4269" s="361"/>
      <c r="D4269" s="361"/>
      <c r="E4269" s="361"/>
      <c r="F4269" s="361"/>
      <c r="G4269" s="361"/>
      <c r="H4269" s="361"/>
      <c r="I4269" s="361"/>
      <c r="J4269" s="361"/>
      <c r="K4269" s="361"/>
    </row>
    <row r="4270" spans="1:11">
      <c r="A4270" s="361"/>
      <c r="B4270" s="361"/>
      <c r="C4270" s="361"/>
      <c r="D4270" s="361"/>
      <c r="E4270" s="361"/>
      <c r="F4270" s="361"/>
      <c r="G4270" s="361"/>
      <c r="H4270" s="361"/>
      <c r="I4270" s="361"/>
      <c r="J4270" s="361"/>
      <c r="K4270" s="361"/>
    </row>
    <row r="4271" spans="1:11">
      <c r="A4271" s="361"/>
      <c r="B4271" s="361"/>
      <c r="C4271" s="361"/>
      <c r="D4271" s="361"/>
      <c r="E4271" s="361"/>
      <c r="F4271" s="361"/>
      <c r="G4271" s="361"/>
      <c r="H4271" s="361"/>
      <c r="I4271" s="361"/>
      <c r="J4271" s="361"/>
      <c r="K4271" s="361"/>
    </row>
    <row r="4272" spans="1:11">
      <c r="A4272" s="361"/>
      <c r="B4272" s="361"/>
      <c r="C4272" s="361"/>
      <c r="D4272" s="361"/>
      <c r="E4272" s="361"/>
      <c r="F4272" s="361"/>
      <c r="G4272" s="361"/>
      <c r="H4272" s="361"/>
      <c r="I4272" s="361"/>
      <c r="J4272" s="361"/>
      <c r="K4272" s="361"/>
    </row>
    <row r="4273" spans="1:11">
      <c r="A4273" s="361"/>
      <c r="B4273" s="361"/>
      <c r="C4273" s="361"/>
      <c r="D4273" s="361"/>
      <c r="E4273" s="361"/>
      <c r="F4273" s="361"/>
      <c r="G4273" s="361"/>
      <c r="H4273" s="361"/>
      <c r="I4273" s="361"/>
      <c r="J4273" s="361"/>
      <c r="K4273" s="361"/>
    </row>
    <row r="4274" spans="1:11">
      <c r="A4274" s="361"/>
      <c r="B4274" s="361"/>
      <c r="C4274" s="361"/>
      <c r="D4274" s="361"/>
      <c r="E4274" s="361"/>
      <c r="F4274" s="361"/>
      <c r="G4274" s="361"/>
      <c r="H4274" s="361"/>
      <c r="I4274" s="361"/>
      <c r="J4274" s="361"/>
      <c r="K4274" s="361"/>
    </row>
    <row r="4275" spans="1:11">
      <c r="A4275" s="361"/>
      <c r="B4275" s="361"/>
      <c r="C4275" s="361"/>
      <c r="D4275" s="361"/>
      <c r="E4275" s="361"/>
      <c r="F4275" s="361"/>
      <c r="G4275" s="361"/>
      <c r="H4275" s="361"/>
      <c r="I4275" s="361"/>
      <c r="J4275" s="361"/>
      <c r="K4275" s="361"/>
    </row>
    <row r="4276" spans="1:11">
      <c r="A4276" s="361"/>
      <c r="B4276" s="361"/>
      <c r="C4276" s="361"/>
      <c r="D4276" s="361"/>
      <c r="E4276" s="361"/>
      <c r="F4276" s="361"/>
      <c r="G4276" s="361"/>
      <c r="H4276" s="361"/>
      <c r="I4276" s="361"/>
      <c r="J4276" s="361"/>
      <c r="K4276" s="361"/>
    </row>
    <row r="4277" spans="1:11">
      <c r="A4277" s="361"/>
      <c r="B4277" s="361"/>
      <c r="C4277" s="361"/>
      <c r="D4277" s="361"/>
      <c r="E4277" s="361"/>
      <c r="F4277" s="361"/>
      <c r="G4277" s="361"/>
      <c r="H4277" s="361"/>
      <c r="I4277" s="361"/>
      <c r="J4277" s="361"/>
      <c r="K4277" s="361"/>
    </row>
    <row r="4278" spans="1:11">
      <c r="A4278" s="361"/>
      <c r="B4278" s="361"/>
      <c r="C4278" s="361"/>
      <c r="D4278" s="361"/>
      <c r="E4278" s="361"/>
      <c r="F4278" s="361"/>
      <c r="G4278" s="361"/>
      <c r="H4278" s="361"/>
      <c r="I4278" s="361"/>
      <c r="J4278" s="361"/>
      <c r="K4278" s="361"/>
    </row>
    <row r="4279" spans="1:11">
      <c r="A4279" s="361"/>
      <c r="B4279" s="361"/>
      <c r="C4279" s="361"/>
      <c r="D4279" s="361"/>
      <c r="E4279" s="361"/>
      <c r="F4279" s="361"/>
      <c r="G4279" s="361"/>
      <c r="H4279" s="361"/>
      <c r="I4279" s="361"/>
      <c r="J4279" s="361"/>
      <c r="K4279" s="361"/>
    </row>
    <row r="4280" spans="1:11">
      <c r="A4280" s="361"/>
      <c r="B4280" s="361"/>
      <c r="C4280" s="361"/>
      <c r="D4280" s="361"/>
      <c r="E4280" s="361"/>
      <c r="F4280" s="361"/>
      <c r="G4280" s="361"/>
      <c r="H4280" s="361"/>
      <c r="I4280" s="361"/>
      <c r="J4280" s="361"/>
      <c r="K4280" s="361"/>
    </row>
    <row r="4281" spans="1:11">
      <c r="A4281" s="361"/>
      <c r="B4281" s="361"/>
      <c r="C4281" s="361"/>
      <c r="D4281" s="361"/>
      <c r="E4281" s="361"/>
      <c r="F4281" s="361"/>
      <c r="G4281" s="361"/>
      <c r="H4281" s="361"/>
      <c r="I4281" s="361"/>
      <c r="J4281" s="361"/>
      <c r="K4281" s="361"/>
    </row>
    <row r="4282" spans="1:11">
      <c r="A4282" s="361"/>
      <c r="B4282" s="361"/>
      <c r="C4282" s="361"/>
      <c r="D4282" s="361"/>
      <c r="E4282" s="361"/>
      <c r="F4282" s="361"/>
      <c r="G4282" s="361"/>
      <c r="H4282" s="361"/>
      <c r="I4282" s="361"/>
      <c r="J4282" s="361"/>
      <c r="K4282" s="361"/>
    </row>
    <row r="4283" spans="1:11">
      <c r="A4283" s="361"/>
      <c r="B4283" s="361"/>
      <c r="C4283" s="361"/>
      <c r="D4283" s="361"/>
      <c r="E4283" s="361"/>
      <c r="F4283" s="361"/>
      <c r="G4283" s="361"/>
      <c r="H4283" s="361"/>
      <c r="I4283" s="361"/>
      <c r="J4283" s="361"/>
      <c r="K4283" s="361"/>
    </row>
    <row r="4284" spans="1:11">
      <c r="A4284" s="361"/>
      <c r="B4284" s="361"/>
      <c r="C4284" s="361"/>
      <c r="D4284" s="361"/>
      <c r="E4284" s="361"/>
      <c r="F4284" s="361"/>
      <c r="G4284" s="361"/>
      <c r="H4284" s="361"/>
      <c r="I4284" s="361"/>
      <c r="J4284" s="361"/>
      <c r="K4284" s="361"/>
    </row>
    <row r="4285" spans="1:11">
      <c r="A4285" s="361"/>
      <c r="B4285" s="361"/>
      <c r="C4285" s="361"/>
      <c r="D4285" s="361"/>
      <c r="E4285" s="361"/>
      <c r="F4285" s="361"/>
      <c r="G4285" s="361"/>
      <c r="H4285" s="361"/>
      <c r="I4285" s="361"/>
      <c r="J4285" s="361"/>
      <c r="K4285" s="361"/>
    </row>
    <row r="4286" spans="1:11">
      <c r="A4286" s="361"/>
      <c r="B4286" s="361"/>
      <c r="C4286" s="361"/>
      <c r="D4286" s="361"/>
      <c r="E4286" s="361"/>
      <c r="F4286" s="361"/>
      <c r="G4286" s="361"/>
      <c r="H4286" s="361"/>
      <c r="I4286" s="361"/>
      <c r="J4286" s="361"/>
      <c r="K4286" s="361"/>
    </row>
    <row r="4287" spans="1:11">
      <c r="A4287" s="361"/>
      <c r="B4287" s="361"/>
      <c r="C4287" s="361"/>
      <c r="D4287" s="361"/>
      <c r="E4287" s="361"/>
      <c r="F4287" s="361"/>
      <c r="G4287" s="361"/>
      <c r="H4287" s="361"/>
      <c r="I4287" s="361"/>
      <c r="J4287" s="361"/>
      <c r="K4287" s="361"/>
    </row>
    <row r="4288" spans="1:11">
      <c r="A4288" s="361"/>
      <c r="B4288" s="361"/>
      <c r="C4288" s="361"/>
      <c r="D4288" s="361"/>
      <c r="E4288" s="361"/>
      <c r="F4288" s="361"/>
      <c r="G4288" s="361"/>
      <c r="H4288" s="361"/>
      <c r="I4288" s="361"/>
      <c r="J4288" s="361"/>
      <c r="K4288" s="361"/>
    </row>
    <row r="4289" spans="1:11">
      <c r="A4289" s="361"/>
      <c r="B4289" s="361"/>
      <c r="C4289" s="361"/>
      <c r="D4289" s="361"/>
      <c r="E4289" s="361"/>
      <c r="F4289" s="361"/>
      <c r="G4289" s="361"/>
      <c r="H4289" s="361"/>
      <c r="I4289" s="361"/>
      <c r="J4289" s="361"/>
      <c r="K4289" s="361"/>
    </row>
    <row r="4290" spans="1:11">
      <c r="A4290" s="361"/>
      <c r="B4290" s="361"/>
      <c r="C4290" s="361"/>
      <c r="D4290" s="361"/>
      <c r="E4290" s="361"/>
      <c r="F4290" s="361"/>
      <c r="G4290" s="361"/>
      <c r="H4290" s="361"/>
      <c r="I4290" s="361"/>
      <c r="J4290" s="361"/>
      <c r="K4290" s="361"/>
    </row>
    <row r="4291" spans="1:11">
      <c r="A4291" s="361"/>
      <c r="B4291" s="361"/>
      <c r="C4291" s="361"/>
      <c r="D4291" s="361"/>
      <c r="E4291" s="361"/>
      <c r="F4291" s="361"/>
      <c r="G4291" s="361"/>
      <c r="H4291" s="361"/>
      <c r="I4291" s="361"/>
      <c r="J4291" s="361"/>
      <c r="K4291" s="361"/>
    </row>
    <row r="4292" spans="1:11">
      <c r="A4292" s="361"/>
      <c r="B4292" s="361"/>
      <c r="C4292" s="361"/>
      <c r="D4292" s="361"/>
      <c r="E4292" s="361"/>
      <c r="F4292" s="361"/>
      <c r="G4292" s="361"/>
      <c r="H4292" s="361"/>
      <c r="I4292" s="361"/>
      <c r="J4292" s="361"/>
      <c r="K4292" s="361"/>
    </row>
    <row r="4293" spans="1:11">
      <c r="A4293" s="361"/>
      <c r="B4293" s="361"/>
      <c r="C4293" s="361"/>
      <c r="D4293" s="361"/>
      <c r="E4293" s="361"/>
      <c r="F4293" s="361"/>
      <c r="G4293" s="361"/>
      <c r="H4293" s="361"/>
      <c r="I4293" s="361"/>
      <c r="J4293" s="361"/>
      <c r="K4293" s="361"/>
    </row>
    <row r="4294" spans="1:11">
      <c r="A4294" s="361"/>
      <c r="B4294" s="361"/>
      <c r="C4294" s="361"/>
      <c r="D4294" s="361"/>
      <c r="E4294" s="361"/>
      <c r="F4294" s="361"/>
      <c r="G4294" s="361"/>
      <c r="H4294" s="361"/>
      <c r="I4294" s="361"/>
      <c r="J4294" s="361"/>
      <c r="K4294" s="361"/>
    </row>
    <row r="4295" spans="1:11">
      <c r="A4295" s="361"/>
      <c r="B4295" s="361"/>
      <c r="C4295" s="361"/>
      <c r="D4295" s="361"/>
      <c r="E4295" s="361"/>
      <c r="F4295" s="361"/>
      <c r="G4295" s="361"/>
      <c r="H4295" s="361"/>
      <c r="I4295" s="361"/>
      <c r="J4295" s="361"/>
      <c r="K4295" s="361"/>
    </row>
    <row r="4296" spans="1:11">
      <c r="A4296" s="361"/>
      <c r="B4296" s="361"/>
      <c r="C4296" s="361"/>
      <c r="D4296" s="361"/>
      <c r="E4296" s="361"/>
      <c r="F4296" s="361"/>
      <c r="G4296" s="361"/>
      <c r="H4296" s="361"/>
      <c r="I4296" s="361"/>
      <c r="J4296" s="361"/>
      <c r="K4296" s="361"/>
    </row>
    <row r="4297" spans="1:11">
      <c r="A4297" s="361"/>
      <c r="B4297" s="361"/>
      <c r="C4297" s="361"/>
      <c r="D4297" s="361"/>
      <c r="E4297" s="361"/>
      <c r="F4297" s="361"/>
      <c r="G4297" s="361"/>
      <c r="H4297" s="361"/>
      <c r="I4297" s="361"/>
      <c r="J4297" s="361"/>
      <c r="K4297" s="361"/>
    </row>
    <row r="4298" spans="1:11">
      <c r="A4298" s="361"/>
      <c r="B4298" s="361"/>
      <c r="C4298" s="361"/>
      <c r="D4298" s="361"/>
      <c r="E4298" s="361"/>
      <c r="F4298" s="361"/>
      <c r="G4298" s="361"/>
      <c r="H4298" s="361"/>
      <c r="I4298" s="361"/>
      <c r="J4298" s="361"/>
      <c r="K4298" s="361"/>
    </row>
    <row r="4299" spans="1:11">
      <c r="A4299" s="361"/>
      <c r="B4299" s="361"/>
      <c r="C4299" s="361"/>
      <c r="D4299" s="361"/>
      <c r="E4299" s="361"/>
      <c r="F4299" s="361"/>
      <c r="G4299" s="361"/>
      <c r="H4299" s="361"/>
      <c r="I4299" s="361"/>
      <c r="J4299" s="361"/>
      <c r="K4299" s="361"/>
    </row>
    <row r="4300" spans="1:11">
      <c r="A4300" s="361"/>
      <c r="B4300" s="361"/>
      <c r="C4300" s="361"/>
      <c r="D4300" s="361"/>
      <c r="E4300" s="361"/>
      <c r="F4300" s="361"/>
      <c r="G4300" s="361"/>
      <c r="H4300" s="361"/>
      <c r="I4300" s="361"/>
      <c r="J4300" s="361"/>
      <c r="K4300" s="361"/>
    </row>
    <row r="4301" spans="1:11">
      <c r="A4301" s="361"/>
      <c r="B4301" s="361"/>
      <c r="C4301" s="361"/>
      <c r="D4301" s="361"/>
      <c r="E4301" s="361"/>
      <c r="F4301" s="361"/>
      <c r="G4301" s="361"/>
      <c r="H4301" s="361"/>
      <c r="I4301" s="361"/>
      <c r="J4301" s="361"/>
      <c r="K4301" s="361"/>
    </row>
    <row r="4302" spans="1:11">
      <c r="A4302" s="361"/>
      <c r="B4302" s="361"/>
      <c r="C4302" s="361"/>
      <c r="D4302" s="361"/>
      <c r="E4302" s="361"/>
      <c r="F4302" s="361"/>
      <c r="G4302" s="361"/>
      <c r="H4302" s="361"/>
      <c r="I4302" s="361"/>
      <c r="J4302" s="361"/>
      <c r="K4302" s="361"/>
    </row>
    <row r="4303" spans="1:11">
      <c r="A4303" s="361"/>
      <c r="B4303" s="361"/>
      <c r="C4303" s="361"/>
      <c r="D4303" s="361"/>
      <c r="E4303" s="361"/>
      <c r="F4303" s="361"/>
      <c r="G4303" s="361"/>
      <c r="H4303" s="361"/>
      <c r="I4303" s="361"/>
      <c r="J4303" s="361"/>
      <c r="K4303" s="361"/>
    </row>
    <row r="4304" spans="1:11">
      <c r="A4304" s="361"/>
      <c r="B4304" s="361"/>
      <c r="C4304" s="361"/>
      <c r="D4304" s="361"/>
      <c r="E4304" s="361"/>
      <c r="F4304" s="361"/>
      <c r="G4304" s="361"/>
      <c r="H4304" s="361"/>
      <c r="I4304" s="361"/>
      <c r="J4304" s="361"/>
      <c r="K4304" s="361"/>
    </row>
    <row r="4305" spans="1:11">
      <c r="A4305" s="361"/>
      <c r="B4305" s="361"/>
      <c r="C4305" s="361"/>
      <c r="D4305" s="361"/>
      <c r="E4305" s="361"/>
      <c r="F4305" s="361"/>
      <c r="G4305" s="361"/>
      <c r="H4305" s="361"/>
      <c r="I4305" s="361"/>
      <c r="J4305" s="361"/>
      <c r="K4305" s="361"/>
    </row>
    <row r="4306" spans="1:11">
      <c r="A4306" s="361"/>
      <c r="B4306" s="361"/>
      <c r="C4306" s="361"/>
      <c r="D4306" s="361"/>
      <c r="E4306" s="361"/>
      <c r="F4306" s="361"/>
      <c r="G4306" s="361"/>
      <c r="H4306" s="361"/>
      <c r="I4306" s="361"/>
      <c r="J4306" s="361"/>
      <c r="K4306" s="361"/>
    </row>
    <row r="4307" spans="1:11">
      <c r="A4307" s="361"/>
      <c r="B4307" s="361"/>
      <c r="C4307" s="361"/>
      <c r="D4307" s="361"/>
      <c r="E4307" s="361"/>
      <c r="F4307" s="361"/>
      <c r="G4307" s="361"/>
      <c r="H4307" s="361"/>
      <c r="I4307" s="361"/>
      <c r="J4307" s="361"/>
      <c r="K4307" s="361"/>
    </row>
    <row r="4308" spans="1:11">
      <c r="A4308" s="361"/>
      <c r="B4308" s="361"/>
      <c r="C4308" s="361"/>
      <c r="D4308" s="361"/>
      <c r="E4308" s="361"/>
      <c r="F4308" s="361"/>
      <c r="G4308" s="361"/>
      <c r="H4308" s="361"/>
      <c r="I4308" s="361"/>
      <c r="J4308" s="361"/>
      <c r="K4308" s="361"/>
    </row>
    <row r="4309" spans="1:11">
      <c r="A4309" s="361"/>
      <c r="B4309" s="361"/>
      <c r="C4309" s="361"/>
      <c r="D4309" s="361"/>
      <c r="E4309" s="361"/>
      <c r="F4309" s="361"/>
      <c r="G4309" s="361"/>
      <c r="H4309" s="361"/>
      <c r="I4309" s="361"/>
      <c r="J4309" s="361"/>
      <c r="K4309" s="361"/>
    </row>
    <row r="4310" spans="1:11">
      <c r="A4310" s="361"/>
      <c r="B4310" s="361"/>
      <c r="C4310" s="361"/>
      <c r="D4310" s="361"/>
      <c r="E4310" s="361"/>
      <c r="F4310" s="361"/>
      <c r="G4310" s="361"/>
      <c r="H4310" s="361"/>
      <c r="I4310" s="361"/>
      <c r="J4310" s="361"/>
      <c r="K4310" s="361"/>
    </row>
    <row r="4311" spans="1:11">
      <c r="A4311" s="361"/>
      <c r="B4311" s="361"/>
      <c r="C4311" s="361"/>
      <c r="D4311" s="361"/>
      <c r="E4311" s="361"/>
      <c r="F4311" s="361"/>
      <c r="G4311" s="361"/>
      <c r="H4311" s="361"/>
      <c r="I4311" s="361"/>
      <c r="J4311" s="361"/>
      <c r="K4311" s="361"/>
    </row>
    <row r="4312" spans="1:11">
      <c r="A4312" s="361"/>
      <c r="B4312" s="361"/>
      <c r="C4312" s="361"/>
      <c r="D4312" s="361"/>
      <c r="E4312" s="361"/>
      <c r="F4312" s="361"/>
      <c r="G4312" s="361"/>
      <c r="H4312" s="361"/>
      <c r="I4312" s="361"/>
      <c r="J4312" s="361"/>
      <c r="K4312" s="361"/>
    </row>
    <row r="4313" spans="1:11">
      <c r="A4313" s="361"/>
      <c r="B4313" s="361"/>
      <c r="C4313" s="361"/>
      <c r="D4313" s="361"/>
      <c r="E4313" s="361"/>
      <c r="F4313" s="361"/>
      <c r="G4313" s="361"/>
      <c r="H4313" s="361"/>
      <c r="I4313" s="361"/>
      <c r="J4313" s="361"/>
      <c r="K4313" s="361"/>
    </row>
    <row r="4314" spans="1:11">
      <c r="A4314" s="361"/>
      <c r="B4314" s="361"/>
      <c r="C4314" s="361"/>
      <c r="D4314" s="361"/>
      <c r="E4314" s="361"/>
      <c r="F4314" s="361"/>
      <c r="G4314" s="361"/>
      <c r="H4314" s="361"/>
      <c r="I4314" s="361"/>
      <c r="J4314" s="361"/>
      <c r="K4314" s="361"/>
    </row>
    <row r="4315" spans="1:11">
      <c r="A4315" s="361"/>
      <c r="B4315" s="361"/>
      <c r="C4315" s="361"/>
      <c r="D4315" s="361"/>
      <c r="E4315" s="361"/>
      <c r="F4315" s="361"/>
      <c r="G4315" s="361"/>
      <c r="H4315" s="361"/>
      <c r="I4315" s="361"/>
      <c r="J4315" s="361"/>
      <c r="K4315" s="361"/>
    </row>
    <row r="4316" spans="1:11">
      <c r="A4316" s="361"/>
      <c r="B4316" s="361"/>
      <c r="C4316" s="361"/>
      <c r="D4316" s="361"/>
      <c r="E4316" s="361"/>
      <c r="F4316" s="361"/>
      <c r="G4316" s="361"/>
      <c r="H4316" s="361"/>
      <c r="I4316" s="361"/>
      <c r="J4316" s="361"/>
      <c r="K4316" s="361"/>
    </row>
    <row r="4317" spans="1:11">
      <c r="A4317" s="361"/>
      <c r="B4317" s="361"/>
      <c r="C4317" s="361"/>
      <c r="D4317" s="361"/>
      <c r="E4317" s="361"/>
      <c r="F4317" s="361"/>
      <c r="G4317" s="361"/>
      <c r="H4317" s="361"/>
      <c r="I4317" s="361"/>
      <c r="J4317" s="361"/>
      <c r="K4317" s="361"/>
    </row>
    <row r="4318" spans="1:11">
      <c r="A4318" s="361"/>
      <c r="B4318" s="361"/>
      <c r="C4318" s="361"/>
      <c r="D4318" s="361"/>
      <c r="E4318" s="361"/>
      <c r="F4318" s="361"/>
      <c r="G4318" s="361"/>
      <c r="H4318" s="361"/>
      <c r="I4318" s="361"/>
      <c r="J4318" s="361"/>
      <c r="K4318" s="361"/>
    </row>
    <row r="4319" spans="1:11">
      <c r="A4319" s="361"/>
      <c r="B4319" s="361"/>
      <c r="C4319" s="361"/>
      <c r="D4319" s="361"/>
      <c r="E4319" s="361"/>
      <c r="F4319" s="361"/>
      <c r="G4319" s="361"/>
      <c r="H4319" s="361"/>
      <c r="I4319" s="361"/>
      <c r="J4319" s="361"/>
      <c r="K4319" s="361"/>
    </row>
    <row r="4320" spans="1:11">
      <c r="A4320" s="361"/>
      <c r="B4320" s="361"/>
      <c r="C4320" s="361"/>
      <c r="D4320" s="361"/>
      <c r="E4320" s="361"/>
      <c r="F4320" s="361"/>
      <c r="G4320" s="361"/>
      <c r="H4320" s="361"/>
      <c r="I4320" s="361"/>
      <c r="J4320" s="361"/>
      <c r="K4320" s="361"/>
    </row>
    <row r="4321" spans="1:11">
      <c r="A4321" s="361"/>
      <c r="B4321" s="361"/>
      <c r="C4321" s="361"/>
      <c r="D4321" s="361"/>
      <c r="E4321" s="361"/>
      <c r="F4321" s="361"/>
      <c r="G4321" s="361"/>
      <c r="H4321" s="361"/>
      <c r="I4321" s="361"/>
      <c r="J4321" s="361"/>
      <c r="K4321" s="361"/>
    </row>
    <row r="4322" spans="1:11">
      <c r="A4322" s="361"/>
      <c r="B4322" s="361"/>
      <c r="C4322" s="361"/>
      <c r="D4322" s="361"/>
      <c r="E4322" s="361"/>
      <c r="F4322" s="361"/>
      <c r="G4322" s="361"/>
      <c r="H4322" s="361"/>
      <c r="I4322" s="361"/>
      <c r="J4322" s="361"/>
      <c r="K4322" s="361"/>
    </row>
    <row r="4323" spans="1:11">
      <c r="A4323" s="361"/>
      <c r="B4323" s="361"/>
      <c r="C4323" s="361"/>
      <c r="D4323" s="361"/>
      <c r="E4323" s="361"/>
      <c r="F4323" s="361"/>
      <c r="G4323" s="361"/>
      <c r="H4323" s="361"/>
      <c r="I4323" s="361"/>
      <c r="J4323" s="361"/>
      <c r="K4323" s="361"/>
    </row>
    <row r="4324" spans="1:11">
      <c r="A4324" s="361"/>
      <c r="B4324" s="361"/>
      <c r="C4324" s="361"/>
      <c r="D4324" s="361"/>
      <c r="E4324" s="361"/>
      <c r="F4324" s="361"/>
      <c r="G4324" s="361"/>
      <c r="H4324" s="361"/>
      <c r="I4324" s="361"/>
      <c r="J4324" s="361"/>
      <c r="K4324" s="361"/>
    </row>
    <row r="4325" spans="1:11">
      <c r="A4325" s="361"/>
      <c r="B4325" s="361"/>
      <c r="C4325" s="361"/>
      <c r="D4325" s="361"/>
      <c r="E4325" s="361"/>
      <c r="F4325" s="361"/>
      <c r="G4325" s="361"/>
      <c r="H4325" s="361"/>
      <c r="I4325" s="361"/>
      <c r="J4325" s="361"/>
      <c r="K4325" s="361"/>
    </row>
    <row r="4326" spans="1:11">
      <c r="A4326" s="361"/>
      <c r="B4326" s="361"/>
      <c r="C4326" s="361"/>
      <c r="D4326" s="361"/>
      <c r="E4326" s="361"/>
      <c r="F4326" s="361"/>
      <c r="G4326" s="361"/>
      <c r="H4326" s="361"/>
      <c r="I4326" s="361"/>
      <c r="J4326" s="361"/>
      <c r="K4326" s="361"/>
    </row>
    <row r="4327" spans="1:11">
      <c r="A4327" s="361"/>
      <c r="B4327" s="361"/>
      <c r="C4327" s="361"/>
      <c r="D4327" s="361"/>
      <c r="E4327" s="361"/>
      <c r="F4327" s="361"/>
      <c r="G4327" s="361"/>
      <c r="H4327" s="361"/>
      <c r="I4327" s="361"/>
      <c r="J4327" s="361"/>
      <c r="K4327" s="361"/>
    </row>
    <row r="4328" spans="1:11">
      <c r="A4328" s="361"/>
      <c r="B4328" s="361"/>
      <c r="C4328" s="361"/>
      <c r="D4328" s="361"/>
      <c r="E4328" s="361"/>
      <c r="F4328" s="361"/>
      <c r="G4328" s="361"/>
      <c r="H4328" s="361"/>
      <c r="I4328" s="361"/>
      <c r="J4328" s="361"/>
      <c r="K4328" s="361"/>
    </row>
    <row r="4329" spans="1:11">
      <c r="A4329" s="361"/>
      <c r="B4329" s="361"/>
      <c r="C4329" s="361"/>
      <c r="D4329" s="361"/>
      <c r="E4329" s="361"/>
      <c r="F4329" s="361"/>
      <c r="G4329" s="361"/>
      <c r="H4329" s="361"/>
      <c r="I4329" s="361"/>
      <c r="J4329" s="361"/>
      <c r="K4329" s="361"/>
    </row>
    <row r="4330" spans="1:11">
      <c r="A4330" s="361"/>
      <c r="B4330" s="361"/>
      <c r="C4330" s="361"/>
      <c r="D4330" s="361"/>
      <c r="E4330" s="361"/>
      <c r="F4330" s="361"/>
      <c r="G4330" s="361"/>
      <c r="H4330" s="361"/>
      <c r="I4330" s="361"/>
      <c r="J4330" s="361"/>
      <c r="K4330" s="361"/>
    </row>
    <row r="4331" spans="1:11">
      <c r="A4331" s="361"/>
      <c r="B4331" s="361"/>
      <c r="C4331" s="361"/>
      <c r="D4331" s="361"/>
      <c r="E4331" s="361"/>
      <c r="F4331" s="361"/>
      <c r="G4331" s="361"/>
      <c r="H4331" s="361"/>
      <c r="I4331" s="361"/>
      <c r="J4331" s="361"/>
      <c r="K4331" s="361"/>
    </row>
    <row r="4332" spans="1:11">
      <c r="A4332" s="361"/>
      <c r="B4332" s="361"/>
      <c r="C4332" s="361"/>
      <c r="D4332" s="361"/>
      <c r="E4332" s="361"/>
      <c r="F4332" s="361"/>
      <c r="G4332" s="361"/>
      <c r="H4332" s="361"/>
      <c r="I4332" s="361"/>
      <c r="J4332" s="361"/>
      <c r="K4332" s="361"/>
    </row>
    <row r="4333" spans="1:11">
      <c r="A4333" s="361"/>
      <c r="B4333" s="361"/>
      <c r="C4333" s="361"/>
      <c r="D4333" s="361"/>
      <c r="E4333" s="361"/>
      <c r="F4333" s="361"/>
      <c r="G4333" s="361"/>
      <c r="H4333" s="361"/>
      <c r="I4333" s="361"/>
      <c r="J4333" s="361"/>
      <c r="K4333" s="361"/>
    </row>
    <row r="4334" spans="1:11">
      <c r="A4334" s="361"/>
      <c r="B4334" s="361"/>
      <c r="C4334" s="361"/>
      <c r="D4334" s="361"/>
      <c r="E4334" s="361"/>
      <c r="F4334" s="361"/>
      <c r="G4334" s="361"/>
      <c r="H4334" s="361"/>
      <c r="I4334" s="361"/>
      <c r="J4334" s="361"/>
      <c r="K4334" s="361"/>
    </row>
    <row r="4335" spans="1:11">
      <c r="A4335" s="361"/>
      <c r="B4335" s="361"/>
      <c r="C4335" s="361"/>
      <c r="D4335" s="361"/>
      <c r="E4335" s="361"/>
      <c r="F4335" s="361"/>
      <c r="G4335" s="361"/>
      <c r="H4335" s="361"/>
      <c r="I4335" s="361"/>
      <c r="J4335" s="361"/>
      <c r="K4335" s="361"/>
    </row>
    <row r="4336" spans="1:11">
      <c r="A4336" s="361"/>
      <c r="B4336" s="361"/>
      <c r="C4336" s="361"/>
      <c r="D4336" s="361"/>
      <c r="E4336" s="361"/>
      <c r="F4336" s="361"/>
      <c r="G4336" s="361"/>
      <c r="H4336" s="361"/>
      <c r="I4336" s="361"/>
      <c r="J4336" s="361"/>
      <c r="K4336" s="361"/>
    </row>
    <row r="4337" spans="1:11">
      <c r="A4337" s="361"/>
      <c r="B4337" s="361"/>
      <c r="C4337" s="361"/>
      <c r="D4337" s="361"/>
      <c r="E4337" s="361"/>
      <c r="F4337" s="361"/>
      <c r="G4337" s="361"/>
      <c r="H4337" s="361"/>
      <c r="I4337" s="361"/>
      <c r="J4337" s="361"/>
      <c r="K4337" s="361"/>
    </row>
    <row r="4338" spans="1:11">
      <c r="A4338" s="361"/>
      <c r="B4338" s="361"/>
      <c r="C4338" s="361"/>
      <c r="D4338" s="361"/>
      <c r="E4338" s="361"/>
      <c r="F4338" s="361"/>
      <c r="G4338" s="361"/>
      <c r="H4338" s="361"/>
      <c r="I4338" s="361"/>
      <c r="J4338" s="361"/>
      <c r="K4338" s="361"/>
    </row>
    <row r="4339" spans="1:11">
      <c r="A4339" s="361"/>
      <c r="B4339" s="361"/>
      <c r="C4339" s="361"/>
      <c r="D4339" s="361"/>
      <c r="E4339" s="361"/>
      <c r="F4339" s="361"/>
      <c r="G4339" s="361"/>
      <c r="H4339" s="361"/>
      <c r="I4339" s="361"/>
      <c r="J4339" s="361"/>
      <c r="K4339" s="361"/>
    </row>
    <row r="4340" spans="1:11">
      <c r="A4340" s="361"/>
      <c r="B4340" s="361"/>
      <c r="C4340" s="361"/>
      <c r="D4340" s="361"/>
      <c r="E4340" s="361"/>
      <c r="F4340" s="361"/>
      <c r="G4340" s="361"/>
      <c r="H4340" s="361"/>
      <c r="I4340" s="361"/>
      <c r="J4340" s="361"/>
      <c r="K4340" s="361"/>
    </row>
    <row r="4341" spans="1:11">
      <c r="A4341" s="361"/>
      <c r="B4341" s="361"/>
      <c r="C4341" s="361"/>
      <c r="D4341" s="361"/>
      <c r="E4341" s="361"/>
      <c r="F4341" s="361"/>
      <c r="G4341" s="361"/>
      <c r="H4341" s="361"/>
      <c r="I4341" s="361"/>
      <c r="J4341" s="361"/>
      <c r="K4341" s="361"/>
    </row>
    <row r="4342" spans="1:11">
      <c r="A4342" s="361"/>
      <c r="B4342" s="361"/>
      <c r="C4342" s="361"/>
      <c r="D4342" s="361"/>
      <c r="E4342" s="361"/>
      <c r="F4342" s="361"/>
      <c r="G4342" s="361"/>
      <c r="H4342" s="361"/>
      <c r="I4342" s="361"/>
      <c r="J4342" s="361"/>
      <c r="K4342" s="361"/>
    </row>
    <row r="4343" spans="1:11">
      <c r="A4343" s="361"/>
      <c r="B4343" s="361"/>
      <c r="C4343" s="361"/>
      <c r="D4343" s="361"/>
      <c r="E4343" s="361"/>
      <c r="F4343" s="361"/>
      <c r="G4343" s="361"/>
      <c r="H4343" s="361"/>
      <c r="I4343" s="361"/>
      <c r="J4343" s="361"/>
      <c r="K4343" s="361"/>
    </row>
    <row r="4344" spans="1:11">
      <c r="A4344" s="361"/>
      <c r="B4344" s="361"/>
      <c r="C4344" s="361"/>
      <c r="D4344" s="361"/>
      <c r="E4344" s="361"/>
      <c r="F4344" s="361"/>
      <c r="G4344" s="361"/>
      <c r="H4344" s="361"/>
      <c r="I4344" s="361"/>
      <c r="J4344" s="361"/>
      <c r="K4344" s="361"/>
    </row>
    <row r="4345" spans="1:11">
      <c r="A4345" s="361"/>
      <c r="B4345" s="361"/>
      <c r="C4345" s="361"/>
      <c r="D4345" s="361"/>
      <c r="E4345" s="361"/>
      <c r="F4345" s="361"/>
      <c r="G4345" s="361"/>
      <c r="H4345" s="361"/>
      <c r="I4345" s="361"/>
      <c r="J4345" s="361"/>
      <c r="K4345" s="361"/>
    </row>
    <row r="4346" spans="1:11">
      <c r="A4346" s="361"/>
      <c r="B4346" s="361"/>
      <c r="C4346" s="361"/>
      <c r="D4346" s="361"/>
      <c r="E4346" s="361"/>
      <c r="F4346" s="361"/>
      <c r="G4346" s="361"/>
      <c r="H4346" s="361"/>
      <c r="I4346" s="361"/>
      <c r="J4346" s="361"/>
      <c r="K4346" s="361"/>
    </row>
    <row r="4347" spans="1:11">
      <c r="A4347" s="361"/>
      <c r="B4347" s="361"/>
      <c r="C4347" s="361"/>
      <c r="D4347" s="361"/>
      <c r="E4347" s="361"/>
      <c r="F4347" s="361"/>
      <c r="G4347" s="361"/>
      <c r="H4347" s="361"/>
      <c r="I4347" s="361"/>
      <c r="J4347" s="361"/>
      <c r="K4347" s="361"/>
    </row>
    <row r="4348" spans="1:11">
      <c r="A4348" s="361"/>
      <c r="B4348" s="361"/>
      <c r="C4348" s="361"/>
      <c r="D4348" s="361"/>
      <c r="E4348" s="361"/>
      <c r="F4348" s="361"/>
      <c r="G4348" s="361"/>
      <c r="H4348" s="361"/>
      <c r="I4348" s="361"/>
      <c r="J4348" s="361"/>
      <c r="K4348" s="361"/>
    </row>
    <row r="4349" spans="1:11">
      <c r="A4349" s="361"/>
      <c r="B4349" s="361"/>
      <c r="C4349" s="361"/>
      <c r="D4349" s="361"/>
      <c r="E4349" s="361"/>
      <c r="F4349" s="361"/>
      <c r="G4349" s="361"/>
      <c r="H4349" s="361"/>
      <c r="I4349" s="361"/>
      <c r="J4349" s="361"/>
      <c r="K4349" s="361"/>
    </row>
    <row r="4350" spans="1:11">
      <c r="A4350" s="361"/>
      <c r="B4350" s="361"/>
      <c r="C4350" s="361"/>
      <c r="D4350" s="361"/>
      <c r="E4350" s="361"/>
      <c r="F4350" s="361"/>
      <c r="G4350" s="361"/>
      <c r="H4350" s="361"/>
      <c r="I4350" s="361"/>
      <c r="J4350" s="361"/>
      <c r="K4350" s="361"/>
    </row>
    <row r="4351" spans="1:11">
      <c r="A4351" s="361"/>
      <c r="B4351" s="361"/>
      <c r="C4351" s="361"/>
      <c r="D4351" s="361"/>
      <c r="E4351" s="361"/>
      <c r="F4351" s="361"/>
      <c r="G4351" s="361"/>
      <c r="H4351" s="361"/>
      <c r="I4351" s="361"/>
      <c r="J4351" s="361"/>
      <c r="K4351" s="361"/>
    </row>
    <row r="4352" spans="1:11">
      <c r="A4352" s="361"/>
      <c r="B4352" s="361"/>
      <c r="C4352" s="361"/>
      <c r="D4352" s="361"/>
      <c r="E4352" s="361"/>
      <c r="F4352" s="361"/>
      <c r="G4352" s="361"/>
      <c r="H4352" s="361"/>
      <c r="I4352" s="361"/>
      <c r="J4352" s="361"/>
      <c r="K4352" s="361"/>
    </row>
    <row r="4353" spans="1:11">
      <c r="A4353" s="361"/>
      <c r="B4353" s="361"/>
      <c r="C4353" s="361"/>
      <c r="D4353" s="361"/>
      <c r="E4353" s="361"/>
      <c r="F4353" s="361"/>
      <c r="G4353" s="361"/>
      <c r="H4353" s="361"/>
      <c r="I4353" s="361"/>
      <c r="J4353" s="361"/>
      <c r="K4353" s="361"/>
    </row>
    <row r="4354" spans="1:11">
      <c r="A4354" s="361"/>
      <c r="B4354" s="361"/>
      <c r="C4354" s="361"/>
      <c r="D4354" s="361"/>
      <c r="E4354" s="361"/>
      <c r="F4354" s="361"/>
      <c r="G4354" s="361"/>
      <c r="H4354" s="361"/>
      <c r="I4354" s="361"/>
      <c r="J4354" s="361"/>
      <c r="K4354" s="361"/>
    </row>
    <row r="4355" spans="1:11">
      <c r="A4355" s="361"/>
      <c r="B4355" s="361"/>
      <c r="C4355" s="361"/>
      <c r="D4355" s="361"/>
      <c r="E4355" s="361"/>
      <c r="F4355" s="361"/>
      <c r="G4355" s="361"/>
      <c r="H4355" s="361"/>
      <c r="I4355" s="361"/>
      <c r="J4355" s="361"/>
      <c r="K4355" s="361"/>
    </row>
    <row r="4356" spans="1:11">
      <c r="A4356" s="361"/>
      <c r="B4356" s="361"/>
      <c r="C4356" s="361"/>
      <c r="D4356" s="361"/>
      <c r="E4356" s="361"/>
      <c r="F4356" s="361"/>
      <c r="G4356" s="361"/>
      <c r="H4356" s="361"/>
      <c r="I4356" s="361"/>
      <c r="J4356" s="361"/>
      <c r="K4356" s="361"/>
    </row>
    <row r="4357" spans="1:11">
      <c r="A4357" s="361"/>
      <c r="B4357" s="361"/>
      <c r="C4357" s="361"/>
      <c r="D4357" s="361"/>
      <c r="E4357" s="361"/>
      <c r="F4357" s="361"/>
      <c r="G4357" s="361"/>
      <c r="H4357" s="361"/>
      <c r="I4357" s="361"/>
      <c r="J4357" s="361"/>
      <c r="K4357" s="361"/>
    </row>
    <row r="4358" spans="1:11">
      <c r="A4358" s="361"/>
      <c r="B4358" s="361"/>
      <c r="C4358" s="361"/>
      <c r="D4358" s="361"/>
      <c r="E4358" s="361"/>
      <c r="F4358" s="361"/>
      <c r="G4358" s="361"/>
      <c r="H4358" s="361"/>
      <c r="I4358" s="361"/>
      <c r="J4358" s="361"/>
      <c r="K4358" s="361"/>
    </row>
    <row r="4359" spans="1:11">
      <c r="A4359" s="361"/>
      <c r="B4359" s="361"/>
      <c r="C4359" s="361"/>
      <c r="D4359" s="361"/>
      <c r="E4359" s="361"/>
      <c r="F4359" s="361"/>
      <c r="G4359" s="361"/>
      <c r="H4359" s="361"/>
      <c r="I4359" s="361"/>
      <c r="J4359" s="361"/>
      <c r="K4359" s="361"/>
    </row>
    <row r="4360" spans="1:11">
      <c r="A4360" s="361"/>
      <c r="B4360" s="361"/>
      <c r="C4360" s="361"/>
      <c r="D4360" s="361"/>
      <c r="E4360" s="361"/>
      <c r="F4360" s="361"/>
      <c r="G4360" s="361"/>
      <c r="H4360" s="361"/>
      <c r="I4360" s="361"/>
      <c r="J4360" s="361"/>
      <c r="K4360" s="361"/>
    </row>
    <row r="4361" spans="1:11">
      <c r="A4361" s="361"/>
      <c r="B4361" s="361"/>
      <c r="C4361" s="361"/>
      <c r="D4361" s="361"/>
      <c r="E4361" s="361"/>
      <c r="F4361" s="361"/>
      <c r="G4361" s="361"/>
      <c r="H4361" s="361"/>
      <c r="I4361" s="361"/>
      <c r="J4361" s="361"/>
      <c r="K4361" s="361"/>
    </row>
    <row r="4362" spans="1:11">
      <c r="A4362" s="361"/>
      <c r="B4362" s="361"/>
      <c r="C4362" s="361"/>
      <c r="D4362" s="361"/>
      <c r="E4362" s="361"/>
      <c r="F4362" s="361"/>
      <c r="G4362" s="361"/>
      <c r="H4362" s="361"/>
      <c r="I4362" s="361"/>
      <c r="J4362" s="361"/>
      <c r="K4362" s="361"/>
    </row>
    <row r="4363" spans="1:11">
      <c r="A4363" s="361"/>
      <c r="B4363" s="361"/>
      <c r="C4363" s="361"/>
      <c r="D4363" s="361"/>
      <c r="E4363" s="361"/>
      <c r="F4363" s="361"/>
      <c r="G4363" s="361"/>
      <c r="H4363" s="361"/>
      <c r="I4363" s="361"/>
      <c r="J4363" s="361"/>
      <c r="K4363" s="361"/>
    </row>
    <row r="4364" spans="1:11">
      <c r="A4364" s="361"/>
      <c r="B4364" s="361"/>
      <c r="C4364" s="361"/>
      <c r="D4364" s="361"/>
      <c r="E4364" s="361"/>
      <c r="F4364" s="361"/>
      <c r="G4364" s="361"/>
      <c r="H4364" s="361"/>
      <c r="I4364" s="361"/>
      <c r="J4364" s="361"/>
      <c r="K4364" s="361"/>
    </row>
    <row r="4365" spans="1:11">
      <c r="A4365" s="361"/>
      <c r="B4365" s="361"/>
      <c r="C4365" s="361"/>
      <c r="D4365" s="361"/>
      <c r="E4365" s="361"/>
      <c r="F4365" s="361"/>
      <c r="G4365" s="361"/>
      <c r="H4365" s="361"/>
      <c r="I4365" s="361"/>
      <c r="J4365" s="361"/>
      <c r="K4365" s="361"/>
    </row>
    <row r="4366" spans="1:11">
      <c r="A4366" s="361"/>
      <c r="B4366" s="361"/>
      <c r="C4366" s="361"/>
      <c r="D4366" s="361"/>
      <c r="E4366" s="361"/>
      <c r="F4366" s="361"/>
      <c r="G4366" s="361"/>
      <c r="H4366" s="361"/>
      <c r="I4366" s="361"/>
      <c r="J4366" s="361"/>
      <c r="K4366" s="361"/>
    </row>
    <row r="4367" spans="1:11">
      <c r="A4367" s="361"/>
      <c r="B4367" s="361"/>
      <c r="C4367" s="361"/>
      <c r="D4367" s="361"/>
      <c r="E4367" s="361"/>
      <c r="F4367" s="361"/>
      <c r="G4367" s="361"/>
      <c r="H4367" s="361"/>
      <c r="I4367" s="361"/>
      <c r="J4367" s="361"/>
      <c r="K4367" s="361"/>
    </row>
    <row r="4368" spans="1:11">
      <c r="A4368" s="361"/>
      <c r="B4368" s="361"/>
      <c r="C4368" s="361"/>
      <c r="D4368" s="361"/>
      <c r="E4368" s="361"/>
      <c r="F4368" s="361"/>
      <c r="G4368" s="361"/>
      <c r="H4368" s="361"/>
      <c r="I4368" s="361"/>
      <c r="J4368" s="361"/>
      <c r="K4368" s="361"/>
    </row>
    <row r="4369" spans="1:11">
      <c r="A4369" s="361"/>
      <c r="B4369" s="361"/>
      <c r="C4369" s="361"/>
      <c r="D4369" s="361"/>
      <c r="E4369" s="361"/>
      <c r="F4369" s="361"/>
      <c r="G4369" s="361"/>
      <c r="H4369" s="361"/>
      <c r="I4369" s="361"/>
      <c r="J4369" s="361"/>
      <c r="K4369" s="361"/>
    </row>
    <row r="4370" spans="1:11">
      <c r="A4370" s="361"/>
      <c r="B4370" s="361"/>
      <c r="C4370" s="361"/>
      <c r="D4370" s="361"/>
      <c r="E4370" s="361"/>
      <c r="F4370" s="361"/>
      <c r="G4370" s="361"/>
      <c r="H4370" s="361"/>
      <c r="I4370" s="361"/>
      <c r="J4370" s="361"/>
      <c r="K4370" s="361"/>
    </row>
    <row r="4371" spans="1:11">
      <c r="A4371" s="361"/>
      <c r="B4371" s="361"/>
      <c r="C4371" s="361"/>
      <c r="D4371" s="361"/>
      <c r="E4371" s="361"/>
      <c r="F4371" s="361"/>
      <c r="G4371" s="361"/>
      <c r="H4371" s="361"/>
      <c r="I4371" s="361"/>
      <c r="J4371" s="361"/>
      <c r="K4371" s="361"/>
    </row>
    <row r="4372" spans="1:11">
      <c r="A4372" s="361"/>
      <c r="B4372" s="361"/>
      <c r="C4372" s="361"/>
      <c r="D4372" s="361"/>
      <c r="E4372" s="361"/>
      <c r="F4372" s="361"/>
      <c r="G4372" s="361"/>
      <c r="H4372" s="361"/>
      <c r="I4372" s="361"/>
      <c r="J4372" s="361"/>
      <c r="K4372" s="361"/>
    </row>
    <row r="4373" spans="1:11">
      <c r="A4373" s="361"/>
      <c r="B4373" s="361"/>
      <c r="C4373" s="361"/>
      <c r="D4373" s="361"/>
      <c r="E4373" s="361"/>
      <c r="F4373" s="361"/>
      <c r="G4373" s="361"/>
      <c r="H4373" s="361"/>
      <c r="I4373" s="361"/>
      <c r="J4373" s="361"/>
      <c r="K4373" s="361"/>
    </row>
    <row r="4374" spans="1:11">
      <c r="A4374" s="361"/>
      <c r="B4374" s="361"/>
      <c r="C4374" s="361"/>
      <c r="D4374" s="361"/>
      <c r="E4374" s="361"/>
      <c r="F4374" s="361"/>
      <c r="G4374" s="361"/>
      <c r="H4374" s="361"/>
      <c r="I4374" s="361"/>
      <c r="J4374" s="361"/>
      <c r="K4374" s="361"/>
    </row>
    <row r="4375" spans="1:11">
      <c r="A4375" s="361"/>
      <c r="B4375" s="361"/>
      <c r="C4375" s="361"/>
      <c r="D4375" s="361"/>
      <c r="E4375" s="361"/>
      <c r="F4375" s="361"/>
      <c r="G4375" s="361"/>
      <c r="H4375" s="361"/>
      <c r="I4375" s="361"/>
      <c r="J4375" s="361"/>
      <c r="K4375" s="361"/>
    </row>
    <row r="4376" spans="1:11">
      <c r="A4376" s="361"/>
      <c r="B4376" s="361"/>
      <c r="C4376" s="361"/>
      <c r="D4376" s="361"/>
      <c r="E4376" s="361"/>
      <c r="F4376" s="361"/>
      <c r="G4376" s="361"/>
      <c r="H4376" s="361"/>
      <c r="I4376" s="361"/>
      <c r="J4376" s="361"/>
      <c r="K4376" s="361"/>
    </row>
    <row r="4377" spans="1:11">
      <c r="A4377" s="361"/>
      <c r="B4377" s="361"/>
      <c r="C4377" s="361"/>
      <c r="D4377" s="361"/>
      <c r="E4377" s="361"/>
      <c r="F4377" s="361"/>
      <c r="G4377" s="361"/>
      <c r="H4377" s="361"/>
      <c r="I4377" s="361"/>
      <c r="J4377" s="361"/>
      <c r="K4377" s="361"/>
    </row>
    <row r="4378" spans="1:11">
      <c r="A4378" s="361"/>
      <c r="B4378" s="361"/>
      <c r="C4378" s="361"/>
      <c r="D4378" s="361"/>
      <c r="E4378" s="361"/>
      <c r="F4378" s="361"/>
      <c r="G4378" s="361"/>
      <c r="H4378" s="361"/>
      <c r="I4378" s="361"/>
      <c r="J4378" s="361"/>
      <c r="K4378" s="361"/>
    </row>
    <row r="4379" spans="1:11">
      <c r="A4379" s="361"/>
      <c r="B4379" s="361"/>
      <c r="C4379" s="361"/>
      <c r="D4379" s="361"/>
      <c r="E4379" s="361"/>
      <c r="F4379" s="361"/>
      <c r="G4379" s="361"/>
      <c r="H4379" s="361"/>
      <c r="I4379" s="361"/>
      <c r="J4379" s="361"/>
      <c r="K4379" s="361"/>
    </row>
    <row r="4380" spans="1:11">
      <c r="A4380" s="361"/>
      <c r="B4380" s="361"/>
      <c r="C4380" s="361"/>
      <c r="D4380" s="361"/>
      <c r="E4380" s="361"/>
      <c r="F4380" s="361"/>
      <c r="G4380" s="361"/>
      <c r="H4380" s="361"/>
      <c r="I4380" s="361"/>
      <c r="J4380" s="361"/>
      <c r="K4380" s="361"/>
    </row>
    <row r="4381" spans="1:11">
      <c r="A4381" s="361"/>
      <c r="B4381" s="361"/>
      <c r="C4381" s="361"/>
      <c r="D4381" s="361"/>
      <c r="E4381" s="361"/>
      <c r="F4381" s="361"/>
      <c r="G4381" s="361"/>
      <c r="H4381" s="361"/>
      <c r="I4381" s="361"/>
      <c r="J4381" s="361"/>
      <c r="K4381" s="361"/>
    </row>
    <row r="4382" spans="1:11">
      <c r="A4382" s="361"/>
      <c r="B4382" s="361"/>
      <c r="C4382" s="361"/>
      <c r="D4382" s="361"/>
      <c r="E4382" s="361"/>
      <c r="F4382" s="361"/>
      <c r="G4382" s="361"/>
      <c r="H4382" s="361"/>
      <c r="I4382" s="361"/>
      <c r="J4382" s="361"/>
      <c r="K4382" s="361"/>
    </row>
    <row r="4383" spans="1:11">
      <c r="A4383" s="361"/>
      <c r="B4383" s="361"/>
      <c r="C4383" s="361"/>
      <c r="D4383" s="361"/>
      <c r="E4383" s="361"/>
      <c r="F4383" s="361"/>
      <c r="G4383" s="361"/>
      <c r="H4383" s="361"/>
      <c r="I4383" s="361"/>
      <c r="J4383" s="361"/>
      <c r="K4383" s="361"/>
    </row>
    <row r="4384" spans="1:11">
      <c r="A4384" s="361"/>
      <c r="B4384" s="361"/>
      <c r="C4384" s="361"/>
      <c r="D4384" s="361"/>
      <c r="E4384" s="361"/>
      <c r="F4384" s="361"/>
      <c r="G4384" s="361"/>
      <c r="H4384" s="361"/>
      <c r="I4384" s="361"/>
      <c r="J4384" s="361"/>
      <c r="K4384" s="361"/>
    </row>
    <row r="4385" spans="1:11">
      <c r="A4385" s="361"/>
      <c r="B4385" s="361"/>
      <c r="C4385" s="361"/>
      <c r="D4385" s="361"/>
      <c r="E4385" s="361"/>
      <c r="F4385" s="361"/>
      <c r="G4385" s="361"/>
      <c r="H4385" s="361"/>
      <c r="I4385" s="361"/>
      <c r="J4385" s="361"/>
      <c r="K4385" s="361"/>
    </row>
    <row r="4386" spans="1:11">
      <c r="A4386" s="361"/>
      <c r="B4386" s="361"/>
      <c r="C4386" s="361"/>
      <c r="D4386" s="361"/>
      <c r="E4386" s="361"/>
      <c r="F4386" s="361"/>
      <c r="G4386" s="361"/>
      <c r="H4386" s="361"/>
      <c r="I4386" s="361"/>
      <c r="J4386" s="361"/>
      <c r="K4386" s="361"/>
    </row>
    <row r="4387" spans="1:11">
      <c r="A4387" s="361"/>
      <c r="B4387" s="361"/>
      <c r="C4387" s="361"/>
      <c r="D4387" s="361"/>
      <c r="E4387" s="361"/>
      <c r="F4387" s="361"/>
      <c r="G4387" s="361"/>
      <c r="H4387" s="361"/>
      <c r="I4387" s="361"/>
      <c r="J4387" s="361"/>
      <c r="K4387" s="361"/>
    </row>
    <row r="4388" spans="1:11">
      <c r="A4388" s="361"/>
      <c r="B4388" s="361"/>
      <c r="C4388" s="361"/>
      <c r="D4388" s="361"/>
      <c r="E4388" s="361"/>
      <c r="F4388" s="361"/>
      <c r="G4388" s="361"/>
      <c r="H4388" s="361"/>
      <c r="I4388" s="361"/>
      <c r="J4388" s="361"/>
      <c r="K4388" s="361"/>
    </row>
    <row r="4389" spans="1:11">
      <c r="A4389" s="361"/>
      <c r="B4389" s="361"/>
      <c r="C4389" s="361"/>
      <c r="D4389" s="361"/>
      <c r="E4389" s="361"/>
      <c r="F4389" s="361"/>
      <c r="G4389" s="361"/>
      <c r="H4389" s="361"/>
      <c r="I4389" s="361"/>
      <c r="J4389" s="361"/>
      <c r="K4389" s="361"/>
    </row>
    <row r="4390" spans="1:11">
      <c r="A4390" s="361"/>
      <c r="B4390" s="361"/>
      <c r="C4390" s="361"/>
      <c r="D4390" s="361"/>
      <c r="E4390" s="361"/>
      <c r="F4390" s="361"/>
      <c r="G4390" s="361"/>
      <c r="H4390" s="361"/>
      <c r="I4390" s="361"/>
      <c r="J4390" s="361"/>
      <c r="K4390" s="361"/>
    </row>
    <row r="4391" spans="1:11">
      <c r="A4391" s="361"/>
      <c r="B4391" s="361"/>
      <c r="C4391" s="361"/>
      <c r="D4391" s="361"/>
      <c r="E4391" s="361"/>
      <c r="F4391" s="361"/>
      <c r="G4391" s="361"/>
      <c r="H4391" s="361"/>
      <c r="I4391" s="361"/>
      <c r="J4391" s="361"/>
      <c r="K4391" s="361"/>
    </row>
    <row r="4392" spans="1:11">
      <c r="A4392" s="361"/>
      <c r="B4392" s="361"/>
      <c r="C4392" s="361"/>
      <c r="D4392" s="361"/>
      <c r="E4392" s="361"/>
      <c r="F4392" s="361"/>
      <c r="G4392" s="361"/>
      <c r="H4392" s="361"/>
      <c r="I4392" s="361"/>
      <c r="J4392" s="361"/>
      <c r="K4392" s="361"/>
    </row>
    <row r="4393" spans="1:11">
      <c r="A4393" s="361"/>
      <c r="B4393" s="361"/>
      <c r="C4393" s="361"/>
      <c r="D4393" s="361"/>
      <c r="E4393" s="361"/>
      <c r="F4393" s="361"/>
      <c r="G4393" s="361"/>
      <c r="H4393" s="361"/>
      <c r="I4393" s="361"/>
      <c r="J4393" s="361"/>
      <c r="K4393" s="361"/>
    </row>
    <row r="4394" spans="1:11">
      <c r="A4394" s="361"/>
      <c r="B4394" s="361"/>
      <c r="C4394" s="361"/>
      <c r="D4394" s="361"/>
      <c r="E4394" s="361"/>
      <c r="F4394" s="361"/>
      <c r="G4394" s="361"/>
      <c r="H4394" s="361"/>
      <c r="I4394" s="361"/>
      <c r="J4394" s="361"/>
      <c r="K4394" s="361"/>
    </row>
    <row r="4395" spans="1:11">
      <c r="A4395" s="361"/>
      <c r="B4395" s="361"/>
      <c r="C4395" s="361"/>
      <c r="D4395" s="361"/>
      <c r="E4395" s="361"/>
      <c r="F4395" s="361"/>
      <c r="G4395" s="361"/>
      <c r="H4395" s="361"/>
      <c r="I4395" s="361"/>
      <c r="J4395" s="361"/>
      <c r="K4395" s="361"/>
    </row>
    <row r="4396" spans="1:11">
      <c r="A4396" s="361"/>
      <c r="B4396" s="361"/>
      <c r="C4396" s="361"/>
      <c r="D4396" s="361"/>
      <c r="E4396" s="361"/>
      <c r="F4396" s="361"/>
      <c r="G4396" s="361"/>
      <c r="H4396" s="361"/>
      <c r="I4396" s="361"/>
      <c r="J4396" s="361"/>
      <c r="K4396" s="361"/>
    </row>
    <row r="4397" spans="1:11">
      <c r="A4397" s="361"/>
      <c r="B4397" s="361"/>
      <c r="C4397" s="361"/>
      <c r="D4397" s="361"/>
      <c r="E4397" s="361"/>
      <c r="F4397" s="361"/>
      <c r="G4397" s="361"/>
      <c r="H4397" s="361"/>
      <c r="I4397" s="361"/>
      <c r="J4397" s="361"/>
      <c r="K4397" s="361"/>
    </row>
    <row r="4398" spans="1:11">
      <c r="A4398" s="361"/>
      <c r="B4398" s="361"/>
      <c r="C4398" s="361"/>
      <c r="D4398" s="361"/>
      <c r="E4398" s="361"/>
      <c r="F4398" s="361"/>
      <c r="G4398" s="361"/>
      <c r="H4398" s="361"/>
      <c r="I4398" s="361"/>
      <c r="J4398" s="361"/>
      <c r="K4398" s="361"/>
    </row>
    <row r="4399" spans="1:11">
      <c r="A4399" s="361"/>
      <c r="B4399" s="361"/>
      <c r="C4399" s="361"/>
      <c r="D4399" s="361"/>
      <c r="E4399" s="361"/>
      <c r="F4399" s="361"/>
      <c r="G4399" s="361"/>
      <c r="H4399" s="361"/>
      <c r="I4399" s="361"/>
      <c r="J4399" s="361"/>
      <c r="K4399" s="361"/>
    </row>
    <row r="4400" spans="1:11">
      <c r="A4400" s="361"/>
      <c r="B4400" s="361"/>
      <c r="C4400" s="361"/>
      <c r="D4400" s="361"/>
      <c r="E4400" s="361"/>
      <c r="F4400" s="361"/>
      <c r="G4400" s="361"/>
      <c r="H4400" s="361"/>
      <c r="I4400" s="361"/>
      <c r="J4400" s="361"/>
      <c r="K4400" s="361"/>
    </row>
    <row r="4401" spans="1:11">
      <c r="A4401" s="361"/>
      <c r="B4401" s="361"/>
      <c r="C4401" s="361"/>
      <c r="D4401" s="361"/>
      <c r="E4401" s="361"/>
      <c r="F4401" s="361"/>
      <c r="G4401" s="361"/>
      <c r="H4401" s="361"/>
      <c r="I4401" s="361"/>
      <c r="J4401" s="361"/>
      <c r="K4401" s="361"/>
    </row>
    <row r="4402" spans="1:11">
      <c r="A4402" s="361"/>
      <c r="B4402" s="361"/>
      <c r="C4402" s="361"/>
      <c r="D4402" s="361"/>
      <c r="E4402" s="361"/>
      <c r="F4402" s="361"/>
      <c r="G4402" s="361"/>
      <c r="H4402" s="361"/>
      <c r="I4402" s="361"/>
      <c r="J4402" s="361"/>
      <c r="K4402" s="361"/>
    </row>
    <row r="4403" spans="1:11">
      <c r="A4403" s="361"/>
      <c r="B4403" s="361"/>
      <c r="C4403" s="361"/>
      <c r="D4403" s="361"/>
      <c r="E4403" s="361"/>
      <c r="F4403" s="361"/>
      <c r="G4403" s="361"/>
      <c r="H4403" s="361"/>
      <c r="I4403" s="361"/>
      <c r="J4403" s="361"/>
      <c r="K4403" s="361"/>
    </row>
    <row r="4404" spans="1:11">
      <c r="A4404" s="361"/>
      <c r="B4404" s="361"/>
      <c r="C4404" s="361"/>
      <c r="D4404" s="361"/>
      <c r="E4404" s="361"/>
      <c r="F4404" s="361"/>
      <c r="G4404" s="361"/>
      <c r="H4404" s="361"/>
      <c r="I4404" s="361"/>
      <c r="J4404" s="361"/>
      <c r="K4404" s="361"/>
    </row>
    <row r="4405" spans="1:11">
      <c r="A4405" s="361"/>
      <c r="B4405" s="361"/>
      <c r="C4405" s="361"/>
      <c r="D4405" s="361"/>
      <c r="E4405" s="361"/>
      <c r="F4405" s="361"/>
      <c r="G4405" s="361"/>
      <c r="H4405" s="361"/>
      <c r="I4405" s="361"/>
      <c r="J4405" s="361"/>
      <c r="K4405" s="361"/>
    </row>
    <row r="4406" spans="1:11">
      <c r="A4406" s="361"/>
      <c r="B4406" s="361"/>
      <c r="C4406" s="361"/>
      <c r="D4406" s="361"/>
      <c r="E4406" s="361"/>
      <c r="F4406" s="361"/>
      <c r="G4406" s="361"/>
      <c r="H4406" s="361"/>
      <c r="I4406" s="361"/>
      <c r="J4406" s="361"/>
      <c r="K4406" s="361"/>
    </row>
    <row r="4407" spans="1:11">
      <c r="A4407" s="361"/>
      <c r="B4407" s="361"/>
      <c r="C4407" s="361"/>
      <c r="D4407" s="361"/>
      <c r="E4407" s="361"/>
      <c r="F4407" s="361"/>
      <c r="G4407" s="361"/>
      <c r="H4407" s="361"/>
      <c r="I4407" s="361"/>
      <c r="J4407" s="361"/>
      <c r="K4407" s="361"/>
    </row>
    <row r="4408" spans="1:11">
      <c r="A4408" s="361"/>
      <c r="B4408" s="361"/>
      <c r="C4408" s="361"/>
      <c r="D4408" s="361"/>
      <c r="E4408" s="361"/>
      <c r="F4408" s="361"/>
      <c r="G4408" s="361"/>
      <c r="H4408" s="361"/>
      <c r="I4408" s="361"/>
      <c r="J4408" s="361"/>
      <c r="K4408" s="361"/>
    </row>
    <row r="4409" spans="1:11">
      <c r="A4409" s="361"/>
      <c r="B4409" s="361"/>
      <c r="C4409" s="361"/>
      <c r="D4409" s="361"/>
      <c r="E4409" s="361"/>
      <c r="F4409" s="361"/>
      <c r="G4409" s="361"/>
      <c r="H4409" s="361"/>
      <c r="I4409" s="361"/>
      <c r="J4409" s="361"/>
      <c r="K4409" s="361"/>
    </row>
    <row r="4410" spans="1:11">
      <c r="A4410" s="361"/>
      <c r="B4410" s="361"/>
      <c r="C4410" s="361"/>
      <c r="D4410" s="361"/>
      <c r="E4410" s="361"/>
      <c r="F4410" s="361"/>
      <c r="G4410" s="361"/>
      <c r="H4410" s="361"/>
      <c r="I4410" s="361"/>
      <c r="J4410" s="361"/>
      <c r="K4410" s="361"/>
    </row>
    <row r="4411" spans="1:11">
      <c r="A4411" s="361"/>
      <c r="B4411" s="361"/>
      <c r="C4411" s="361"/>
      <c r="D4411" s="361"/>
      <c r="E4411" s="361"/>
      <c r="F4411" s="361"/>
      <c r="G4411" s="361"/>
      <c r="H4411" s="361"/>
      <c r="I4411" s="361"/>
      <c r="J4411" s="361"/>
      <c r="K4411" s="361"/>
    </row>
    <row r="4412" spans="1:11">
      <c r="A4412" s="361"/>
      <c r="B4412" s="361"/>
      <c r="C4412" s="361"/>
      <c r="D4412" s="361"/>
      <c r="E4412" s="361"/>
      <c r="F4412" s="361"/>
      <c r="G4412" s="361"/>
      <c r="H4412" s="361"/>
      <c r="I4412" s="361"/>
      <c r="J4412" s="361"/>
      <c r="K4412" s="361"/>
    </row>
    <row r="4413" spans="1:11">
      <c r="A4413" s="361"/>
      <c r="B4413" s="361"/>
      <c r="C4413" s="361"/>
      <c r="D4413" s="361"/>
      <c r="E4413" s="361"/>
      <c r="F4413" s="361"/>
      <c r="G4413" s="361"/>
      <c r="H4413" s="361"/>
      <c r="I4413" s="361"/>
      <c r="J4413" s="361"/>
      <c r="K4413" s="361"/>
    </row>
    <row r="4414" spans="1:11">
      <c r="A4414" s="361"/>
      <c r="B4414" s="361"/>
      <c r="C4414" s="361"/>
      <c r="D4414" s="361"/>
      <c r="E4414" s="361"/>
      <c r="F4414" s="361"/>
      <c r="G4414" s="361"/>
      <c r="H4414" s="361"/>
      <c r="I4414" s="361"/>
      <c r="J4414" s="361"/>
      <c r="K4414" s="361"/>
    </row>
    <row r="4415" spans="1:11">
      <c r="A4415" s="361"/>
      <c r="B4415" s="361"/>
      <c r="C4415" s="361"/>
      <c r="D4415" s="361"/>
      <c r="E4415" s="361"/>
      <c r="F4415" s="361"/>
      <c r="G4415" s="361"/>
      <c r="H4415" s="361"/>
      <c r="I4415" s="361"/>
      <c r="J4415" s="361"/>
      <c r="K4415" s="361"/>
    </row>
    <row r="4416" spans="1:11">
      <c r="A4416" s="361"/>
      <c r="B4416" s="361"/>
      <c r="C4416" s="361"/>
      <c r="D4416" s="361"/>
      <c r="E4416" s="361"/>
      <c r="F4416" s="361"/>
      <c r="G4416" s="361"/>
      <c r="H4416" s="361"/>
      <c r="I4416" s="361"/>
      <c r="J4416" s="361"/>
      <c r="K4416" s="361"/>
    </row>
    <row r="4417" spans="1:11">
      <c r="A4417" s="361"/>
      <c r="B4417" s="361"/>
      <c r="C4417" s="361"/>
      <c r="D4417" s="361"/>
      <c r="E4417" s="361"/>
      <c r="F4417" s="361"/>
      <c r="G4417" s="361"/>
      <c r="H4417" s="361"/>
      <c r="I4417" s="361"/>
      <c r="J4417" s="361"/>
      <c r="K4417" s="361"/>
    </row>
    <row r="4418" spans="1:11">
      <c r="A4418" s="361"/>
      <c r="B4418" s="361"/>
      <c r="C4418" s="361"/>
      <c r="D4418" s="361"/>
      <c r="E4418" s="361"/>
      <c r="F4418" s="361"/>
      <c r="G4418" s="361"/>
      <c r="H4418" s="361"/>
      <c r="I4418" s="361"/>
      <c r="J4418" s="361"/>
      <c r="K4418" s="361"/>
    </row>
    <row r="4419" spans="1:11">
      <c r="A4419" s="361"/>
      <c r="B4419" s="361"/>
      <c r="C4419" s="361"/>
      <c r="D4419" s="361"/>
      <c r="E4419" s="361"/>
      <c r="F4419" s="361"/>
      <c r="G4419" s="361"/>
      <c r="H4419" s="361"/>
      <c r="I4419" s="361"/>
      <c r="J4419" s="361"/>
      <c r="K4419" s="361"/>
    </row>
    <row r="4420" spans="1:11">
      <c r="A4420" s="361"/>
      <c r="B4420" s="361"/>
      <c r="C4420" s="361"/>
      <c r="D4420" s="361"/>
      <c r="E4420" s="361"/>
      <c r="F4420" s="361"/>
      <c r="G4420" s="361"/>
      <c r="H4420" s="361"/>
      <c r="I4420" s="361"/>
      <c r="J4420" s="361"/>
      <c r="K4420" s="361"/>
    </row>
    <row r="4421" spans="1:11">
      <c r="A4421" s="361"/>
      <c r="B4421" s="361"/>
      <c r="C4421" s="361"/>
      <c r="D4421" s="361"/>
      <c r="E4421" s="361"/>
      <c r="F4421" s="361"/>
      <c r="G4421" s="361"/>
      <c r="H4421" s="361"/>
      <c r="I4421" s="361"/>
      <c r="J4421" s="361"/>
      <c r="K4421" s="361"/>
    </row>
    <row r="4422" spans="1:11">
      <c r="A4422" s="361"/>
      <c r="B4422" s="361"/>
      <c r="C4422" s="361"/>
      <c r="D4422" s="361"/>
      <c r="E4422" s="361"/>
      <c r="F4422" s="361"/>
      <c r="G4422" s="361"/>
      <c r="H4422" s="361"/>
      <c r="I4422" s="361"/>
      <c r="J4422" s="361"/>
      <c r="K4422" s="361"/>
    </row>
    <row r="4423" spans="1:11">
      <c r="A4423" s="361"/>
      <c r="B4423" s="361"/>
      <c r="C4423" s="361"/>
      <c r="D4423" s="361"/>
      <c r="E4423" s="361"/>
      <c r="F4423" s="361"/>
      <c r="G4423" s="361"/>
      <c r="H4423" s="361"/>
      <c r="I4423" s="361"/>
      <c r="J4423" s="361"/>
      <c r="K4423" s="361"/>
    </row>
    <row r="4424" spans="1:11">
      <c r="A4424" s="361"/>
      <c r="B4424" s="361"/>
      <c r="C4424" s="361"/>
      <c r="D4424" s="361"/>
      <c r="E4424" s="361"/>
      <c r="F4424" s="361"/>
      <c r="G4424" s="361"/>
      <c r="H4424" s="361"/>
      <c r="I4424" s="361"/>
      <c r="J4424" s="361"/>
      <c r="K4424" s="361"/>
    </row>
    <row r="4425" spans="1:11">
      <c r="A4425" s="361"/>
      <c r="B4425" s="361"/>
      <c r="C4425" s="361"/>
      <c r="D4425" s="361"/>
      <c r="E4425" s="361"/>
      <c r="F4425" s="361"/>
      <c r="G4425" s="361"/>
      <c r="H4425" s="361"/>
      <c r="I4425" s="361"/>
      <c r="J4425" s="361"/>
      <c r="K4425" s="361"/>
    </row>
    <row r="4426" spans="1:11">
      <c r="A4426" s="361"/>
      <c r="B4426" s="361"/>
      <c r="C4426" s="361"/>
      <c r="D4426" s="361"/>
      <c r="E4426" s="361"/>
      <c r="F4426" s="361"/>
      <c r="G4426" s="361"/>
      <c r="H4426" s="361"/>
      <c r="I4426" s="361"/>
      <c r="J4426" s="361"/>
      <c r="K4426" s="361"/>
    </row>
    <row r="4427" spans="1:11">
      <c r="A4427" s="361"/>
      <c r="B4427" s="361"/>
      <c r="C4427" s="361"/>
      <c r="D4427" s="361"/>
      <c r="E4427" s="361"/>
      <c r="F4427" s="361"/>
      <c r="G4427" s="361"/>
      <c r="H4427" s="361"/>
      <c r="I4427" s="361"/>
      <c r="J4427" s="361"/>
      <c r="K4427" s="361"/>
    </row>
    <row r="4428" spans="1:11">
      <c r="A4428" s="361"/>
      <c r="B4428" s="361"/>
      <c r="C4428" s="361"/>
      <c r="D4428" s="361"/>
      <c r="E4428" s="361"/>
      <c r="F4428" s="361"/>
      <c r="G4428" s="361"/>
      <c r="H4428" s="361"/>
      <c r="I4428" s="361"/>
      <c r="J4428" s="361"/>
      <c r="K4428" s="361"/>
    </row>
    <row r="4429" spans="1:11">
      <c r="A4429" s="361"/>
      <c r="B4429" s="361"/>
      <c r="C4429" s="361"/>
      <c r="D4429" s="361"/>
      <c r="E4429" s="361"/>
      <c r="F4429" s="361"/>
      <c r="G4429" s="361"/>
      <c r="H4429" s="361"/>
      <c r="I4429" s="361"/>
      <c r="J4429" s="361"/>
      <c r="K4429" s="361"/>
    </row>
    <row r="4430" spans="1:11">
      <c r="A4430" s="361"/>
      <c r="B4430" s="361"/>
      <c r="C4430" s="361"/>
      <c r="D4430" s="361"/>
      <c r="E4430" s="361"/>
      <c r="F4430" s="361"/>
      <c r="G4430" s="361"/>
      <c r="H4430" s="361"/>
      <c r="I4430" s="361"/>
      <c r="J4430" s="361"/>
      <c r="K4430" s="361"/>
    </row>
    <row r="4431" spans="1:11">
      <c r="A4431" s="361"/>
      <c r="B4431" s="361"/>
      <c r="C4431" s="361"/>
      <c r="D4431" s="361"/>
      <c r="E4431" s="361"/>
      <c r="F4431" s="361"/>
      <c r="G4431" s="361"/>
      <c r="H4431" s="361"/>
      <c r="I4431" s="361"/>
      <c r="J4431" s="361"/>
      <c r="K4431" s="361"/>
    </row>
    <row r="4432" spans="1:11">
      <c r="A4432" s="361"/>
      <c r="B4432" s="361"/>
      <c r="C4432" s="361"/>
      <c r="D4432" s="361"/>
      <c r="E4432" s="361"/>
      <c r="F4432" s="361"/>
      <c r="G4432" s="361"/>
      <c r="H4432" s="361"/>
      <c r="I4432" s="361"/>
      <c r="J4432" s="361"/>
      <c r="K4432" s="361"/>
    </row>
    <row r="4433" spans="1:11">
      <c r="A4433" s="361"/>
      <c r="B4433" s="361"/>
      <c r="C4433" s="361"/>
      <c r="D4433" s="361"/>
      <c r="E4433" s="361"/>
      <c r="F4433" s="361"/>
      <c r="G4433" s="361"/>
      <c r="H4433" s="361"/>
      <c r="I4433" s="361"/>
      <c r="J4433" s="361"/>
      <c r="K4433" s="361"/>
    </row>
    <row r="4434" spans="1:11">
      <c r="A4434" s="361"/>
      <c r="B4434" s="361"/>
      <c r="C4434" s="361"/>
      <c r="D4434" s="361"/>
      <c r="E4434" s="361"/>
      <c r="F4434" s="361"/>
      <c r="G4434" s="361"/>
      <c r="H4434" s="361"/>
      <c r="I4434" s="361"/>
      <c r="J4434" s="361"/>
      <c r="K4434" s="361"/>
    </row>
    <row r="4435" spans="1:11">
      <c r="A4435" s="361"/>
      <c r="B4435" s="361"/>
      <c r="C4435" s="361"/>
      <c r="D4435" s="361"/>
      <c r="E4435" s="361"/>
      <c r="F4435" s="361"/>
      <c r="G4435" s="361"/>
      <c r="H4435" s="361"/>
      <c r="I4435" s="361"/>
      <c r="J4435" s="361"/>
      <c r="K4435" s="361"/>
    </row>
    <row r="4436" spans="1:11">
      <c r="A4436" s="361"/>
      <c r="B4436" s="361"/>
      <c r="C4436" s="361"/>
      <c r="D4436" s="361"/>
      <c r="E4436" s="361"/>
      <c r="F4436" s="361"/>
      <c r="G4436" s="361"/>
      <c r="H4436" s="361"/>
      <c r="I4436" s="361"/>
      <c r="J4436" s="361"/>
      <c r="K4436" s="361"/>
    </row>
    <row r="4437" spans="1:11">
      <c r="A4437" s="361"/>
      <c r="B4437" s="361"/>
      <c r="C4437" s="361"/>
      <c r="D4437" s="361"/>
      <c r="E4437" s="361"/>
      <c r="F4437" s="361"/>
      <c r="G4437" s="361"/>
      <c r="H4437" s="361"/>
      <c r="I4437" s="361"/>
      <c r="J4437" s="361"/>
      <c r="K4437" s="361"/>
    </row>
    <row r="4438" spans="1:11">
      <c r="A4438" s="361"/>
      <c r="B4438" s="361"/>
      <c r="C4438" s="361"/>
      <c r="D4438" s="361"/>
      <c r="E4438" s="361"/>
      <c r="F4438" s="361"/>
      <c r="G4438" s="361"/>
      <c r="H4438" s="361"/>
      <c r="I4438" s="361"/>
      <c r="J4438" s="361"/>
      <c r="K4438" s="361"/>
    </row>
    <row r="4439" spans="1:11">
      <c r="A4439" s="361"/>
      <c r="B4439" s="361"/>
      <c r="C4439" s="361"/>
      <c r="D4439" s="361"/>
      <c r="E4439" s="361"/>
      <c r="F4439" s="361"/>
      <c r="G4439" s="361"/>
      <c r="H4439" s="361"/>
      <c r="I4439" s="361"/>
      <c r="J4439" s="361"/>
      <c r="K4439" s="361"/>
    </row>
    <row r="4440" spans="1:11">
      <c r="A4440" s="361"/>
      <c r="B4440" s="361"/>
      <c r="C4440" s="361"/>
      <c r="D4440" s="361"/>
      <c r="E4440" s="361"/>
      <c r="F4440" s="361"/>
      <c r="G4440" s="361"/>
      <c r="H4440" s="361"/>
      <c r="I4440" s="361"/>
      <c r="J4440" s="361"/>
      <c r="K4440" s="361"/>
    </row>
    <row r="4441" spans="1:11">
      <c r="A4441" s="361"/>
      <c r="B4441" s="361"/>
      <c r="C4441" s="361"/>
      <c r="D4441" s="361"/>
      <c r="E4441" s="361"/>
      <c r="F4441" s="361"/>
      <c r="G4441" s="361"/>
      <c r="H4441" s="361"/>
      <c r="I4441" s="361"/>
      <c r="J4441" s="361"/>
      <c r="K4441" s="361"/>
    </row>
    <row r="4442" spans="1:11">
      <c r="A4442" s="361"/>
      <c r="B4442" s="361"/>
      <c r="C4442" s="361"/>
      <c r="D4442" s="361"/>
      <c r="E4442" s="361"/>
      <c r="F4442" s="361"/>
      <c r="G4442" s="361"/>
      <c r="H4442" s="361"/>
      <c r="I4442" s="361"/>
      <c r="J4442" s="361"/>
      <c r="K4442" s="361"/>
    </row>
    <row r="4443" spans="1:11">
      <c r="A4443" s="361"/>
      <c r="B4443" s="361"/>
      <c r="C4443" s="361"/>
      <c r="D4443" s="361"/>
      <c r="E4443" s="361"/>
      <c r="F4443" s="361"/>
      <c r="G4443" s="361"/>
      <c r="H4443" s="361"/>
      <c r="I4443" s="361"/>
      <c r="J4443" s="361"/>
      <c r="K4443" s="361"/>
    </row>
    <row r="4444" spans="1:11">
      <c r="A4444" s="361"/>
      <c r="B4444" s="361"/>
      <c r="C4444" s="361"/>
      <c r="D4444" s="361"/>
      <c r="E4444" s="361"/>
      <c r="F4444" s="361"/>
      <c r="G4444" s="361"/>
      <c r="H4444" s="361"/>
      <c r="I4444" s="361"/>
      <c r="J4444" s="361"/>
      <c r="K4444" s="361"/>
    </row>
    <row r="4445" spans="1:11">
      <c r="A4445" s="361"/>
      <c r="B4445" s="361"/>
      <c r="C4445" s="361"/>
      <c r="D4445" s="361"/>
      <c r="E4445" s="361"/>
      <c r="F4445" s="361"/>
      <c r="G4445" s="361"/>
      <c r="H4445" s="361"/>
      <c r="I4445" s="361"/>
      <c r="J4445" s="361"/>
      <c r="K4445" s="361"/>
    </row>
    <row r="4446" spans="1:11">
      <c r="A4446" s="361"/>
      <c r="B4446" s="361"/>
      <c r="C4446" s="361"/>
      <c r="D4446" s="361"/>
      <c r="E4446" s="361"/>
      <c r="F4446" s="361"/>
      <c r="G4446" s="361"/>
      <c r="H4446" s="361"/>
      <c r="I4446" s="361"/>
      <c r="J4446" s="361"/>
      <c r="K4446" s="361"/>
    </row>
    <row r="4447" spans="1:11">
      <c r="A4447" s="361"/>
      <c r="B4447" s="361"/>
      <c r="C4447" s="361"/>
      <c r="D4447" s="361"/>
      <c r="E4447" s="361"/>
      <c r="F4447" s="361"/>
      <c r="G4447" s="361"/>
      <c r="H4447" s="361"/>
      <c r="I4447" s="361"/>
      <c r="J4447" s="361"/>
      <c r="K4447" s="361"/>
    </row>
    <row r="4448" spans="1:11">
      <c r="A4448" s="361"/>
      <c r="B4448" s="361"/>
      <c r="C4448" s="361"/>
      <c r="D4448" s="361"/>
      <c r="E4448" s="361"/>
      <c r="F4448" s="361"/>
      <c r="G4448" s="361"/>
      <c r="H4448" s="361"/>
      <c r="I4448" s="361"/>
      <c r="J4448" s="361"/>
      <c r="K4448" s="361"/>
    </row>
    <row r="4449" spans="1:11">
      <c r="A4449" s="361"/>
      <c r="B4449" s="361"/>
      <c r="C4449" s="361"/>
      <c r="D4449" s="361"/>
      <c r="E4449" s="361"/>
      <c r="F4449" s="361"/>
      <c r="G4449" s="361"/>
      <c r="H4449" s="361"/>
      <c r="I4449" s="361"/>
      <c r="J4449" s="361"/>
      <c r="K4449" s="361"/>
    </row>
    <row r="4450" spans="1:11">
      <c r="A4450" s="361"/>
      <c r="B4450" s="361"/>
      <c r="C4450" s="361"/>
      <c r="D4450" s="361"/>
      <c r="E4450" s="361"/>
      <c r="F4450" s="361"/>
      <c r="G4450" s="361"/>
      <c r="H4450" s="361"/>
      <c r="I4450" s="361"/>
      <c r="J4450" s="361"/>
      <c r="K4450" s="361"/>
    </row>
    <row r="4451" spans="1:11">
      <c r="A4451" s="361"/>
      <c r="B4451" s="361"/>
      <c r="C4451" s="361"/>
      <c r="D4451" s="361"/>
      <c r="E4451" s="361"/>
      <c r="F4451" s="361"/>
      <c r="G4451" s="361"/>
      <c r="H4451" s="361"/>
      <c r="I4451" s="361"/>
      <c r="J4451" s="361"/>
      <c r="K4451" s="361"/>
    </row>
    <row r="4452" spans="1:11">
      <c r="A4452" s="361"/>
      <c r="B4452" s="361"/>
      <c r="C4452" s="361"/>
      <c r="D4452" s="361"/>
      <c r="E4452" s="361"/>
      <c r="F4452" s="361"/>
      <c r="G4452" s="361"/>
      <c r="H4452" s="361"/>
      <c r="I4452" s="361"/>
      <c r="J4452" s="361"/>
      <c r="K4452" s="361"/>
    </row>
    <row r="4453" spans="1:11">
      <c r="A4453" s="361"/>
      <c r="B4453" s="361"/>
      <c r="C4453" s="361"/>
      <c r="D4453" s="361"/>
      <c r="E4453" s="361"/>
      <c r="F4453" s="361"/>
      <c r="G4453" s="361"/>
      <c r="H4453" s="361"/>
      <c r="I4453" s="361"/>
      <c r="J4453" s="361"/>
      <c r="K4453" s="361"/>
    </row>
    <row r="4454" spans="1:11">
      <c r="A4454" s="361"/>
      <c r="B4454" s="361"/>
      <c r="C4454" s="361"/>
      <c r="D4454" s="361"/>
      <c r="E4454" s="361"/>
      <c r="F4454" s="361"/>
      <c r="G4454" s="361"/>
      <c r="H4454" s="361"/>
      <c r="I4454" s="361"/>
      <c r="J4454" s="361"/>
      <c r="K4454" s="361"/>
    </row>
    <row r="4455" spans="1:11">
      <c r="A4455" s="361"/>
      <c r="B4455" s="361"/>
      <c r="C4455" s="361"/>
      <c r="D4455" s="361"/>
      <c r="E4455" s="361"/>
      <c r="F4455" s="361"/>
      <c r="G4455" s="361"/>
      <c r="H4455" s="361"/>
      <c r="I4455" s="361"/>
      <c r="J4455" s="361"/>
      <c r="K4455" s="361"/>
    </row>
    <row r="4456" spans="1:11">
      <c r="A4456" s="361"/>
      <c r="B4456" s="361"/>
      <c r="C4456" s="361"/>
      <c r="D4456" s="361"/>
      <c r="E4456" s="361"/>
      <c r="F4456" s="361"/>
      <c r="G4456" s="361"/>
      <c r="H4456" s="361"/>
      <c r="I4456" s="361"/>
      <c r="J4456" s="361"/>
      <c r="K4456" s="361"/>
    </row>
    <row r="4457" spans="1:11">
      <c r="A4457" s="361"/>
      <c r="B4457" s="361"/>
      <c r="C4457" s="361"/>
      <c r="D4457" s="361"/>
      <c r="E4457" s="361"/>
      <c r="F4457" s="361"/>
      <c r="G4457" s="361"/>
      <c r="H4457" s="361"/>
      <c r="I4457" s="361"/>
      <c r="J4457" s="361"/>
      <c r="K4457" s="361"/>
    </row>
    <row r="4458" spans="1:11">
      <c r="A4458" s="361"/>
      <c r="B4458" s="361"/>
      <c r="C4458" s="361"/>
      <c r="D4458" s="361"/>
      <c r="E4458" s="361"/>
      <c r="F4458" s="361"/>
      <c r="G4458" s="361"/>
      <c r="H4458" s="361"/>
      <c r="I4458" s="361"/>
      <c r="J4458" s="361"/>
      <c r="K4458" s="361"/>
    </row>
    <row r="4459" spans="1:11">
      <c r="A4459" s="361"/>
      <c r="B4459" s="361"/>
      <c r="C4459" s="361"/>
      <c r="D4459" s="361"/>
      <c r="E4459" s="361"/>
      <c r="F4459" s="361"/>
      <c r="G4459" s="361"/>
      <c r="H4459" s="361"/>
      <c r="I4459" s="361"/>
      <c r="J4459" s="361"/>
      <c r="K4459" s="361"/>
    </row>
    <row r="4460" spans="1:11">
      <c r="A4460" s="361"/>
      <c r="B4460" s="361"/>
      <c r="C4460" s="361"/>
      <c r="D4460" s="361"/>
      <c r="E4460" s="361"/>
      <c r="F4460" s="361"/>
      <c r="G4460" s="361"/>
      <c r="H4460" s="361"/>
      <c r="I4460" s="361"/>
      <c r="J4460" s="361"/>
      <c r="K4460" s="361"/>
    </row>
    <row r="4461" spans="1:11">
      <c r="A4461" s="361"/>
      <c r="B4461" s="361"/>
      <c r="C4461" s="361"/>
      <c r="D4461" s="361"/>
      <c r="E4461" s="361"/>
      <c r="F4461" s="361"/>
      <c r="G4461" s="361"/>
      <c r="H4461" s="361"/>
      <c r="I4461" s="361"/>
      <c r="J4461" s="361"/>
      <c r="K4461" s="361"/>
    </row>
    <row r="4462" spans="1:11">
      <c r="A4462" s="361"/>
      <c r="B4462" s="361"/>
      <c r="C4462" s="361"/>
      <c r="D4462" s="361"/>
      <c r="E4462" s="361"/>
      <c r="F4462" s="361"/>
      <c r="G4462" s="361"/>
      <c r="H4462" s="361"/>
      <c r="I4462" s="361"/>
      <c r="J4462" s="361"/>
      <c r="K4462" s="361"/>
    </row>
    <row r="4463" spans="1:11">
      <c r="A4463" s="361"/>
      <c r="B4463" s="361"/>
      <c r="C4463" s="361"/>
      <c r="D4463" s="361"/>
      <c r="E4463" s="361"/>
      <c r="F4463" s="361"/>
      <c r="G4463" s="361"/>
      <c r="H4463" s="361"/>
      <c r="I4463" s="361"/>
      <c r="J4463" s="361"/>
      <c r="K4463" s="361"/>
    </row>
    <row r="4464" spans="1:11">
      <c r="A4464" s="361"/>
      <c r="B4464" s="361"/>
      <c r="C4464" s="361"/>
      <c r="D4464" s="361"/>
      <c r="E4464" s="361"/>
      <c r="F4464" s="361"/>
      <c r="G4464" s="361"/>
      <c r="H4464" s="361"/>
      <c r="I4464" s="361"/>
      <c r="J4464" s="361"/>
      <c r="K4464" s="361"/>
    </row>
    <row r="4465" spans="1:11">
      <c r="A4465" s="361"/>
      <c r="B4465" s="361"/>
      <c r="C4465" s="361"/>
      <c r="D4465" s="361"/>
      <c r="E4465" s="361"/>
      <c r="F4465" s="361"/>
      <c r="G4465" s="361"/>
      <c r="H4465" s="361"/>
      <c r="I4465" s="361"/>
      <c r="J4465" s="361"/>
      <c r="K4465" s="361"/>
    </row>
    <row r="4466" spans="1:11">
      <c r="A4466" s="361"/>
      <c r="B4466" s="361"/>
      <c r="C4466" s="361"/>
      <c r="D4466" s="361"/>
      <c r="E4466" s="361"/>
      <c r="F4466" s="361"/>
      <c r="G4466" s="361"/>
      <c r="H4466" s="361"/>
      <c r="I4466" s="361"/>
      <c r="J4466" s="361"/>
      <c r="K4466" s="361"/>
    </row>
    <row r="4467" spans="1:11">
      <c r="A4467" s="361"/>
      <c r="B4467" s="361"/>
      <c r="C4467" s="361"/>
      <c r="D4467" s="361"/>
      <c r="E4467" s="361"/>
      <c r="F4467" s="361"/>
      <c r="G4467" s="361"/>
      <c r="H4467" s="361"/>
      <c r="I4467" s="361"/>
      <c r="J4467" s="361"/>
      <c r="K4467" s="361"/>
    </row>
    <row r="4468" spans="1:11">
      <c r="A4468" s="361"/>
      <c r="B4468" s="361"/>
      <c r="C4468" s="361"/>
      <c r="D4468" s="361"/>
      <c r="E4468" s="361"/>
      <c r="F4468" s="361"/>
      <c r="G4468" s="361"/>
      <c r="H4468" s="361"/>
      <c r="I4468" s="361"/>
      <c r="J4468" s="361"/>
      <c r="K4468" s="361"/>
    </row>
    <row r="4469" spans="1:11">
      <c r="A4469" s="361"/>
      <c r="B4469" s="361"/>
      <c r="C4469" s="361"/>
      <c r="D4469" s="361"/>
      <c r="E4469" s="361"/>
      <c r="F4469" s="361"/>
      <c r="G4469" s="361"/>
      <c r="H4469" s="361"/>
      <c r="I4469" s="361"/>
      <c r="J4469" s="361"/>
      <c r="K4469" s="361"/>
    </row>
    <row r="4470" spans="1:11">
      <c r="A4470" s="361"/>
      <c r="B4470" s="361"/>
      <c r="C4470" s="361"/>
      <c r="D4470" s="361"/>
      <c r="E4470" s="361"/>
      <c r="F4470" s="361"/>
      <c r="G4470" s="361"/>
      <c r="H4470" s="361"/>
      <c r="I4470" s="361"/>
      <c r="J4470" s="361"/>
      <c r="K4470" s="361"/>
    </row>
    <row r="4471" spans="1:11">
      <c r="A4471" s="361"/>
      <c r="B4471" s="361"/>
      <c r="C4471" s="361"/>
      <c r="D4471" s="361"/>
      <c r="E4471" s="361"/>
      <c r="F4471" s="361"/>
      <c r="G4471" s="361"/>
      <c r="H4471" s="361"/>
      <c r="I4471" s="361"/>
      <c r="J4471" s="361"/>
      <c r="K4471" s="361"/>
    </row>
    <row r="4472" spans="1:11">
      <c r="A4472" s="361"/>
      <c r="B4472" s="361"/>
      <c r="C4472" s="361"/>
      <c r="D4472" s="361"/>
      <c r="E4472" s="361"/>
      <c r="F4472" s="361"/>
      <c r="G4472" s="361"/>
      <c r="H4472" s="361"/>
      <c r="I4472" s="361"/>
      <c r="J4472" s="361"/>
      <c r="K4472" s="361"/>
    </row>
    <row r="4473" spans="1:11">
      <c r="A4473" s="361"/>
      <c r="B4473" s="361"/>
      <c r="C4473" s="361"/>
      <c r="D4473" s="361"/>
      <c r="E4473" s="361"/>
      <c r="F4473" s="361"/>
      <c r="G4473" s="361"/>
      <c r="H4473" s="361"/>
      <c r="I4473" s="361"/>
      <c r="J4473" s="361"/>
      <c r="K4473" s="361"/>
    </row>
    <row r="4474" spans="1:11">
      <c r="A4474" s="361"/>
      <c r="B4474" s="361"/>
      <c r="C4474" s="361"/>
      <c r="D4474" s="361"/>
      <c r="E4474" s="361"/>
      <c r="F4474" s="361"/>
      <c r="G4474" s="361"/>
      <c r="H4474" s="361"/>
      <c r="I4474" s="361"/>
      <c r="J4474" s="361"/>
      <c r="K4474" s="361"/>
    </row>
    <row r="4475" spans="1:11">
      <c r="A4475" s="361"/>
      <c r="B4475" s="361"/>
      <c r="C4475" s="361"/>
      <c r="D4475" s="361"/>
      <c r="E4475" s="361"/>
      <c r="F4475" s="361"/>
      <c r="G4475" s="361"/>
      <c r="H4475" s="361"/>
      <c r="I4475" s="361"/>
      <c r="J4475" s="361"/>
      <c r="K4475" s="361"/>
    </row>
    <row r="4476" spans="1:11">
      <c r="A4476" s="361"/>
      <c r="B4476" s="361"/>
      <c r="C4476" s="361"/>
      <c r="D4476" s="361"/>
      <c r="E4476" s="361"/>
      <c r="F4476" s="361"/>
      <c r="G4476" s="361"/>
      <c r="H4476" s="361"/>
      <c r="I4476" s="361"/>
      <c r="J4476" s="361"/>
      <c r="K4476" s="361"/>
    </row>
    <row r="4477" spans="1:11">
      <c r="A4477" s="361"/>
      <c r="B4477" s="361"/>
      <c r="C4477" s="361"/>
      <c r="D4477" s="361"/>
      <c r="E4477" s="361"/>
      <c r="F4477" s="361"/>
      <c r="G4477" s="361"/>
      <c r="H4477" s="361"/>
      <c r="I4477" s="361"/>
      <c r="J4477" s="361"/>
      <c r="K4477" s="361"/>
    </row>
    <row r="4478" spans="1:11">
      <c r="A4478" s="361"/>
      <c r="B4478" s="361"/>
      <c r="C4478" s="361"/>
      <c r="D4478" s="361"/>
      <c r="E4478" s="361"/>
      <c r="F4478" s="361"/>
      <c r="G4478" s="361"/>
      <c r="H4478" s="361"/>
      <c r="I4478" s="361"/>
      <c r="J4478" s="361"/>
      <c r="K4478" s="361"/>
    </row>
    <row r="4479" spans="1:11">
      <c r="A4479" s="361"/>
      <c r="B4479" s="361"/>
      <c r="C4479" s="361"/>
      <c r="D4479" s="361"/>
      <c r="E4479" s="361"/>
      <c r="F4479" s="361"/>
      <c r="G4479" s="361"/>
      <c r="H4479" s="361"/>
      <c r="I4479" s="361"/>
      <c r="J4479" s="361"/>
      <c r="K4479" s="361"/>
    </row>
    <row r="4480" spans="1:11">
      <c r="A4480" s="361"/>
      <c r="B4480" s="361"/>
      <c r="C4480" s="361"/>
      <c r="D4480" s="361"/>
      <c r="E4480" s="361"/>
      <c r="F4480" s="361"/>
      <c r="G4480" s="361"/>
      <c r="H4480" s="361"/>
      <c r="I4480" s="361"/>
      <c r="J4480" s="361"/>
      <c r="K4480" s="361"/>
    </row>
    <row r="4481" spans="1:11">
      <c r="A4481" s="361"/>
      <c r="B4481" s="361"/>
      <c r="C4481" s="361"/>
      <c r="D4481" s="361"/>
      <c r="E4481" s="361"/>
      <c r="F4481" s="361"/>
      <c r="G4481" s="361"/>
      <c r="H4481" s="361"/>
      <c r="I4481" s="361"/>
      <c r="J4481" s="361"/>
      <c r="K4481" s="361"/>
    </row>
    <row r="4482" spans="1:11">
      <c r="A4482" s="361"/>
      <c r="B4482" s="361"/>
      <c r="C4482" s="361"/>
      <c r="D4482" s="361"/>
      <c r="E4482" s="361"/>
      <c r="F4482" s="361"/>
      <c r="G4482" s="361"/>
      <c r="H4482" s="361"/>
      <c r="I4482" s="361"/>
      <c r="J4482" s="361"/>
      <c r="K4482" s="361"/>
    </row>
    <row r="4483" spans="1:11">
      <c r="A4483" s="361"/>
      <c r="B4483" s="361"/>
      <c r="C4483" s="361"/>
      <c r="D4483" s="361"/>
      <c r="E4483" s="361"/>
      <c r="F4483" s="361"/>
      <c r="G4483" s="361"/>
      <c r="H4483" s="361"/>
      <c r="I4483" s="361"/>
      <c r="J4483" s="361"/>
      <c r="K4483" s="361"/>
    </row>
    <row r="4484" spans="1:11">
      <c r="A4484" s="361"/>
      <c r="B4484" s="361"/>
      <c r="C4484" s="361"/>
      <c r="D4484" s="361"/>
      <c r="E4484" s="361"/>
      <c r="F4484" s="361"/>
      <c r="G4484" s="361"/>
      <c r="H4484" s="361"/>
      <c r="I4484" s="361"/>
      <c r="J4484" s="361"/>
      <c r="K4484" s="361"/>
    </row>
    <row r="4485" spans="1:11">
      <c r="A4485" s="361"/>
      <c r="B4485" s="361"/>
      <c r="C4485" s="361"/>
      <c r="D4485" s="361"/>
      <c r="E4485" s="361"/>
      <c r="F4485" s="361"/>
      <c r="G4485" s="361"/>
      <c r="H4485" s="361"/>
      <c r="I4485" s="361"/>
      <c r="J4485" s="361"/>
      <c r="K4485" s="361"/>
    </row>
    <row r="4486" spans="1:11">
      <c r="A4486" s="361"/>
      <c r="B4486" s="361"/>
      <c r="C4486" s="361"/>
      <c r="D4486" s="361"/>
      <c r="E4486" s="361"/>
      <c r="F4486" s="361"/>
      <c r="G4486" s="361"/>
      <c r="H4486" s="361"/>
      <c r="I4486" s="361"/>
      <c r="J4486" s="361"/>
      <c r="K4486" s="361"/>
    </row>
    <row r="4487" spans="1:11">
      <c r="A4487" s="361"/>
      <c r="B4487" s="361"/>
      <c r="C4487" s="361"/>
      <c r="D4487" s="361"/>
      <c r="E4487" s="361"/>
      <c r="F4487" s="361"/>
      <c r="G4487" s="361"/>
      <c r="H4487" s="361"/>
      <c r="I4487" s="361"/>
      <c r="J4487" s="361"/>
      <c r="K4487" s="361"/>
    </row>
    <row r="4488" spans="1:11">
      <c r="A4488" s="361"/>
      <c r="B4488" s="361"/>
      <c r="C4488" s="361"/>
      <c r="D4488" s="361"/>
      <c r="E4488" s="361"/>
      <c r="F4488" s="361"/>
      <c r="G4488" s="361"/>
      <c r="H4488" s="361"/>
      <c r="I4488" s="361"/>
      <c r="J4488" s="361"/>
      <c r="K4488" s="361"/>
    </row>
    <row r="4489" spans="1:11">
      <c r="A4489" s="361"/>
      <c r="B4489" s="361"/>
      <c r="C4489" s="361"/>
      <c r="D4489" s="361"/>
      <c r="E4489" s="361"/>
      <c r="F4489" s="361"/>
      <c r="G4489" s="361"/>
      <c r="H4489" s="361"/>
      <c r="I4489" s="361"/>
      <c r="J4489" s="361"/>
      <c r="K4489" s="361"/>
    </row>
    <row r="4490" spans="1:11">
      <c r="A4490" s="361"/>
      <c r="B4490" s="361"/>
      <c r="C4490" s="361"/>
      <c r="D4490" s="361"/>
      <c r="E4490" s="361"/>
      <c r="F4490" s="361"/>
      <c r="G4490" s="361"/>
      <c r="H4490" s="361"/>
      <c r="I4490" s="361"/>
      <c r="J4490" s="361"/>
      <c r="K4490" s="361"/>
    </row>
    <row r="4491" spans="1:11">
      <c r="A4491" s="361"/>
      <c r="B4491" s="361"/>
      <c r="C4491" s="361"/>
      <c r="D4491" s="361"/>
      <c r="E4491" s="361"/>
      <c r="F4491" s="361"/>
      <c r="G4491" s="361"/>
      <c r="H4491" s="361"/>
      <c r="I4491" s="361"/>
      <c r="J4491" s="361"/>
      <c r="K4491" s="361"/>
    </row>
    <row r="4492" spans="1:11">
      <c r="A4492" s="361"/>
      <c r="B4492" s="361"/>
      <c r="C4492" s="361"/>
      <c r="D4492" s="361"/>
      <c r="E4492" s="361"/>
      <c r="F4492" s="361"/>
      <c r="G4492" s="361"/>
      <c r="H4492" s="361"/>
      <c r="I4492" s="361"/>
      <c r="J4492" s="361"/>
      <c r="K4492" s="361"/>
    </row>
    <row r="4493" spans="1:11">
      <c r="A4493" s="361"/>
      <c r="B4493" s="361"/>
      <c r="C4493" s="361"/>
      <c r="D4493" s="361"/>
      <c r="E4493" s="361"/>
      <c r="F4493" s="361"/>
      <c r="G4493" s="361"/>
      <c r="H4493" s="361"/>
      <c r="I4493" s="361"/>
      <c r="J4493" s="361"/>
      <c r="K4493" s="361"/>
    </row>
    <row r="4494" spans="1:11">
      <c r="A4494" s="361"/>
      <c r="B4494" s="361"/>
      <c r="C4494" s="361"/>
      <c r="D4494" s="361"/>
      <c r="E4494" s="361"/>
      <c r="F4494" s="361"/>
      <c r="G4494" s="361"/>
      <c r="H4494" s="361"/>
      <c r="I4494" s="361"/>
      <c r="J4494" s="361"/>
      <c r="K4494" s="361"/>
    </row>
    <row r="4495" spans="1:11">
      <c r="A4495" s="361"/>
      <c r="B4495" s="361"/>
      <c r="C4495" s="361"/>
      <c r="D4495" s="361"/>
      <c r="E4495" s="361"/>
      <c r="F4495" s="361"/>
      <c r="G4495" s="361"/>
      <c r="H4495" s="361"/>
      <c r="I4495" s="361"/>
      <c r="J4495" s="361"/>
      <c r="K4495" s="361"/>
    </row>
    <row r="4496" spans="1:11">
      <c r="A4496" s="361"/>
      <c r="B4496" s="361"/>
      <c r="C4496" s="361"/>
      <c r="D4496" s="361"/>
      <c r="E4496" s="361"/>
      <c r="F4496" s="361"/>
      <c r="G4496" s="361"/>
      <c r="H4496" s="361"/>
      <c r="I4496" s="361"/>
      <c r="J4496" s="361"/>
      <c r="K4496" s="361"/>
    </row>
    <row r="4497" spans="1:11">
      <c r="A4497" s="361"/>
      <c r="B4497" s="361"/>
      <c r="C4497" s="361"/>
      <c r="D4497" s="361"/>
      <c r="E4497" s="361"/>
      <c r="F4497" s="361"/>
      <c r="G4497" s="361"/>
      <c r="H4497" s="361"/>
      <c r="I4497" s="361"/>
      <c r="J4497" s="361"/>
      <c r="K4497" s="361"/>
    </row>
    <row r="4498" spans="1:11">
      <c r="A4498" s="361"/>
      <c r="B4498" s="361"/>
      <c r="C4498" s="361"/>
      <c r="D4498" s="361"/>
      <c r="E4498" s="361"/>
      <c r="F4498" s="361"/>
      <c r="G4498" s="361"/>
      <c r="H4498" s="361"/>
      <c r="I4498" s="361"/>
      <c r="J4498" s="361"/>
      <c r="K4498" s="361"/>
    </row>
    <row r="4499" spans="1:11">
      <c r="A4499" s="361"/>
      <c r="B4499" s="361"/>
      <c r="C4499" s="361"/>
      <c r="D4499" s="361"/>
      <c r="E4499" s="361"/>
      <c r="F4499" s="361"/>
      <c r="G4499" s="361"/>
      <c r="H4499" s="361"/>
      <c r="I4499" s="361"/>
      <c r="J4499" s="361"/>
      <c r="K4499" s="361"/>
    </row>
    <row r="4500" spans="1:11">
      <c r="A4500" s="361"/>
      <c r="B4500" s="361"/>
      <c r="C4500" s="361"/>
      <c r="D4500" s="361"/>
      <c r="E4500" s="361"/>
      <c r="F4500" s="361"/>
      <c r="G4500" s="361"/>
      <c r="H4500" s="361"/>
      <c r="I4500" s="361"/>
      <c r="J4500" s="361"/>
      <c r="K4500" s="361"/>
    </row>
    <row r="4501" spans="1:11">
      <c r="A4501" s="361"/>
      <c r="B4501" s="361"/>
      <c r="C4501" s="361"/>
      <c r="D4501" s="361"/>
      <c r="E4501" s="361"/>
      <c r="F4501" s="361"/>
      <c r="G4501" s="361"/>
      <c r="H4501" s="361"/>
      <c r="I4501" s="361"/>
      <c r="J4501" s="361"/>
      <c r="K4501" s="361"/>
    </row>
    <row r="4502" spans="1:11">
      <c r="A4502" s="361"/>
      <c r="B4502" s="361"/>
      <c r="C4502" s="361"/>
      <c r="D4502" s="361"/>
      <c r="E4502" s="361"/>
      <c r="F4502" s="361"/>
      <c r="G4502" s="361"/>
      <c r="H4502" s="361"/>
      <c r="I4502" s="361"/>
      <c r="J4502" s="361"/>
      <c r="K4502" s="361"/>
    </row>
    <row r="4503" spans="1:11">
      <c r="A4503" s="361"/>
      <c r="B4503" s="361"/>
      <c r="C4503" s="361"/>
      <c r="D4503" s="361"/>
      <c r="E4503" s="361"/>
      <c r="F4503" s="361"/>
      <c r="G4503" s="361"/>
      <c r="H4503" s="361"/>
      <c r="I4503" s="361"/>
      <c r="J4503" s="361"/>
      <c r="K4503" s="361"/>
    </row>
    <row r="4504" spans="1:11">
      <c r="A4504" s="361"/>
      <c r="B4504" s="361"/>
      <c r="C4504" s="361"/>
      <c r="D4504" s="361"/>
      <c r="E4504" s="361"/>
      <c r="F4504" s="361"/>
      <c r="G4504" s="361"/>
      <c r="H4504" s="361"/>
      <c r="I4504" s="361"/>
      <c r="J4504" s="361"/>
      <c r="K4504" s="361"/>
    </row>
    <row r="4505" spans="1:11">
      <c r="A4505" s="361"/>
      <c r="B4505" s="361"/>
      <c r="C4505" s="361"/>
      <c r="D4505" s="361"/>
      <c r="E4505" s="361"/>
      <c r="F4505" s="361"/>
      <c r="G4505" s="361"/>
      <c r="H4505" s="361"/>
      <c r="I4505" s="361"/>
      <c r="J4505" s="361"/>
      <c r="K4505" s="361"/>
    </row>
    <row r="4506" spans="1:11">
      <c r="A4506" s="361"/>
      <c r="B4506" s="361"/>
      <c r="C4506" s="361"/>
      <c r="D4506" s="361"/>
      <c r="E4506" s="361"/>
      <c r="F4506" s="361"/>
      <c r="G4506" s="361"/>
      <c r="H4506" s="361"/>
      <c r="I4506" s="361"/>
      <c r="J4506" s="361"/>
      <c r="K4506" s="361"/>
    </row>
    <row r="4507" spans="1:11">
      <c r="A4507" s="361"/>
      <c r="B4507" s="361"/>
      <c r="C4507" s="361"/>
      <c r="D4507" s="361"/>
      <c r="E4507" s="361"/>
      <c r="F4507" s="361"/>
      <c r="G4507" s="361"/>
      <c r="H4507" s="361"/>
      <c r="I4507" s="361"/>
      <c r="J4507" s="361"/>
      <c r="K4507" s="361"/>
    </row>
    <row r="4508" spans="1:11">
      <c r="A4508" s="361"/>
      <c r="B4508" s="361"/>
      <c r="C4508" s="361"/>
      <c r="D4508" s="361"/>
      <c r="E4508" s="361"/>
      <c r="F4508" s="361"/>
      <c r="G4508" s="361"/>
      <c r="H4508" s="361"/>
      <c r="I4508" s="361"/>
      <c r="J4508" s="361"/>
      <c r="K4508" s="361"/>
    </row>
    <row r="4509" spans="1:11">
      <c r="A4509" s="361"/>
      <c r="B4509" s="361"/>
      <c r="C4509" s="361"/>
      <c r="D4509" s="361"/>
      <c r="E4509" s="361"/>
      <c r="F4509" s="361"/>
      <c r="G4509" s="361"/>
      <c r="H4509" s="361"/>
      <c r="I4509" s="361"/>
      <c r="J4509" s="361"/>
      <c r="K4509" s="361"/>
    </row>
    <row r="4510" spans="1:11">
      <c r="A4510" s="361"/>
      <c r="B4510" s="361"/>
      <c r="C4510" s="361"/>
      <c r="D4510" s="361"/>
      <c r="E4510" s="361"/>
      <c r="F4510" s="361"/>
      <c r="G4510" s="361"/>
      <c r="H4510" s="361"/>
      <c r="I4510" s="361"/>
      <c r="J4510" s="361"/>
      <c r="K4510" s="361"/>
    </row>
    <row r="4511" spans="1:11">
      <c r="A4511" s="361"/>
      <c r="B4511" s="361"/>
      <c r="C4511" s="361"/>
      <c r="D4511" s="361"/>
      <c r="E4511" s="361"/>
      <c r="F4511" s="361"/>
      <c r="G4511" s="361"/>
      <c r="H4511" s="361"/>
      <c r="I4511" s="361"/>
      <c r="J4511" s="361"/>
      <c r="K4511" s="361"/>
    </row>
    <row r="4512" spans="1:11">
      <c r="A4512" s="361"/>
      <c r="B4512" s="361"/>
      <c r="C4512" s="361"/>
      <c r="D4512" s="361"/>
      <c r="E4512" s="361"/>
      <c r="F4512" s="361"/>
      <c r="G4512" s="361"/>
      <c r="H4512" s="361"/>
      <c r="I4512" s="361"/>
      <c r="J4512" s="361"/>
      <c r="K4512" s="361"/>
    </row>
    <row r="4513" spans="1:11">
      <c r="A4513" s="361"/>
      <c r="B4513" s="361"/>
      <c r="C4513" s="361"/>
      <c r="D4513" s="361"/>
      <c r="E4513" s="361"/>
      <c r="F4513" s="361"/>
      <c r="G4513" s="361"/>
      <c r="H4513" s="361"/>
      <c r="I4513" s="361"/>
      <c r="J4513" s="361"/>
      <c r="K4513" s="361"/>
    </row>
    <row r="4514" spans="1:11">
      <c r="A4514" s="361"/>
      <c r="B4514" s="361"/>
      <c r="C4514" s="361"/>
      <c r="D4514" s="361"/>
      <c r="E4514" s="361"/>
      <c r="F4514" s="361"/>
      <c r="G4514" s="361"/>
      <c r="H4514" s="361"/>
      <c r="I4514" s="361"/>
      <c r="J4514" s="361"/>
      <c r="K4514" s="361"/>
    </row>
    <row r="4515" spans="1:11">
      <c r="A4515" s="361"/>
      <c r="B4515" s="361"/>
      <c r="C4515" s="361"/>
      <c r="D4515" s="361"/>
      <c r="E4515" s="361"/>
      <c r="F4515" s="361"/>
      <c r="G4515" s="361"/>
      <c r="H4515" s="361"/>
      <c r="I4515" s="361"/>
      <c r="J4515" s="361"/>
      <c r="K4515" s="361"/>
    </row>
    <row r="4516" spans="1:11">
      <c r="A4516" s="361"/>
      <c r="B4516" s="361"/>
      <c r="C4516" s="361"/>
      <c r="D4516" s="361"/>
      <c r="E4516" s="361"/>
      <c r="F4516" s="361"/>
      <c r="G4516" s="361"/>
      <c r="H4516" s="361"/>
      <c r="I4516" s="361"/>
      <c r="J4516" s="361"/>
      <c r="K4516" s="361"/>
    </row>
    <row r="4517" spans="1:11">
      <c r="A4517" s="361"/>
      <c r="B4517" s="361"/>
      <c r="C4517" s="361"/>
      <c r="D4517" s="361"/>
      <c r="E4517" s="361"/>
      <c r="F4517" s="361"/>
      <c r="G4517" s="361"/>
      <c r="H4517" s="361"/>
      <c r="I4517" s="361"/>
      <c r="J4517" s="361"/>
      <c r="K4517" s="361"/>
    </row>
    <row r="4518" spans="1:11">
      <c r="A4518" s="361"/>
      <c r="B4518" s="361"/>
      <c r="C4518" s="361"/>
      <c r="D4518" s="361"/>
      <c r="E4518" s="361"/>
      <c r="F4518" s="361"/>
      <c r="G4518" s="361"/>
      <c r="H4518" s="361"/>
      <c r="I4518" s="361"/>
      <c r="J4518" s="361"/>
      <c r="K4518" s="361"/>
    </row>
    <row r="4519" spans="1:11">
      <c r="A4519" s="361"/>
      <c r="B4519" s="361"/>
      <c r="C4519" s="361"/>
      <c r="D4519" s="361"/>
      <c r="E4519" s="361"/>
      <c r="F4519" s="361"/>
      <c r="G4519" s="361"/>
      <c r="H4519" s="361"/>
      <c r="I4519" s="361"/>
      <c r="J4519" s="361"/>
      <c r="K4519" s="361"/>
    </row>
    <row r="4520" spans="1:11">
      <c r="A4520" s="361"/>
      <c r="B4520" s="361"/>
      <c r="C4520" s="361"/>
      <c r="D4520" s="361"/>
      <c r="E4520" s="361"/>
      <c r="F4520" s="361"/>
      <c r="G4520" s="361"/>
      <c r="H4520" s="361"/>
      <c r="I4520" s="361"/>
      <c r="J4520" s="361"/>
      <c r="K4520" s="361"/>
    </row>
    <row r="4521" spans="1:11">
      <c r="A4521" s="361"/>
      <c r="B4521" s="361"/>
      <c r="C4521" s="361"/>
      <c r="D4521" s="361"/>
      <c r="E4521" s="361"/>
      <c r="F4521" s="361"/>
      <c r="G4521" s="361"/>
      <c r="H4521" s="361"/>
      <c r="I4521" s="361"/>
      <c r="J4521" s="361"/>
      <c r="K4521" s="361"/>
    </row>
    <row r="4522" spans="1:11">
      <c r="A4522" s="361"/>
      <c r="B4522" s="361"/>
      <c r="C4522" s="361"/>
      <c r="D4522" s="361"/>
      <c r="E4522" s="361"/>
      <c r="F4522" s="361"/>
      <c r="G4522" s="361"/>
      <c r="H4522" s="361"/>
      <c r="I4522" s="361"/>
      <c r="J4522" s="361"/>
      <c r="K4522" s="361"/>
    </row>
    <row r="4523" spans="1:11">
      <c r="A4523" s="361"/>
      <c r="B4523" s="361"/>
      <c r="C4523" s="361"/>
      <c r="D4523" s="361"/>
      <c r="E4523" s="361"/>
      <c r="F4523" s="361"/>
      <c r="G4523" s="361"/>
      <c r="H4523" s="361"/>
      <c r="I4523" s="361"/>
      <c r="J4523" s="361"/>
      <c r="K4523" s="361"/>
    </row>
    <row r="4524" spans="1:11">
      <c r="A4524" s="361"/>
      <c r="B4524" s="361"/>
      <c r="C4524" s="361"/>
      <c r="D4524" s="361"/>
      <c r="E4524" s="361"/>
      <c r="F4524" s="361"/>
      <c r="G4524" s="361"/>
      <c r="H4524" s="361"/>
      <c r="I4524" s="361"/>
      <c r="J4524" s="361"/>
      <c r="K4524" s="361"/>
    </row>
    <row r="4525" spans="1:11">
      <c r="A4525" s="361"/>
      <c r="B4525" s="361"/>
      <c r="C4525" s="361"/>
      <c r="D4525" s="361"/>
      <c r="E4525" s="361"/>
      <c r="F4525" s="361"/>
      <c r="G4525" s="361"/>
      <c r="H4525" s="361"/>
      <c r="I4525" s="361"/>
      <c r="J4525" s="361"/>
      <c r="K4525" s="361"/>
    </row>
    <row r="4526" spans="1:11">
      <c r="A4526" s="361"/>
      <c r="B4526" s="361"/>
      <c r="C4526" s="361"/>
      <c r="D4526" s="361"/>
      <c r="E4526" s="361"/>
      <c r="F4526" s="361"/>
      <c r="G4526" s="361"/>
      <c r="H4526" s="361"/>
      <c r="I4526" s="361"/>
      <c r="J4526" s="361"/>
      <c r="K4526" s="361"/>
    </row>
    <row r="4527" spans="1:11">
      <c r="A4527" s="361"/>
      <c r="B4527" s="361"/>
      <c r="C4527" s="361"/>
      <c r="D4527" s="361"/>
      <c r="E4527" s="361"/>
      <c r="F4527" s="361"/>
      <c r="G4527" s="361"/>
      <c r="H4527" s="361"/>
      <c r="I4527" s="361"/>
      <c r="J4527" s="361"/>
      <c r="K4527" s="361"/>
    </row>
    <row r="4528" spans="1:11">
      <c r="A4528" s="361"/>
      <c r="B4528" s="361"/>
      <c r="C4528" s="361"/>
      <c r="D4528" s="361"/>
      <c r="E4528" s="361"/>
      <c r="F4528" s="361"/>
      <c r="G4528" s="361"/>
      <c r="H4528" s="361"/>
      <c r="I4528" s="361"/>
      <c r="J4528" s="361"/>
      <c r="K4528" s="361"/>
    </row>
    <row r="4529" spans="1:11">
      <c r="A4529" s="361"/>
      <c r="B4529" s="361"/>
      <c r="C4529" s="361"/>
      <c r="D4529" s="361"/>
      <c r="E4529" s="361"/>
      <c r="F4529" s="361"/>
      <c r="G4529" s="361"/>
      <c r="H4529" s="361"/>
      <c r="I4529" s="361"/>
      <c r="J4529" s="361"/>
      <c r="K4529" s="361"/>
    </row>
    <row r="4530" spans="1:11">
      <c r="A4530" s="361"/>
      <c r="B4530" s="361"/>
      <c r="C4530" s="361"/>
      <c r="D4530" s="361"/>
      <c r="E4530" s="361"/>
      <c r="F4530" s="361"/>
      <c r="G4530" s="361"/>
      <c r="H4530" s="361"/>
      <c r="I4530" s="361"/>
      <c r="J4530" s="361"/>
      <c r="K4530" s="361"/>
    </row>
    <row r="4531" spans="1:11">
      <c r="A4531" s="361"/>
      <c r="B4531" s="361"/>
      <c r="C4531" s="361"/>
      <c r="D4531" s="361"/>
      <c r="E4531" s="361"/>
      <c r="F4531" s="361"/>
      <c r="G4531" s="361"/>
      <c r="H4531" s="361"/>
      <c r="I4531" s="361"/>
      <c r="J4531" s="361"/>
      <c r="K4531" s="361"/>
    </row>
    <row r="4532" spans="1:11">
      <c r="A4532" s="361"/>
      <c r="B4532" s="361"/>
      <c r="C4532" s="361"/>
      <c r="D4532" s="361"/>
      <c r="E4532" s="361"/>
      <c r="F4532" s="361"/>
      <c r="G4532" s="361"/>
      <c r="H4532" s="361"/>
      <c r="I4532" s="361"/>
      <c r="J4532" s="361"/>
      <c r="K4532" s="361"/>
    </row>
    <row r="4533" spans="1:11">
      <c r="A4533" s="361"/>
      <c r="B4533" s="361"/>
      <c r="C4533" s="361"/>
      <c r="D4533" s="361"/>
      <c r="E4533" s="361"/>
      <c r="F4533" s="361"/>
      <c r="G4533" s="361"/>
      <c r="H4533" s="361"/>
      <c r="I4533" s="361"/>
      <c r="J4533" s="361"/>
      <c r="K4533" s="361"/>
    </row>
    <row r="4534" spans="1:11">
      <c r="A4534" s="361"/>
      <c r="B4534" s="361"/>
      <c r="C4534" s="361"/>
      <c r="D4534" s="361"/>
      <c r="E4534" s="361"/>
      <c r="F4534" s="361"/>
      <c r="G4534" s="361"/>
      <c r="H4534" s="361"/>
      <c r="I4534" s="361"/>
      <c r="J4534" s="361"/>
      <c r="K4534" s="361"/>
    </row>
    <row r="4535" spans="1:11">
      <c r="A4535" s="361"/>
      <c r="B4535" s="361"/>
      <c r="C4535" s="361"/>
      <c r="D4535" s="361"/>
      <c r="E4535" s="361"/>
      <c r="F4535" s="361"/>
      <c r="G4535" s="361"/>
      <c r="H4535" s="361"/>
      <c r="I4535" s="361"/>
      <c r="J4535" s="361"/>
      <c r="K4535" s="361"/>
    </row>
    <row r="4536" spans="1:11">
      <c r="A4536" s="361"/>
      <c r="B4536" s="361"/>
      <c r="C4536" s="361"/>
      <c r="D4536" s="361"/>
      <c r="E4536" s="361"/>
      <c r="F4536" s="361"/>
      <c r="G4536" s="361"/>
      <c r="H4536" s="361"/>
      <c r="I4536" s="361"/>
      <c r="J4536" s="361"/>
      <c r="K4536" s="361"/>
    </row>
    <row r="4537" spans="1:11">
      <c r="A4537" s="361"/>
      <c r="B4537" s="361"/>
      <c r="C4537" s="361"/>
      <c r="D4537" s="361"/>
      <c r="E4537" s="361"/>
      <c r="F4537" s="361"/>
      <c r="G4537" s="361"/>
      <c r="H4537" s="361"/>
      <c r="I4537" s="361"/>
      <c r="J4537" s="361"/>
      <c r="K4537" s="361"/>
    </row>
    <row r="4538" spans="1:11">
      <c r="A4538" s="361"/>
      <c r="B4538" s="361"/>
      <c r="C4538" s="361"/>
      <c r="D4538" s="361"/>
      <c r="E4538" s="361"/>
      <c r="F4538" s="361"/>
      <c r="G4538" s="361"/>
      <c r="H4538" s="361"/>
      <c r="I4538" s="361"/>
      <c r="J4538" s="361"/>
      <c r="K4538" s="361"/>
    </row>
    <row r="4539" spans="1:11">
      <c r="A4539" s="361"/>
      <c r="B4539" s="361"/>
      <c r="C4539" s="361"/>
      <c r="D4539" s="361"/>
      <c r="E4539" s="361"/>
      <c r="F4539" s="361"/>
      <c r="G4539" s="361"/>
      <c r="H4539" s="361"/>
      <c r="I4539" s="361"/>
      <c r="J4539" s="361"/>
      <c r="K4539" s="361"/>
    </row>
    <row r="4540" spans="1:11">
      <c r="A4540" s="361"/>
      <c r="B4540" s="361"/>
      <c r="C4540" s="361"/>
      <c r="D4540" s="361"/>
      <c r="E4540" s="361"/>
      <c r="F4540" s="361"/>
      <c r="G4540" s="361"/>
      <c r="H4540" s="361"/>
      <c r="I4540" s="361"/>
      <c r="J4540" s="361"/>
      <c r="K4540" s="361"/>
    </row>
    <row r="4541" spans="1:11">
      <c r="A4541" s="361"/>
      <c r="B4541" s="361"/>
      <c r="C4541" s="361"/>
      <c r="D4541" s="361"/>
      <c r="E4541" s="361"/>
      <c r="F4541" s="361"/>
      <c r="G4541" s="361"/>
      <c r="H4541" s="361"/>
      <c r="I4541" s="361"/>
      <c r="J4541" s="361"/>
      <c r="K4541" s="361"/>
    </row>
    <row r="4542" spans="1:11">
      <c r="A4542" s="361"/>
      <c r="B4542" s="361"/>
      <c r="C4542" s="361"/>
      <c r="D4542" s="361"/>
      <c r="E4542" s="361"/>
      <c r="F4542" s="361"/>
      <c r="G4542" s="361"/>
      <c r="H4542" s="361"/>
      <c r="I4542" s="361"/>
      <c r="J4542" s="361"/>
      <c r="K4542" s="361"/>
    </row>
    <row r="4543" spans="1:11">
      <c r="A4543" s="361"/>
      <c r="B4543" s="361"/>
      <c r="C4543" s="361"/>
      <c r="D4543" s="361"/>
      <c r="E4543" s="361"/>
      <c r="F4543" s="361"/>
      <c r="G4543" s="361"/>
      <c r="H4543" s="361"/>
      <c r="I4543" s="361"/>
      <c r="J4543" s="361"/>
      <c r="K4543" s="361"/>
    </row>
    <row r="4544" spans="1:11">
      <c r="A4544" s="361"/>
      <c r="B4544" s="361"/>
      <c r="C4544" s="361"/>
      <c r="D4544" s="361"/>
      <c r="E4544" s="361"/>
      <c r="F4544" s="361"/>
      <c r="G4544" s="361"/>
      <c r="H4544" s="361"/>
      <c r="I4544" s="361"/>
      <c r="J4544" s="361"/>
      <c r="K4544" s="361"/>
    </row>
    <row r="4545" spans="1:11">
      <c r="A4545" s="361"/>
      <c r="B4545" s="361"/>
      <c r="C4545" s="361"/>
      <c r="D4545" s="361"/>
      <c r="E4545" s="361"/>
      <c r="F4545" s="361"/>
      <c r="G4545" s="361"/>
      <c r="H4545" s="361"/>
      <c r="I4545" s="361"/>
      <c r="J4545" s="361"/>
      <c r="K4545" s="361"/>
    </row>
    <row r="4546" spans="1:11">
      <c r="A4546" s="361"/>
      <c r="B4546" s="361"/>
      <c r="C4546" s="361"/>
      <c r="D4546" s="361"/>
      <c r="E4546" s="361"/>
      <c r="F4546" s="361"/>
      <c r="G4546" s="361"/>
      <c r="H4546" s="361"/>
      <c r="I4546" s="361"/>
      <c r="J4546" s="361"/>
      <c r="K4546" s="361"/>
    </row>
    <row r="4547" spans="1:11">
      <c r="A4547" s="361"/>
      <c r="B4547" s="361"/>
      <c r="C4547" s="361"/>
      <c r="D4547" s="361"/>
      <c r="E4547" s="361"/>
      <c r="F4547" s="361"/>
      <c r="G4547" s="361"/>
      <c r="H4547" s="361"/>
      <c r="I4547" s="361"/>
      <c r="J4547" s="361"/>
      <c r="K4547" s="361"/>
    </row>
    <row r="4548" spans="1:11">
      <c r="A4548" s="361"/>
      <c r="B4548" s="361"/>
      <c r="C4548" s="361"/>
      <c r="D4548" s="361"/>
      <c r="E4548" s="361"/>
      <c r="F4548" s="361"/>
      <c r="G4548" s="361"/>
      <c r="H4548" s="361"/>
      <c r="I4548" s="361"/>
      <c r="J4548" s="361"/>
      <c r="K4548" s="361"/>
    </row>
    <row r="4549" spans="1:11">
      <c r="A4549" s="361"/>
      <c r="B4549" s="361"/>
      <c r="C4549" s="361"/>
      <c r="D4549" s="361"/>
      <c r="E4549" s="361"/>
      <c r="F4549" s="361"/>
      <c r="G4549" s="361"/>
      <c r="H4549" s="361"/>
      <c r="I4549" s="361"/>
      <c r="J4549" s="361"/>
      <c r="K4549" s="361"/>
    </row>
    <row r="4550" spans="1:11">
      <c r="A4550" s="361"/>
      <c r="B4550" s="361"/>
      <c r="C4550" s="361"/>
      <c r="D4550" s="361"/>
      <c r="E4550" s="361"/>
      <c r="F4550" s="361"/>
      <c r="G4550" s="361"/>
      <c r="H4550" s="361"/>
      <c r="I4550" s="361"/>
      <c r="J4550" s="361"/>
      <c r="K4550" s="361"/>
    </row>
    <row r="4551" spans="1:11">
      <c r="A4551" s="361"/>
      <c r="B4551" s="361"/>
      <c r="C4551" s="361"/>
      <c r="D4551" s="361"/>
      <c r="E4551" s="361"/>
      <c r="F4551" s="361"/>
      <c r="G4551" s="361"/>
      <c r="H4551" s="361"/>
      <c r="I4551" s="361"/>
      <c r="J4551" s="361"/>
      <c r="K4551" s="361"/>
    </row>
    <row r="4552" spans="1:11">
      <c r="A4552" s="361"/>
      <c r="B4552" s="361"/>
      <c r="C4552" s="361"/>
      <c r="D4552" s="361"/>
      <c r="E4552" s="361"/>
      <c r="F4552" s="361"/>
      <c r="G4552" s="361"/>
      <c r="H4552" s="361"/>
      <c r="I4552" s="361"/>
      <c r="J4552" s="361"/>
      <c r="K4552" s="361"/>
    </row>
    <row r="4553" spans="1:11">
      <c r="A4553" s="361"/>
      <c r="B4553" s="361"/>
      <c r="C4553" s="361"/>
      <c r="D4553" s="361"/>
      <c r="E4553" s="361"/>
      <c r="F4553" s="361"/>
      <c r="G4553" s="361"/>
      <c r="H4553" s="361"/>
      <c r="I4553" s="361"/>
      <c r="J4553" s="361"/>
      <c r="K4553" s="361"/>
    </row>
    <row r="4554" spans="1:11">
      <c r="A4554" s="361"/>
      <c r="B4554" s="361"/>
      <c r="C4554" s="361"/>
      <c r="D4554" s="361"/>
      <c r="E4554" s="361"/>
      <c r="F4554" s="361"/>
      <c r="G4554" s="361"/>
      <c r="H4554" s="361"/>
      <c r="I4554" s="361"/>
      <c r="J4554" s="361"/>
      <c r="K4554" s="361"/>
    </row>
    <row r="4555" spans="1:11">
      <c r="A4555" s="361"/>
      <c r="B4555" s="361"/>
      <c r="C4555" s="361"/>
      <c r="D4555" s="361"/>
      <c r="E4555" s="361"/>
      <c r="F4555" s="361"/>
      <c r="G4555" s="361"/>
      <c r="H4555" s="361"/>
      <c r="I4555" s="361"/>
      <c r="J4555" s="361"/>
      <c r="K4555" s="361"/>
    </row>
    <row r="4556" spans="1:11">
      <c r="A4556" s="361"/>
      <c r="B4556" s="361"/>
      <c r="C4556" s="361"/>
      <c r="D4556" s="361"/>
      <c r="E4556" s="361"/>
      <c r="F4556" s="361"/>
      <c r="G4556" s="361"/>
      <c r="H4556" s="361"/>
      <c r="I4556" s="361"/>
      <c r="J4556" s="361"/>
      <c r="K4556" s="361"/>
    </row>
    <row r="4557" spans="1:11">
      <c r="A4557" s="361"/>
      <c r="B4557" s="361"/>
      <c r="C4557" s="361"/>
      <c r="D4557" s="361"/>
      <c r="E4557" s="361"/>
      <c r="F4557" s="361"/>
      <c r="G4557" s="361"/>
      <c r="H4557" s="361"/>
      <c r="I4557" s="361"/>
      <c r="J4557" s="361"/>
      <c r="K4557" s="361"/>
    </row>
    <row r="4558" spans="1:11">
      <c r="A4558" s="361"/>
      <c r="B4558" s="361"/>
      <c r="C4558" s="361"/>
      <c r="D4558" s="361"/>
      <c r="E4558" s="361"/>
      <c r="F4558" s="361"/>
      <c r="G4558" s="361"/>
      <c r="H4558" s="361"/>
      <c r="I4558" s="361"/>
      <c r="J4558" s="361"/>
      <c r="K4558" s="361"/>
    </row>
    <row r="4559" spans="1:11">
      <c r="A4559" s="361"/>
      <c r="B4559" s="361"/>
      <c r="C4559" s="361"/>
      <c r="D4559" s="361"/>
      <c r="E4559" s="361"/>
      <c r="F4559" s="361"/>
      <c r="G4559" s="361"/>
      <c r="H4559" s="361"/>
      <c r="I4559" s="361"/>
      <c r="J4559" s="361"/>
      <c r="K4559" s="361"/>
    </row>
    <row r="4560" spans="1:11">
      <c r="A4560" s="361"/>
      <c r="B4560" s="361"/>
      <c r="C4560" s="361"/>
      <c r="D4560" s="361"/>
      <c r="E4560" s="361"/>
      <c r="F4560" s="361"/>
      <c r="G4560" s="361"/>
      <c r="H4560" s="361"/>
      <c r="I4560" s="361"/>
      <c r="J4560" s="361"/>
      <c r="K4560" s="361"/>
    </row>
    <row r="4561" spans="1:11">
      <c r="A4561" s="361"/>
      <c r="B4561" s="361"/>
      <c r="C4561" s="361"/>
      <c r="D4561" s="361"/>
      <c r="E4561" s="361"/>
      <c r="F4561" s="361"/>
      <c r="G4561" s="361"/>
      <c r="H4561" s="361"/>
      <c r="I4561" s="361"/>
      <c r="J4561" s="361"/>
      <c r="K4561" s="361"/>
    </row>
    <row r="4562" spans="1:11">
      <c r="A4562" s="361"/>
      <c r="B4562" s="361"/>
      <c r="C4562" s="361"/>
      <c r="D4562" s="361"/>
      <c r="E4562" s="361"/>
      <c r="F4562" s="361"/>
      <c r="G4562" s="361"/>
      <c r="H4562" s="361"/>
      <c r="I4562" s="361"/>
      <c r="J4562" s="361"/>
      <c r="K4562" s="361"/>
    </row>
    <row r="4563" spans="1:11">
      <c r="A4563" s="361"/>
      <c r="B4563" s="361"/>
      <c r="C4563" s="361"/>
      <c r="D4563" s="361"/>
      <c r="E4563" s="361"/>
      <c r="F4563" s="361"/>
      <c r="G4563" s="361"/>
      <c r="H4563" s="361"/>
      <c r="I4563" s="361"/>
      <c r="J4563" s="361"/>
      <c r="K4563" s="361"/>
    </row>
    <row r="4564" spans="1:11">
      <c r="A4564" s="361"/>
      <c r="B4564" s="361"/>
      <c r="C4564" s="361"/>
      <c r="D4564" s="361"/>
      <c r="E4564" s="361"/>
      <c r="F4564" s="361"/>
      <c r="G4564" s="361"/>
      <c r="H4564" s="361"/>
      <c r="I4564" s="361"/>
      <c r="J4564" s="361"/>
      <c r="K4564" s="361"/>
    </row>
    <row r="4565" spans="1:11">
      <c r="A4565" s="361"/>
      <c r="B4565" s="361"/>
      <c r="C4565" s="361"/>
      <c r="D4565" s="361"/>
      <c r="E4565" s="361"/>
      <c r="F4565" s="361"/>
      <c r="G4565" s="361"/>
      <c r="H4565" s="361"/>
      <c r="I4565" s="361"/>
      <c r="J4565" s="361"/>
      <c r="K4565" s="361"/>
    </row>
    <row r="4566" spans="1:11">
      <c r="A4566" s="361"/>
      <c r="B4566" s="361"/>
      <c r="C4566" s="361"/>
      <c r="D4566" s="361"/>
      <c r="E4566" s="361"/>
      <c r="F4566" s="361"/>
      <c r="G4566" s="361"/>
      <c r="H4566" s="361"/>
      <c r="I4566" s="361"/>
      <c r="J4566" s="361"/>
      <c r="K4566" s="361"/>
    </row>
    <row r="4567" spans="1:11">
      <c r="A4567" s="361"/>
      <c r="B4567" s="361"/>
      <c r="C4567" s="361"/>
      <c r="D4567" s="361"/>
      <c r="E4567" s="361"/>
      <c r="F4567" s="361"/>
      <c r="G4567" s="361"/>
      <c r="H4567" s="361"/>
      <c r="I4567" s="361"/>
      <c r="J4567" s="361"/>
      <c r="K4567" s="361"/>
    </row>
    <row r="4568" spans="1:11">
      <c r="A4568" s="361"/>
      <c r="B4568" s="361"/>
      <c r="C4568" s="361"/>
      <c r="D4568" s="361"/>
      <c r="E4568" s="361"/>
      <c r="F4568" s="361"/>
      <c r="G4568" s="361"/>
      <c r="H4568" s="361"/>
      <c r="I4568" s="361"/>
      <c r="J4568" s="361"/>
      <c r="K4568" s="361"/>
    </row>
    <row r="4569" spans="1:11">
      <c r="A4569" s="361"/>
      <c r="B4569" s="361"/>
      <c r="C4569" s="361"/>
      <c r="D4569" s="361"/>
      <c r="E4569" s="361"/>
      <c r="F4569" s="361"/>
      <c r="G4569" s="361"/>
      <c r="H4569" s="361"/>
      <c r="I4569" s="361"/>
      <c r="J4569" s="361"/>
      <c r="K4569" s="361"/>
    </row>
    <row r="4570" spans="1:11">
      <c r="A4570" s="361"/>
      <c r="B4570" s="361"/>
      <c r="C4570" s="361"/>
      <c r="D4570" s="361"/>
      <c r="E4570" s="361"/>
      <c r="F4570" s="361"/>
      <c r="G4570" s="361"/>
      <c r="H4570" s="361"/>
      <c r="I4570" s="361"/>
      <c r="J4570" s="361"/>
      <c r="K4570" s="361"/>
    </row>
    <row r="4571" spans="1:11">
      <c r="A4571" s="361"/>
      <c r="B4571" s="361"/>
      <c r="C4571" s="361"/>
      <c r="D4571" s="361"/>
      <c r="E4571" s="361"/>
      <c r="F4571" s="361"/>
      <c r="G4571" s="361"/>
      <c r="H4571" s="361"/>
      <c r="I4571" s="361"/>
      <c r="J4571" s="361"/>
      <c r="K4571" s="361"/>
    </row>
    <row r="4572" spans="1:11">
      <c r="A4572" s="361"/>
      <c r="B4572" s="361"/>
      <c r="C4572" s="361"/>
      <c r="D4572" s="361"/>
      <c r="E4572" s="361"/>
      <c r="F4572" s="361"/>
      <c r="G4572" s="361"/>
      <c r="H4572" s="361"/>
      <c r="I4572" s="361"/>
      <c r="J4572" s="361"/>
      <c r="K4572" s="361"/>
    </row>
    <row r="4573" spans="1:11">
      <c r="A4573" s="361"/>
      <c r="B4573" s="361"/>
      <c r="C4573" s="361"/>
      <c r="D4573" s="361"/>
      <c r="E4573" s="361"/>
      <c r="F4573" s="361"/>
      <c r="G4573" s="361"/>
      <c r="H4573" s="361"/>
      <c r="I4573" s="361"/>
      <c r="J4573" s="361"/>
      <c r="K4573" s="361"/>
    </row>
    <row r="4574" spans="1:11">
      <c r="A4574" s="361"/>
      <c r="B4574" s="361"/>
      <c r="C4574" s="361"/>
      <c r="D4574" s="361"/>
      <c r="E4574" s="361"/>
      <c r="F4574" s="361"/>
      <c r="G4574" s="361"/>
      <c r="H4574" s="361"/>
      <c r="I4574" s="361"/>
      <c r="J4574" s="361"/>
      <c r="K4574" s="361"/>
    </row>
    <row r="4575" spans="1:11">
      <c r="A4575" s="361"/>
      <c r="B4575" s="361"/>
      <c r="C4575" s="361"/>
      <c r="D4575" s="361"/>
      <c r="E4575" s="361"/>
      <c r="F4575" s="361"/>
      <c r="G4575" s="361"/>
      <c r="H4575" s="361"/>
      <c r="I4575" s="361"/>
      <c r="J4575" s="361"/>
      <c r="K4575" s="361"/>
    </row>
    <row r="4576" spans="1:11">
      <c r="A4576" s="361"/>
      <c r="B4576" s="361"/>
      <c r="C4576" s="361"/>
      <c r="D4576" s="361"/>
      <c r="E4576" s="361"/>
      <c r="F4576" s="361"/>
      <c r="G4576" s="361"/>
      <c r="H4576" s="361"/>
      <c r="I4576" s="361"/>
      <c r="J4576" s="361"/>
      <c r="K4576" s="361"/>
    </row>
    <row r="4577" spans="1:11">
      <c r="A4577" s="361"/>
      <c r="B4577" s="361"/>
      <c r="C4577" s="361"/>
      <c r="D4577" s="361"/>
      <c r="E4577" s="361"/>
      <c r="F4577" s="361"/>
      <c r="G4577" s="361"/>
      <c r="H4577" s="361"/>
      <c r="I4577" s="361"/>
      <c r="J4577" s="361"/>
      <c r="K4577" s="361"/>
    </row>
    <row r="4578" spans="1:11">
      <c r="A4578" s="361"/>
      <c r="B4578" s="361"/>
      <c r="C4578" s="361"/>
      <c r="D4578" s="361"/>
      <c r="E4578" s="361"/>
      <c r="F4578" s="361"/>
      <c r="G4578" s="361"/>
      <c r="H4578" s="361"/>
      <c r="I4578" s="361"/>
      <c r="J4578" s="361"/>
      <c r="K4578" s="361"/>
    </row>
    <row r="4579" spans="1:11">
      <c r="A4579" s="361"/>
      <c r="B4579" s="361"/>
      <c r="C4579" s="361"/>
      <c r="D4579" s="361"/>
      <c r="E4579" s="361"/>
      <c r="F4579" s="361"/>
      <c r="G4579" s="361"/>
      <c r="H4579" s="361"/>
      <c r="I4579" s="361"/>
      <c r="J4579" s="361"/>
      <c r="K4579" s="361"/>
    </row>
    <row r="4580" spans="1:11">
      <c r="A4580" s="361"/>
      <c r="B4580" s="361"/>
      <c r="C4580" s="361"/>
      <c r="D4580" s="361"/>
      <c r="E4580" s="361"/>
      <c r="F4580" s="361"/>
      <c r="G4580" s="361"/>
      <c r="H4580" s="361"/>
      <c r="I4580" s="361"/>
      <c r="J4580" s="361"/>
      <c r="K4580" s="361"/>
    </row>
    <row r="4581" spans="1:11">
      <c r="A4581" s="361"/>
      <c r="B4581" s="361"/>
      <c r="C4581" s="361"/>
      <c r="D4581" s="361"/>
      <c r="E4581" s="361"/>
      <c r="F4581" s="361"/>
      <c r="G4581" s="361"/>
      <c r="H4581" s="361"/>
      <c r="I4581" s="361"/>
      <c r="J4581" s="361"/>
      <c r="K4581" s="361"/>
    </row>
    <row r="4582" spans="1:11">
      <c r="A4582" s="361"/>
      <c r="B4582" s="361"/>
      <c r="C4582" s="361"/>
      <c r="D4582" s="361"/>
      <c r="E4582" s="361"/>
      <c r="F4582" s="361"/>
      <c r="G4582" s="361"/>
      <c r="H4582" s="361"/>
      <c r="I4582" s="361"/>
      <c r="J4582" s="361"/>
      <c r="K4582" s="361"/>
    </row>
    <row r="4583" spans="1:11">
      <c r="A4583" s="361"/>
      <c r="B4583" s="361"/>
      <c r="C4583" s="361"/>
      <c r="D4583" s="361"/>
      <c r="E4583" s="361"/>
      <c r="F4583" s="361"/>
      <c r="G4583" s="361"/>
      <c r="H4583" s="361"/>
      <c r="I4583" s="361"/>
      <c r="J4583" s="361"/>
      <c r="K4583" s="361"/>
    </row>
    <row r="4584" spans="1:11">
      <c r="A4584" s="361"/>
      <c r="B4584" s="361"/>
      <c r="C4584" s="361"/>
      <c r="D4584" s="361"/>
      <c r="E4584" s="361"/>
      <c r="F4584" s="361"/>
      <c r="G4584" s="361"/>
      <c r="H4584" s="361"/>
      <c r="I4584" s="361"/>
      <c r="J4584" s="361"/>
      <c r="K4584" s="361"/>
    </row>
    <row r="4585" spans="1:11">
      <c r="A4585" s="361"/>
      <c r="B4585" s="361"/>
      <c r="C4585" s="361"/>
      <c r="D4585" s="361"/>
      <c r="E4585" s="361"/>
      <c r="F4585" s="361"/>
      <c r="G4585" s="361"/>
      <c r="H4585" s="361"/>
      <c r="I4585" s="361"/>
      <c r="J4585" s="361"/>
      <c r="K4585" s="361"/>
    </row>
    <row r="4586" spans="1:11">
      <c r="A4586" s="361"/>
      <c r="B4586" s="361"/>
      <c r="C4586" s="361"/>
      <c r="D4586" s="361"/>
      <c r="E4586" s="361"/>
      <c r="F4586" s="361"/>
      <c r="G4586" s="361"/>
      <c r="H4586" s="361"/>
      <c r="I4586" s="361"/>
      <c r="J4586" s="361"/>
      <c r="K4586" s="361"/>
    </row>
    <row r="4587" spans="1:11">
      <c r="A4587" s="361"/>
      <c r="B4587" s="361"/>
      <c r="C4587" s="361"/>
      <c r="D4587" s="361"/>
      <c r="E4587" s="361"/>
      <c r="F4587" s="361"/>
      <c r="G4587" s="361"/>
      <c r="H4587" s="361"/>
      <c r="I4587" s="361"/>
      <c r="J4587" s="361"/>
      <c r="K4587" s="361"/>
    </row>
    <row r="4588" spans="1:11">
      <c r="A4588" s="361"/>
      <c r="B4588" s="361"/>
      <c r="C4588" s="361"/>
      <c r="D4588" s="361"/>
      <c r="E4588" s="361"/>
      <c r="F4588" s="361"/>
      <c r="G4588" s="361"/>
      <c r="H4588" s="361"/>
      <c r="I4588" s="361"/>
      <c r="J4588" s="361"/>
      <c r="K4588" s="361"/>
    </row>
    <row r="4589" spans="1:11">
      <c r="A4589" s="361"/>
      <c r="B4589" s="361"/>
      <c r="C4589" s="361"/>
      <c r="D4589" s="361"/>
      <c r="E4589" s="361"/>
      <c r="F4589" s="361"/>
      <c r="G4589" s="361"/>
      <c r="H4589" s="361"/>
      <c r="I4589" s="361"/>
      <c r="J4589" s="361"/>
      <c r="K4589" s="361"/>
    </row>
    <row r="4590" spans="1:11">
      <c r="A4590" s="361"/>
      <c r="B4590" s="361"/>
      <c r="C4590" s="361"/>
      <c r="D4590" s="361"/>
      <c r="E4590" s="361"/>
      <c r="F4590" s="361"/>
      <c r="G4590" s="361"/>
      <c r="H4590" s="361"/>
      <c r="I4590" s="361"/>
      <c r="J4590" s="361"/>
      <c r="K4590" s="361"/>
    </row>
    <row r="4591" spans="1:11">
      <c r="A4591" s="361"/>
      <c r="B4591" s="361"/>
      <c r="C4591" s="361"/>
      <c r="D4591" s="361"/>
      <c r="E4591" s="361"/>
      <c r="F4591" s="361"/>
      <c r="G4591" s="361"/>
      <c r="H4591" s="361"/>
      <c r="I4591" s="361"/>
      <c r="J4591" s="361"/>
      <c r="K4591" s="361"/>
    </row>
    <row r="4592" spans="1:11">
      <c r="A4592" s="361"/>
      <c r="B4592" s="361"/>
      <c r="C4592" s="361"/>
      <c r="D4592" s="361"/>
      <c r="E4592" s="361"/>
      <c r="F4592" s="361"/>
      <c r="G4592" s="361"/>
      <c r="H4592" s="361"/>
      <c r="I4592" s="361"/>
      <c r="J4592" s="361"/>
      <c r="K4592" s="361"/>
    </row>
    <row r="4593" spans="1:11">
      <c r="A4593" s="361"/>
      <c r="B4593" s="361"/>
      <c r="C4593" s="361"/>
      <c r="D4593" s="361"/>
      <c r="E4593" s="361"/>
      <c r="F4593" s="361"/>
      <c r="G4593" s="361"/>
      <c r="H4593" s="361"/>
      <c r="I4593" s="361"/>
      <c r="J4593" s="361"/>
      <c r="K4593" s="361"/>
    </row>
    <row r="4594" spans="1:11">
      <c r="A4594" s="361"/>
      <c r="B4594" s="361"/>
      <c r="C4594" s="361"/>
      <c r="D4594" s="361"/>
      <c r="E4594" s="361"/>
      <c r="F4594" s="361"/>
      <c r="G4594" s="361"/>
      <c r="H4594" s="361"/>
      <c r="I4594" s="361"/>
      <c r="J4594" s="361"/>
      <c r="K4594" s="361"/>
    </row>
    <row r="4595" spans="1:11">
      <c r="A4595" s="361"/>
      <c r="B4595" s="361"/>
      <c r="C4595" s="361"/>
      <c r="D4595" s="361"/>
      <c r="E4595" s="361"/>
      <c r="F4595" s="361"/>
      <c r="G4595" s="361"/>
      <c r="H4595" s="361"/>
      <c r="I4595" s="361"/>
      <c r="J4595" s="361"/>
      <c r="K4595" s="361"/>
    </row>
    <row r="4596" spans="1:11">
      <c r="A4596" s="361"/>
      <c r="B4596" s="361"/>
      <c r="C4596" s="361"/>
      <c r="D4596" s="361"/>
      <c r="E4596" s="361"/>
      <c r="F4596" s="361"/>
      <c r="G4596" s="361"/>
      <c r="H4596" s="361"/>
      <c r="I4596" s="361"/>
      <c r="J4596" s="361"/>
      <c r="K4596" s="361"/>
    </row>
    <row r="4597" spans="1:11">
      <c r="A4597" s="361"/>
      <c r="B4597" s="361"/>
      <c r="C4597" s="361"/>
      <c r="D4597" s="361"/>
      <c r="E4597" s="361"/>
      <c r="F4597" s="361"/>
      <c r="G4597" s="361"/>
      <c r="H4597" s="361"/>
      <c r="I4597" s="361"/>
      <c r="J4597" s="361"/>
      <c r="K4597" s="361"/>
    </row>
    <row r="4598" spans="1:11">
      <c r="A4598" s="361"/>
      <c r="B4598" s="361"/>
      <c r="C4598" s="361"/>
      <c r="D4598" s="361"/>
      <c r="E4598" s="361"/>
      <c r="F4598" s="361"/>
      <c r="G4598" s="361"/>
      <c r="H4598" s="361"/>
      <c r="I4598" s="361"/>
      <c r="J4598" s="361"/>
      <c r="K4598" s="361"/>
    </row>
    <row r="4599" spans="1:11">
      <c r="A4599" s="361"/>
      <c r="B4599" s="361"/>
      <c r="C4599" s="361"/>
      <c r="D4599" s="361"/>
      <c r="E4599" s="361"/>
      <c r="F4599" s="361"/>
      <c r="G4599" s="361"/>
      <c r="H4599" s="361"/>
      <c r="I4599" s="361"/>
      <c r="J4599" s="361"/>
      <c r="K4599" s="361"/>
    </row>
    <row r="4600" spans="1:11">
      <c r="A4600" s="361"/>
      <c r="B4600" s="361"/>
      <c r="C4600" s="361"/>
      <c r="D4600" s="361"/>
      <c r="E4600" s="361"/>
      <c r="F4600" s="361"/>
      <c r="G4600" s="361"/>
      <c r="H4600" s="361"/>
      <c r="I4600" s="361"/>
      <c r="J4600" s="361"/>
      <c r="K4600" s="361"/>
    </row>
    <row r="4601" spans="1:11">
      <c r="A4601" s="361"/>
      <c r="B4601" s="361"/>
      <c r="C4601" s="361"/>
      <c r="D4601" s="361"/>
      <c r="E4601" s="361"/>
      <c r="F4601" s="361"/>
      <c r="G4601" s="361"/>
      <c r="H4601" s="361"/>
      <c r="I4601" s="361"/>
      <c r="J4601" s="361"/>
      <c r="K4601" s="361"/>
    </row>
    <row r="4602" spans="1:11">
      <c r="A4602" s="361"/>
      <c r="B4602" s="361"/>
      <c r="C4602" s="361"/>
      <c r="D4602" s="361"/>
      <c r="E4602" s="361"/>
      <c r="F4602" s="361"/>
      <c r="G4602" s="361"/>
      <c r="H4602" s="361"/>
      <c r="I4602" s="361"/>
      <c r="J4602" s="361"/>
      <c r="K4602" s="361"/>
    </row>
    <row r="4603" spans="1:11">
      <c r="A4603" s="361"/>
      <c r="B4603" s="361"/>
      <c r="C4603" s="361"/>
      <c r="D4603" s="361"/>
      <c r="E4603" s="361"/>
      <c r="F4603" s="361"/>
      <c r="G4603" s="361"/>
      <c r="H4603" s="361"/>
      <c r="I4603" s="361"/>
      <c r="J4603" s="361"/>
      <c r="K4603" s="361"/>
    </row>
    <row r="4604" spans="1:11">
      <c r="A4604" s="361"/>
      <c r="B4604" s="361"/>
      <c r="C4604" s="361"/>
      <c r="D4604" s="361"/>
      <c r="E4604" s="361"/>
      <c r="F4604" s="361"/>
      <c r="G4604" s="361"/>
      <c r="H4604" s="361"/>
      <c r="I4604" s="361"/>
      <c r="J4604" s="361"/>
      <c r="K4604" s="361"/>
    </row>
    <row r="4605" spans="1:11">
      <c r="A4605" s="361"/>
      <c r="B4605" s="361"/>
      <c r="C4605" s="361"/>
      <c r="D4605" s="361"/>
      <c r="E4605" s="361"/>
      <c r="F4605" s="361"/>
      <c r="G4605" s="361"/>
      <c r="H4605" s="361"/>
      <c r="I4605" s="361"/>
      <c r="J4605" s="361"/>
      <c r="K4605" s="361"/>
    </row>
    <row r="4606" spans="1:11">
      <c r="A4606" s="361"/>
      <c r="B4606" s="361"/>
      <c r="C4606" s="361"/>
      <c r="D4606" s="361"/>
      <c r="E4606" s="361"/>
      <c r="F4606" s="361"/>
      <c r="G4606" s="361"/>
      <c r="H4606" s="361"/>
      <c r="I4606" s="361"/>
      <c r="J4606" s="361"/>
      <c r="K4606" s="361"/>
    </row>
    <row r="4607" spans="1:11">
      <c r="A4607" s="361"/>
      <c r="B4607" s="361"/>
      <c r="C4607" s="361"/>
      <c r="D4607" s="361"/>
      <c r="E4607" s="361"/>
      <c r="F4607" s="361"/>
      <c r="G4607" s="361"/>
      <c r="H4607" s="361"/>
      <c r="I4607" s="361"/>
      <c r="J4607" s="361"/>
      <c r="K4607" s="361"/>
    </row>
    <row r="4608" spans="1:11">
      <c r="A4608" s="361"/>
      <c r="B4608" s="361"/>
      <c r="C4608" s="361"/>
      <c r="D4608" s="361"/>
      <c r="E4608" s="361"/>
      <c r="F4608" s="361"/>
      <c r="G4608" s="361"/>
      <c r="H4608" s="361"/>
      <c r="I4608" s="361"/>
      <c r="J4608" s="361"/>
      <c r="K4608" s="361"/>
    </row>
    <row r="4609" spans="1:11">
      <c r="A4609" s="361"/>
      <c r="B4609" s="361"/>
      <c r="C4609" s="361"/>
      <c r="D4609" s="361"/>
      <c r="E4609" s="361"/>
      <c r="F4609" s="361"/>
      <c r="G4609" s="361"/>
      <c r="H4609" s="361"/>
      <c r="I4609" s="361"/>
      <c r="J4609" s="361"/>
      <c r="K4609" s="361"/>
    </row>
    <row r="4610" spans="1:11">
      <c r="A4610" s="361"/>
      <c r="B4610" s="361"/>
      <c r="C4610" s="361"/>
      <c r="D4610" s="361"/>
      <c r="E4610" s="361"/>
      <c r="F4610" s="361"/>
      <c r="G4610" s="361"/>
      <c r="H4610" s="361"/>
      <c r="I4610" s="361"/>
      <c r="J4610" s="361"/>
      <c r="K4610" s="361"/>
    </row>
    <row r="4611" spans="1:11">
      <c r="A4611" s="361"/>
      <c r="B4611" s="361"/>
      <c r="C4611" s="361"/>
      <c r="D4611" s="361"/>
      <c r="E4611" s="361"/>
      <c r="F4611" s="361"/>
      <c r="G4611" s="361"/>
      <c r="H4611" s="361"/>
      <c r="I4611" s="361"/>
      <c r="J4611" s="361"/>
      <c r="K4611" s="361"/>
    </row>
    <row r="4612" spans="1:11">
      <c r="A4612" s="361"/>
      <c r="B4612" s="361"/>
      <c r="C4612" s="361"/>
      <c r="D4612" s="361"/>
      <c r="E4612" s="361"/>
      <c r="F4612" s="361"/>
      <c r="G4612" s="361"/>
      <c r="H4612" s="361"/>
      <c r="I4612" s="361"/>
      <c r="J4612" s="361"/>
      <c r="K4612" s="361"/>
    </row>
    <row r="4613" spans="1:11">
      <c r="A4613" s="361"/>
      <c r="B4613" s="361"/>
      <c r="C4613" s="361"/>
      <c r="D4613" s="361"/>
      <c r="E4613" s="361"/>
      <c r="F4613" s="361"/>
      <c r="G4613" s="361"/>
      <c r="H4613" s="361"/>
      <c r="I4613" s="361"/>
      <c r="J4613" s="361"/>
      <c r="K4613" s="361"/>
    </row>
    <row r="4614" spans="1:11">
      <c r="A4614" s="361"/>
      <c r="B4614" s="361"/>
      <c r="C4614" s="361"/>
      <c r="D4614" s="361"/>
      <c r="E4614" s="361"/>
      <c r="F4614" s="361"/>
      <c r="G4614" s="361"/>
      <c r="H4614" s="361"/>
      <c r="I4614" s="361"/>
      <c r="J4614" s="361"/>
      <c r="K4614" s="361"/>
    </row>
    <row r="4615" spans="1:11">
      <c r="A4615" s="361"/>
      <c r="B4615" s="361"/>
      <c r="C4615" s="361"/>
      <c r="D4615" s="361"/>
      <c r="E4615" s="361"/>
      <c r="F4615" s="361"/>
      <c r="G4615" s="361"/>
      <c r="H4615" s="361"/>
      <c r="I4615" s="361"/>
      <c r="J4615" s="361"/>
      <c r="K4615" s="361"/>
    </row>
    <row r="4616" spans="1:11">
      <c r="A4616" s="361"/>
      <c r="B4616" s="361"/>
      <c r="C4616" s="361"/>
      <c r="D4616" s="361"/>
      <c r="E4616" s="361"/>
      <c r="F4616" s="361"/>
      <c r="G4616" s="361"/>
      <c r="H4616" s="361"/>
      <c r="I4616" s="361"/>
      <c r="J4616" s="361"/>
      <c r="K4616" s="361"/>
    </row>
    <row r="4617" spans="1:11">
      <c r="A4617" s="361"/>
      <c r="B4617" s="361"/>
      <c r="C4617" s="361"/>
      <c r="D4617" s="361"/>
      <c r="E4617" s="361"/>
      <c r="F4617" s="361"/>
      <c r="G4617" s="361"/>
      <c r="H4617" s="361"/>
      <c r="I4617" s="361"/>
      <c r="J4617" s="361"/>
      <c r="K4617" s="361"/>
    </row>
    <row r="4618" spans="1:11">
      <c r="A4618" s="361"/>
      <c r="B4618" s="361"/>
      <c r="C4618" s="361"/>
      <c r="D4618" s="361"/>
      <c r="E4618" s="361"/>
      <c r="F4618" s="361"/>
      <c r="G4618" s="361"/>
      <c r="H4618" s="361"/>
      <c r="I4618" s="361"/>
      <c r="J4618" s="361"/>
      <c r="K4618" s="361"/>
    </row>
    <row r="4619" spans="1:11">
      <c r="A4619" s="361"/>
      <c r="B4619" s="361"/>
      <c r="C4619" s="361"/>
      <c r="D4619" s="361"/>
      <c r="E4619" s="361"/>
      <c r="F4619" s="361"/>
      <c r="G4619" s="361"/>
      <c r="H4619" s="361"/>
      <c r="I4619" s="361"/>
      <c r="J4619" s="361"/>
      <c r="K4619" s="361"/>
    </row>
    <row r="4620" spans="1:11">
      <c r="A4620" s="361"/>
      <c r="B4620" s="361"/>
      <c r="C4620" s="361"/>
      <c r="D4620" s="361"/>
      <c r="E4620" s="361"/>
      <c r="F4620" s="361"/>
      <c r="G4620" s="361"/>
      <c r="H4620" s="361"/>
      <c r="I4620" s="361"/>
      <c r="J4620" s="361"/>
      <c r="K4620" s="361"/>
    </row>
    <row r="4621" spans="1:11">
      <c r="A4621" s="361"/>
      <c r="B4621" s="361"/>
      <c r="C4621" s="361"/>
      <c r="D4621" s="361"/>
      <c r="E4621" s="361"/>
      <c r="F4621" s="361"/>
      <c r="G4621" s="361"/>
      <c r="H4621" s="361"/>
      <c r="I4621" s="361"/>
      <c r="J4621" s="361"/>
      <c r="K4621" s="361"/>
    </row>
    <row r="4622" spans="1:11">
      <c r="A4622" s="361"/>
      <c r="B4622" s="361"/>
      <c r="C4622" s="361"/>
      <c r="D4622" s="361"/>
      <c r="E4622" s="361"/>
      <c r="F4622" s="361"/>
      <c r="G4622" s="361"/>
      <c r="H4622" s="361"/>
      <c r="I4622" s="361"/>
      <c r="J4622" s="361"/>
      <c r="K4622" s="361"/>
    </row>
    <row r="4623" spans="1:11">
      <c r="A4623" s="361"/>
      <c r="B4623" s="361"/>
      <c r="C4623" s="361"/>
      <c r="D4623" s="361"/>
      <c r="E4623" s="361"/>
      <c r="F4623" s="361"/>
      <c r="G4623" s="361"/>
      <c r="H4623" s="361"/>
      <c r="I4623" s="361"/>
      <c r="J4623" s="361"/>
      <c r="K4623" s="361"/>
    </row>
    <row r="4624" spans="1:11">
      <c r="A4624" s="361"/>
      <c r="B4624" s="361"/>
      <c r="C4624" s="361"/>
      <c r="D4624" s="361"/>
      <c r="E4624" s="361"/>
      <c r="F4624" s="361"/>
      <c r="G4624" s="361"/>
      <c r="H4624" s="361"/>
      <c r="I4624" s="361"/>
      <c r="J4624" s="361"/>
      <c r="K4624" s="361"/>
    </row>
    <row r="4625" spans="1:11">
      <c r="A4625" s="361"/>
      <c r="B4625" s="361"/>
      <c r="C4625" s="361"/>
      <c r="D4625" s="361"/>
      <c r="E4625" s="361"/>
      <c r="F4625" s="361"/>
      <c r="G4625" s="361"/>
      <c r="H4625" s="361"/>
      <c r="I4625" s="361"/>
      <c r="J4625" s="361"/>
      <c r="K4625" s="361"/>
    </row>
    <row r="4626" spans="1:11">
      <c r="A4626" s="361"/>
      <c r="B4626" s="361"/>
      <c r="C4626" s="361"/>
      <c r="D4626" s="361"/>
      <c r="E4626" s="361"/>
      <c r="F4626" s="361"/>
      <c r="G4626" s="361"/>
      <c r="H4626" s="361"/>
      <c r="I4626" s="361"/>
      <c r="J4626" s="361"/>
      <c r="K4626" s="361"/>
    </row>
    <row r="4627" spans="1:11">
      <c r="A4627" s="361"/>
      <c r="B4627" s="361"/>
      <c r="C4627" s="361"/>
      <c r="D4627" s="361"/>
      <c r="E4627" s="361"/>
      <c r="F4627" s="361"/>
      <c r="G4627" s="361"/>
      <c r="H4627" s="361"/>
      <c r="I4627" s="361"/>
      <c r="J4627" s="361"/>
      <c r="K4627" s="361"/>
    </row>
    <row r="4628" spans="1:11">
      <c r="A4628" s="361"/>
      <c r="B4628" s="361"/>
      <c r="C4628" s="361"/>
      <c r="D4628" s="361"/>
      <c r="E4628" s="361"/>
      <c r="F4628" s="361"/>
      <c r="G4628" s="361"/>
      <c r="H4628" s="361"/>
      <c r="I4628" s="361"/>
      <c r="J4628" s="361"/>
      <c r="K4628" s="361"/>
    </row>
    <row r="4629" spans="1:11">
      <c r="A4629" s="361"/>
      <c r="B4629" s="361"/>
      <c r="C4629" s="361"/>
      <c r="D4629" s="361"/>
      <c r="E4629" s="361"/>
      <c r="F4629" s="361"/>
      <c r="G4629" s="361"/>
      <c r="H4629" s="361"/>
      <c r="I4629" s="361"/>
      <c r="J4629" s="361"/>
      <c r="K4629" s="361"/>
    </row>
    <row r="4630" spans="1:11">
      <c r="A4630" s="361"/>
      <c r="B4630" s="361"/>
      <c r="C4630" s="361"/>
      <c r="D4630" s="361"/>
      <c r="E4630" s="361"/>
      <c r="F4630" s="361"/>
      <c r="G4630" s="361"/>
      <c r="H4630" s="361"/>
      <c r="I4630" s="361"/>
      <c r="J4630" s="361"/>
      <c r="K4630" s="361"/>
    </row>
    <row r="4631" spans="1:11">
      <c r="A4631" s="361"/>
      <c r="B4631" s="361"/>
      <c r="C4631" s="361"/>
      <c r="D4631" s="361"/>
      <c r="E4631" s="361"/>
      <c r="F4631" s="361"/>
      <c r="G4631" s="361"/>
      <c r="H4631" s="361"/>
      <c r="I4631" s="361"/>
      <c r="J4631" s="361"/>
      <c r="K4631" s="361"/>
    </row>
    <row r="4632" spans="1:11">
      <c r="A4632" s="361"/>
      <c r="B4632" s="361"/>
      <c r="C4632" s="361"/>
      <c r="D4632" s="361"/>
      <c r="E4632" s="361"/>
      <c r="F4632" s="361"/>
      <c r="G4632" s="361"/>
      <c r="H4632" s="361"/>
      <c r="I4632" s="361"/>
      <c r="J4632" s="361"/>
      <c r="K4632" s="361"/>
    </row>
    <row r="4633" spans="1:11">
      <c r="A4633" s="361"/>
      <c r="B4633" s="361"/>
      <c r="C4633" s="361"/>
      <c r="D4633" s="361"/>
      <c r="E4633" s="361"/>
      <c r="F4633" s="361"/>
      <c r="G4633" s="361"/>
      <c r="H4633" s="361"/>
      <c r="I4633" s="361"/>
      <c r="J4633" s="361"/>
      <c r="K4633" s="361"/>
    </row>
    <row r="4634" spans="1:11">
      <c r="A4634" s="361"/>
      <c r="B4634" s="361"/>
      <c r="C4634" s="361"/>
      <c r="D4634" s="361"/>
      <c r="E4634" s="361"/>
      <c r="F4634" s="361"/>
      <c r="G4634" s="361"/>
      <c r="H4634" s="361"/>
      <c r="I4634" s="361"/>
      <c r="J4634" s="361"/>
      <c r="K4634" s="361"/>
    </row>
    <row r="4635" spans="1:11">
      <c r="A4635" s="361"/>
      <c r="B4635" s="361"/>
      <c r="C4635" s="361"/>
      <c r="D4635" s="361"/>
      <c r="E4635" s="361"/>
      <c r="F4635" s="361"/>
      <c r="G4635" s="361"/>
      <c r="H4635" s="361"/>
      <c r="I4635" s="361"/>
      <c r="J4635" s="361"/>
      <c r="K4635" s="361"/>
    </row>
    <row r="4636" spans="1:11">
      <c r="A4636" s="361"/>
      <c r="B4636" s="361"/>
      <c r="C4636" s="361"/>
      <c r="D4636" s="361"/>
      <c r="E4636" s="361"/>
      <c r="F4636" s="361"/>
      <c r="G4636" s="361"/>
      <c r="H4636" s="361"/>
      <c r="I4636" s="361"/>
      <c r="J4636" s="361"/>
      <c r="K4636" s="361"/>
    </row>
    <row r="4637" spans="1:11">
      <c r="A4637" s="361"/>
      <c r="B4637" s="361"/>
      <c r="C4637" s="361"/>
      <c r="D4637" s="361"/>
      <c r="E4637" s="361"/>
      <c r="F4637" s="361"/>
      <c r="G4637" s="361"/>
      <c r="H4637" s="361"/>
      <c r="I4637" s="361"/>
      <c r="J4637" s="361"/>
      <c r="K4637" s="361"/>
    </row>
    <row r="4638" spans="1:11">
      <c r="A4638" s="361"/>
      <c r="B4638" s="361"/>
      <c r="C4638" s="361"/>
      <c r="D4638" s="361"/>
      <c r="E4638" s="361"/>
      <c r="F4638" s="361"/>
      <c r="G4638" s="361"/>
      <c r="H4638" s="361"/>
      <c r="I4638" s="361"/>
      <c r="J4638" s="361"/>
      <c r="K4638" s="361"/>
    </row>
    <row r="4639" spans="1:11">
      <c r="A4639" s="361"/>
      <c r="B4639" s="361"/>
      <c r="C4639" s="361"/>
      <c r="D4639" s="361"/>
      <c r="E4639" s="361"/>
      <c r="F4639" s="361"/>
      <c r="G4639" s="361"/>
      <c r="H4639" s="361"/>
      <c r="I4639" s="361"/>
      <c r="J4639" s="361"/>
      <c r="K4639" s="361"/>
    </row>
    <row r="4640" spans="1:11">
      <c r="A4640" s="361"/>
      <c r="B4640" s="361"/>
      <c r="C4640" s="361"/>
      <c r="D4640" s="361"/>
      <c r="E4640" s="361"/>
      <c r="F4640" s="361"/>
      <c r="G4640" s="361"/>
      <c r="H4640" s="361"/>
      <c r="I4640" s="361"/>
      <c r="J4640" s="361"/>
      <c r="K4640" s="361"/>
    </row>
    <row r="4641" spans="1:11">
      <c r="A4641" s="361"/>
      <c r="B4641" s="361"/>
      <c r="C4641" s="361"/>
      <c r="D4641" s="361"/>
      <c r="E4641" s="361"/>
      <c r="F4641" s="361"/>
      <c r="G4641" s="361"/>
      <c r="H4641" s="361"/>
      <c r="I4641" s="361"/>
      <c r="J4641" s="361"/>
      <c r="K4641" s="361"/>
    </row>
    <row r="4642" spans="1:11">
      <c r="A4642" s="361"/>
      <c r="B4642" s="361"/>
      <c r="C4642" s="361"/>
      <c r="D4642" s="361"/>
      <c r="E4642" s="361"/>
      <c r="F4642" s="361"/>
      <c r="G4642" s="361"/>
      <c r="H4642" s="361"/>
      <c r="I4642" s="361"/>
      <c r="J4642" s="361"/>
      <c r="K4642" s="361"/>
    </row>
    <row r="4643" spans="1:11">
      <c r="A4643" s="361"/>
      <c r="B4643" s="361"/>
      <c r="C4643" s="361"/>
      <c r="D4643" s="361"/>
      <c r="E4643" s="361"/>
      <c r="F4643" s="361"/>
      <c r="G4643" s="361"/>
      <c r="H4643" s="361"/>
      <c r="I4643" s="361"/>
      <c r="J4643" s="361"/>
      <c r="K4643" s="361"/>
    </row>
    <row r="4644" spans="1:11">
      <c r="A4644" s="361"/>
      <c r="B4644" s="361"/>
      <c r="C4644" s="361"/>
      <c r="D4644" s="361"/>
      <c r="E4644" s="361"/>
      <c r="F4644" s="361"/>
      <c r="G4644" s="361"/>
      <c r="H4644" s="361"/>
      <c r="I4644" s="361"/>
      <c r="J4644" s="361"/>
      <c r="K4644" s="361"/>
    </row>
    <row r="4645" spans="1:11">
      <c r="A4645" s="361"/>
      <c r="B4645" s="361"/>
      <c r="C4645" s="361"/>
      <c r="D4645" s="361"/>
      <c r="E4645" s="361"/>
      <c r="F4645" s="361"/>
      <c r="G4645" s="361"/>
      <c r="H4645" s="361"/>
      <c r="I4645" s="361"/>
      <c r="J4645" s="361"/>
      <c r="K4645" s="361"/>
    </row>
    <row r="4646" spans="1:11">
      <c r="A4646" s="361"/>
      <c r="B4646" s="361"/>
      <c r="C4646" s="361"/>
      <c r="D4646" s="361"/>
      <c r="E4646" s="361"/>
      <c r="F4646" s="361"/>
      <c r="G4646" s="361"/>
      <c r="H4646" s="361"/>
      <c r="I4646" s="361"/>
      <c r="J4646" s="361"/>
      <c r="K4646" s="361"/>
    </row>
    <row r="4647" spans="1:11">
      <c r="A4647" s="361"/>
      <c r="B4647" s="361"/>
      <c r="C4647" s="361"/>
      <c r="D4647" s="361"/>
      <c r="E4647" s="361"/>
      <c r="F4647" s="361"/>
      <c r="G4647" s="361"/>
      <c r="H4647" s="361"/>
      <c r="I4647" s="361"/>
      <c r="J4647" s="361"/>
      <c r="K4647" s="361"/>
    </row>
    <row r="4648" spans="1:11">
      <c r="A4648" s="361"/>
      <c r="B4648" s="361"/>
      <c r="C4648" s="361"/>
      <c r="D4648" s="361"/>
      <c r="E4648" s="361"/>
      <c r="F4648" s="361"/>
      <c r="G4648" s="361"/>
      <c r="H4648" s="361"/>
      <c r="I4648" s="361"/>
      <c r="J4648" s="361"/>
      <c r="K4648" s="361"/>
    </row>
    <row r="4649" spans="1:11">
      <c r="A4649" s="361"/>
      <c r="B4649" s="361"/>
      <c r="C4649" s="361"/>
      <c r="D4649" s="361"/>
      <c r="E4649" s="361"/>
      <c r="F4649" s="361"/>
      <c r="G4649" s="361"/>
      <c r="H4649" s="361"/>
      <c r="I4649" s="361"/>
      <c r="J4649" s="361"/>
      <c r="K4649" s="361"/>
    </row>
    <row r="4650" spans="1:11">
      <c r="A4650" s="361"/>
      <c r="B4650" s="361"/>
      <c r="C4650" s="361"/>
      <c r="D4650" s="361"/>
      <c r="E4650" s="361"/>
      <c r="F4650" s="361"/>
      <c r="G4650" s="361"/>
      <c r="H4650" s="361"/>
      <c r="I4650" s="361"/>
      <c r="J4650" s="361"/>
      <c r="K4650" s="361"/>
    </row>
    <row r="4651" spans="1:11">
      <c r="A4651" s="361"/>
      <c r="B4651" s="361"/>
      <c r="C4651" s="361"/>
      <c r="D4651" s="361"/>
      <c r="E4651" s="361"/>
      <c r="F4651" s="361"/>
      <c r="G4651" s="361"/>
      <c r="H4651" s="361"/>
      <c r="I4651" s="361"/>
      <c r="J4651" s="361"/>
      <c r="K4651" s="361"/>
    </row>
    <row r="4652" spans="1:11">
      <c r="A4652" s="361"/>
      <c r="B4652" s="361"/>
      <c r="C4652" s="361"/>
      <c r="D4652" s="361"/>
      <c r="E4652" s="361"/>
      <c r="F4652" s="361"/>
      <c r="G4652" s="361"/>
      <c r="H4652" s="361"/>
      <c r="I4652" s="361"/>
      <c r="J4652" s="361"/>
      <c r="K4652" s="361"/>
    </row>
    <row r="4653" spans="1:11">
      <c r="A4653" s="361"/>
      <c r="B4653" s="361"/>
      <c r="C4653" s="361"/>
      <c r="D4653" s="361"/>
      <c r="E4653" s="361"/>
      <c r="F4653" s="361"/>
      <c r="G4653" s="361"/>
      <c r="H4653" s="361"/>
      <c r="I4653" s="361"/>
      <c r="J4653" s="361"/>
      <c r="K4653" s="361"/>
    </row>
    <row r="4654" spans="1:11">
      <c r="A4654" s="361"/>
      <c r="B4654" s="361"/>
      <c r="C4654" s="361"/>
      <c r="D4654" s="361"/>
      <c r="E4654" s="361"/>
      <c r="F4654" s="361"/>
      <c r="G4654" s="361"/>
      <c r="H4654" s="361"/>
      <c r="I4654" s="361"/>
      <c r="J4654" s="361"/>
      <c r="K4654" s="361"/>
    </row>
    <row r="4655" spans="1:11">
      <c r="A4655" s="361"/>
      <c r="B4655" s="361"/>
      <c r="C4655" s="361"/>
      <c r="D4655" s="361"/>
      <c r="E4655" s="361"/>
      <c r="F4655" s="361"/>
      <c r="G4655" s="361"/>
      <c r="H4655" s="361"/>
      <c r="I4655" s="361"/>
      <c r="J4655" s="361"/>
      <c r="K4655" s="361"/>
    </row>
    <row r="4656" spans="1:11">
      <c r="A4656" s="361"/>
      <c r="B4656" s="361"/>
      <c r="C4656" s="361"/>
      <c r="D4656" s="361"/>
      <c r="E4656" s="361"/>
      <c r="F4656" s="361"/>
      <c r="G4656" s="361"/>
      <c r="H4656" s="361"/>
      <c r="I4656" s="361"/>
      <c r="J4656" s="361"/>
      <c r="K4656" s="361"/>
    </row>
    <row r="4657" spans="1:11">
      <c r="A4657" s="361"/>
      <c r="B4657" s="361"/>
      <c r="C4657" s="361"/>
      <c r="D4657" s="361"/>
      <c r="E4657" s="361"/>
      <c r="F4657" s="361"/>
      <c r="G4657" s="361"/>
      <c r="H4657" s="361"/>
      <c r="I4657" s="361"/>
      <c r="J4657" s="361"/>
      <c r="K4657" s="361"/>
    </row>
    <row r="4658" spans="1:11">
      <c r="A4658" s="361"/>
      <c r="B4658" s="361"/>
      <c r="C4658" s="361"/>
      <c r="D4658" s="361"/>
      <c r="E4658" s="361"/>
      <c r="F4658" s="361"/>
      <c r="G4658" s="361"/>
      <c r="H4658" s="361"/>
      <c r="I4658" s="361"/>
      <c r="J4658" s="361"/>
      <c r="K4658" s="361"/>
    </row>
    <row r="4659" spans="1:11">
      <c r="A4659" s="361"/>
      <c r="B4659" s="361"/>
      <c r="C4659" s="361"/>
      <c r="D4659" s="361"/>
      <c r="E4659" s="361"/>
      <c r="F4659" s="361"/>
      <c r="G4659" s="361"/>
      <c r="H4659" s="361"/>
      <c r="I4659" s="361"/>
      <c r="J4659" s="361"/>
      <c r="K4659" s="361"/>
    </row>
    <row r="4660" spans="1:11">
      <c r="A4660" s="361"/>
      <c r="B4660" s="361"/>
      <c r="C4660" s="361"/>
      <c r="D4660" s="361"/>
      <c r="E4660" s="361"/>
      <c r="F4660" s="361"/>
      <c r="G4660" s="361"/>
      <c r="H4660" s="361"/>
      <c r="I4660" s="361"/>
      <c r="J4660" s="361"/>
      <c r="K4660" s="361"/>
    </row>
    <row r="4661" spans="1:11">
      <c r="A4661" s="361"/>
      <c r="B4661" s="361"/>
      <c r="C4661" s="361"/>
      <c r="D4661" s="361"/>
      <c r="E4661" s="361"/>
      <c r="F4661" s="361"/>
      <c r="G4661" s="361"/>
      <c r="H4661" s="361"/>
      <c r="I4661" s="361"/>
      <c r="J4661" s="361"/>
      <c r="K4661" s="361"/>
    </row>
    <row r="4662" spans="1:11">
      <c r="A4662" s="361"/>
      <c r="B4662" s="361"/>
      <c r="C4662" s="361"/>
      <c r="D4662" s="361"/>
      <c r="E4662" s="361"/>
      <c r="F4662" s="361"/>
      <c r="G4662" s="361"/>
      <c r="H4662" s="361"/>
      <c r="I4662" s="361"/>
      <c r="J4662" s="361"/>
      <c r="K4662" s="361"/>
    </row>
    <row r="4663" spans="1:11">
      <c r="A4663" s="361"/>
      <c r="B4663" s="361"/>
      <c r="C4663" s="361"/>
      <c r="D4663" s="361"/>
      <c r="E4663" s="361"/>
      <c r="F4663" s="361"/>
      <c r="G4663" s="361"/>
      <c r="H4663" s="361"/>
      <c r="I4663" s="361"/>
      <c r="J4663" s="361"/>
      <c r="K4663" s="361"/>
    </row>
    <row r="4664" spans="1:11">
      <c r="A4664" s="361"/>
      <c r="B4664" s="361"/>
      <c r="C4664" s="361"/>
      <c r="D4664" s="361"/>
      <c r="E4664" s="361"/>
      <c r="F4664" s="361"/>
      <c r="G4664" s="361"/>
      <c r="H4664" s="361"/>
      <c r="I4664" s="361"/>
      <c r="J4664" s="361"/>
      <c r="K4664" s="361"/>
    </row>
    <row r="4665" spans="1:11">
      <c r="A4665" s="361"/>
      <c r="B4665" s="361"/>
      <c r="C4665" s="361"/>
      <c r="D4665" s="361"/>
      <c r="E4665" s="361"/>
      <c r="F4665" s="361"/>
      <c r="G4665" s="361"/>
      <c r="H4665" s="361"/>
      <c r="I4665" s="361"/>
      <c r="J4665" s="361"/>
      <c r="K4665" s="361"/>
    </row>
    <row r="4666" spans="1:11">
      <c r="A4666" s="361"/>
      <c r="B4666" s="361"/>
      <c r="C4666" s="361"/>
      <c r="D4666" s="361"/>
      <c r="E4666" s="361"/>
      <c r="F4666" s="361"/>
      <c r="G4666" s="361"/>
      <c r="H4666" s="361"/>
      <c r="I4666" s="361"/>
      <c r="J4666" s="361"/>
      <c r="K4666" s="361"/>
    </row>
    <row r="4667" spans="1:11">
      <c r="A4667" s="361"/>
      <c r="B4667" s="361"/>
      <c r="C4667" s="361"/>
      <c r="D4667" s="361"/>
      <c r="E4667" s="361"/>
      <c r="F4667" s="361"/>
      <c r="G4667" s="361"/>
      <c r="H4667" s="361"/>
      <c r="I4667" s="361"/>
      <c r="J4667" s="361"/>
      <c r="K4667" s="361"/>
    </row>
    <row r="4668" spans="1:11">
      <c r="A4668" s="361"/>
      <c r="B4668" s="361"/>
      <c r="C4668" s="361"/>
      <c r="D4668" s="361"/>
      <c r="E4668" s="361"/>
      <c r="F4668" s="361"/>
      <c r="G4668" s="361"/>
      <c r="H4668" s="361"/>
      <c r="I4668" s="361"/>
      <c r="J4668" s="361"/>
      <c r="K4668" s="361"/>
    </row>
    <row r="4669" spans="1:11">
      <c r="A4669" s="361"/>
      <c r="B4669" s="361"/>
      <c r="C4669" s="361"/>
      <c r="D4669" s="361"/>
      <c r="E4669" s="361"/>
      <c r="F4669" s="361"/>
      <c r="G4669" s="361"/>
      <c r="H4669" s="361"/>
      <c r="I4669" s="361"/>
      <c r="J4669" s="361"/>
      <c r="K4669" s="361"/>
    </row>
    <row r="4670" spans="1:11">
      <c r="A4670" s="361"/>
      <c r="B4670" s="361"/>
      <c r="C4670" s="361"/>
      <c r="D4670" s="361"/>
      <c r="E4670" s="361"/>
      <c r="F4670" s="361"/>
      <c r="G4670" s="361"/>
      <c r="H4670" s="361"/>
      <c r="I4670" s="361"/>
      <c r="J4670" s="361"/>
      <c r="K4670" s="361"/>
    </row>
    <row r="4671" spans="1:11">
      <c r="A4671" s="361"/>
      <c r="B4671" s="361"/>
      <c r="C4671" s="361"/>
      <c r="D4671" s="361"/>
      <c r="E4671" s="361"/>
      <c r="F4671" s="361"/>
      <c r="G4671" s="361"/>
      <c r="H4671" s="361"/>
      <c r="I4671" s="361"/>
      <c r="J4671" s="361"/>
      <c r="K4671" s="361"/>
    </row>
    <row r="4672" spans="1:11">
      <c r="A4672" s="361"/>
      <c r="B4672" s="361"/>
      <c r="C4672" s="361"/>
      <c r="D4672" s="361"/>
      <c r="E4672" s="361"/>
      <c r="F4672" s="361"/>
      <c r="G4672" s="361"/>
      <c r="H4672" s="361"/>
      <c r="I4672" s="361"/>
      <c r="J4672" s="361"/>
      <c r="K4672" s="361"/>
    </row>
    <row r="4673" spans="1:11">
      <c r="A4673" s="361"/>
      <c r="B4673" s="361"/>
      <c r="C4673" s="361"/>
      <c r="D4673" s="361"/>
      <c r="E4673" s="361"/>
      <c r="F4673" s="361"/>
      <c r="G4673" s="361"/>
      <c r="H4673" s="361"/>
      <c r="I4673" s="361"/>
      <c r="J4673" s="361"/>
      <c r="K4673" s="361"/>
    </row>
    <row r="4674" spans="1:11">
      <c r="A4674" s="361"/>
      <c r="B4674" s="361"/>
      <c r="C4674" s="361"/>
      <c r="D4674" s="361"/>
      <c r="E4674" s="361"/>
      <c r="F4674" s="361"/>
      <c r="G4674" s="361"/>
      <c r="H4674" s="361"/>
      <c r="I4674" s="361"/>
      <c r="J4674" s="361"/>
      <c r="K4674" s="361"/>
    </row>
    <row r="4675" spans="1:11">
      <c r="A4675" s="361"/>
      <c r="B4675" s="361"/>
      <c r="C4675" s="361"/>
      <c r="D4675" s="361"/>
      <c r="E4675" s="361"/>
      <c r="F4675" s="361"/>
      <c r="G4675" s="361"/>
      <c r="H4675" s="361"/>
      <c r="I4675" s="361"/>
      <c r="J4675" s="361"/>
      <c r="K4675" s="361"/>
    </row>
    <row r="4676" spans="1:11">
      <c r="A4676" s="361"/>
      <c r="B4676" s="361"/>
      <c r="C4676" s="361"/>
      <c r="D4676" s="361"/>
      <c r="E4676" s="361"/>
      <c r="F4676" s="361"/>
      <c r="G4676" s="361"/>
      <c r="H4676" s="361"/>
      <c r="I4676" s="361"/>
      <c r="J4676" s="361"/>
      <c r="K4676" s="361"/>
    </row>
    <row r="4677" spans="1:11">
      <c r="A4677" s="361"/>
      <c r="B4677" s="361"/>
      <c r="C4677" s="361"/>
      <c r="D4677" s="361"/>
      <c r="E4677" s="361"/>
      <c r="F4677" s="361"/>
      <c r="G4677" s="361"/>
      <c r="H4677" s="361"/>
      <c r="I4677" s="361"/>
      <c r="J4677" s="361"/>
      <c r="K4677" s="361"/>
    </row>
    <row r="4678" spans="1:11">
      <c r="A4678" s="361"/>
      <c r="B4678" s="361"/>
      <c r="C4678" s="361"/>
      <c r="D4678" s="361"/>
      <c r="E4678" s="361"/>
      <c r="F4678" s="361"/>
      <c r="G4678" s="361"/>
      <c r="H4678" s="361"/>
      <c r="I4678" s="361"/>
      <c r="J4678" s="361"/>
      <c r="K4678" s="361"/>
    </row>
    <row r="4679" spans="1:11">
      <c r="A4679" s="361"/>
      <c r="B4679" s="361"/>
      <c r="C4679" s="361"/>
      <c r="D4679" s="361"/>
      <c r="E4679" s="361"/>
      <c r="F4679" s="361"/>
      <c r="G4679" s="361"/>
      <c r="H4679" s="361"/>
      <c r="I4679" s="361"/>
      <c r="J4679" s="361"/>
      <c r="K4679" s="361"/>
    </row>
    <row r="4680" spans="1:11">
      <c r="A4680" s="361"/>
      <c r="B4680" s="361"/>
      <c r="C4680" s="361"/>
      <c r="D4680" s="361"/>
      <c r="E4680" s="361"/>
      <c r="F4680" s="361"/>
      <c r="G4680" s="361"/>
      <c r="H4680" s="361"/>
      <c r="I4680" s="361"/>
      <c r="J4680" s="361"/>
      <c r="K4680" s="361"/>
    </row>
    <row r="4681" spans="1:11">
      <c r="A4681" s="361"/>
      <c r="B4681" s="361"/>
      <c r="C4681" s="361"/>
      <c r="D4681" s="361"/>
      <c r="E4681" s="361"/>
      <c r="F4681" s="361"/>
      <c r="G4681" s="361"/>
      <c r="H4681" s="361"/>
      <c r="I4681" s="361"/>
      <c r="J4681" s="361"/>
      <c r="K4681" s="361"/>
    </row>
    <row r="4682" spans="1:11">
      <c r="A4682" s="361"/>
      <c r="B4682" s="361"/>
      <c r="C4682" s="361"/>
      <c r="D4682" s="361"/>
      <c r="E4682" s="361"/>
      <c r="F4682" s="361"/>
      <c r="G4682" s="361"/>
      <c r="H4682" s="361"/>
      <c r="I4682" s="361"/>
      <c r="J4682" s="361"/>
      <c r="K4682" s="361"/>
    </row>
    <row r="4683" spans="1:11">
      <c r="A4683" s="361"/>
      <c r="B4683" s="361"/>
      <c r="C4683" s="361"/>
      <c r="D4683" s="361"/>
      <c r="E4683" s="361"/>
      <c r="F4683" s="361"/>
      <c r="G4683" s="361"/>
      <c r="H4683" s="361"/>
      <c r="I4683" s="361"/>
      <c r="J4683" s="361"/>
      <c r="K4683" s="361"/>
    </row>
    <row r="4684" spans="1:11">
      <c r="A4684" s="361"/>
      <c r="B4684" s="361"/>
      <c r="C4684" s="361"/>
      <c r="D4684" s="361"/>
      <c r="E4684" s="361"/>
      <c r="F4684" s="361"/>
      <c r="G4684" s="361"/>
      <c r="H4684" s="361"/>
      <c r="I4684" s="361"/>
      <c r="J4684" s="361"/>
      <c r="K4684" s="361"/>
    </row>
    <row r="4685" spans="1:11">
      <c r="A4685" s="361"/>
      <c r="B4685" s="361"/>
      <c r="C4685" s="361"/>
      <c r="D4685" s="361"/>
      <c r="E4685" s="361"/>
      <c r="F4685" s="361"/>
      <c r="G4685" s="361"/>
      <c r="H4685" s="361"/>
      <c r="I4685" s="361"/>
      <c r="J4685" s="361"/>
      <c r="K4685" s="361"/>
    </row>
    <row r="4686" spans="1:11">
      <c r="A4686" s="361"/>
      <c r="B4686" s="361"/>
      <c r="C4686" s="361"/>
      <c r="D4686" s="361"/>
      <c r="E4686" s="361"/>
      <c r="F4686" s="361"/>
      <c r="G4686" s="361"/>
      <c r="H4686" s="361"/>
      <c r="I4686" s="361"/>
      <c r="J4686" s="361"/>
      <c r="K4686" s="361"/>
    </row>
    <row r="4687" spans="1:11">
      <c r="A4687" s="361"/>
      <c r="B4687" s="361"/>
      <c r="C4687" s="361"/>
      <c r="D4687" s="361"/>
      <c r="E4687" s="361"/>
      <c r="F4687" s="361"/>
      <c r="G4687" s="361"/>
      <c r="H4687" s="361"/>
      <c r="I4687" s="361"/>
      <c r="J4687" s="361"/>
      <c r="K4687" s="361"/>
    </row>
    <row r="4688" spans="1:11">
      <c r="A4688" s="361"/>
      <c r="B4688" s="361"/>
      <c r="C4688" s="361"/>
      <c r="D4688" s="361"/>
      <c r="E4688" s="361"/>
      <c r="F4688" s="361"/>
      <c r="G4688" s="361"/>
      <c r="H4688" s="361"/>
      <c r="I4688" s="361"/>
      <c r="J4688" s="361"/>
      <c r="K4688" s="361"/>
    </row>
    <row r="4689" spans="1:11">
      <c r="A4689" s="361"/>
      <c r="B4689" s="361"/>
      <c r="C4689" s="361"/>
      <c r="D4689" s="361"/>
      <c r="E4689" s="361"/>
      <c r="F4689" s="361"/>
      <c r="G4689" s="361"/>
      <c r="H4689" s="361"/>
      <c r="I4689" s="361"/>
      <c r="J4689" s="361"/>
      <c r="K4689" s="361"/>
    </row>
    <row r="4690" spans="1:11">
      <c r="A4690" s="361"/>
      <c r="B4690" s="361"/>
      <c r="C4690" s="361"/>
      <c r="D4690" s="361"/>
      <c r="E4690" s="361"/>
      <c r="F4690" s="361"/>
      <c r="G4690" s="361"/>
      <c r="H4690" s="361"/>
      <c r="I4690" s="361"/>
      <c r="J4690" s="361"/>
      <c r="K4690" s="361"/>
    </row>
    <row r="4691" spans="1:11">
      <c r="A4691" s="361"/>
      <c r="B4691" s="361"/>
      <c r="C4691" s="361"/>
      <c r="D4691" s="361"/>
      <c r="E4691" s="361"/>
      <c r="F4691" s="361"/>
      <c r="G4691" s="361"/>
      <c r="H4691" s="361"/>
      <c r="I4691" s="361"/>
      <c r="J4691" s="361"/>
      <c r="K4691" s="361"/>
    </row>
    <row r="4692" spans="1:11">
      <c r="A4692" s="361"/>
      <c r="B4692" s="361"/>
      <c r="C4692" s="361"/>
      <c r="D4692" s="361"/>
      <c r="E4692" s="361"/>
      <c r="F4692" s="361"/>
      <c r="G4692" s="361"/>
      <c r="H4692" s="361"/>
      <c r="I4692" s="361"/>
      <c r="J4692" s="361"/>
      <c r="K4692" s="361"/>
    </row>
    <row r="4693" spans="1:11">
      <c r="A4693" s="361"/>
      <c r="B4693" s="361"/>
      <c r="C4693" s="361"/>
      <c r="D4693" s="361"/>
      <c r="E4693" s="361"/>
      <c r="F4693" s="361"/>
      <c r="G4693" s="361"/>
      <c r="H4693" s="361"/>
      <c r="I4693" s="361"/>
      <c r="J4693" s="361"/>
      <c r="K4693" s="361"/>
    </row>
    <row r="4694" spans="1:11">
      <c r="A4694" s="361"/>
      <c r="B4694" s="361"/>
      <c r="C4694" s="361"/>
      <c r="D4694" s="361"/>
      <c r="E4694" s="361"/>
      <c r="F4694" s="361"/>
      <c r="G4694" s="361"/>
      <c r="H4694" s="361"/>
      <c r="I4694" s="361"/>
      <c r="J4694" s="361"/>
      <c r="K4694" s="361"/>
    </row>
    <row r="4695" spans="1:11">
      <c r="A4695" s="361"/>
      <c r="B4695" s="361"/>
      <c r="C4695" s="361"/>
      <c r="D4695" s="361"/>
      <c r="E4695" s="361"/>
      <c r="F4695" s="361"/>
      <c r="G4695" s="361"/>
      <c r="H4695" s="361"/>
      <c r="I4695" s="361"/>
      <c r="J4695" s="361"/>
      <c r="K4695" s="361"/>
    </row>
    <row r="4696" spans="1:11">
      <c r="A4696" s="361"/>
      <c r="B4696" s="361"/>
      <c r="C4696" s="361"/>
      <c r="D4696" s="361"/>
      <c r="E4696" s="361"/>
      <c r="F4696" s="361"/>
      <c r="G4696" s="361"/>
      <c r="H4696" s="361"/>
      <c r="I4696" s="361"/>
      <c r="J4696" s="361"/>
      <c r="K4696" s="361"/>
    </row>
    <row r="4697" spans="1:11">
      <c r="A4697" s="361"/>
      <c r="B4697" s="361"/>
      <c r="C4697" s="361"/>
      <c r="D4697" s="361"/>
      <c r="E4697" s="361"/>
      <c r="F4697" s="361"/>
      <c r="G4697" s="361"/>
      <c r="H4697" s="361"/>
      <c r="I4697" s="361"/>
      <c r="J4697" s="361"/>
      <c r="K4697" s="361"/>
    </row>
    <row r="4698" spans="1:11">
      <c r="A4698" s="361"/>
      <c r="B4698" s="361"/>
      <c r="C4698" s="361"/>
      <c r="D4698" s="361"/>
      <c r="E4698" s="361"/>
      <c r="F4698" s="361"/>
      <c r="G4698" s="361"/>
      <c r="H4698" s="361"/>
      <c r="I4698" s="361"/>
      <c r="J4698" s="361"/>
      <c r="K4698" s="361"/>
    </row>
    <row r="4699" spans="1:11">
      <c r="A4699" s="361"/>
      <c r="B4699" s="361"/>
      <c r="C4699" s="361"/>
      <c r="D4699" s="361"/>
      <c r="E4699" s="361"/>
      <c r="F4699" s="361"/>
      <c r="G4699" s="361"/>
      <c r="H4699" s="361"/>
      <c r="I4699" s="361"/>
      <c r="J4699" s="361"/>
      <c r="K4699" s="361"/>
    </row>
    <row r="4700" spans="1:11">
      <c r="A4700" s="361"/>
      <c r="B4700" s="361"/>
      <c r="C4700" s="361"/>
      <c r="D4700" s="361"/>
      <c r="E4700" s="361"/>
      <c r="F4700" s="361"/>
      <c r="G4700" s="361"/>
      <c r="H4700" s="361"/>
      <c r="I4700" s="361"/>
      <c r="J4700" s="361"/>
      <c r="K4700" s="361"/>
    </row>
    <row r="4701" spans="1:11">
      <c r="A4701" s="361"/>
      <c r="B4701" s="361"/>
      <c r="C4701" s="361"/>
      <c r="D4701" s="361"/>
      <c r="E4701" s="361"/>
      <c r="F4701" s="361"/>
      <c r="G4701" s="361"/>
      <c r="H4701" s="361"/>
      <c r="I4701" s="361"/>
      <c r="J4701" s="361"/>
      <c r="K4701" s="361"/>
    </row>
    <row r="4702" spans="1:11">
      <c r="A4702" s="361"/>
      <c r="B4702" s="361"/>
      <c r="C4702" s="361"/>
      <c r="D4702" s="361"/>
      <c r="E4702" s="361"/>
      <c r="F4702" s="361"/>
      <c r="G4702" s="361"/>
      <c r="H4702" s="361"/>
      <c r="I4702" s="361"/>
      <c r="J4702" s="361"/>
      <c r="K4702" s="361"/>
    </row>
    <row r="4703" spans="1:11">
      <c r="A4703" s="361"/>
      <c r="B4703" s="361"/>
      <c r="C4703" s="361"/>
      <c r="D4703" s="361"/>
      <c r="E4703" s="361"/>
      <c r="F4703" s="361"/>
      <c r="G4703" s="361"/>
      <c r="H4703" s="361"/>
      <c r="I4703" s="361"/>
      <c r="J4703" s="361"/>
      <c r="K4703" s="361"/>
    </row>
    <row r="4704" spans="1:11">
      <c r="A4704" s="361"/>
      <c r="B4704" s="361"/>
      <c r="C4704" s="361"/>
      <c r="D4704" s="361"/>
      <c r="E4704" s="361"/>
      <c r="F4704" s="361"/>
      <c r="G4704" s="361"/>
      <c r="H4704" s="361"/>
      <c r="I4704" s="361"/>
      <c r="J4704" s="361"/>
      <c r="K4704" s="361"/>
    </row>
    <row r="4705" spans="1:11">
      <c r="A4705" s="361"/>
      <c r="B4705" s="361"/>
      <c r="C4705" s="361"/>
      <c r="D4705" s="361"/>
      <c r="E4705" s="361"/>
      <c r="F4705" s="361"/>
      <c r="G4705" s="361"/>
      <c r="H4705" s="361"/>
      <c r="I4705" s="361"/>
      <c r="J4705" s="361"/>
      <c r="K4705" s="361"/>
    </row>
    <row r="4706" spans="1:11">
      <c r="A4706" s="361"/>
      <c r="B4706" s="361"/>
      <c r="C4706" s="361"/>
      <c r="D4706" s="361"/>
      <c r="E4706" s="361"/>
      <c r="F4706" s="361"/>
      <c r="G4706" s="361"/>
      <c r="H4706" s="361"/>
      <c r="I4706" s="361"/>
      <c r="J4706" s="361"/>
      <c r="K4706" s="361"/>
    </row>
    <row r="4707" spans="1:11">
      <c r="A4707" s="361"/>
      <c r="B4707" s="361"/>
      <c r="C4707" s="361"/>
      <c r="D4707" s="361"/>
      <c r="E4707" s="361"/>
      <c r="F4707" s="361"/>
      <c r="G4707" s="361"/>
      <c r="H4707" s="361"/>
      <c r="I4707" s="361"/>
      <c r="J4707" s="361"/>
      <c r="K4707" s="361"/>
    </row>
    <row r="4708" spans="1:11">
      <c r="A4708" s="361"/>
      <c r="B4708" s="361"/>
      <c r="C4708" s="361"/>
      <c r="D4708" s="361"/>
      <c r="E4708" s="361"/>
      <c r="F4708" s="361"/>
      <c r="G4708" s="361"/>
      <c r="H4708" s="361"/>
      <c r="I4708" s="361"/>
      <c r="J4708" s="361"/>
      <c r="K4708" s="361"/>
    </row>
    <row r="4709" spans="1:11">
      <c r="A4709" s="361"/>
      <c r="B4709" s="361"/>
      <c r="C4709" s="361"/>
      <c r="D4709" s="361"/>
      <c r="E4709" s="361"/>
      <c r="F4709" s="361"/>
      <c r="G4709" s="361"/>
      <c r="H4709" s="361"/>
      <c r="I4709" s="361"/>
      <c r="J4709" s="361"/>
      <c r="K4709" s="361"/>
    </row>
    <row r="4710" spans="1:11">
      <c r="A4710" s="361"/>
      <c r="B4710" s="361"/>
      <c r="C4710" s="361"/>
      <c r="D4710" s="361"/>
      <c r="E4710" s="361"/>
      <c r="F4710" s="361"/>
      <c r="G4710" s="361"/>
      <c r="H4710" s="361"/>
      <c r="I4710" s="361"/>
      <c r="J4710" s="361"/>
      <c r="K4710" s="361"/>
    </row>
    <row r="4711" spans="1:11">
      <c r="A4711" s="361"/>
      <c r="B4711" s="361"/>
      <c r="C4711" s="361"/>
      <c r="D4711" s="361"/>
      <c r="E4711" s="361"/>
      <c r="F4711" s="361"/>
      <c r="G4711" s="361"/>
      <c r="H4711" s="361"/>
      <c r="I4711" s="361"/>
      <c r="J4711" s="361"/>
      <c r="K4711" s="361"/>
    </row>
    <row r="4712" spans="1:11">
      <c r="A4712" s="361"/>
      <c r="B4712" s="361"/>
      <c r="C4712" s="361"/>
      <c r="D4712" s="361"/>
      <c r="E4712" s="361"/>
      <c r="F4712" s="361"/>
      <c r="G4712" s="361"/>
      <c r="H4712" s="361"/>
      <c r="I4712" s="361"/>
      <c r="J4712" s="361"/>
      <c r="K4712" s="361"/>
    </row>
    <row r="4713" spans="1:11">
      <c r="A4713" s="361"/>
      <c r="B4713" s="361"/>
      <c r="C4713" s="361"/>
      <c r="D4713" s="361"/>
      <c r="E4713" s="361"/>
      <c r="F4713" s="361"/>
      <c r="G4713" s="361"/>
      <c r="H4713" s="361"/>
      <c r="I4713" s="361"/>
      <c r="J4713" s="361"/>
      <c r="K4713" s="361"/>
    </row>
    <row r="4714" spans="1:11">
      <c r="A4714" s="361"/>
      <c r="B4714" s="361"/>
      <c r="C4714" s="361"/>
      <c r="D4714" s="361"/>
      <c r="E4714" s="361"/>
      <c r="F4714" s="361"/>
      <c r="G4714" s="361"/>
      <c r="H4714" s="361"/>
      <c r="I4714" s="361"/>
      <c r="J4714" s="361"/>
      <c r="K4714" s="361"/>
    </row>
    <row r="4715" spans="1:11">
      <c r="A4715" s="361"/>
      <c r="B4715" s="361"/>
      <c r="C4715" s="361"/>
      <c r="D4715" s="361"/>
      <c r="E4715" s="361"/>
      <c r="F4715" s="361"/>
      <c r="G4715" s="361"/>
      <c r="H4715" s="361"/>
      <c r="I4715" s="361"/>
      <c r="J4715" s="361"/>
      <c r="K4715" s="361"/>
    </row>
    <row r="4716" spans="1:11">
      <c r="A4716" s="361"/>
      <c r="B4716" s="361"/>
      <c r="C4716" s="361"/>
      <c r="D4716" s="361"/>
      <c r="E4716" s="361"/>
      <c r="F4716" s="361"/>
      <c r="G4716" s="361"/>
      <c r="H4716" s="361"/>
      <c r="I4716" s="361"/>
      <c r="J4716" s="361"/>
      <c r="K4716" s="361"/>
    </row>
    <row r="4717" spans="1:11">
      <c r="A4717" s="361"/>
      <c r="B4717" s="361"/>
      <c r="C4717" s="361"/>
      <c r="D4717" s="361"/>
      <c r="E4717" s="361"/>
      <c r="F4717" s="361"/>
      <c r="G4717" s="361"/>
      <c r="H4717" s="361"/>
      <c r="I4717" s="361"/>
      <c r="J4717" s="361"/>
      <c r="K4717" s="361"/>
    </row>
    <row r="4718" spans="1:11">
      <c r="A4718" s="361"/>
      <c r="B4718" s="361"/>
      <c r="C4718" s="361"/>
      <c r="D4718" s="361"/>
      <c r="E4718" s="361"/>
      <c r="F4718" s="361"/>
      <c r="G4718" s="361"/>
      <c r="H4718" s="361"/>
      <c r="I4718" s="361"/>
      <c r="J4718" s="361"/>
      <c r="K4718" s="361"/>
    </row>
    <row r="4719" spans="1:11">
      <c r="A4719" s="361"/>
      <c r="B4719" s="361"/>
      <c r="C4719" s="361"/>
      <c r="D4719" s="361"/>
      <c r="E4719" s="361"/>
      <c r="F4719" s="361"/>
      <c r="G4719" s="361"/>
      <c r="H4719" s="361"/>
      <c r="I4719" s="361"/>
      <c r="J4719" s="361"/>
      <c r="K4719" s="361"/>
    </row>
    <row r="4720" spans="1:11">
      <c r="A4720" s="361"/>
      <c r="B4720" s="361"/>
      <c r="C4720" s="361"/>
      <c r="D4720" s="361"/>
      <c r="E4720" s="361"/>
      <c r="F4720" s="361"/>
      <c r="G4720" s="361"/>
      <c r="H4720" s="361"/>
      <c r="I4720" s="361"/>
      <c r="J4720" s="361"/>
      <c r="K4720" s="361"/>
    </row>
    <row r="4721" spans="1:11">
      <c r="A4721" s="361"/>
      <c r="B4721" s="361"/>
      <c r="C4721" s="361"/>
      <c r="D4721" s="361"/>
      <c r="E4721" s="361"/>
      <c r="F4721" s="361"/>
      <c r="G4721" s="361"/>
      <c r="H4721" s="361"/>
      <c r="I4721" s="361"/>
      <c r="J4721" s="361"/>
      <c r="K4721" s="361"/>
    </row>
    <row r="4722" spans="1:11">
      <c r="A4722" s="361"/>
      <c r="B4722" s="361"/>
      <c r="C4722" s="361"/>
      <c r="D4722" s="361"/>
      <c r="E4722" s="361"/>
      <c r="F4722" s="361"/>
      <c r="G4722" s="361"/>
      <c r="H4722" s="361"/>
      <c r="I4722" s="361"/>
      <c r="J4722" s="361"/>
      <c r="K4722" s="361"/>
    </row>
    <row r="4723" spans="1:11">
      <c r="A4723" s="361"/>
      <c r="B4723" s="361"/>
      <c r="C4723" s="361"/>
      <c r="D4723" s="361"/>
      <c r="E4723" s="361"/>
      <c r="F4723" s="361"/>
      <c r="G4723" s="361"/>
      <c r="H4723" s="361"/>
      <c r="I4723" s="361"/>
      <c r="J4723" s="361"/>
      <c r="K4723" s="361"/>
    </row>
    <row r="4724" spans="1:11">
      <c r="A4724" s="361"/>
      <c r="B4724" s="361"/>
      <c r="C4724" s="361"/>
      <c r="D4724" s="361"/>
      <c r="E4724" s="361"/>
      <c r="F4724" s="361"/>
      <c r="G4724" s="361"/>
      <c r="H4724" s="361"/>
      <c r="I4724" s="361"/>
      <c r="J4724" s="361"/>
      <c r="K4724" s="361"/>
    </row>
    <row r="4725" spans="1:11">
      <c r="A4725" s="361"/>
      <c r="B4725" s="361"/>
      <c r="C4725" s="361"/>
      <c r="D4725" s="361"/>
      <c r="E4725" s="361"/>
      <c r="F4725" s="361"/>
      <c r="G4725" s="361"/>
      <c r="H4725" s="361"/>
      <c r="I4725" s="361"/>
      <c r="J4725" s="361"/>
      <c r="K4725" s="361"/>
    </row>
    <row r="4726" spans="1:11">
      <c r="A4726" s="361"/>
      <c r="B4726" s="361"/>
      <c r="C4726" s="361"/>
      <c r="D4726" s="361"/>
      <c r="E4726" s="361"/>
      <c r="F4726" s="361"/>
      <c r="G4726" s="361"/>
      <c r="H4726" s="361"/>
      <c r="I4726" s="361"/>
      <c r="J4726" s="361"/>
      <c r="K4726" s="361"/>
    </row>
    <row r="4727" spans="1:11">
      <c r="A4727" s="361"/>
      <c r="B4727" s="361"/>
      <c r="C4727" s="361"/>
      <c r="D4727" s="361"/>
      <c r="E4727" s="361"/>
      <c r="F4727" s="361"/>
      <c r="G4727" s="361"/>
      <c r="H4727" s="361"/>
      <c r="I4727" s="361"/>
      <c r="J4727" s="361"/>
      <c r="K4727" s="361"/>
    </row>
    <row r="4728" spans="1:11">
      <c r="A4728" s="361"/>
      <c r="B4728" s="361"/>
      <c r="C4728" s="361"/>
      <c r="D4728" s="361"/>
      <c r="E4728" s="361"/>
      <c r="F4728" s="361"/>
      <c r="G4728" s="361"/>
      <c r="H4728" s="361"/>
      <c r="I4728" s="361"/>
      <c r="J4728" s="361"/>
      <c r="K4728" s="361"/>
    </row>
    <row r="4729" spans="1:11">
      <c r="A4729" s="361"/>
      <c r="B4729" s="361"/>
      <c r="C4729" s="361"/>
      <c r="D4729" s="361"/>
      <c r="E4729" s="361"/>
      <c r="F4729" s="361"/>
      <c r="G4729" s="361"/>
      <c r="H4729" s="361"/>
      <c r="I4729" s="361"/>
      <c r="J4729" s="361"/>
      <c r="K4729" s="361"/>
    </row>
    <row r="4730" spans="1:11">
      <c r="A4730" s="361"/>
      <c r="B4730" s="361"/>
      <c r="C4730" s="361"/>
      <c r="D4730" s="361"/>
      <c r="E4730" s="361"/>
      <c r="F4730" s="361"/>
      <c r="G4730" s="361"/>
      <c r="H4730" s="361"/>
      <c r="I4730" s="361"/>
      <c r="J4730" s="361"/>
      <c r="K4730" s="361"/>
    </row>
    <row r="4731" spans="1:11">
      <c r="A4731" s="361"/>
      <c r="B4731" s="361"/>
      <c r="C4731" s="361"/>
      <c r="D4731" s="361"/>
      <c r="E4731" s="361"/>
      <c r="F4731" s="361"/>
      <c r="G4731" s="361"/>
      <c r="H4731" s="361"/>
      <c r="I4731" s="361"/>
      <c r="J4731" s="361"/>
      <c r="K4731" s="361"/>
    </row>
    <row r="4732" spans="1:11">
      <c r="A4732" s="361"/>
      <c r="B4732" s="361"/>
      <c r="C4732" s="361"/>
      <c r="D4732" s="361"/>
      <c r="E4732" s="361"/>
      <c r="F4732" s="361"/>
      <c r="G4732" s="361"/>
      <c r="H4732" s="361"/>
      <c r="I4732" s="361"/>
      <c r="J4732" s="361"/>
      <c r="K4732" s="361"/>
    </row>
    <row r="4733" spans="1:11">
      <c r="A4733" s="361"/>
      <c r="B4733" s="361"/>
      <c r="C4733" s="361"/>
      <c r="D4733" s="361"/>
      <c r="E4733" s="361"/>
      <c r="F4733" s="361"/>
      <c r="G4733" s="361"/>
      <c r="H4733" s="361"/>
      <c r="I4733" s="361"/>
      <c r="J4733" s="361"/>
      <c r="K4733" s="361"/>
    </row>
    <row r="4734" spans="1:11">
      <c r="A4734" s="361"/>
      <c r="B4734" s="361"/>
      <c r="C4734" s="361"/>
      <c r="D4734" s="361"/>
      <c r="E4734" s="361"/>
      <c r="F4734" s="361"/>
      <c r="G4734" s="361"/>
      <c r="H4734" s="361"/>
      <c r="I4734" s="361"/>
      <c r="J4734" s="361"/>
      <c r="K4734" s="361"/>
    </row>
    <row r="4735" spans="1:11">
      <c r="A4735" s="361"/>
      <c r="B4735" s="361"/>
      <c r="C4735" s="361"/>
      <c r="D4735" s="361"/>
      <c r="E4735" s="361"/>
      <c r="F4735" s="361"/>
      <c r="G4735" s="361"/>
      <c r="H4735" s="361"/>
      <c r="I4735" s="361"/>
      <c r="J4735" s="361"/>
      <c r="K4735" s="361"/>
    </row>
    <row r="4736" spans="1:11">
      <c r="A4736" s="361"/>
      <c r="B4736" s="361"/>
      <c r="C4736" s="361"/>
      <c r="D4736" s="361"/>
      <c r="E4736" s="361"/>
      <c r="F4736" s="361"/>
      <c r="G4736" s="361"/>
      <c r="H4736" s="361"/>
      <c r="I4736" s="361"/>
      <c r="J4736" s="361"/>
      <c r="K4736" s="361"/>
    </row>
    <row r="4737" spans="1:11">
      <c r="A4737" s="361"/>
      <c r="B4737" s="361"/>
      <c r="C4737" s="361"/>
      <c r="D4737" s="361"/>
      <c r="E4737" s="361"/>
      <c r="F4737" s="361"/>
      <c r="G4737" s="361"/>
      <c r="H4737" s="361"/>
      <c r="I4737" s="361"/>
      <c r="J4737" s="361"/>
      <c r="K4737" s="361"/>
    </row>
    <row r="4738" spans="1:11">
      <c r="A4738" s="361"/>
      <c r="B4738" s="361"/>
      <c r="C4738" s="361"/>
      <c r="D4738" s="361"/>
      <c r="E4738" s="361"/>
      <c r="F4738" s="361"/>
      <c r="G4738" s="361"/>
      <c r="H4738" s="361"/>
      <c r="I4738" s="361"/>
      <c r="J4738" s="361"/>
      <c r="K4738" s="361"/>
    </row>
    <row r="4739" spans="1:11">
      <c r="A4739" s="361"/>
      <c r="B4739" s="361"/>
      <c r="C4739" s="361"/>
      <c r="D4739" s="361"/>
      <c r="E4739" s="361"/>
      <c r="F4739" s="361"/>
      <c r="G4739" s="361"/>
      <c r="H4739" s="361"/>
      <c r="I4739" s="361"/>
      <c r="J4739" s="361"/>
      <c r="K4739" s="361"/>
    </row>
    <row r="4740" spans="1:11">
      <c r="A4740" s="361"/>
      <c r="B4740" s="361"/>
      <c r="C4740" s="361"/>
      <c r="D4740" s="361"/>
      <c r="E4740" s="361"/>
      <c r="F4740" s="361"/>
      <c r="G4740" s="361"/>
      <c r="H4740" s="361"/>
      <c r="I4740" s="361"/>
      <c r="J4740" s="361"/>
      <c r="K4740" s="361"/>
    </row>
    <row r="4741" spans="1:11">
      <c r="A4741" s="361"/>
      <c r="B4741" s="361"/>
      <c r="C4741" s="361"/>
      <c r="D4741" s="361"/>
      <c r="E4741" s="361"/>
      <c r="F4741" s="361"/>
      <c r="G4741" s="361"/>
      <c r="H4741" s="361"/>
      <c r="I4741" s="361"/>
      <c r="J4741" s="361"/>
      <c r="K4741" s="361"/>
    </row>
    <row r="4742" spans="1:11">
      <c r="A4742" s="361"/>
      <c r="B4742" s="361"/>
      <c r="C4742" s="361"/>
      <c r="D4742" s="361"/>
      <c r="E4742" s="361"/>
      <c r="F4742" s="361"/>
      <c r="G4742" s="361"/>
      <c r="H4742" s="361"/>
      <c r="I4742" s="361"/>
      <c r="J4742" s="361"/>
      <c r="K4742" s="361"/>
    </row>
    <row r="4743" spans="1:11">
      <c r="A4743" s="361"/>
      <c r="B4743" s="361"/>
      <c r="C4743" s="361"/>
      <c r="D4743" s="361"/>
      <c r="E4743" s="361"/>
      <c r="F4743" s="361"/>
      <c r="G4743" s="361"/>
      <c r="H4743" s="361"/>
      <c r="I4743" s="361"/>
      <c r="J4743" s="361"/>
      <c r="K4743" s="361"/>
    </row>
    <row r="4744" spans="1:11">
      <c r="A4744" s="361"/>
      <c r="B4744" s="361"/>
      <c r="C4744" s="361"/>
      <c r="D4744" s="361"/>
      <c r="E4744" s="361"/>
      <c r="F4744" s="361"/>
      <c r="G4744" s="361"/>
      <c r="H4744" s="361"/>
      <c r="I4744" s="361"/>
      <c r="J4744" s="361"/>
      <c r="K4744" s="361"/>
    </row>
    <row r="4745" spans="1:11">
      <c r="A4745" s="361"/>
      <c r="B4745" s="361"/>
      <c r="C4745" s="361"/>
      <c r="D4745" s="361"/>
      <c r="E4745" s="361"/>
      <c r="F4745" s="361"/>
      <c r="G4745" s="361"/>
      <c r="H4745" s="361"/>
      <c r="I4745" s="361"/>
      <c r="J4745" s="361"/>
      <c r="K4745" s="361"/>
    </row>
    <row r="4746" spans="1:11">
      <c r="A4746" s="361"/>
      <c r="B4746" s="361"/>
      <c r="C4746" s="361"/>
      <c r="D4746" s="361"/>
      <c r="E4746" s="361"/>
      <c r="F4746" s="361"/>
      <c r="G4746" s="361"/>
      <c r="H4746" s="361"/>
      <c r="I4746" s="361"/>
      <c r="J4746" s="361"/>
      <c r="K4746" s="361"/>
    </row>
    <row r="4747" spans="1:11">
      <c r="A4747" s="361"/>
      <c r="B4747" s="361"/>
      <c r="C4747" s="361"/>
      <c r="D4747" s="361"/>
      <c r="E4747" s="361"/>
      <c r="F4747" s="361"/>
      <c r="G4747" s="361"/>
      <c r="H4747" s="361"/>
      <c r="I4747" s="361"/>
      <c r="J4747" s="361"/>
      <c r="K4747" s="361"/>
    </row>
    <row r="4748" spans="1:11">
      <c r="A4748" s="361"/>
      <c r="B4748" s="361"/>
      <c r="C4748" s="361"/>
      <c r="D4748" s="361"/>
      <c r="E4748" s="361"/>
      <c r="F4748" s="361"/>
      <c r="G4748" s="361"/>
      <c r="H4748" s="361"/>
      <c r="I4748" s="361"/>
      <c r="J4748" s="361"/>
      <c r="K4748" s="361"/>
    </row>
    <row r="4749" spans="1:11">
      <c r="A4749" s="361"/>
      <c r="B4749" s="361"/>
      <c r="C4749" s="361"/>
      <c r="D4749" s="361"/>
      <c r="E4749" s="361"/>
      <c r="F4749" s="361"/>
      <c r="G4749" s="361"/>
      <c r="H4749" s="361"/>
      <c r="I4749" s="361"/>
      <c r="J4749" s="361"/>
      <c r="K4749" s="361"/>
    </row>
    <row r="4750" spans="1:11">
      <c r="A4750" s="361"/>
      <c r="B4750" s="361"/>
      <c r="C4750" s="361"/>
      <c r="D4750" s="361"/>
      <c r="E4750" s="361"/>
      <c r="F4750" s="361"/>
      <c r="G4750" s="361"/>
      <c r="H4750" s="361"/>
      <c r="I4750" s="361"/>
      <c r="J4750" s="361"/>
      <c r="K4750" s="361"/>
    </row>
    <row r="4751" spans="1:11">
      <c r="A4751" s="361"/>
      <c r="B4751" s="361"/>
      <c r="C4751" s="361"/>
      <c r="D4751" s="361"/>
      <c r="E4751" s="361"/>
      <c r="F4751" s="361"/>
      <c r="G4751" s="361"/>
      <c r="H4751" s="361"/>
      <c r="I4751" s="361"/>
      <c r="J4751" s="361"/>
      <c r="K4751" s="361"/>
    </row>
    <row r="4752" spans="1:11">
      <c r="A4752" s="361"/>
      <c r="B4752" s="361"/>
      <c r="C4752" s="361"/>
      <c r="D4752" s="361"/>
      <c r="E4752" s="361"/>
      <c r="F4752" s="361"/>
      <c r="G4752" s="361"/>
      <c r="H4752" s="361"/>
      <c r="I4752" s="361"/>
      <c r="J4752" s="361"/>
      <c r="K4752" s="361"/>
    </row>
    <row r="4753" spans="1:11">
      <c r="A4753" s="361"/>
      <c r="B4753" s="361"/>
      <c r="C4753" s="361"/>
      <c r="D4753" s="361"/>
      <c r="E4753" s="361"/>
      <c r="F4753" s="361"/>
      <c r="G4753" s="361"/>
      <c r="H4753" s="361"/>
      <c r="I4753" s="361"/>
      <c r="J4753" s="361"/>
      <c r="K4753" s="361"/>
    </row>
    <row r="4754" spans="1:11">
      <c r="A4754" s="361"/>
      <c r="B4754" s="361"/>
      <c r="C4754" s="361"/>
      <c r="D4754" s="361"/>
      <c r="E4754" s="361"/>
      <c r="F4754" s="361"/>
      <c r="G4754" s="361"/>
      <c r="H4754" s="361"/>
      <c r="I4754" s="361"/>
      <c r="J4754" s="361"/>
      <c r="K4754" s="361"/>
    </row>
    <row r="4755" spans="1:11">
      <c r="A4755" s="361"/>
      <c r="B4755" s="361"/>
      <c r="C4755" s="361"/>
      <c r="D4755" s="361"/>
      <c r="E4755" s="361"/>
      <c r="F4755" s="361"/>
      <c r="G4755" s="361"/>
      <c r="H4755" s="361"/>
      <c r="I4755" s="361"/>
      <c r="J4755" s="361"/>
      <c r="K4755" s="361"/>
    </row>
    <row r="4756" spans="1:11">
      <c r="A4756" s="361"/>
      <c r="B4756" s="361"/>
      <c r="C4756" s="361"/>
      <c r="D4756" s="361"/>
      <c r="E4756" s="361"/>
      <c r="F4756" s="361"/>
      <c r="G4756" s="361"/>
      <c r="H4756" s="361"/>
      <c r="I4756" s="361"/>
      <c r="J4756" s="361"/>
      <c r="K4756" s="361"/>
    </row>
    <row r="4757" spans="1:11">
      <c r="A4757" s="361"/>
      <c r="B4757" s="361"/>
      <c r="C4757" s="361"/>
      <c r="D4757" s="361"/>
      <c r="E4757" s="361"/>
      <c r="F4757" s="361"/>
      <c r="G4757" s="361"/>
      <c r="H4757" s="361"/>
      <c r="I4757" s="361"/>
      <c r="J4757" s="361"/>
      <c r="K4757" s="361"/>
    </row>
    <row r="4758" spans="1:11">
      <c r="A4758" s="361"/>
      <c r="B4758" s="361"/>
      <c r="C4758" s="361"/>
      <c r="D4758" s="361"/>
      <c r="E4758" s="361"/>
      <c r="F4758" s="361"/>
      <c r="G4758" s="361"/>
      <c r="H4758" s="361"/>
      <c r="I4758" s="361"/>
      <c r="J4758" s="361"/>
      <c r="K4758" s="361"/>
    </row>
    <row r="4759" spans="1:11">
      <c r="A4759" s="361"/>
      <c r="B4759" s="361"/>
      <c r="C4759" s="361"/>
      <c r="D4759" s="361"/>
      <c r="E4759" s="361"/>
      <c r="F4759" s="361"/>
      <c r="G4759" s="361"/>
      <c r="H4759" s="361"/>
      <c r="I4759" s="361"/>
      <c r="J4759" s="361"/>
      <c r="K4759" s="361"/>
    </row>
    <row r="4760" spans="1:11">
      <c r="A4760" s="361"/>
      <c r="B4760" s="361"/>
      <c r="C4760" s="361"/>
      <c r="D4760" s="361"/>
      <c r="E4760" s="361"/>
      <c r="F4760" s="361"/>
      <c r="G4760" s="361"/>
      <c r="H4760" s="361"/>
      <c r="I4760" s="361"/>
      <c r="J4760" s="361"/>
      <c r="K4760" s="361"/>
    </row>
    <row r="4761" spans="1:11">
      <c r="A4761" s="361"/>
      <c r="B4761" s="361"/>
      <c r="C4761" s="361"/>
      <c r="D4761" s="361"/>
      <c r="E4761" s="361"/>
      <c r="F4761" s="361"/>
      <c r="G4761" s="361"/>
      <c r="H4761" s="361"/>
      <c r="I4761" s="361"/>
      <c r="J4761" s="361"/>
      <c r="K4761" s="361"/>
    </row>
    <row r="4762" spans="1:11">
      <c r="A4762" s="361"/>
      <c r="B4762" s="361"/>
      <c r="C4762" s="361"/>
      <c r="D4762" s="361"/>
      <c r="E4762" s="361"/>
      <c r="F4762" s="361"/>
      <c r="G4762" s="361"/>
      <c r="H4762" s="361"/>
      <c r="I4762" s="361"/>
      <c r="J4762" s="361"/>
      <c r="K4762" s="361"/>
    </row>
    <row r="4763" spans="1:11">
      <c r="A4763" s="361"/>
      <c r="B4763" s="361"/>
      <c r="C4763" s="361"/>
      <c r="D4763" s="361"/>
      <c r="E4763" s="361"/>
      <c r="F4763" s="361"/>
      <c r="G4763" s="361"/>
      <c r="H4763" s="361"/>
      <c r="I4763" s="361"/>
      <c r="J4763" s="361"/>
      <c r="K4763" s="361"/>
    </row>
    <row r="4764" spans="1:11">
      <c r="A4764" s="361"/>
      <c r="B4764" s="361"/>
      <c r="C4764" s="361"/>
      <c r="D4764" s="361"/>
      <c r="E4764" s="361"/>
      <c r="F4764" s="361"/>
      <c r="G4764" s="361"/>
      <c r="H4764" s="361"/>
      <c r="I4764" s="361"/>
      <c r="J4764" s="361"/>
      <c r="K4764" s="361"/>
    </row>
    <row r="4765" spans="1:11">
      <c r="A4765" s="361"/>
      <c r="B4765" s="361"/>
      <c r="C4765" s="361"/>
      <c r="D4765" s="361"/>
      <c r="E4765" s="361"/>
      <c r="F4765" s="361"/>
      <c r="G4765" s="361"/>
      <c r="H4765" s="361"/>
      <c r="I4765" s="361"/>
      <c r="J4765" s="361"/>
      <c r="K4765" s="361"/>
    </row>
    <row r="4766" spans="1:11">
      <c r="A4766" s="361"/>
      <c r="B4766" s="361"/>
      <c r="C4766" s="361"/>
      <c r="D4766" s="361"/>
      <c r="E4766" s="361"/>
      <c r="F4766" s="361"/>
      <c r="G4766" s="361"/>
      <c r="H4766" s="361"/>
      <c r="I4766" s="361"/>
      <c r="J4766" s="361"/>
      <c r="K4766" s="361"/>
    </row>
    <row r="4767" spans="1:11">
      <c r="A4767" s="361"/>
      <c r="B4767" s="361"/>
      <c r="C4767" s="361"/>
      <c r="D4767" s="361"/>
      <c r="E4767" s="361"/>
      <c r="F4767" s="361"/>
      <c r="G4767" s="361"/>
      <c r="H4767" s="361"/>
      <c r="I4767" s="361"/>
      <c r="J4767" s="361"/>
      <c r="K4767" s="361"/>
    </row>
    <row r="4768" spans="1:11">
      <c r="A4768" s="361"/>
      <c r="B4768" s="361"/>
      <c r="C4768" s="361"/>
      <c r="D4768" s="361"/>
      <c r="E4768" s="361"/>
      <c r="F4768" s="361"/>
      <c r="G4768" s="361"/>
      <c r="H4768" s="361"/>
      <c r="I4768" s="361"/>
      <c r="J4768" s="361"/>
      <c r="K4768" s="361"/>
    </row>
    <row r="4769" spans="1:11">
      <c r="A4769" s="361"/>
      <c r="B4769" s="361"/>
      <c r="C4769" s="361"/>
      <c r="D4769" s="361"/>
      <c r="E4769" s="361"/>
      <c r="F4769" s="361"/>
      <c r="G4769" s="361"/>
      <c r="H4769" s="361"/>
      <c r="I4769" s="361"/>
      <c r="J4769" s="361"/>
      <c r="K4769" s="361"/>
    </row>
    <row r="4770" spans="1:11">
      <c r="A4770" s="361"/>
      <c r="B4770" s="361"/>
      <c r="C4770" s="361"/>
      <c r="D4770" s="361"/>
      <c r="E4770" s="361"/>
      <c r="F4770" s="361"/>
      <c r="G4770" s="361"/>
      <c r="H4770" s="361"/>
      <c r="I4770" s="361"/>
      <c r="J4770" s="361"/>
      <c r="K4770" s="361"/>
    </row>
    <row r="4771" spans="1:11">
      <c r="A4771" s="361"/>
      <c r="B4771" s="361"/>
      <c r="C4771" s="361"/>
      <c r="D4771" s="361"/>
      <c r="E4771" s="361"/>
      <c r="F4771" s="361"/>
      <c r="G4771" s="361"/>
      <c r="H4771" s="361"/>
      <c r="I4771" s="361"/>
      <c r="J4771" s="361"/>
      <c r="K4771" s="361"/>
    </row>
    <row r="4772" spans="1:11">
      <c r="A4772" s="361"/>
      <c r="B4772" s="361"/>
      <c r="C4772" s="361"/>
      <c r="D4772" s="361"/>
      <c r="E4772" s="361"/>
      <c r="F4772" s="361"/>
      <c r="G4772" s="361"/>
      <c r="H4772" s="361"/>
      <c r="I4772" s="361"/>
      <c r="J4772" s="361"/>
      <c r="K4772" s="361"/>
    </row>
    <row r="4773" spans="1:11">
      <c r="A4773" s="361"/>
      <c r="B4773" s="361"/>
      <c r="C4773" s="361"/>
      <c r="D4773" s="361"/>
      <c r="E4773" s="361"/>
      <c r="F4773" s="361"/>
      <c r="G4773" s="361"/>
      <c r="H4773" s="361"/>
      <c r="I4773" s="361"/>
      <c r="J4773" s="361"/>
      <c r="K4773" s="361"/>
    </row>
    <row r="4774" spans="1:11">
      <c r="A4774" s="361"/>
      <c r="B4774" s="361"/>
      <c r="C4774" s="361"/>
      <c r="D4774" s="361"/>
      <c r="E4774" s="361"/>
      <c r="F4774" s="361"/>
      <c r="G4774" s="361"/>
      <c r="H4774" s="361"/>
      <c r="I4774" s="361"/>
      <c r="J4774" s="361"/>
      <c r="K4774" s="361"/>
    </row>
    <row r="4775" spans="1:11">
      <c r="A4775" s="361"/>
      <c r="B4775" s="361"/>
      <c r="C4775" s="361"/>
      <c r="D4775" s="361"/>
      <c r="E4775" s="361"/>
      <c r="F4775" s="361"/>
      <c r="G4775" s="361"/>
      <c r="H4775" s="361"/>
      <c r="I4775" s="361"/>
      <c r="J4775" s="361"/>
      <c r="K4775" s="361"/>
    </row>
    <row r="4776" spans="1:11">
      <c r="A4776" s="361"/>
      <c r="B4776" s="361"/>
      <c r="C4776" s="361"/>
      <c r="D4776" s="361"/>
      <c r="E4776" s="361"/>
      <c r="F4776" s="361"/>
      <c r="G4776" s="361"/>
      <c r="H4776" s="361"/>
      <c r="I4776" s="361"/>
      <c r="J4776" s="361"/>
      <c r="K4776" s="361"/>
    </row>
    <row r="4777" spans="1:11">
      <c r="A4777" s="361"/>
      <c r="B4777" s="361"/>
      <c r="C4777" s="361"/>
      <c r="D4777" s="361"/>
      <c r="E4777" s="361"/>
      <c r="F4777" s="361"/>
      <c r="G4777" s="361"/>
      <c r="H4777" s="361"/>
      <c r="I4777" s="361"/>
      <c r="J4777" s="361"/>
      <c r="K4777" s="361"/>
    </row>
    <row r="4778" spans="1:11">
      <c r="A4778" s="361"/>
      <c r="B4778" s="361"/>
      <c r="C4778" s="361"/>
      <c r="D4778" s="361"/>
      <c r="E4778" s="361"/>
      <c r="F4778" s="361"/>
      <c r="G4778" s="361"/>
      <c r="H4778" s="361"/>
      <c r="I4778" s="361"/>
      <c r="J4778" s="361"/>
      <c r="K4778" s="361"/>
    </row>
    <row r="4779" spans="1:11">
      <c r="A4779" s="361"/>
      <c r="B4779" s="361"/>
      <c r="C4779" s="361"/>
      <c r="D4779" s="361"/>
      <c r="E4779" s="361"/>
      <c r="F4779" s="361"/>
      <c r="G4779" s="361"/>
      <c r="H4779" s="361"/>
      <c r="I4779" s="361"/>
      <c r="J4779" s="361"/>
      <c r="K4779" s="361"/>
    </row>
    <row r="4780" spans="1:11">
      <c r="A4780" s="361"/>
      <c r="B4780" s="361"/>
      <c r="C4780" s="361"/>
      <c r="D4780" s="361"/>
      <c r="E4780" s="361"/>
      <c r="F4780" s="361"/>
      <c r="G4780" s="361"/>
      <c r="H4780" s="361"/>
      <c r="I4780" s="361"/>
      <c r="J4780" s="361"/>
      <c r="K4780" s="361"/>
    </row>
    <row r="4781" spans="1:11">
      <c r="A4781" s="361"/>
      <c r="B4781" s="361"/>
      <c r="C4781" s="361"/>
      <c r="D4781" s="361"/>
      <c r="E4781" s="361"/>
      <c r="F4781" s="361"/>
      <c r="G4781" s="361"/>
      <c r="H4781" s="361"/>
      <c r="I4781" s="361"/>
      <c r="J4781" s="361"/>
      <c r="K4781" s="361"/>
    </row>
    <row r="4782" spans="1:11">
      <c r="A4782" s="361"/>
      <c r="B4782" s="361"/>
      <c r="C4782" s="361"/>
      <c r="D4782" s="361"/>
      <c r="E4782" s="361"/>
      <c r="F4782" s="361"/>
      <c r="G4782" s="361"/>
      <c r="H4782" s="361"/>
      <c r="I4782" s="361"/>
      <c r="J4782" s="361"/>
      <c r="K4782" s="361"/>
    </row>
    <row r="4783" spans="1:11">
      <c r="A4783" s="361"/>
      <c r="B4783" s="361"/>
      <c r="C4783" s="361"/>
      <c r="D4783" s="361"/>
      <c r="E4783" s="361"/>
      <c r="F4783" s="361"/>
      <c r="G4783" s="361"/>
      <c r="H4783" s="361"/>
      <c r="I4783" s="361"/>
      <c r="J4783" s="361"/>
      <c r="K4783" s="361"/>
    </row>
    <row r="4784" spans="1:11">
      <c r="A4784" s="361"/>
      <c r="B4784" s="361"/>
      <c r="C4784" s="361"/>
      <c r="D4784" s="361"/>
      <c r="E4784" s="361"/>
      <c r="F4784" s="361"/>
      <c r="G4784" s="361"/>
      <c r="H4784" s="361"/>
      <c r="I4784" s="361"/>
      <c r="J4784" s="361"/>
      <c r="K4784" s="361"/>
    </row>
    <row r="4785" spans="1:11">
      <c r="A4785" s="361"/>
      <c r="B4785" s="361"/>
      <c r="C4785" s="361"/>
      <c r="D4785" s="361"/>
      <c r="E4785" s="361"/>
      <c r="F4785" s="361"/>
      <c r="G4785" s="361"/>
      <c r="H4785" s="361"/>
      <c r="I4785" s="361"/>
      <c r="J4785" s="361"/>
      <c r="K4785" s="361"/>
    </row>
    <row r="4786" spans="1:11">
      <c r="A4786" s="361"/>
      <c r="B4786" s="361"/>
      <c r="C4786" s="361"/>
      <c r="D4786" s="361"/>
      <c r="E4786" s="361"/>
      <c r="F4786" s="361"/>
      <c r="G4786" s="361"/>
      <c r="H4786" s="361"/>
      <c r="I4786" s="361"/>
      <c r="J4786" s="361"/>
      <c r="K4786" s="361"/>
    </row>
    <row r="4787" spans="1:11">
      <c r="A4787" s="361"/>
      <c r="B4787" s="361"/>
      <c r="C4787" s="361"/>
      <c r="D4787" s="361"/>
      <c r="E4787" s="361"/>
      <c r="F4787" s="361"/>
      <c r="G4787" s="361"/>
      <c r="H4787" s="361"/>
      <c r="I4787" s="361"/>
      <c r="J4787" s="361"/>
      <c r="K4787" s="361"/>
    </row>
    <row r="4788" spans="1:11">
      <c r="A4788" s="361"/>
      <c r="B4788" s="361"/>
      <c r="C4788" s="361"/>
      <c r="D4788" s="361"/>
      <c r="E4788" s="361"/>
      <c r="F4788" s="361"/>
      <c r="G4788" s="361"/>
      <c r="H4788" s="361"/>
      <c r="I4788" s="361"/>
      <c r="J4788" s="361"/>
      <c r="K4788" s="361"/>
    </row>
    <row r="4789" spans="1:11">
      <c r="A4789" s="361"/>
      <c r="B4789" s="361"/>
      <c r="C4789" s="361"/>
      <c r="D4789" s="361"/>
      <c r="E4789" s="361"/>
      <c r="F4789" s="361"/>
      <c r="G4789" s="361"/>
      <c r="H4789" s="361"/>
      <c r="I4789" s="361"/>
      <c r="J4789" s="361"/>
      <c r="K4789" s="361"/>
    </row>
    <row r="4790" spans="1:11">
      <c r="A4790" s="361"/>
      <c r="B4790" s="361"/>
      <c r="C4790" s="361"/>
      <c r="D4790" s="361"/>
      <c r="E4790" s="361"/>
      <c r="F4790" s="361"/>
      <c r="G4790" s="361"/>
      <c r="H4790" s="361"/>
      <c r="I4790" s="361"/>
      <c r="J4790" s="361"/>
      <c r="K4790" s="361"/>
    </row>
    <row r="4791" spans="1:11">
      <c r="A4791" s="361"/>
      <c r="B4791" s="361"/>
      <c r="C4791" s="361"/>
      <c r="D4791" s="361"/>
      <c r="E4791" s="361"/>
      <c r="F4791" s="361"/>
      <c r="G4791" s="361"/>
      <c r="H4791" s="361"/>
      <c r="I4791" s="361"/>
      <c r="J4791" s="361"/>
      <c r="K4791" s="361"/>
    </row>
    <row r="4792" spans="1:11">
      <c r="A4792" s="361"/>
      <c r="B4792" s="361"/>
      <c r="C4792" s="361"/>
      <c r="D4792" s="361"/>
      <c r="E4792" s="361"/>
      <c r="F4792" s="361"/>
      <c r="G4792" s="361"/>
      <c r="H4792" s="361"/>
      <c r="I4792" s="361"/>
      <c r="J4792" s="361"/>
      <c r="K4792" s="361"/>
    </row>
    <row r="4793" spans="1:11">
      <c r="A4793" s="361"/>
      <c r="B4793" s="361"/>
      <c r="C4793" s="361"/>
      <c r="D4793" s="361"/>
      <c r="E4793" s="361"/>
      <c r="F4793" s="361"/>
      <c r="G4793" s="361"/>
      <c r="H4793" s="361"/>
      <c r="I4793" s="361"/>
      <c r="J4793" s="361"/>
      <c r="K4793" s="361"/>
    </row>
    <row r="4794" spans="1:11">
      <c r="A4794" s="361"/>
      <c r="B4794" s="361"/>
      <c r="C4794" s="361"/>
      <c r="D4794" s="361"/>
      <c r="E4794" s="361"/>
      <c r="F4794" s="361"/>
      <c r="G4794" s="361"/>
      <c r="H4794" s="361"/>
      <c r="I4794" s="361"/>
      <c r="J4794" s="361"/>
      <c r="K4794" s="361"/>
    </row>
    <row r="4795" spans="1:11">
      <c r="A4795" s="361"/>
      <c r="B4795" s="361"/>
      <c r="C4795" s="361"/>
      <c r="D4795" s="361"/>
      <c r="E4795" s="361"/>
      <c r="F4795" s="361"/>
      <c r="G4795" s="361"/>
      <c r="H4795" s="361"/>
      <c r="I4795" s="361"/>
      <c r="J4795" s="361"/>
      <c r="K4795" s="361"/>
    </row>
    <row r="4796" spans="1:11">
      <c r="A4796" s="361"/>
      <c r="B4796" s="361"/>
      <c r="C4796" s="361"/>
      <c r="D4796" s="361"/>
      <c r="E4796" s="361"/>
      <c r="F4796" s="361"/>
      <c r="G4796" s="361"/>
      <c r="H4796" s="361"/>
      <c r="I4796" s="361"/>
      <c r="J4796" s="361"/>
      <c r="K4796" s="361"/>
    </row>
    <row r="4797" spans="1:11">
      <c r="A4797" s="361"/>
      <c r="B4797" s="361"/>
      <c r="C4797" s="361"/>
      <c r="D4797" s="361"/>
      <c r="E4797" s="361"/>
      <c r="F4797" s="361"/>
      <c r="G4797" s="361"/>
      <c r="H4797" s="361"/>
      <c r="I4797" s="361"/>
      <c r="J4797" s="361"/>
      <c r="K4797" s="361"/>
    </row>
    <row r="4798" spans="1:11">
      <c r="A4798" s="361"/>
      <c r="B4798" s="361"/>
      <c r="C4798" s="361"/>
      <c r="D4798" s="361"/>
      <c r="E4798" s="361"/>
      <c r="F4798" s="361"/>
      <c r="G4798" s="361"/>
      <c r="H4798" s="361"/>
      <c r="I4798" s="361"/>
      <c r="J4798" s="361"/>
      <c r="K4798" s="361"/>
    </row>
    <row r="4799" spans="1:11">
      <c r="A4799" s="361"/>
      <c r="B4799" s="361"/>
      <c r="C4799" s="361"/>
      <c r="D4799" s="361"/>
      <c r="E4799" s="361"/>
      <c r="F4799" s="361"/>
      <c r="G4799" s="361"/>
      <c r="H4799" s="361"/>
      <c r="I4799" s="361"/>
      <c r="J4799" s="361"/>
      <c r="K4799" s="361"/>
    </row>
    <row r="4800" spans="1:11">
      <c r="A4800" s="361"/>
      <c r="B4800" s="361"/>
      <c r="C4800" s="361"/>
      <c r="D4800" s="361"/>
      <c r="E4800" s="361"/>
      <c r="F4800" s="361"/>
      <c r="G4800" s="361"/>
      <c r="H4800" s="361"/>
      <c r="I4800" s="361"/>
      <c r="J4800" s="361"/>
      <c r="K4800" s="361"/>
    </row>
    <row r="4801" spans="1:11">
      <c r="A4801" s="361"/>
      <c r="B4801" s="361"/>
      <c r="C4801" s="361"/>
      <c r="D4801" s="361"/>
      <c r="E4801" s="361"/>
      <c r="F4801" s="361"/>
      <c r="G4801" s="361"/>
      <c r="H4801" s="361"/>
      <c r="I4801" s="361"/>
      <c r="J4801" s="361"/>
      <c r="K4801" s="361"/>
    </row>
    <row r="4802" spans="1:11">
      <c r="A4802" s="361"/>
      <c r="B4802" s="361"/>
      <c r="C4802" s="361"/>
      <c r="D4802" s="361"/>
      <c r="E4802" s="361"/>
      <c r="F4802" s="361"/>
      <c r="G4802" s="361"/>
      <c r="H4802" s="361"/>
      <c r="I4802" s="361"/>
      <c r="J4802" s="361"/>
      <c r="K4802" s="361"/>
    </row>
    <row r="4803" spans="1:11">
      <c r="A4803" s="361"/>
      <c r="B4803" s="361"/>
      <c r="C4803" s="361"/>
      <c r="D4803" s="361"/>
      <c r="E4803" s="361"/>
      <c r="F4803" s="361"/>
      <c r="G4803" s="361"/>
      <c r="H4803" s="361"/>
      <c r="I4803" s="361"/>
      <c r="J4803" s="361"/>
      <c r="K4803" s="361"/>
    </row>
    <row r="4804" spans="1:11">
      <c r="A4804" s="361"/>
      <c r="B4804" s="361"/>
      <c r="C4804" s="361"/>
      <c r="D4804" s="361"/>
      <c r="E4804" s="361"/>
      <c r="F4804" s="361"/>
      <c r="G4804" s="361"/>
      <c r="H4804" s="361"/>
      <c r="I4804" s="361"/>
      <c r="J4804" s="361"/>
      <c r="K4804" s="361"/>
    </row>
    <row r="4805" spans="1:11">
      <c r="A4805" s="361"/>
      <c r="B4805" s="361"/>
      <c r="C4805" s="361"/>
      <c r="D4805" s="361"/>
      <c r="E4805" s="361"/>
      <c r="F4805" s="361"/>
      <c r="G4805" s="361"/>
      <c r="H4805" s="361"/>
      <c r="I4805" s="361"/>
      <c r="J4805" s="361"/>
      <c r="K4805" s="361"/>
    </row>
    <row r="4806" spans="1:11">
      <c r="A4806" s="361"/>
      <c r="B4806" s="361"/>
      <c r="C4806" s="361"/>
      <c r="D4806" s="361"/>
      <c r="E4806" s="361"/>
      <c r="F4806" s="361"/>
      <c r="G4806" s="361"/>
      <c r="H4806" s="361"/>
      <c r="I4806" s="361"/>
      <c r="J4806" s="361"/>
      <c r="K4806" s="361"/>
    </row>
    <row r="4807" spans="1:11">
      <c r="A4807" s="361"/>
      <c r="B4807" s="361"/>
      <c r="C4807" s="361"/>
      <c r="D4807" s="361"/>
      <c r="E4807" s="361"/>
      <c r="F4807" s="361"/>
      <c r="G4807" s="361"/>
      <c r="H4807" s="361"/>
      <c r="I4807" s="361"/>
      <c r="J4807" s="361"/>
      <c r="K4807" s="361"/>
    </row>
    <row r="4808" spans="1:11">
      <c r="A4808" s="361"/>
      <c r="B4808" s="361"/>
      <c r="C4808" s="361"/>
      <c r="D4808" s="361"/>
      <c r="E4808" s="361"/>
      <c r="F4808" s="361"/>
      <c r="G4808" s="361"/>
      <c r="H4808" s="361"/>
      <c r="I4808" s="361"/>
      <c r="J4808" s="361"/>
      <c r="K4808" s="361"/>
    </row>
    <row r="4809" spans="1:11">
      <c r="A4809" s="361"/>
      <c r="B4809" s="361"/>
      <c r="C4809" s="361"/>
      <c r="D4809" s="361"/>
      <c r="E4809" s="361"/>
      <c r="F4809" s="361"/>
      <c r="G4809" s="361"/>
      <c r="H4809" s="361"/>
      <c r="I4809" s="361"/>
      <c r="J4809" s="361"/>
      <c r="K4809" s="361"/>
    </row>
    <row r="4810" spans="1:11">
      <c r="A4810" s="361"/>
      <c r="B4810" s="361"/>
      <c r="C4810" s="361"/>
      <c r="D4810" s="361"/>
      <c r="E4810" s="361"/>
      <c r="F4810" s="361"/>
      <c r="G4810" s="361"/>
      <c r="H4810" s="361"/>
      <c r="I4810" s="361"/>
      <c r="J4810" s="361"/>
      <c r="K4810" s="361"/>
    </row>
    <row r="4811" spans="1:11">
      <c r="A4811" s="361"/>
      <c r="B4811" s="361"/>
      <c r="C4811" s="361"/>
      <c r="D4811" s="361"/>
      <c r="E4811" s="361"/>
      <c r="F4811" s="361"/>
      <c r="G4811" s="361"/>
      <c r="H4811" s="361"/>
      <c r="I4811" s="361"/>
      <c r="J4811" s="361"/>
      <c r="K4811" s="361"/>
    </row>
    <row r="4812" spans="1:11">
      <c r="A4812" s="361"/>
      <c r="B4812" s="361"/>
      <c r="C4812" s="361"/>
      <c r="D4812" s="361"/>
      <c r="E4812" s="361"/>
      <c r="F4812" s="361"/>
      <c r="G4812" s="361"/>
      <c r="H4812" s="361"/>
      <c r="I4812" s="361"/>
      <c r="J4812" s="361"/>
      <c r="K4812" s="361"/>
    </row>
    <row r="4813" spans="1:11">
      <c r="A4813" s="361"/>
      <c r="B4813" s="361"/>
      <c r="C4813" s="361"/>
      <c r="D4813" s="361"/>
      <c r="E4813" s="361"/>
      <c r="F4813" s="361"/>
      <c r="G4813" s="361"/>
      <c r="H4813" s="361"/>
      <c r="I4813" s="361"/>
      <c r="J4813" s="361"/>
      <c r="K4813" s="361"/>
    </row>
    <row r="4814" spans="1:11">
      <c r="A4814" s="361"/>
      <c r="B4814" s="361"/>
      <c r="C4814" s="361"/>
      <c r="D4814" s="361"/>
      <c r="E4814" s="361"/>
      <c r="F4814" s="361"/>
      <c r="G4814" s="361"/>
      <c r="H4814" s="361"/>
      <c r="I4814" s="361"/>
      <c r="J4814" s="361"/>
      <c r="K4814" s="361"/>
    </row>
    <row r="4815" spans="1:11">
      <c r="A4815" s="361"/>
      <c r="B4815" s="361"/>
      <c r="C4815" s="361"/>
      <c r="D4815" s="361"/>
      <c r="E4815" s="361"/>
      <c r="F4815" s="361"/>
      <c r="G4815" s="361"/>
      <c r="H4815" s="361"/>
      <c r="I4815" s="361"/>
      <c r="J4815" s="361"/>
      <c r="K4815" s="361"/>
    </row>
    <row r="4816" spans="1:11">
      <c r="A4816" s="361"/>
      <c r="B4816" s="361"/>
      <c r="C4816" s="361"/>
      <c r="D4816" s="361"/>
      <c r="E4816" s="361"/>
      <c r="F4816" s="361"/>
      <c r="G4816" s="361"/>
      <c r="H4816" s="361"/>
      <c r="I4816" s="361"/>
      <c r="J4816" s="361"/>
      <c r="K4816" s="361"/>
    </row>
    <row r="4817" spans="1:11">
      <c r="A4817" s="361"/>
      <c r="B4817" s="361"/>
      <c r="C4817" s="361"/>
      <c r="D4817" s="361"/>
      <c r="E4817" s="361"/>
      <c r="F4817" s="361"/>
      <c r="G4817" s="361"/>
      <c r="H4817" s="361"/>
      <c r="I4817" s="361"/>
      <c r="J4817" s="361"/>
      <c r="K4817" s="361"/>
    </row>
    <row r="4818" spans="1:11">
      <c r="A4818" s="361"/>
      <c r="B4818" s="361"/>
      <c r="C4818" s="361"/>
      <c r="D4818" s="361"/>
      <c r="E4818" s="361"/>
      <c r="F4818" s="361"/>
      <c r="G4818" s="361"/>
      <c r="H4818" s="361"/>
      <c r="I4818" s="361"/>
      <c r="J4818" s="361"/>
      <c r="K4818" s="361"/>
    </row>
    <row r="4819" spans="1:11">
      <c r="A4819" s="361"/>
      <c r="B4819" s="361"/>
      <c r="C4819" s="361"/>
      <c r="D4819" s="361"/>
      <c r="E4819" s="361"/>
      <c r="F4819" s="361"/>
      <c r="G4819" s="361"/>
      <c r="H4819" s="361"/>
      <c r="I4819" s="361"/>
      <c r="J4819" s="361"/>
      <c r="K4819" s="361"/>
    </row>
    <row r="4820" spans="1:11">
      <c r="A4820" s="361"/>
      <c r="B4820" s="361"/>
      <c r="C4820" s="361"/>
      <c r="D4820" s="361"/>
      <c r="E4820" s="361"/>
      <c r="F4820" s="361"/>
      <c r="G4820" s="361"/>
      <c r="H4820" s="361"/>
      <c r="I4820" s="361"/>
      <c r="J4820" s="361"/>
      <c r="K4820" s="361"/>
    </row>
    <row r="4821" spans="1:11">
      <c r="A4821" s="361"/>
      <c r="B4821" s="361"/>
      <c r="C4821" s="361"/>
      <c r="D4821" s="361"/>
      <c r="E4821" s="361"/>
      <c r="F4821" s="361"/>
      <c r="G4821" s="361"/>
      <c r="H4821" s="361"/>
      <c r="I4821" s="361"/>
      <c r="J4821" s="361"/>
      <c r="K4821" s="361"/>
    </row>
    <row r="4822" spans="1:11">
      <c r="A4822" s="361"/>
      <c r="B4822" s="361"/>
      <c r="C4822" s="361"/>
      <c r="D4822" s="361"/>
      <c r="E4822" s="361"/>
      <c r="F4822" s="361"/>
      <c r="G4822" s="361"/>
      <c r="H4822" s="361"/>
      <c r="I4822" s="361"/>
      <c r="J4822" s="361"/>
      <c r="K4822" s="361"/>
    </row>
    <row r="4823" spans="1:11">
      <c r="A4823" s="361"/>
      <c r="B4823" s="361"/>
      <c r="C4823" s="361"/>
      <c r="D4823" s="361"/>
      <c r="E4823" s="361"/>
      <c r="F4823" s="361"/>
      <c r="G4823" s="361"/>
      <c r="H4823" s="361"/>
      <c r="I4823" s="361"/>
      <c r="J4823" s="361"/>
      <c r="K4823" s="361"/>
    </row>
    <row r="4824" spans="1:11">
      <c r="A4824" s="361"/>
      <c r="B4824" s="361"/>
      <c r="C4824" s="361"/>
      <c r="D4824" s="361"/>
      <c r="E4824" s="361"/>
      <c r="F4824" s="361"/>
      <c r="G4824" s="361"/>
      <c r="H4824" s="361"/>
      <c r="I4824" s="361"/>
      <c r="J4824" s="361"/>
      <c r="K4824" s="361"/>
    </row>
    <row r="4825" spans="1:11">
      <c r="A4825" s="361"/>
      <c r="B4825" s="361"/>
      <c r="C4825" s="361"/>
      <c r="D4825" s="361"/>
      <c r="E4825" s="361"/>
      <c r="F4825" s="361"/>
      <c r="G4825" s="361"/>
      <c r="H4825" s="361"/>
      <c r="I4825" s="361"/>
      <c r="J4825" s="361"/>
      <c r="K4825" s="361"/>
    </row>
    <row r="4826" spans="1:11">
      <c r="A4826" s="361"/>
      <c r="B4826" s="361"/>
      <c r="C4826" s="361"/>
      <c r="D4826" s="361"/>
      <c r="E4826" s="361"/>
      <c r="F4826" s="361"/>
      <c r="G4826" s="361"/>
      <c r="H4826" s="361"/>
      <c r="I4826" s="361"/>
      <c r="J4826" s="361"/>
      <c r="K4826" s="361"/>
    </row>
    <row r="4827" spans="1:11">
      <c r="A4827" s="361"/>
      <c r="B4827" s="361"/>
      <c r="C4827" s="361"/>
      <c r="D4827" s="361"/>
      <c r="E4827" s="361"/>
      <c r="F4827" s="361"/>
      <c r="G4827" s="361"/>
      <c r="H4827" s="361"/>
      <c r="I4827" s="361"/>
      <c r="J4827" s="361"/>
      <c r="K4827" s="361"/>
    </row>
    <row r="4828" spans="1:11">
      <c r="A4828" s="361"/>
      <c r="B4828" s="361"/>
      <c r="C4828" s="361"/>
      <c r="D4828" s="361"/>
      <c r="E4828" s="361"/>
      <c r="F4828" s="361"/>
      <c r="G4828" s="361"/>
      <c r="H4828" s="361"/>
      <c r="I4828" s="361"/>
      <c r="J4828" s="361"/>
      <c r="K4828" s="361"/>
    </row>
    <row r="4829" spans="1:11">
      <c r="A4829" s="361"/>
      <c r="B4829" s="361"/>
      <c r="C4829" s="361"/>
      <c r="D4829" s="361"/>
      <c r="E4829" s="361"/>
      <c r="F4829" s="361"/>
      <c r="G4829" s="361"/>
      <c r="H4829" s="361"/>
      <c r="I4829" s="361"/>
      <c r="J4829" s="361"/>
      <c r="K4829" s="361"/>
    </row>
    <row r="4830" spans="1:11">
      <c r="A4830" s="361"/>
      <c r="B4830" s="361"/>
      <c r="C4830" s="361"/>
      <c r="D4830" s="361"/>
      <c r="E4830" s="361"/>
      <c r="F4830" s="361"/>
      <c r="G4830" s="361"/>
      <c r="H4830" s="361"/>
      <c r="I4830" s="361"/>
      <c r="J4830" s="361"/>
      <c r="K4830" s="361"/>
    </row>
    <row r="4831" spans="1:11">
      <c r="A4831" s="361"/>
      <c r="B4831" s="361"/>
      <c r="C4831" s="361"/>
      <c r="D4831" s="361"/>
      <c r="E4831" s="361"/>
      <c r="F4831" s="361"/>
      <c r="G4831" s="361"/>
      <c r="H4831" s="361"/>
      <c r="I4831" s="361"/>
      <c r="J4831" s="361"/>
      <c r="K4831" s="361"/>
    </row>
    <row r="4832" spans="1:11">
      <c r="A4832" s="361"/>
      <c r="B4832" s="361"/>
      <c r="C4832" s="361"/>
      <c r="D4832" s="361"/>
      <c r="E4832" s="361"/>
      <c r="F4832" s="361"/>
      <c r="G4832" s="361"/>
      <c r="H4832" s="361"/>
      <c r="I4832" s="361"/>
      <c r="J4832" s="361"/>
      <c r="K4832" s="361"/>
    </row>
    <row r="4833" spans="1:11">
      <c r="A4833" s="361"/>
      <c r="B4833" s="361"/>
      <c r="C4833" s="361"/>
      <c r="D4833" s="361"/>
      <c r="E4833" s="361"/>
      <c r="F4833" s="361"/>
      <c r="G4833" s="361"/>
      <c r="H4833" s="361"/>
      <c r="I4833" s="361"/>
      <c r="J4833" s="361"/>
      <c r="K4833" s="361"/>
    </row>
    <row r="4834" spans="1:11">
      <c r="A4834" s="361"/>
      <c r="B4834" s="361"/>
      <c r="C4834" s="361"/>
      <c r="D4834" s="361"/>
      <c r="E4834" s="361"/>
      <c r="F4834" s="361"/>
      <c r="G4834" s="361"/>
      <c r="H4834" s="361"/>
      <c r="I4834" s="361"/>
      <c r="J4834" s="361"/>
      <c r="K4834" s="361"/>
    </row>
    <row r="4835" spans="1:11">
      <c r="A4835" s="361"/>
      <c r="B4835" s="361"/>
      <c r="C4835" s="361"/>
      <c r="D4835" s="361"/>
      <c r="E4835" s="361"/>
      <c r="F4835" s="361"/>
      <c r="G4835" s="361"/>
      <c r="H4835" s="361"/>
      <c r="I4835" s="361"/>
      <c r="J4835" s="361"/>
      <c r="K4835" s="361"/>
    </row>
    <row r="4836" spans="1:11">
      <c r="A4836" s="361"/>
      <c r="B4836" s="361"/>
      <c r="C4836" s="361"/>
      <c r="D4836" s="361"/>
      <c r="E4836" s="361"/>
      <c r="F4836" s="361"/>
      <c r="G4836" s="361"/>
      <c r="H4836" s="361"/>
      <c r="I4836" s="361"/>
      <c r="J4836" s="361"/>
      <c r="K4836" s="361"/>
    </row>
    <row r="4837" spans="1:11">
      <c r="A4837" s="361"/>
      <c r="B4837" s="361"/>
      <c r="C4837" s="361"/>
      <c r="D4837" s="361"/>
      <c r="E4837" s="361"/>
      <c r="F4837" s="361"/>
      <c r="G4837" s="361"/>
      <c r="H4837" s="361"/>
      <c r="I4837" s="361"/>
      <c r="J4837" s="361"/>
      <c r="K4837" s="361"/>
    </row>
    <row r="4838" spans="1:11">
      <c r="A4838" s="361"/>
      <c r="B4838" s="361"/>
      <c r="C4838" s="361"/>
      <c r="D4838" s="361"/>
      <c r="E4838" s="361"/>
      <c r="F4838" s="361"/>
      <c r="G4838" s="361"/>
      <c r="H4838" s="361"/>
      <c r="I4838" s="361"/>
      <c r="J4838" s="361"/>
      <c r="K4838" s="361"/>
    </row>
    <row r="4839" spans="1:11">
      <c r="A4839" s="361"/>
      <c r="B4839" s="361"/>
      <c r="C4839" s="361"/>
      <c r="D4839" s="361"/>
      <c r="E4839" s="361"/>
      <c r="F4839" s="361"/>
      <c r="G4839" s="361"/>
      <c r="H4839" s="361"/>
      <c r="I4839" s="361"/>
      <c r="J4839" s="361"/>
      <c r="K4839" s="361"/>
    </row>
    <row r="4840" spans="1:11">
      <c r="A4840" s="361"/>
      <c r="B4840" s="361"/>
      <c r="C4840" s="361"/>
      <c r="D4840" s="361"/>
      <c r="E4840" s="361"/>
      <c r="F4840" s="361"/>
      <c r="G4840" s="361"/>
      <c r="H4840" s="361"/>
      <c r="I4840" s="361"/>
      <c r="J4840" s="361"/>
      <c r="K4840" s="361"/>
    </row>
    <row r="4841" spans="1:11">
      <c r="A4841" s="361"/>
      <c r="B4841" s="361"/>
      <c r="C4841" s="361"/>
      <c r="D4841" s="361"/>
      <c r="E4841" s="361"/>
      <c r="F4841" s="361"/>
      <c r="G4841" s="361"/>
      <c r="H4841" s="361"/>
      <c r="I4841" s="361"/>
      <c r="J4841" s="361"/>
      <c r="K4841" s="361"/>
    </row>
    <row r="4842" spans="1:11">
      <c r="A4842" s="361"/>
      <c r="B4842" s="361"/>
      <c r="C4842" s="361"/>
      <c r="D4842" s="361"/>
      <c r="E4842" s="361"/>
      <c r="F4842" s="361"/>
      <c r="G4842" s="361"/>
      <c r="H4842" s="361"/>
      <c r="I4842" s="361"/>
      <c r="J4842" s="361"/>
      <c r="K4842" s="361"/>
    </row>
    <row r="4843" spans="1:11">
      <c r="A4843" s="361"/>
      <c r="B4843" s="361"/>
      <c r="C4843" s="361"/>
      <c r="D4843" s="361"/>
      <c r="E4843" s="361"/>
      <c r="F4843" s="361"/>
      <c r="G4843" s="361"/>
      <c r="H4843" s="361"/>
      <c r="I4843" s="361"/>
      <c r="J4843" s="361"/>
      <c r="K4843" s="361"/>
    </row>
    <row r="4844" spans="1:11">
      <c r="A4844" s="361"/>
      <c r="B4844" s="361"/>
      <c r="C4844" s="361"/>
      <c r="D4844" s="361"/>
      <c r="E4844" s="361"/>
      <c r="F4844" s="361"/>
      <c r="G4844" s="361"/>
      <c r="H4844" s="361"/>
      <c r="I4844" s="361"/>
      <c r="J4844" s="361"/>
      <c r="K4844" s="361"/>
    </row>
    <row r="4845" spans="1:11">
      <c r="A4845" s="361"/>
      <c r="B4845" s="361"/>
      <c r="C4845" s="361"/>
      <c r="D4845" s="361"/>
      <c r="E4845" s="361"/>
      <c r="F4845" s="361"/>
      <c r="G4845" s="361"/>
      <c r="H4845" s="361"/>
      <c r="I4845" s="361"/>
      <c r="J4845" s="361"/>
      <c r="K4845" s="361"/>
    </row>
    <row r="4846" spans="1:11">
      <c r="A4846" s="361"/>
      <c r="B4846" s="361"/>
      <c r="C4846" s="361"/>
      <c r="D4846" s="361"/>
      <c r="E4846" s="361"/>
      <c r="F4846" s="361"/>
      <c r="G4846" s="361"/>
      <c r="H4846" s="361"/>
      <c r="I4846" s="361"/>
      <c r="J4846" s="361"/>
      <c r="K4846" s="361"/>
    </row>
    <row r="4847" spans="1:11">
      <c r="A4847" s="361"/>
      <c r="B4847" s="361"/>
      <c r="C4847" s="361"/>
      <c r="D4847" s="361"/>
      <c r="E4847" s="361"/>
      <c r="F4847" s="361"/>
      <c r="G4847" s="361"/>
      <c r="H4847" s="361"/>
      <c r="I4847" s="361"/>
      <c r="J4847" s="361"/>
      <c r="K4847" s="361"/>
    </row>
    <row r="4848" spans="1:11">
      <c r="A4848" s="361"/>
      <c r="B4848" s="361"/>
      <c r="C4848" s="361"/>
      <c r="D4848" s="361"/>
      <c r="E4848" s="361"/>
      <c r="F4848" s="361"/>
      <c r="G4848" s="361"/>
      <c r="H4848" s="361"/>
      <c r="I4848" s="361"/>
      <c r="J4848" s="361"/>
      <c r="K4848" s="361"/>
    </row>
    <row r="4849" spans="1:11">
      <c r="A4849" s="361"/>
      <c r="B4849" s="361"/>
      <c r="C4849" s="361"/>
      <c r="D4849" s="361"/>
      <c r="E4849" s="361"/>
      <c r="F4849" s="361"/>
      <c r="G4849" s="361"/>
      <c r="H4849" s="361"/>
      <c r="I4849" s="361"/>
      <c r="J4849" s="361"/>
      <c r="K4849" s="361"/>
    </row>
    <row r="4850" spans="1:11">
      <c r="A4850" s="361"/>
      <c r="B4850" s="361"/>
      <c r="C4850" s="361"/>
      <c r="D4850" s="361"/>
      <c r="E4850" s="361"/>
      <c r="F4850" s="361"/>
      <c r="G4850" s="361"/>
      <c r="H4850" s="361"/>
      <c r="I4850" s="361"/>
      <c r="J4850" s="361"/>
      <c r="K4850" s="361"/>
    </row>
    <row r="4851" spans="1:11">
      <c r="A4851" s="361"/>
      <c r="B4851" s="361"/>
      <c r="C4851" s="361"/>
      <c r="D4851" s="361"/>
      <c r="E4851" s="361"/>
      <c r="F4851" s="361"/>
      <c r="G4851" s="361"/>
      <c r="H4851" s="361"/>
      <c r="I4851" s="361"/>
      <c r="J4851" s="361"/>
      <c r="K4851" s="361"/>
    </row>
    <row r="4852" spans="1:11">
      <c r="A4852" s="361"/>
      <c r="B4852" s="361"/>
      <c r="C4852" s="361"/>
      <c r="D4852" s="361"/>
      <c r="E4852" s="361"/>
      <c r="F4852" s="361"/>
      <c r="G4852" s="361"/>
      <c r="H4852" s="361"/>
      <c r="I4852" s="361"/>
      <c r="J4852" s="361"/>
      <c r="K4852" s="361"/>
    </row>
    <row r="4853" spans="1:11">
      <c r="A4853" s="361"/>
      <c r="B4853" s="361"/>
      <c r="C4853" s="361"/>
      <c r="D4853" s="361"/>
      <c r="E4853" s="361"/>
      <c r="F4853" s="361"/>
      <c r="G4853" s="361"/>
      <c r="H4853" s="361"/>
      <c r="I4853" s="361"/>
      <c r="J4853" s="361"/>
      <c r="K4853" s="361"/>
    </row>
    <row r="4854" spans="1:11">
      <c r="A4854" s="361"/>
      <c r="B4854" s="361"/>
      <c r="C4854" s="361"/>
      <c r="D4854" s="361"/>
      <c r="E4854" s="361"/>
      <c r="F4854" s="361"/>
      <c r="G4854" s="361"/>
      <c r="H4854" s="361"/>
      <c r="I4854" s="361"/>
      <c r="J4854" s="361"/>
      <c r="K4854" s="361"/>
    </row>
    <row r="4855" spans="1:11">
      <c r="A4855" s="361"/>
      <c r="B4855" s="361"/>
      <c r="C4855" s="361"/>
      <c r="D4855" s="361"/>
      <c r="E4855" s="361"/>
      <c r="F4855" s="361"/>
      <c r="G4855" s="361"/>
      <c r="H4855" s="361"/>
      <c r="I4855" s="361"/>
      <c r="J4855" s="361"/>
      <c r="K4855" s="361"/>
    </row>
    <row r="4856" spans="1:11">
      <c r="A4856" s="361"/>
      <c r="B4856" s="361"/>
      <c r="C4856" s="361"/>
      <c r="D4856" s="361"/>
      <c r="E4856" s="361"/>
      <c r="F4856" s="361"/>
      <c r="G4856" s="361"/>
      <c r="H4856" s="361"/>
      <c r="I4856" s="361"/>
      <c r="J4856" s="361"/>
      <c r="K4856" s="361"/>
    </row>
    <row r="4857" spans="1:11">
      <c r="A4857" s="361"/>
      <c r="B4857" s="361"/>
      <c r="C4857" s="361"/>
      <c r="D4857" s="361"/>
      <c r="E4857" s="361"/>
      <c r="F4857" s="361"/>
      <c r="G4857" s="361"/>
      <c r="H4857" s="361"/>
      <c r="I4857" s="361"/>
      <c r="J4857" s="361"/>
      <c r="K4857" s="361"/>
    </row>
    <row r="4858" spans="1:11">
      <c r="A4858" s="361"/>
      <c r="B4858" s="361"/>
      <c r="C4858" s="361"/>
      <c r="D4858" s="361"/>
      <c r="E4858" s="361"/>
      <c r="F4858" s="361"/>
      <c r="G4858" s="361"/>
      <c r="H4858" s="361"/>
      <c r="I4858" s="361"/>
      <c r="J4858" s="361"/>
      <c r="K4858" s="361"/>
    </row>
    <row r="4859" spans="1:11">
      <c r="A4859" s="361"/>
      <c r="B4859" s="361"/>
      <c r="C4859" s="361"/>
      <c r="D4859" s="361"/>
      <c r="E4859" s="361"/>
      <c r="F4859" s="361"/>
      <c r="G4859" s="361"/>
      <c r="H4859" s="361"/>
      <c r="I4859" s="361"/>
      <c r="J4859" s="361"/>
      <c r="K4859" s="361"/>
    </row>
    <row r="4860" spans="1:11">
      <c r="A4860" s="361"/>
      <c r="B4860" s="361"/>
      <c r="C4860" s="361"/>
      <c r="D4860" s="361"/>
      <c r="E4860" s="361"/>
      <c r="F4860" s="361"/>
      <c r="G4860" s="361"/>
      <c r="H4860" s="361"/>
      <c r="I4860" s="361"/>
      <c r="J4860" s="361"/>
      <c r="K4860" s="361"/>
    </row>
    <row r="4861" spans="1:11">
      <c r="A4861" s="361"/>
      <c r="B4861" s="361"/>
      <c r="C4861" s="361"/>
      <c r="D4861" s="361"/>
      <c r="E4861" s="361"/>
      <c r="F4861" s="361"/>
      <c r="G4861" s="361"/>
      <c r="H4861" s="361"/>
      <c r="I4861" s="361"/>
      <c r="J4861" s="361"/>
      <c r="K4861" s="361"/>
    </row>
    <row r="4862" spans="1:11">
      <c r="A4862" s="361"/>
      <c r="B4862" s="361"/>
      <c r="C4862" s="361"/>
      <c r="D4862" s="361"/>
      <c r="E4862" s="361"/>
      <c r="F4862" s="361"/>
      <c r="G4862" s="361"/>
      <c r="H4862" s="361"/>
      <c r="I4862" s="361"/>
      <c r="J4862" s="361"/>
      <c r="K4862" s="361"/>
    </row>
    <row r="4863" spans="1:11">
      <c r="A4863" s="361"/>
      <c r="B4863" s="361"/>
      <c r="C4863" s="361"/>
      <c r="D4863" s="361"/>
      <c r="E4863" s="361"/>
      <c r="F4863" s="361"/>
      <c r="G4863" s="361"/>
      <c r="H4863" s="361"/>
      <c r="I4863" s="361"/>
      <c r="J4863" s="361"/>
      <c r="K4863" s="361"/>
    </row>
    <row r="4864" spans="1:11">
      <c r="A4864" s="361"/>
      <c r="B4864" s="361"/>
      <c r="C4864" s="361"/>
      <c r="D4864" s="361"/>
      <c r="E4864" s="361"/>
      <c r="F4864" s="361"/>
      <c r="G4864" s="361"/>
      <c r="H4864" s="361"/>
      <c r="I4864" s="361"/>
      <c r="J4864" s="361"/>
      <c r="K4864" s="361"/>
    </row>
    <row r="4865" spans="1:11">
      <c r="A4865" s="361"/>
      <c r="B4865" s="361"/>
      <c r="C4865" s="361"/>
      <c r="D4865" s="361"/>
      <c r="E4865" s="361"/>
      <c r="F4865" s="361"/>
      <c r="G4865" s="361"/>
      <c r="H4865" s="361"/>
      <c r="I4865" s="361"/>
      <c r="J4865" s="361"/>
      <c r="K4865" s="361"/>
    </row>
    <row r="4866" spans="1:11">
      <c r="A4866" s="361"/>
      <c r="B4866" s="361"/>
      <c r="C4866" s="361"/>
      <c r="D4866" s="361"/>
      <c r="E4866" s="361"/>
      <c r="F4866" s="361"/>
      <c r="G4866" s="361"/>
      <c r="H4866" s="361"/>
      <c r="I4866" s="361"/>
      <c r="J4866" s="361"/>
      <c r="K4866" s="361"/>
    </row>
    <row r="4867" spans="1:11">
      <c r="A4867" s="361"/>
      <c r="B4867" s="361"/>
      <c r="C4867" s="361"/>
      <c r="D4867" s="361"/>
      <c r="E4867" s="361"/>
      <c r="F4867" s="361"/>
      <c r="G4867" s="361"/>
      <c r="H4867" s="361"/>
      <c r="I4867" s="361"/>
      <c r="J4867" s="361"/>
      <c r="K4867" s="361"/>
    </row>
    <row r="4868" spans="1:11">
      <c r="A4868" s="361"/>
      <c r="B4868" s="361"/>
      <c r="C4868" s="361"/>
      <c r="D4868" s="361"/>
      <c r="E4868" s="361"/>
      <c r="F4868" s="361"/>
      <c r="G4868" s="361"/>
      <c r="H4868" s="361"/>
      <c r="I4868" s="361"/>
      <c r="J4868" s="361"/>
      <c r="K4868" s="361"/>
    </row>
    <row r="4869" spans="1:11">
      <c r="A4869" s="361"/>
      <c r="B4869" s="361"/>
      <c r="C4869" s="361"/>
      <c r="D4869" s="361"/>
      <c r="E4869" s="361"/>
      <c r="F4869" s="361"/>
      <c r="G4869" s="361"/>
      <c r="H4869" s="361"/>
      <c r="I4869" s="361"/>
      <c r="J4869" s="361"/>
      <c r="K4869" s="361"/>
    </row>
    <row r="4870" spans="1:11">
      <c r="A4870" s="361"/>
      <c r="B4870" s="361"/>
      <c r="C4870" s="361"/>
      <c r="D4870" s="361"/>
      <c r="E4870" s="361"/>
      <c r="F4870" s="361"/>
      <c r="G4870" s="361"/>
      <c r="H4870" s="361"/>
      <c r="I4870" s="361"/>
      <c r="J4870" s="361"/>
      <c r="K4870" s="361"/>
    </row>
    <row r="4871" spans="1:11">
      <c r="A4871" s="361"/>
      <c r="B4871" s="361"/>
      <c r="C4871" s="361"/>
      <c r="D4871" s="361"/>
      <c r="E4871" s="361"/>
      <c r="F4871" s="361"/>
      <c r="G4871" s="361"/>
      <c r="H4871" s="361"/>
      <c r="I4871" s="361"/>
      <c r="J4871" s="361"/>
      <c r="K4871" s="361"/>
    </row>
    <row r="4872" spans="1:11">
      <c r="A4872" s="361"/>
      <c r="B4872" s="361"/>
      <c r="C4872" s="361"/>
      <c r="D4872" s="361"/>
      <c r="E4872" s="361"/>
      <c r="F4872" s="361"/>
      <c r="G4872" s="361"/>
      <c r="H4872" s="361"/>
      <c r="I4872" s="361"/>
      <c r="J4872" s="361"/>
      <c r="K4872" s="361"/>
    </row>
    <row r="4873" spans="1:11">
      <c r="A4873" s="361"/>
      <c r="B4873" s="361"/>
      <c r="C4873" s="361"/>
      <c r="D4873" s="361"/>
      <c r="E4873" s="361"/>
      <c r="F4873" s="361"/>
      <c r="G4873" s="361"/>
      <c r="H4873" s="361"/>
      <c r="I4873" s="361"/>
      <c r="J4873" s="361"/>
      <c r="K4873" s="361"/>
    </row>
    <row r="4874" spans="1:11">
      <c r="A4874" s="361"/>
      <c r="B4874" s="361"/>
      <c r="C4874" s="361"/>
      <c r="D4874" s="361"/>
      <c r="E4874" s="361"/>
      <c r="F4874" s="361"/>
      <c r="G4874" s="361"/>
      <c r="H4874" s="361"/>
      <c r="I4874" s="361"/>
      <c r="J4874" s="361"/>
      <c r="K4874" s="361"/>
    </row>
    <row r="4875" spans="1:11">
      <c r="A4875" s="361"/>
      <c r="B4875" s="361"/>
      <c r="C4875" s="361"/>
      <c r="D4875" s="361"/>
      <c r="E4875" s="361"/>
      <c r="F4875" s="361"/>
      <c r="G4875" s="361"/>
      <c r="H4875" s="361"/>
      <c r="I4875" s="361"/>
      <c r="J4875" s="361"/>
      <c r="K4875" s="361"/>
    </row>
    <row r="4876" spans="1:11">
      <c r="A4876" s="361"/>
      <c r="B4876" s="361"/>
      <c r="C4876" s="361"/>
      <c r="D4876" s="361"/>
      <c r="E4876" s="361"/>
      <c r="F4876" s="361"/>
      <c r="G4876" s="361"/>
      <c r="H4876" s="361"/>
      <c r="I4876" s="361"/>
      <c r="J4876" s="361"/>
      <c r="K4876" s="361"/>
    </row>
    <row r="4877" spans="1:11">
      <c r="A4877" s="361"/>
      <c r="B4877" s="361"/>
      <c r="C4877" s="361"/>
      <c r="D4877" s="361"/>
      <c r="E4877" s="361"/>
      <c r="F4877" s="361"/>
      <c r="G4877" s="361"/>
      <c r="H4877" s="361"/>
      <c r="I4877" s="361"/>
      <c r="J4877" s="361"/>
      <c r="K4877" s="361"/>
    </row>
    <row r="4878" spans="1:11">
      <c r="A4878" s="361"/>
      <c r="B4878" s="361"/>
      <c r="C4878" s="361"/>
      <c r="D4878" s="361"/>
      <c r="E4878" s="361"/>
      <c r="F4878" s="361"/>
      <c r="G4878" s="361"/>
      <c r="H4878" s="361"/>
      <c r="I4878" s="361"/>
      <c r="J4878" s="361"/>
      <c r="K4878" s="361"/>
    </row>
    <row r="4879" spans="1:11">
      <c r="A4879" s="361"/>
      <c r="B4879" s="361"/>
      <c r="C4879" s="361"/>
      <c r="D4879" s="361"/>
      <c r="E4879" s="361"/>
      <c r="F4879" s="361"/>
      <c r="G4879" s="361"/>
      <c r="H4879" s="361"/>
      <c r="I4879" s="361"/>
      <c r="J4879" s="361"/>
      <c r="K4879" s="361"/>
    </row>
    <row r="4880" spans="1:11">
      <c r="A4880" s="361"/>
      <c r="B4880" s="361"/>
      <c r="C4880" s="361"/>
      <c r="D4880" s="361"/>
      <c r="E4880" s="361"/>
      <c r="F4880" s="361"/>
      <c r="G4880" s="361"/>
      <c r="H4880" s="361"/>
      <c r="I4880" s="361"/>
      <c r="J4880" s="361"/>
      <c r="K4880" s="361"/>
    </row>
    <row r="4881" spans="1:11">
      <c r="A4881" s="361"/>
      <c r="B4881" s="361"/>
      <c r="C4881" s="361"/>
      <c r="D4881" s="361"/>
      <c r="E4881" s="361"/>
      <c r="F4881" s="361"/>
      <c r="G4881" s="361"/>
      <c r="H4881" s="361"/>
      <c r="I4881" s="361"/>
      <c r="J4881" s="361"/>
      <c r="K4881" s="361"/>
    </row>
    <row r="4882" spans="1:11">
      <c r="A4882" s="361"/>
      <c r="B4882" s="361"/>
      <c r="C4882" s="361"/>
      <c r="D4882" s="361"/>
      <c r="E4882" s="361"/>
      <c r="F4882" s="361"/>
      <c r="G4882" s="361"/>
      <c r="H4882" s="361"/>
      <c r="I4882" s="361"/>
      <c r="J4882" s="361"/>
      <c r="K4882" s="361"/>
    </row>
    <row r="4883" spans="1:11">
      <c r="A4883" s="361"/>
      <c r="B4883" s="361"/>
      <c r="C4883" s="361"/>
      <c r="D4883" s="361"/>
      <c r="E4883" s="361"/>
      <c r="F4883" s="361"/>
      <c r="G4883" s="361"/>
      <c r="H4883" s="361"/>
      <c r="I4883" s="361"/>
      <c r="J4883" s="361"/>
      <c r="K4883" s="361"/>
    </row>
    <row r="4884" spans="1:11">
      <c r="A4884" s="361"/>
      <c r="B4884" s="361"/>
      <c r="C4884" s="361"/>
      <c r="D4884" s="361"/>
      <c r="E4884" s="361"/>
      <c r="F4884" s="361"/>
      <c r="G4884" s="361"/>
      <c r="H4884" s="361"/>
      <c r="I4884" s="361"/>
      <c r="J4884" s="361"/>
      <c r="K4884" s="361"/>
    </row>
    <row r="4885" spans="1:11">
      <c r="A4885" s="361"/>
      <c r="B4885" s="361"/>
      <c r="C4885" s="361"/>
      <c r="D4885" s="361"/>
      <c r="E4885" s="361"/>
      <c r="F4885" s="361"/>
      <c r="G4885" s="361"/>
      <c r="H4885" s="361"/>
      <c r="I4885" s="361"/>
      <c r="J4885" s="361"/>
      <c r="K4885" s="361"/>
    </row>
    <row r="4886" spans="1:11">
      <c r="A4886" s="361"/>
      <c r="B4886" s="361"/>
      <c r="C4886" s="361"/>
      <c r="D4886" s="361"/>
      <c r="E4886" s="361"/>
      <c r="F4886" s="361"/>
      <c r="G4886" s="361"/>
      <c r="H4886" s="361"/>
      <c r="I4886" s="361"/>
      <c r="J4886" s="361"/>
      <c r="K4886" s="361"/>
    </row>
    <row r="4887" spans="1:11">
      <c r="A4887" s="361"/>
      <c r="B4887" s="361"/>
      <c r="C4887" s="361"/>
      <c r="D4887" s="361"/>
      <c r="E4887" s="361"/>
      <c r="F4887" s="361"/>
      <c r="G4887" s="361"/>
      <c r="H4887" s="361"/>
      <c r="I4887" s="361"/>
      <c r="J4887" s="361"/>
      <c r="K4887" s="361"/>
    </row>
    <row r="4888" spans="1:11">
      <c r="A4888" s="361"/>
      <c r="B4888" s="361"/>
      <c r="C4888" s="361"/>
      <c r="D4888" s="361"/>
      <c r="E4888" s="361"/>
      <c r="F4888" s="361"/>
      <c r="G4888" s="361"/>
      <c r="H4888" s="361"/>
      <c r="I4888" s="361"/>
      <c r="J4888" s="361"/>
      <c r="K4888" s="361"/>
    </row>
    <row r="4889" spans="1:11">
      <c r="A4889" s="361"/>
      <c r="B4889" s="361"/>
      <c r="C4889" s="361"/>
      <c r="D4889" s="361"/>
      <c r="E4889" s="361"/>
      <c r="F4889" s="361"/>
      <c r="G4889" s="361"/>
      <c r="H4889" s="361"/>
      <c r="I4889" s="361"/>
      <c r="J4889" s="361"/>
      <c r="K4889" s="361"/>
    </row>
    <row r="4890" spans="1:11">
      <c r="A4890" s="361"/>
      <c r="B4890" s="361"/>
      <c r="C4890" s="361"/>
      <c r="D4890" s="361"/>
      <c r="E4890" s="361"/>
      <c r="F4890" s="361"/>
      <c r="G4890" s="361"/>
      <c r="H4890" s="361"/>
      <c r="I4890" s="361"/>
      <c r="J4890" s="361"/>
      <c r="K4890" s="361"/>
    </row>
    <row r="4891" spans="1:11">
      <c r="A4891" s="361"/>
      <c r="B4891" s="361"/>
      <c r="C4891" s="361"/>
      <c r="D4891" s="361"/>
      <c r="E4891" s="361"/>
      <c r="F4891" s="361"/>
      <c r="G4891" s="361"/>
      <c r="H4891" s="361"/>
      <c r="I4891" s="361"/>
      <c r="J4891" s="361"/>
      <c r="K4891" s="361"/>
    </row>
    <row r="4892" spans="1:11">
      <c r="A4892" s="361"/>
      <c r="B4892" s="361"/>
      <c r="C4892" s="361"/>
      <c r="D4892" s="361"/>
      <c r="E4892" s="361"/>
      <c r="F4892" s="361"/>
      <c r="G4892" s="361"/>
      <c r="H4892" s="361"/>
      <c r="I4892" s="361"/>
      <c r="J4892" s="361"/>
      <c r="K4892" s="361"/>
    </row>
    <row r="4893" spans="1:11">
      <c r="A4893" s="361"/>
      <c r="B4893" s="361"/>
      <c r="C4893" s="361"/>
      <c r="D4893" s="361"/>
      <c r="E4893" s="361"/>
      <c r="F4893" s="361"/>
      <c r="G4893" s="361"/>
      <c r="H4893" s="361"/>
      <c r="I4893" s="361"/>
      <c r="J4893" s="361"/>
      <c r="K4893" s="361"/>
    </row>
    <row r="4894" spans="1:11">
      <c r="A4894" s="361"/>
      <c r="B4894" s="361"/>
      <c r="C4894" s="361"/>
      <c r="D4894" s="361"/>
      <c r="E4894" s="361"/>
      <c r="F4894" s="361"/>
      <c r="G4894" s="361"/>
      <c r="H4894" s="361"/>
      <c r="I4894" s="361"/>
      <c r="J4894" s="361"/>
      <c r="K4894" s="361"/>
    </row>
    <row r="4895" spans="1:11">
      <c r="A4895" s="361"/>
      <c r="B4895" s="361"/>
      <c r="C4895" s="361"/>
      <c r="D4895" s="361"/>
      <c r="E4895" s="361"/>
      <c r="F4895" s="361"/>
      <c r="G4895" s="361"/>
      <c r="H4895" s="361"/>
      <c r="I4895" s="361"/>
      <c r="J4895" s="361"/>
      <c r="K4895" s="361"/>
    </row>
    <row r="4896" spans="1:11">
      <c r="A4896" s="361"/>
      <c r="B4896" s="361"/>
      <c r="C4896" s="361"/>
      <c r="D4896" s="361"/>
      <c r="E4896" s="361"/>
      <c r="F4896" s="361"/>
      <c r="G4896" s="361"/>
      <c r="H4896" s="361"/>
      <c r="I4896" s="361"/>
      <c r="J4896" s="361"/>
      <c r="K4896" s="361"/>
    </row>
    <row r="4897" spans="1:11">
      <c r="A4897" s="361"/>
      <c r="B4897" s="361"/>
      <c r="C4897" s="361"/>
      <c r="D4897" s="361"/>
      <c r="E4897" s="361"/>
      <c r="F4897" s="361"/>
      <c r="G4897" s="361"/>
      <c r="H4897" s="361"/>
      <c r="I4897" s="361"/>
      <c r="J4897" s="361"/>
      <c r="K4897" s="361"/>
    </row>
    <row r="4898" spans="1:11">
      <c r="A4898" s="361"/>
      <c r="B4898" s="361"/>
      <c r="C4898" s="361"/>
      <c r="D4898" s="361"/>
      <c r="E4898" s="361"/>
      <c r="F4898" s="361"/>
      <c r="G4898" s="361"/>
      <c r="H4898" s="361"/>
      <c r="I4898" s="361"/>
      <c r="J4898" s="361"/>
      <c r="K4898" s="361"/>
    </row>
    <row r="4899" spans="1:11">
      <c r="A4899" s="361"/>
      <c r="B4899" s="361"/>
      <c r="C4899" s="361"/>
      <c r="D4899" s="361"/>
      <c r="E4899" s="361"/>
      <c r="F4899" s="361"/>
      <c r="G4899" s="361"/>
      <c r="H4899" s="361"/>
      <c r="I4899" s="361"/>
      <c r="J4899" s="361"/>
      <c r="K4899" s="361"/>
    </row>
    <row r="4900" spans="1:11">
      <c r="A4900" s="361"/>
      <c r="B4900" s="361"/>
      <c r="C4900" s="361"/>
      <c r="D4900" s="361"/>
      <c r="E4900" s="361"/>
      <c r="F4900" s="361"/>
      <c r="G4900" s="361"/>
      <c r="H4900" s="361"/>
      <c r="I4900" s="361"/>
      <c r="J4900" s="361"/>
      <c r="K4900" s="361"/>
    </row>
    <row r="4901" spans="1:11">
      <c r="A4901" s="361"/>
      <c r="B4901" s="361"/>
      <c r="C4901" s="361"/>
      <c r="D4901" s="361"/>
      <c r="E4901" s="361"/>
      <c r="F4901" s="361"/>
      <c r="G4901" s="361"/>
      <c r="H4901" s="361"/>
      <c r="I4901" s="361"/>
      <c r="J4901" s="361"/>
      <c r="K4901" s="361"/>
    </row>
    <row r="4902" spans="1:11">
      <c r="A4902" s="361"/>
      <c r="B4902" s="361"/>
      <c r="C4902" s="361"/>
      <c r="D4902" s="361"/>
      <c r="E4902" s="361"/>
      <c r="F4902" s="361"/>
      <c r="G4902" s="361"/>
      <c r="H4902" s="361"/>
      <c r="I4902" s="361"/>
      <c r="J4902" s="361"/>
      <c r="K4902" s="361"/>
    </row>
    <row r="4903" spans="1:11">
      <c r="A4903" s="361"/>
      <c r="B4903" s="361"/>
      <c r="C4903" s="361"/>
      <c r="D4903" s="361"/>
      <c r="E4903" s="361"/>
      <c r="F4903" s="361"/>
      <c r="G4903" s="361"/>
      <c r="H4903" s="361"/>
      <c r="I4903" s="361"/>
      <c r="J4903" s="361"/>
      <c r="K4903" s="361"/>
    </row>
    <row r="4904" spans="1:11">
      <c r="A4904" s="361"/>
      <c r="B4904" s="361"/>
      <c r="C4904" s="361"/>
      <c r="D4904" s="361"/>
      <c r="E4904" s="361"/>
      <c r="F4904" s="361"/>
      <c r="G4904" s="361"/>
      <c r="H4904" s="361"/>
      <c r="I4904" s="361"/>
      <c r="J4904" s="361"/>
      <c r="K4904" s="361"/>
    </row>
    <row r="4905" spans="1:11">
      <c r="A4905" s="361"/>
      <c r="B4905" s="361"/>
      <c r="C4905" s="361"/>
      <c r="D4905" s="361"/>
      <c r="E4905" s="361"/>
      <c r="F4905" s="361"/>
      <c r="G4905" s="361"/>
      <c r="H4905" s="361"/>
      <c r="I4905" s="361"/>
      <c r="J4905" s="361"/>
      <c r="K4905" s="361"/>
    </row>
    <row r="4906" spans="1:11">
      <c r="A4906" s="361"/>
      <c r="B4906" s="361"/>
      <c r="C4906" s="361"/>
      <c r="D4906" s="361"/>
      <c r="E4906" s="361"/>
      <c r="F4906" s="361"/>
      <c r="G4906" s="361"/>
      <c r="H4906" s="361"/>
      <c r="I4906" s="361"/>
      <c r="J4906" s="361"/>
      <c r="K4906" s="361"/>
    </row>
    <row r="4907" spans="1:11">
      <c r="A4907" s="361"/>
      <c r="B4907" s="361"/>
      <c r="C4907" s="361"/>
      <c r="D4907" s="361"/>
      <c r="E4907" s="361"/>
      <c r="F4907" s="361"/>
      <c r="G4907" s="361"/>
      <c r="H4907" s="361"/>
      <c r="I4907" s="361"/>
      <c r="J4907" s="361"/>
      <c r="K4907" s="361"/>
    </row>
    <row r="4908" spans="1:11">
      <c r="A4908" s="361"/>
      <c r="B4908" s="361"/>
      <c r="C4908" s="361"/>
      <c r="D4908" s="361"/>
      <c r="E4908" s="361"/>
      <c r="F4908" s="361"/>
      <c r="G4908" s="361"/>
      <c r="H4908" s="361"/>
      <c r="I4908" s="361"/>
      <c r="J4908" s="361"/>
      <c r="K4908" s="361"/>
    </row>
    <row r="4909" spans="1:11">
      <c r="A4909" s="361"/>
      <c r="B4909" s="361"/>
      <c r="C4909" s="361"/>
      <c r="D4909" s="361"/>
      <c r="E4909" s="361"/>
      <c r="F4909" s="361"/>
      <c r="G4909" s="361"/>
      <c r="H4909" s="361"/>
      <c r="I4909" s="361"/>
      <c r="J4909" s="361"/>
      <c r="K4909" s="361"/>
    </row>
    <row r="4910" spans="1:11">
      <c r="A4910" s="361"/>
      <c r="B4910" s="361"/>
      <c r="C4910" s="361"/>
      <c r="D4910" s="361"/>
      <c r="E4910" s="361"/>
      <c r="F4910" s="361"/>
      <c r="G4910" s="361"/>
      <c r="H4910" s="361"/>
      <c r="I4910" s="361"/>
      <c r="J4910" s="361"/>
      <c r="K4910" s="361"/>
    </row>
    <row r="4911" spans="1:11">
      <c r="A4911" s="361"/>
      <c r="B4911" s="361"/>
      <c r="C4911" s="361"/>
      <c r="D4911" s="361"/>
      <c r="E4911" s="361"/>
      <c r="F4911" s="361"/>
      <c r="G4911" s="361"/>
      <c r="H4911" s="361"/>
      <c r="I4911" s="361"/>
      <c r="J4911" s="361"/>
      <c r="K4911" s="361"/>
    </row>
    <row r="4912" spans="1:11">
      <c r="A4912" s="361"/>
      <c r="B4912" s="361"/>
      <c r="C4912" s="361"/>
      <c r="D4912" s="361"/>
      <c r="E4912" s="361"/>
      <c r="F4912" s="361"/>
      <c r="G4912" s="361"/>
      <c r="H4912" s="361"/>
      <c r="I4912" s="361"/>
      <c r="J4912" s="361"/>
      <c r="K4912" s="361"/>
    </row>
    <row r="4913" spans="1:11">
      <c r="A4913" s="361"/>
      <c r="B4913" s="361"/>
      <c r="C4913" s="361"/>
      <c r="D4913" s="361"/>
      <c r="E4913" s="361"/>
      <c r="F4913" s="361"/>
      <c r="G4913" s="361"/>
      <c r="H4913" s="361"/>
      <c r="I4913" s="361"/>
      <c r="J4913" s="361"/>
      <c r="K4913" s="361"/>
    </row>
    <row r="4914" spans="1:11">
      <c r="A4914" s="361"/>
      <c r="B4914" s="361"/>
      <c r="C4914" s="361"/>
      <c r="D4914" s="361"/>
      <c r="E4914" s="361"/>
      <c r="F4914" s="361"/>
      <c r="G4914" s="361"/>
      <c r="H4914" s="361"/>
      <c r="I4914" s="361"/>
      <c r="J4914" s="361"/>
      <c r="K4914" s="361"/>
    </row>
    <row r="4915" spans="1:11">
      <c r="A4915" s="361"/>
      <c r="B4915" s="361"/>
      <c r="C4915" s="361"/>
      <c r="D4915" s="361"/>
      <c r="E4915" s="361"/>
      <c r="F4915" s="361"/>
      <c r="G4915" s="361"/>
      <c r="H4915" s="361"/>
      <c r="I4915" s="361"/>
      <c r="J4915" s="361"/>
      <c r="K4915" s="361"/>
    </row>
    <row r="4916" spans="1:11">
      <c r="A4916" s="361"/>
      <c r="B4916" s="361"/>
      <c r="C4916" s="361"/>
      <c r="D4916" s="361"/>
      <c r="E4916" s="361"/>
      <c r="F4916" s="361"/>
      <c r="G4916" s="361"/>
      <c r="H4916" s="361"/>
      <c r="I4916" s="361"/>
      <c r="J4916" s="361"/>
      <c r="K4916" s="361"/>
    </row>
    <row r="4917" spans="1:11">
      <c r="A4917" s="361"/>
      <c r="B4917" s="361"/>
      <c r="C4917" s="361"/>
      <c r="D4917" s="361"/>
      <c r="E4917" s="361"/>
      <c r="F4917" s="361"/>
      <c r="G4917" s="361"/>
      <c r="H4917" s="361"/>
      <c r="I4917" s="361"/>
      <c r="J4917" s="361"/>
      <c r="K4917" s="361"/>
    </row>
    <row r="4918" spans="1:11">
      <c r="A4918" s="361"/>
      <c r="B4918" s="361"/>
      <c r="C4918" s="361"/>
      <c r="D4918" s="361"/>
      <c r="E4918" s="361"/>
      <c r="F4918" s="361"/>
      <c r="G4918" s="361"/>
      <c r="H4918" s="361"/>
      <c r="I4918" s="361"/>
      <c r="J4918" s="361"/>
      <c r="K4918" s="361"/>
    </row>
    <row r="4919" spans="1:11">
      <c r="A4919" s="361"/>
      <c r="B4919" s="361"/>
      <c r="C4919" s="361"/>
      <c r="D4919" s="361"/>
      <c r="E4919" s="361"/>
      <c r="F4919" s="361"/>
      <c r="G4919" s="361"/>
      <c r="H4919" s="361"/>
      <c r="I4919" s="361"/>
      <c r="J4919" s="361"/>
      <c r="K4919" s="361"/>
    </row>
    <row r="4920" spans="1:11">
      <c r="A4920" s="361"/>
      <c r="B4920" s="361"/>
      <c r="C4920" s="361"/>
      <c r="D4920" s="361"/>
      <c r="E4920" s="361"/>
      <c r="F4920" s="361"/>
      <c r="G4920" s="361"/>
      <c r="H4920" s="361"/>
      <c r="I4920" s="361"/>
      <c r="J4920" s="361"/>
      <c r="K4920" s="361"/>
    </row>
    <row r="4921" spans="1:11">
      <c r="A4921" s="361"/>
      <c r="B4921" s="361"/>
      <c r="C4921" s="361"/>
      <c r="D4921" s="361"/>
      <c r="E4921" s="361"/>
      <c r="F4921" s="361"/>
      <c r="G4921" s="361"/>
      <c r="H4921" s="361"/>
      <c r="I4921" s="361"/>
      <c r="J4921" s="361"/>
      <c r="K4921" s="361"/>
    </row>
    <row r="4922" spans="1:11">
      <c r="A4922" s="361"/>
      <c r="B4922" s="361"/>
      <c r="C4922" s="361"/>
      <c r="D4922" s="361"/>
      <c r="E4922" s="361"/>
      <c r="F4922" s="361"/>
      <c r="G4922" s="361"/>
      <c r="H4922" s="361"/>
      <c r="I4922" s="361"/>
      <c r="J4922" s="361"/>
      <c r="K4922" s="361"/>
    </row>
    <row r="4923" spans="1:11">
      <c r="A4923" s="361"/>
      <c r="B4923" s="361"/>
      <c r="C4923" s="361"/>
      <c r="D4923" s="361"/>
      <c r="E4923" s="361"/>
      <c r="F4923" s="361"/>
      <c r="G4923" s="361"/>
      <c r="H4923" s="361"/>
      <c r="I4923" s="361"/>
      <c r="J4923" s="361"/>
      <c r="K4923" s="361"/>
    </row>
    <row r="4924" spans="1:11">
      <c r="A4924" s="361"/>
      <c r="B4924" s="361"/>
      <c r="C4924" s="361"/>
      <c r="D4924" s="361"/>
      <c r="E4924" s="361"/>
      <c r="F4924" s="361"/>
      <c r="G4924" s="361"/>
      <c r="H4924" s="361"/>
      <c r="I4924" s="361"/>
      <c r="J4924" s="361"/>
      <c r="K4924" s="361"/>
    </row>
    <row r="4925" spans="1:11">
      <c r="A4925" s="361"/>
      <c r="B4925" s="361"/>
      <c r="C4925" s="361"/>
      <c r="D4925" s="361"/>
      <c r="E4925" s="361"/>
      <c r="F4925" s="361"/>
      <c r="G4925" s="361"/>
      <c r="H4925" s="361"/>
      <c r="I4925" s="361"/>
      <c r="J4925" s="361"/>
      <c r="K4925" s="361"/>
    </row>
    <row r="4926" spans="1:11">
      <c r="A4926" s="361"/>
      <c r="B4926" s="361"/>
      <c r="C4926" s="361"/>
      <c r="D4926" s="361"/>
      <c r="E4926" s="361"/>
      <c r="F4926" s="361"/>
      <c r="G4926" s="361"/>
      <c r="H4926" s="361"/>
      <c r="I4926" s="361"/>
      <c r="J4926" s="361"/>
      <c r="K4926" s="361"/>
    </row>
    <row r="4927" spans="1:11">
      <c r="A4927" s="361"/>
      <c r="B4927" s="361"/>
      <c r="C4927" s="361"/>
      <c r="D4927" s="361"/>
      <c r="E4927" s="361"/>
      <c r="F4927" s="361"/>
      <c r="G4927" s="361"/>
      <c r="H4927" s="361"/>
      <c r="I4927" s="361"/>
      <c r="J4927" s="361"/>
      <c r="K4927" s="361"/>
    </row>
    <row r="4928" spans="1:11">
      <c r="A4928" s="361"/>
      <c r="B4928" s="361"/>
      <c r="C4928" s="361"/>
      <c r="D4928" s="361"/>
      <c r="E4928" s="361"/>
      <c r="F4928" s="361"/>
      <c r="G4928" s="361"/>
      <c r="H4928" s="361"/>
      <c r="I4928" s="361"/>
      <c r="J4928" s="361"/>
      <c r="K4928" s="361"/>
    </row>
    <row r="4929" spans="1:11">
      <c r="A4929" s="361"/>
      <c r="B4929" s="361"/>
      <c r="C4929" s="361"/>
      <c r="D4929" s="361"/>
      <c r="E4929" s="361"/>
      <c r="F4929" s="361"/>
      <c r="G4929" s="361"/>
      <c r="H4929" s="361"/>
      <c r="I4929" s="361"/>
      <c r="J4929" s="361"/>
      <c r="K4929" s="361"/>
    </row>
    <row r="4930" spans="1:11">
      <c r="A4930" s="361"/>
      <c r="B4930" s="361"/>
      <c r="C4930" s="361"/>
      <c r="D4930" s="361"/>
      <c r="E4930" s="361"/>
      <c r="F4930" s="361"/>
      <c r="G4930" s="361"/>
      <c r="H4930" s="361"/>
      <c r="I4930" s="361"/>
      <c r="J4930" s="361"/>
      <c r="K4930" s="361"/>
    </row>
    <row r="4931" spans="1:11">
      <c r="A4931" s="361"/>
      <c r="B4931" s="361"/>
      <c r="C4931" s="361"/>
      <c r="D4931" s="361"/>
      <c r="E4931" s="361"/>
      <c r="F4931" s="361"/>
      <c r="G4931" s="361"/>
      <c r="H4931" s="361"/>
      <c r="I4931" s="361"/>
      <c r="J4931" s="361"/>
      <c r="K4931" s="361"/>
    </row>
    <row r="4932" spans="1:11">
      <c r="A4932" s="361"/>
      <c r="B4932" s="361"/>
      <c r="C4932" s="361"/>
      <c r="D4932" s="361"/>
      <c r="E4932" s="361"/>
      <c r="F4932" s="361"/>
      <c r="G4932" s="361"/>
      <c r="H4932" s="361"/>
      <c r="I4932" s="361"/>
      <c r="J4932" s="361"/>
      <c r="K4932" s="361"/>
    </row>
    <row r="4933" spans="1:11">
      <c r="A4933" s="361"/>
      <c r="B4933" s="361"/>
      <c r="C4933" s="361"/>
      <c r="D4933" s="361"/>
      <c r="E4933" s="361"/>
      <c r="F4933" s="361"/>
      <c r="G4933" s="361"/>
      <c r="H4933" s="361"/>
      <c r="I4933" s="361"/>
      <c r="J4933" s="361"/>
      <c r="K4933" s="361"/>
    </row>
    <row r="4934" spans="1:11">
      <c r="A4934" s="361"/>
      <c r="B4934" s="361"/>
      <c r="C4934" s="361"/>
      <c r="D4934" s="361"/>
      <c r="E4934" s="361"/>
      <c r="F4934" s="361"/>
      <c r="G4934" s="361"/>
      <c r="H4934" s="361"/>
      <c r="I4934" s="361"/>
      <c r="J4934" s="361"/>
      <c r="K4934" s="361"/>
    </row>
    <row r="4935" spans="1:11">
      <c r="A4935" s="361"/>
      <c r="B4935" s="361"/>
      <c r="C4935" s="361"/>
      <c r="D4935" s="361"/>
      <c r="E4935" s="361"/>
      <c r="F4935" s="361"/>
      <c r="G4935" s="361"/>
      <c r="H4935" s="361"/>
      <c r="I4935" s="361"/>
      <c r="J4935" s="361"/>
      <c r="K4935" s="361"/>
    </row>
    <row r="4936" spans="1:11">
      <c r="A4936" s="361"/>
      <c r="B4936" s="361"/>
      <c r="C4936" s="361"/>
      <c r="D4936" s="361"/>
      <c r="E4936" s="361"/>
      <c r="F4936" s="361"/>
      <c r="G4936" s="361"/>
      <c r="H4936" s="361"/>
      <c r="I4936" s="361"/>
      <c r="J4936" s="361"/>
      <c r="K4936" s="361"/>
    </row>
    <row r="4937" spans="1:11">
      <c r="A4937" s="361"/>
      <c r="B4937" s="361"/>
      <c r="C4937" s="361"/>
      <c r="D4937" s="361"/>
      <c r="E4937" s="361"/>
      <c r="F4937" s="361"/>
      <c r="G4937" s="361"/>
      <c r="H4937" s="361"/>
      <c r="I4937" s="361"/>
      <c r="J4937" s="361"/>
      <c r="K4937" s="361"/>
    </row>
    <row r="4938" spans="1:11">
      <c r="A4938" s="361"/>
      <c r="B4938" s="361"/>
      <c r="C4938" s="361"/>
      <c r="D4938" s="361"/>
      <c r="E4938" s="361"/>
      <c r="F4938" s="361"/>
      <c r="G4938" s="361"/>
      <c r="H4938" s="361"/>
      <c r="I4938" s="361"/>
      <c r="J4938" s="361"/>
      <c r="K4938" s="361"/>
    </row>
    <row r="4939" spans="1:11">
      <c r="A4939" s="361"/>
      <c r="B4939" s="361"/>
      <c r="C4939" s="361"/>
      <c r="D4939" s="361"/>
      <c r="E4939" s="361"/>
      <c r="F4939" s="361"/>
      <c r="G4939" s="361"/>
      <c r="H4939" s="361"/>
      <c r="I4939" s="361"/>
      <c r="J4939" s="361"/>
      <c r="K4939" s="361"/>
    </row>
    <row r="4940" spans="1:11">
      <c r="A4940" s="361"/>
      <c r="B4940" s="361"/>
      <c r="C4940" s="361"/>
      <c r="D4940" s="361"/>
      <c r="E4940" s="361"/>
      <c r="F4940" s="361"/>
      <c r="G4940" s="361"/>
      <c r="H4940" s="361"/>
      <c r="I4940" s="361"/>
      <c r="J4940" s="361"/>
      <c r="K4940" s="361"/>
    </row>
    <row r="4941" spans="1:11">
      <c r="A4941" s="361"/>
      <c r="B4941" s="361"/>
      <c r="C4941" s="361"/>
      <c r="D4941" s="361"/>
      <c r="E4941" s="361"/>
      <c r="F4941" s="361"/>
      <c r="G4941" s="361"/>
      <c r="H4941" s="361"/>
      <c r="I4941" s="361"/>
      <c r="J4941" s="361"/>
      <c r="K4941" s="361"/>
    </row>
    <row r="4942" spans="1:11">
      <c r="A4942" s="361"/>
      <c r="B4942" s="361"/>
      <c r="C4942" s="361"/>
      <c r="D4942" s="361"/>
      <c r="E4942" s="361"/>
      <c r="F4942" s="361"/>
      <c r="G4942" s="361"/>
      <c r="H4942" s="361"/>
      <c r="I4942" s="361"/>
      <c r="J4942" s="361"/>
      <c r="K4942" s="361"/>
    </row>
    <row r="4943" spans="1:11">
      <c r="A4943" s="361"/>
      <c r="B4943" s="361"/>
      <c r="C4943" s="361"/>
      <c r="D4943" s="361"/>
      <c r="E4943" s="361"/>
      <c r="F4943" s="361"/>
      <c r="G4943" s="361"/>
      <c r="H4943" s="361"/>
      <c r="I4943" s="361"/>
      <c r="J4943" s="361"/>
      <c r="K4943" s="361"/>
    </row>
    <row r="4944" spans="1:11">
      <c r="A4944" s="361"/>
      <c r="B4944" s="361"/>
      <c r="C4944" s="361"/>
      <c r="D4944" s="361"/>
      <c r="E4944" s="361"/>
      <c r="F4944" s="361"/>
      <c r="G4944" s="361"/>
      <c r="H4944" s="361"/>
      <c r="I4944" s="361"/>
      <c r="J4944" s="361"/>
      <c r="K4944" s="361"/>
    </row>
    <row r="4945" spans="1:11">
      <c r="A4945" s="361"/>
      <c r="B4945" s="361"/>
      <c r="C4945" s="361"/>
      <c r="D4945" s="361"/>
      <c r="E4945" s="361"/>
      <c r="F4945" s="361"/>
      <c r="G4945" s="361"/>
      <c r="H4945" s="361"/>
      <c r="I4945" s="361"/>
      <c r="J4945" s="361"/>
      <c r="K4945" s="361"/>
    </row>
    <row r="4946" spans="1:11">
      <c r="A4946" s="361"/>
      <c r="B4946" s="361"/>
      <c r="C4946" s="361"/>
      <c r="D4946" s="361"/>
      <c r="E4946" s="361"/>
      <c r="F4946" s="361"/>
      <c r="G4946" s="361"/>
      <c r="H4946" s="361"/>
      <c r="I4946" s="361"/>
      <c r="J4946" s="361"/>
      <c r="K4946" s="361"/>
    </row>
    <row r="4947" spans="1:11">
      <c r="A4947" s="361"/>
      <c r="B4947" s="361"/>
      <c r="C4947" s="361"/>
      <c r="D4947" s="361"/>
      <c r="E4947" s="361"/>
      <c r="F4947" s="361"/>
      <c r="G4947" s="361"/>
      <c r="H4947" s="361"/>
      <c r="I4947" s="361"/>
      <c r="J4947" s="361"/>
      <c r="K4947" s="361"/>
    </row>
    <row r="4948" spans="1:11">
      <c r="A4948" s="361"/>
      <c r="B4948" s="361"/>
      <c r="C4948" s="361"/>
      <c r="D4948" s="361"/>
      <c r="E4948" s="361"/>
      <c r="F4948" s="361"/>
      <c r="G4948" s="361"/>
      <c r="H4948" s="361"/>
      <c r="I4948" s="361"/>
      <c r="J4948" s="361"/>
      <c r="K4948" s="361"/>
    </row>
    <row r="4949" spans="1:11">
      <c r="A4949" s="361"/>
      <c r="B4949" s="361"/>
      <c r="C4949" s="361"/>
      <c r="D4949" s="361"/>
      <c r="E4949" s="361"/>
      <c r="F4949" s="361"/>
      <c r="G4949" s="361"/>
      <c r="H4949" s="361"/>
      <c r="I4949" s="361"/>
      <c r="J4949" s="361"/>
      <c r="K4949" s="361"/>
    </row>
    <row r="4950" spans="1:11">
      <c r="A4950" s="361"/>
      <c r="B4950" s="361"/>
      <c r="C4950" s="361"/>
      <c r="D4950" s="361"/>
      <c r="E4950" s="361"/>
      <c r="F4950" s="361"/>
      <c r="G4950" s="361"/>
      <c r="H4950" s="361"/>
      <c r="I4950" s="361"/>
      <c r="J4950" s="361"/>
      <c r="K4950" s="361"/>
    </row>
    <row r="4951" spans="1:11">
      <c r="A4951" s="361"/>
      <c r="B4951" s="361"/>
      <c r="C4951" s="361"/>
      <c r="D4951" s="361"/>
      <c r="E4951" s="361"/>
      <c r="F4951" s="361"/>
      <c r="G4951" s="361"/>
      <c r="H4951" s="361"/>
      <c r="I4951" s="361"/>
      <c r="J4951" s="361"/>
      <c r="K4951" s="361"/>
    </row>
    <row r="4952" spans="1:11">
      <c r="A4952" s="361"/>
      <c r="B4952" s="361"/>
      <c r="C4952" s="361"/>
      <c r="D4952" s="361"/>
      <c r="E4952" s="361"/>
      <c r="F4952" s="361"/>
      <c r="G4952" s="361"/>
      <c r="H4952" s="361"/>
      <c r="I4952" s="361"/>
      <c r="J4952" s="361"/>
      <c r="K4952" s="361"/>
    </row>
    <row r="4953" spans="1:11">
      <c r="A4953" s="361"/>
      <c r="B4953" s="361"/>
      <c r="C4953" s="361"/>
      <c r="D4953" s="361"/>
      <c r="E4953" s="361"/>
      <c r="F4953" s="361"/>
      <c r="G4953" s="361"/>
      <c r="H4953" s="361"/>
      <c r="I4953" s="361"/>
      <c r="J4953" s="361"/>
      <c r="K4953" s="361"/>
    </row>
    <row r="4954" spans="1:11">
      <c r="A4954" s="361"/>
      <c r="B4954" s="361"/>
      <c r="C4954" s="361"/>
      <c r="D4954" s="361"/>
      <c r="E4954" s="361"/>
      <c r="F4954" s="361"/>
      <c r="G4954" s="361"/>
      <c r="H4954" s="361"/>
      <c r="I4954" s="361"/>
      <c r="J4954" s="361"/>
      <c r="K4954" s="361"/>
    </row>
    <row r="4955" spans="1:11">
      <c r="A4955" s="361"/>
      <c r="B4955" s="361"/>
      <c r="C4955" s="361"/>
      <c r="D4955" s="361"/>
      <c r="E4955" s="361"/>
      <c r="F4955" s="361"/>
      <c r="G4955" s="361"/>
      <c r="H4955" s="361"/>
      <c r="I4955" s="361"/>
      <c r="J4955" s="361"/>
      <c r="K4955" s="361"/>
    </row>
    <row r="4956" spans="1:11">
      <c r="A4956" s="361"/>
      <c r="B4956" s="361"/>
      <c r="C4956" s="361"/>
      <c r="D4956" s="361"/>
      <c r="E4956" s="361"/>
      <c r="F4956" s="361"/>
      <c r="G4956" s="361"/>
      <c r="H4956" s="361"/>
      <c r="I4956" s="361"/>
      <c r="J4956" s="361"/>
      <c r="K4956" s="361"/>
    </row>
    <row r="4957" spans="1:11">
      <c r="A4957" s="361"/>
      <c r="B4957" s="361"/>
      <c r="C4957" s="361"/>
      <c r="D4957" s="361"/>
      <c r="E4957" s="361"/>
      <c r="F4957" s="361"/>
      <c r="G4957" s="361"/>
      <c r="H4957" s="361"/>
      <c r="I4957" s="361"/>
      <c r="J4957" s="361"/>
      <c r="K4957" s="361"/>
    </row>
    <row r="4958" spans="1:11">
      <c r="A4958" s="361"/>
      <c r="B4958" s="361"/>
      <c r="C4958" s="361"/>
      <c r="D4958" s="361"/>
      <c r="E4958" s="361"/>
      <c r="F4958" s="361"/>
      <c r="G4958" s="361"/>
      <c r="H4958" s="361"/>
      <c r="I4958" s="361"/>
      <c r="J4958" s="361"/>
      <c r="K4958" s="361"/>
    </row>
    <row r="4959" spans="1:11">
      <c r="A4959" s="361"/>
      <c r="B4959" s="361"/>
      <c r="C4959" s="361"/>
      <c r="D4959" s="361"/>
      <c r="E4959" s="361"/>
      <c r="F4959" s="361"/>
      <c r="G4959" s="361"/>
      <c r="H4959" s="361"/>
      <c r="I4959" s="361"/>
      <c r="J4959" s="361"/>
      <c r="K4959" s="361"/>
    </row>
    <row r="4960" spans="1:11">
      <c r="A4960" s="361"/>
      <c r="B4960" s="361"/>
      <c r="C4960" s="361"/>
      <c r="D4960" s="361"/>
      <c r="E4960" s="361"/>
      <c r="F4960" s="361"/>
      <c r="G4960" s="361"/>
      <c r="H4960" s="361"/>
      <c r="I4960" s="361"/>
      <c r="J4960" s="361"/>
      <c r="K4960" s="361"/>
    </row>
    <row r="4961" spans="1:11">
      <c r="A4961" s="361"/>
      <c r="B4961" s="361"/>
      <c r="C4961" s="361"/>
      <c r="D4961" s="361"/>
      <c r="E4961" s="361"/>
      <c r="F4961" s="361"/>
      <c r="G4961" s="361"/>
      <c r="H4961" s="361"/>
      <c r="I4961" s="361"/>
      <c r="J4961" s="361"/>
      <c r="K4961" s="361"/>
    </row>
    <row r="4962" spans="1:11">
      <c r="A4962" s="361"/>
      <c r="B4962" s="361"/>
      <c r="C4962" s="361"/>
      <c r="D4962" s="361"/>
      <c r="E4962" s="361"/>
      <c r="F4962" s="361"/>
      <c r="G4962" s="361"/>
      <c r="H4962" s="361"/>
      <c r="I4962" s="361"/>
      <c r="J4962" s="361"/>
      <c r="K4962" s="361"/>
    </row>
    <row r="4963" spans="1:11">
      <c r="A4963" s="361"/>
      <c r="B4963" s="361"/>
      <c r="C4963" s="361"/>
      <c r="D4963" s="361"/>
      <c r="E4963" s="361"/>
      <c r="F4963" s="361"/>
      <c r="G4963" s="361"/>
      <c r="H4963" s="361"/>
      <c r="I4963" s="361"/>
      <c r="J4963" s="361"/>
      <c r="K4963" s="361"/>
    </row>
    <row r="4964" spans="1:11">
      <c r="A4964" s="361"/>
      <c r="B4964" s="361"/>
      <c r="C4964" s="361"/>
      <c r="D4964" s="361"/>
      <c r="E4964" s="361"/>
      <c r="F4964" s="361"/>
      <c r="G4964" s="361"/>
      <c r="H4964" s="361"/>
      <c r="I4964" s="361"/>
      <c r="J4964" s="361"/>
      <c r="K4964" s="361"/>
    </row>
    <row r="4965" spans="1:11">
      <c r="A4965" s="361"/>
      <c r="B4965" s="361"/>
      <c r="C4965" s="361"/>
      <c r="D4965" s="361"/>
      <c r="E4965" s="361"/>
      <c r="F4965" s="361"/>
      <c r="G4965" s="361"/>
      <c r="H4965" s="361"/>
      <c r="I4965" s="361"/>
      <c r="J4965" s="361"/>
      <c r="K4965" s="361"/>
    </row>
    <row r="4966" spans="1:11">
      <c r="A4966" s="361"/>
      <c r="B4966" s="361"/>
      <c r="C4966" s="361"/>
      <c r="D4966" s="361"/>
      <c r="E4966" s="361"/>
      <c r="F4966" s="361"/>
      <c r="G4966" s="361"/>
      <c r="H4966" s="361"/>
      <c r="I4966" s="361"/>
      <c r="J4966" s="361"/>
      <c r="K4966" s="361"/>
    </row>
    <row r="4967" spans="1:11">
      <c r="A4967" s="361"/>
      <c r="B4967" s="361"/>
      <c r="C4967" s="361"/>
      <c r="D4967" s="361"/>
      <c r="E4967" s="361"/>
      <c r="F4967" s="361"/>
      <c r="G4967" s="361"/>
      <c r="H4967" s="361"/>
      <c r="I4967" s="361"/>
      <c r="J4967" s="361"/>
      <c r="K4967" s="361"/>
    </row>
    <row r="4968" spans="1:11">
      <c r="A4968" s="361"/>
      <c r="B4968" s="361"/>
      <c r="C4968" s="361"/>
      <c r="D4968" s="361"/>
      <c r="E4968" s="361"/>
      <c r="F4968" s="361"/>
      <c r="G4968" s="361"/>
      <c r="H4968" s="361"/>
      <c r="I4968" s="361"/>
      <c r="J4968" s="361"/>
      <c r="K4968" s="361"/>
    </row>
    <row r="4969" spans="1:11">
      <c r="A4969" s="361"/>
      <c r="B4969" s="361"/>
      <c r="C4969" s="361"/>
      <c r="D4969" s="361"/>
      <c r="E4969" s="361"/>
      <c r="F4969" s="361"/>
      <c r="G4969" s="361"/>
      <c r="H4969" s="361"/>
      <c r="I4969" s="361"/>
      <c r="J4969" s="361"/>
      <c r="K4969" s="361"/>
    </row>
    <row r="4970" spans="1:11">
      <c r="A4970" s="361"/>
      <c r="B4970" s="361"/>
      <c r="C4970" s="361"/>
      <c r="D4970" s="361"/>
      <c r="E4970" s="361"/>
      <c r="F4970" s="361"/>
      <c r="G4970" s="361"/>
      <c r="H4970" s="361"/>
      <c r="I4970" s="361"/>
      <c r="J4970" s="361"/>
      <c r="K4970" s="361"/>
    </row>
    <row r="4971" spans="1:11">
      <c r="A4971" s="361"/>
      <c r="B4971" s="361"/>
      <c r="C4971" s="361"/>
      <c r="D4971" s="361"/>
      <c r="E4971" s="361"/>
      <c r="F4971" s="361"/>
      <c r="G4971" s="361"/>
      <c r="H4971" s="361"/>
      <c r="I4971" s="361"/>
      <c r="J4971" s="361"/>
      <c r="K4971" s="361"/>
    </row>
    <row r="4972" spans="1:11">
      <c r="A4972" s="361"/>
      <c r="B4972" s="361"/>
      <c r="C4972" s="361"/>
      <c r="D4972" s="361"/>
      <c r="E4972" s="361"/>
      <c r="F4972" s="361"/>
      <c r="G4972" s="361"/>
      <c r="H4972" s="361"/>
      <c r="I4972" s="361"/>
      <c r="J4972" s="361"/>
      <c r="K4972" s="361"/>
    </row>
    <row r="4973" spans="1:11">
      <c r="A4973" s="361"/>
      <c r="B4973" s="361"/>
      <c r="C4973" s="361"/>
      <c r="D4973" s="361"/>
      <c r="E4973" s="361"/>
      <c r="F4973" s="361"/>
      <c r="G4973" s="361"/>
      <c r="H4973" s="361"/>
      <c r="I4973" s="361"/>
      <c r="J4973" s="361"/>
      <c r="K4973" s="361"/>
    </row>
    <row r="4974" spans="1:11">
      <c r="A4974" s="361"/>
      <c r="B4974" s="361"/>
      <c r="C4974" s="361"/>
      <c r="D4974" s="361"/>
      <c r="E4974" s="361"/>
      <c r="F4974" s="361"/>
      <c r="G4974" s="361"/>
      <c r="H4974" s="361"/>
      <c r="I4974" s="361"/>
      <c r="J4974" s="361"/>
      <c r="K4974" s="361"/>
    </row>
    <row r="4975" spans="1:11">
      <c r="A4975" s="361"/>
      <c r="B4975" s="361"/>
      <c r="C4975" s="361"/>
      <c r="D4975" s="361"/>
      <c r="E4975" s="361"/>
      <c r="F4975" s="361"/>
      <c r="G4975" s="361"/>
      <c r="H4975" s="361"/>
      <c r="I4975" s="361"/>
      <c r="J4975" s="361"/>
      <c r="K4975" s="361"/>
    </row>
    <row r="4976" spans="1:11">
      <c r="A4976" s="361"/>
      <c r="B4976" s="361"/>
      <c r="C4976" s="361"/>
      <c r="D4976" s="361"/>
      <c r="E4976" s="361"/>
      <c r="F4976" s="361"/>
      <c r="G4976" s="361"/>
      <c r="H4976" s="361"/>
      <c r="I4976" s="361"/>
      <c r="J4976" s="361"/>
      <c r="K4976" s="361"/>
    </row>
    <row r="4977" spans="1:11">
      <c r="A4977" s="361"/>
      <c r="B4977" s="361"/>
      <c r="C4977" s="361"/>
      <c r="D4977" s="361"/>
      <c r="E4977" s="361"/>
      <c r="F4977" s="361"/>
      <c r="G4977" s="361"/>
      <c r="H4977" s="361"/>
      <c r="I4977" s="361"/>
      <c r="J4977" s="361"/>
      <c r="K4977" s="361"/>
    </row>
    <row r="4978" spans="1:11">
      <c r="A4978" s="361"/>
      <c r="B4978" s="361"/>
      <c r="C4978" s="361"/>
      <c r="D4978" s="361"/>
      <c r="E4978" s="361"/>
      <c r="F4978" s="361"/>
      <c r="G4978" s="361"/>
      <c r="H4978" s="361"/>
      <c r="I4978" s="361"/>
      <c r="J4978" s="361"/>
      <c r="K4978" s="361"/>
    </row>
    <row r="4979" spans="1:11">
      <c r="A4979" s="361"/>
      <c r="B4979" s="361"/>
      <c r="C4979" s="361"/>
      <c r="D4979" s="361"/>
      <c r="E4979" s="361"/>
      <c r="F4979" s="361"/>
      <c r="G4979" s="361"/>
      <c r="H4979" s="361"/>
      <c r="I4979" s="361"/>
      <c r="J4979" s="361"/>
      <c r="K4979" s="361"/>
    </row>
    <row r="4980" spans="1:11">
      <c r="A4980" s="361"/>
      <c r="B4980" s="361"/>
      <c r="C4980" s="361"/>
      <c r="D4980" s="361"/>
      <c r="E4980" s="361"/>
      <c r="F4980" s="361"/>
      <c r="G4980" s="361"/>
      <c r="H4980" s="361"/>
      <c r="I4980" s="361"/>
      <c r="J4980" s="361"/>
      <c r="K4980" s="361"/>
    </row>
    <row r="4981" spans="1:11">
      <c r="A4981" s="361"/>
      <c r="B4981" s="361"/>
      <c r="C4981" s="361"/>
      <c r="D4981" s="361"/>
      <c r="E4981" s="361"/>
      <c r="F4981" s="361"/>
      <c r="G4981" s="361"/>
      <c r="H4981" s="361"/>
      <c r="I4981" s="361"/>
      <c r="J4981" s="361"/>
      <c r="K4981" s="361"/>
    </row>
    <row r="4982" spans="1:11">
      <c r="A4982" s="361"/>
      <c r="B4982" s="361"/>
      <c r="C4982" s="361"/>
      <c r="D4982" s="361"/>
      <c r="E4982" s="361"/>
      <c r="F4982" s="361"/>
      <c r="G4982" s="361"/>
      <c r="H4982" s="361"/>
      <c r="I4982" s="361"/>
      <c r="J4982" s="361"/>
      <c r="K4982" s="361"/>
    </row>
    <row r="4983" spans="1:11">
      <c r="A4983" s="361"/>
      <c r="B4983" s="361"/>
      <c r="C4983" s="361"/>
      <c r="D4983" s="361"/>
      <c r="E4983" s="361"/>
      <c r="F4983" s="361"/>
      <c r="G4983" s="361"/>
      <c r="H4983" s="361"/>
      <c r="I4983" s="361"/>
      <c r="J4983" s="361"/>
      <c r="K4983" s="361"/>
    </row>
    <row r="4984" spans="1:11">
      <c r="A4984" s="361"/>
      <c r="B4984" s="361"/>
      <c r="C4984" s="361"/>
      <c r="D4984" s="361"/>
      <c r="E4984" s="361"/>
      <c r="F4984" s="361"/>
      <c r="G4984" s="361"/>
      <c r="H4984" s="361"/>
      <c r="I4984" s="361"/>
      <c r="J4984" s="361"/>
      <c r="K4984" s="361"/>
    </row>
    <row r="4985" spans="1:11">
      <c r="A4985" s="361"/>
      <c r="B4985" s="361"/>
      <c r="C4985" s="361"/>
      <c r="D4985" s="361"/>
      <c r="E4985" s="361"/>
      <c r="F4985" s="361"/>
      <c r="G4985" s="361"/>
      <c r="H4985" s="361"/>
      <c r="I4985" s="361"/>
      <c r="J4985" s="361"/>
      <c r="K4985" s="361"/>
    </row>
    <row r="4986" spans="1:11">
      <c r="A4986" s="361"/>
      <c r="B4986" s="361"/>
      <c r="C4986" s="361"/>
      <c r="D4986" s="361"/>
      <c r="E4986" s="361"/>
      <c r="F4986" s="361"/>
      <c r="G4986" s="361"/>
      <c r="H4986" s="361"/>
      <c r="I4986" s="361"/>
      <c r="J4986" s="361"/>
      <c r="K4986" s="361"/>
    </row>
    <row r="4987" spans="1:11">
      <c r="A4987" s="361"/>
      <c r="B4987" s="361"/>
      <c r="C4987" s="361"/>
      <c r="D4987" s="361"/>
      <c r="E4987" s="361"/>
      <c r="F4987" s="361"/>
      <c r="G4987" s="361"/>
      <c r="H4987" s="361"/>
      <c r="I4987" s="361"/>
      <c r="J4987" s="361"/>
      <c r="K4987" s="361"/>
    </row>
    <row r="4988" spans="1:11">
      <c r="A4988" s="361"/>
      <c r="B4988" s="361"/>
      <c r="C4988" s="361"/>
      <c r="D4988" s="361"/>
      <c r="E4988" s="361"/>
      <c r="F4988" s="361"/>
      <c r="G4988" s="361"/>
      <c r="H4988" s="361"/>
      <c r="I4988" s="361"/>
      <c r="J4988" s="361"/>
      <c r="K4988" s="361"/>
    </row>
    <row r="4989" spans="1:11">
      <c r="A4989" s="361"/>
      <c r="B4989" s="361"/>
      <c r="C4989" s="361"/>
      <c r="D4989" s="361"/>
      <c r="E4989" s="361"/>
      <c r="F4989" s="361"/>
      <c r="G4989" s="361"/>
      <c r="H4989" s="361"/>
      <c r="I4989" s="361"/>
      <c r="J4989" s="361"/>
      <c r="K4989" s="361"/>
    </row>
    <row r="4990" spans="1:11">
      <c r="A4990" s="361"/>
      <c r="B4990" s="361"/>
      <c r="C4990" s="361"/>
      <c r="D4990" s="361"/>
      <c r="E4990" s="361"/>
      <c r="F4990" s="361"/>
      <c r="G4990" s="361"/>
      <c r="H4990" s="361"/>
      <c r="I4990" s="361"/>
      <c r="J4990" s="361"/>
      <c r="K4990" s="361"/>
    </row>
    <row r="4991" spans="1:11">
      <c r="A4991" s="361"/>
      <c r="B4991" s="361"/>
      <c r="C4991" s="361"/>
      <c r="D4991" s="361"/>
      <c r="E4991" s="361"/>
      <c r="F4991" s="361"/>
      <c r="G4991" s="361"/>
      <c r="H4991" s="361"/>
      <c r="I4991" s="361"/>
      <c r="J4991" s="361"/>
      <c r="K4991" s="361"/>
    </row>
    <row r="4992" spans="1:11">
      <c r="A4992" s="361"/>
      <c r="B4992" s="361"/>
      <c r="C4992" s="361"/>
      <c r="D4992" s="361"/>
      <c r="E4992" s="361"/>
      <c r="F4992" s="361"/>
      <c r="G4992" s="361"/>
      <c r="H4992" s="361"/>
      <c r="I4992" s="361"/>
      <c r="J4992" s="361"/>
      <c r="K4992" s="361"/>
    </row>
    <row r="4993" spans="1:11">
      <c r="A4993" s="361"/>
      <c r="B4993" s="361"/>
      <c r="C4993" s="361"/>
      <c r="D4993" s="361"/>
      <c r="E4993" s="361"/>
      <c r="F4993" s="361"/>
      <c r="G4993" s="361"/>
      <c r="H4993" s="361"/>
      <c r="I4993" s="361"/>
      <c r="J4993" s="361"/>
      <c r="K4993" s="361"/>
    </row>
    <row r="4994" spans="1:11">
      <c r="A4994" s="361"/>
      <c r="B4994" s="361"/>
      <c r="C4994" s="361"/>
      <c r="D4994" s="361"/>
      <c r="E4994" s="361"/>
      <c r="F4994" s="361"/>
      <c r="G4994" s="361"/>
      <c r="H4994" s="361"/>
      <c r="I4994" s="361"/>
      <c r="J4994" s="361"/>
      <c r="K4994" s="361"/>
    </row>
    <row r="4995" spans="1:11">
      <c r="A4995" s="361"/>
      <c r="B4995" s="361"/>
      <c r="C4995" s="361"/>
      <c r="D4995" s="361"/>
      <c r="E4995" s="361"/>
      <c r="F4995" s="361"/>
      <c r="G4995" s="361"/>
      <c r="H4995" s="361"/>
      <c r="I4995" s="361"/>
      <c r="J4995" s="361"/>
      <c r="K4995" s="361"/>
    </row>
    <row r="4996" spans="1:11">
      <c r="A4996" s="361"/>
      <c r="B4996" s="361"/>
      <c r="C4996" s="361"/>
      <c r="D4996" s="361"/>
      <c r="E4996" s="361"/>
      <c r="F4996" s="361"/>
      <c r="G4996" s="361"/>
      <c r="H4996" s="361"/>
      <c r="I4996" s="361"/>
      <c r="J4996" s="361"/>
      <c r="K4996" s="361"/>
    </row>
    <row r="4997" spans="1:11">
      <c r="A4997" s="361"/>
      <c r="B4997" s="361"/>
      <c r="C4997" s="361"/>
      <c r="D4997" s="361"/>
      <c r="E4997" s="361"/>
      <c r="F4997" s="361"/>
      <c r="G4997" s="361"/>
      <c r="H4997" s="361"/>
      <c r="I4997" s="361"/>
      <c r="J4997" s="361"/>
      <c r="K4997" s="361"/>
    </row>
    <row r="4998" spans="1:11">
      <c r="A4998" s="361"/>
      <c r="B4998" s="361"/>
      <c r="C4998" s="361"/>
      <c r="D4998" s="361"/>
      <c r="E4998" s="361"/>
      <c r="F4998" s="361"/>
      <c r="G4998" s="361"/>
      <c r="H4998" s="361"/>
      <c r="I4998" s="361"/>
      <c r="J4998" s="361"/>
      <c r="K4998" s="361"/>
    </row>
    <row r="4999" spans="1:11">
      <c r="A4999" s="361"/>
      <c r="B4999" s="361"/>
      <c r="C4999" s="361"/>
      <c r="D4999" s="361"/>
      <c r="E4999" s="361"/>
      <c r="F4999" s="361"/>
      <c r="G4999" s="361"/>
      <c r="H4999" s="361"/>
      <c r="I4999" s="361"/>
      <c r="J4999" s="361"/>
      <c r="K4999" s="361"/>
    </row>
    <row r="5000" spans="1:11">
      <c r="A5000" s="361"/>
      <c r="B5000" s="361"/>
      <c r="C5000" s="361"/>
      <c r="D5000" s="361"/>
      <c r="E5000" s="361"/>
      <c r="F5000" s="361"/>
      <c r="G5000" s="361"/>
      <c r="H5000" s="361"/>
      <c r="I5000" s="361"/>
      <c r="J5000" s="361"/>
      <c r="K5000" s="361"/>
    </row>
    <row r="5001" spans="1:11">
      <c r="A5001" s="361"/>
      <c r="B5001" s="361"/>
      <c r="C5001" s="361"/>
      <c r="D5001" s="361"/>
      <c r="E5001" s="361"/>
      <c r="F5001" s="361"/>
      <c r="G5001" s="361"/>
      <c r="H5001" s="361"/>
      <c r="I5001" s="361"/>
      <c r="J5001" s="361"/>
      <c r="K5001" s="361"/>
    </row>
    <row r="5002" spans="1:11">
      <c r="A5002" s="361"/>
      <c r="B5002" s="361"/>
      <c r="C5002" s="361"/>
      <c r="D5002" s="361"/>
      <c r="E5002" s="361"/>
      <c r="F5002" s="361"/>
      <c r="G5002" s="361"/>
      <c r="H5002" s="361"/>
      <c r="I5002" s="361"/>
      <c r="J5002" s="361"/>
      <c r="K5002" s="361"/>
    </row>
    <row r="5003" spans="1:11">
      <c r="A5003" s="361"/>
      <c r="B5003" s="361"/>
      <c r="C5003" s="361"/>
      <c r="D5003" s="361"/>
      <c r="E5003" s="361"/>
      <c r="F5003" s="361"/>
      <c r="G5003" s="361"/>
      <c r="H5003" s="361"/>
      <c r="I5003" s="361"/>
      <c r="J5003" s="361"/>
      <c r="K5003" s="361"/>
    </row>
    <row r="5004" spans="1:11">
      <c r="A5004" s="361"/>
      <c r="B5004" s="361"/>
      <c r="C5004" s="361"/>
      <c r="D5004" s="361"/>
      <c r="E5004" s="361"/>
      <c r="F5004" s="361"/>
      <c r="G5004" s="361"/>
      <c r="H5004" s="361"/>
      <c r="I5004" s="361"/>
      <c r="J5004" s="361"/>
      <c r="K5004" s="361"/>
    </row>
    <row r="5005" spans="1:11">
      <c r="A5005" s="361"/>
      <c r="B5005" s="361"/>
      <c r="C5005" s="361"/>
      <c r="D5005" s="361"/>
      <c r="E5005" s="361"/>
      <c r="F5005" s="361"/>
      <c r="G5005" s="361"/>
      <c r="H5005" s="361"/>
      <c r="I5005" s="361"/>
      <c r="J5005" s="361"/>
      <c r="K5005" s="361"/>
    </row>
    <row r="5006" spans="1:11">
      <c r="A5006" s="361"/>
      <c r="B5006" s="361"/>
      <c r="C5006" s="361"/>
      <c r="D5006" s="361"/>
      <c r="E5006" s="361"/>
      <c r="F5006" s="361"/>
      <c r="G5006" s="361"/>
      <c r="H5006" s="361"/>
      <c r="I5006" s="361"/>
      <c r="J5006" s="361"/>
      <c r="K5006" s="361"/>
    </row>
    <row r="5007" spans="1:11">
      <c r="A5007" s="361"/>
      <c r="B5007" s="361"/>
      <c r="C5007" s="361"/>
      <c r="D5007" s="361"/>
      <c r="E5007" s="361"/>
      <c r="F5007" s="361"/>
      <c r="G5007" s="361"/>
      <c r="H5007" s="361"/>
      <c r="I5007" s="361"/>
      <c r="J5007" s="361"/>
      <c r="K5007" s="361"/>
    </row>
    <row r="5008" spans="1:11">
      <c r="A5008" s="361"/>
      <c r="B5008" s="361"/>
      <c r="C5008" s="361"/>
      <c r="D5008" s="361"/>
      <c r="E5008" s="361"/>
      <c r="F5008" s="361"/>
      <c r="G5008" s="361"/>
      <c r="H5008" s="361"/>
      <c r="I5008" s="361"/>
      <c r="J5008" s="361"/>
      <c r="K5008" s="361"/>
    </row>
    <row r="5009" spans="1:11">
      <c r="A5009" s="361"/>
      <c r="B5009" s="361"/>
      <c r="C5009" s="361"/>
      <c r="D5009" s="361"/>
      <c r="E5009" s="361"/>
      <c r="F5009" s="361"/>
      <c r="G5009" s="361"/>
      <c r="H5009" s="361"/>
      <c r="I5009" s="361"/>
      <c r="J5009" s="361"/>
      <c r="K5009" s="361"/>
    </row>
    <row r="5010" spans="1:11">
      <c r="A5010" s="361"/>
      <c r="B5010" s="361"/>
      <c r="C5010" s="361"/>
      <c r="D5010" s="361"/>
      <c r="E5010" s="361"/>
      <c r="F5010" s="361"/>
      <c r="G5010" s="361"/>
      <c r="H5010" s="361"/>
      <c r="I5010" s="361"/>
      <c r="J5010" s="361"/>
      <c r="K5010" s="361"/>
    </row>
    <row r="5011" spans="1:11">
      <c r="A5011" s="361"/>
      <c r="B5011" s="361"/>
      <c r="C5011" s="361"/>
      <c r="D5011" s="361"/>
      <c r="E5011" s="361"/>
      <c r="F5011" s="361"/>
      <c r="G5011" s="361"/>
      <c r="H5011" s="361"/>
      <c r="I5011" s="361"/>
      <c r="J5011" s="361"/>
      <c r="K5011" s="361"/>
    </row>
    <row r="5012" spans="1:11">
      <c r="A5012" s="361"/>
      <c r="B5012" s="361"/>
      <c r="C5012" s="361"/>
      <c r="D5012" s="361"/>
      <c r="E5012" s="361"/>
      <c r="F5012" s="361"/>
      <c r="G5012" s="361"/>
      <c r="H5012" s="361"/>
      <c r="I5012" s="361"/>
      <c r="J5012" s="361"/>
      <c r="K5012" s="361"/>
    </row>
    <row r="5013" spans="1:11">
      <c r="A5013" s="361"/>
      <c r="B5013" s="361"/>
      <c r="C5013" s="361"/>
      <c r="D5013" s="361"/>
      <c r="E5013" s="361"/>
      <c r="F5013" s="361"/>
      <c r="G5013" s="361"/>
      <c r="H5013" s="361"/>
      <c r="I5013" s="361"/>
      <c r="J5013" s="361"/>
      <c r="K5013" s="361"/>
    </row>
    <row r="5014" spans="1:11">
      <c r="A5014" s="361"/>
      <c r="B5014" s="361"/>
      <c r="C5014" s="361"/>
      <c r="D5014" s="361"/>
      <c r="E5014" s="361"/>
      <c r="F5014" s="361"/>
      <c r="G5014" s="361"/>
      <c r="H5014" s="361"/>
      <c r="I5014" s="361"/>
      <c r="J5014" s="361"/>
      <c r="K5014" s="361"/>
    </row>
    <row r="5015" spans="1:11">
      <c r="A5015" s="361"/>
      <c r="B5015" s="361"/>
      <c r="C5015" s="361"/>
      <c r="D5015" s="361"/>
      <c r="E5015" s="361"/>
      <c r="F5015" s="361"/>
      <c r="G5015" s="361"/>
      <c r="H5015" s="361"/>
      <c r="I5015" s="361"/>
      <c r="J5015" s="361"/>
      <c r="K5015" s="361"/>
    </row>
    <row r="5016" spans="1:11">
      <c r="A5016" s="361"/>
      <c r="B5016" s="361"/>
      <c r="C5016" s="361"/>
      <c r="D5016" s="361"/>
      <c r="E5016" s="361"/>
      <c r="F5016" s="361"/>
      <c r="G5016" s="361"/>
      <c r="H5016" s="361"/>
      <c r="I5016" s="361"/>
      <c r="J5016" s="361"/>
      <c r="K5016" s="361"/>
    </row>
    <row r="5017" spans="1:11">
      <c r="A5017" s="361"/>
      <c r="B5017" s="361"/>
      <c r="C5017" s="361"/>
      <c r="D5017" s="361"/>
      <c r="E5017" s="361"/>
      <c r="F5017" s="361"/>
      <c r="G5017" s="361"/>
      <c r="H5017" s="361"/>
      <c r="I5017" s="361"/>
      <c r="J5017" s="361"/>
      <c r="K5017" s="361"/>
    </row>
    <row r="5018" spans="1:11">
      <c r="A5018" s="361"/>
      <c r="B5018" s="361"/>
      <c r="C5018" s="361"/>
      <c r="D5018" s="361"/>
      <c r="E5018" s="361"/>
      <c r="F5018" s="361"/>
      <c r="G5018" s="361"/>
      <c r="H5018" s="361"/>
      <c r="I5018" s="361"/>
      <c r="J5018" s="361"/>
      <c r="K5018" s="361"/>
    </row>
    <row r="5019" spans="1:11">
      <c r="A5019" s="361"/>
      <c r="B5019" s="361"/>
      <c r="C5019" s="361"/>
      <c r="D5019" s="361"/>
      <c r="E5019" s="361"/>
      <c r="F5019" s="361"/>
      <c r="G5019" s="361"/>
      <c r="H5019" s="361"/>
      <c r="I5019" s="361"/>
      <c r="J5019" s="361"/>
      <c r="K5019" s="361"/>
    </row>
    <row r="5020" spans="1:11">
      <c r="A5020" s="361"/>
      <c r="B5020" s="361"/>
      <c r="C5020" s="361"/>
      <c r="D5020" s="361"/>
      <c r="E5020" s="361"/>
      <c r="F5020" s="361"/>
      <c r="G5020" s="361"/>
      <c r="H5020" s="361"/>
      <c r="I5020" s="361"/>
      <c r="J5020" s="361"/>
      <c r="K5020" s="361"/>
    </row>
    <row r="5021" spans="1:11">
      <c r="A5021" s="361"/>
      <c r="B5021" s="361"/>
      <c r="C5021" s="361"/>
      <c r="D5021" s="361"/>
      <c r="E5021" s="361"/>
      <c r="F5021" s="361"/>
      <c r="G5021" s="361"/>
      <c r="H5021" s="361"/>
      <c r="I5021" s="361"/>
      <c r="J5021" s="361"/>
      <c r="K5021" s="361"/>
    </row>
    <row r="5022" spans="1:11">
      <c r="A5022" s="361"/>
      <c r="B5022" s="361"/>
      <c r="C5022" s="361"/>
      <c r="D5022" s="361"/>
      <c r="E5022" s="361"/>
      <c r="F5022" s="361"/>
      <c r="G5022" s="361"/>
      <c r="H5022" s="361"/>
      <c r="I5022" s="361"/>
      <c r="J5022" s="361"/>
      <c r="K5022" s="361"/>
    </row>
    <row r="5023" spans="1:11">
      <c r="A5023" s="361"/>
      <c r="B5023" s="361"/>
      <c r="C5023" s="361"/>
      <c r="D5023" s="361"/>
      <c r="E5023" s="361"/>
      <c r="F5023" s="361"/>
      <c r="G5023" s="361"/>
      <c r="H5023" s="361"/>
      <c r="I5023" s="361"/>
      <c r="J5023" s="361"/>
      <c r="K5023" s="361"/>
    </row>
    <row r="5024" spans="1:11">
      <c r="A5024" s="361"/>
      <c r="B5024" s="361"/>
      <c r="C5024" s="361"/>
      <c r="D5024" s="361"/>
      <c r="E5024" s="361"/>
      <c r="F5024" s="361"/>
      <c r="G5024" s="361"/>
      <c r="H5024" s="361"/>
      <c r="I5024" s="361"/>
      <c r="J5024" s="361"/>
      <c r="K5024" s="361"/>
    </row>
    <row r="5025" spans="1:11">
      <c r="A5025" s="361"/>
      <c r="B5025" s="361"/>
      <c r="C5025" s="361"/>
      <c r="D5025" s="361"/>
      <c r="E5025" s="361"/>
      <c r="F5025" s="361"/>
      <c r="G5025" s="361"/>
      <c r="H5025" s="361"/>
      <c r="I5025" s="361"/>
      <c r="J5025" s="361"/>
      <c r="K5025" s="361"/>
    </row>
    <row r="5026" spans="1:11">
      <c r="A5026" s="361"/>
      <c r="B5026" s="361"/>
      <c r="C5026" s="361"/>
      <c r="D5026" s="361"/>
      <c r="E5026" s="361"/>
      <c r="F5026" s="361"/>
      <c r="G5026" s="361"/>
      <c r="H5026" s="361"/>
      <c r="I5026" s="361"/>
      <c r="J5026" s="361"/>
      <c r="K5026" s="361"/>
    </row>
    <row r="5027" spans="1:11">
      <c r="A5027" s="361"/>
      <c r="B5027" s="361"/>
      <c r="C5027" s="361"/>
      <c r="D5027" s="361"/>
      <c r="E5027" s="361"/>
      <c r="F5027" s="361"/>
      <c r="G5027" s="361"/>
      <c r="H5027" s="361"/>
      <c r="I5027" s="361"/>
      <c r="J5027" s="361"/>
      <c r="K5027" s="361"/>
    </row>
    <row r="5028" spans="1:11">
      <c r="A5028" s="361"/>
      <c r="B5028" s="361"/>
      <c r="C5028" s="361"/>
      <c r="D5028" s="361"/>
      <c r="E5028" s="361"/>
      <c r="F5028" s="361"/>
      <c r="G5028" s="361"/>
      <c r="H5028" s="361"/>
      <c r="I5028" s="361"/>
      <c r="J5028" s="361"/>
      <c r="K5028" s="361"/>
    </row>
    <row r="5029" spans="1:11">
      <c r="A5029" s="361"/>
      <c r="B5029" s="361"/>
      <c r="C5029" s="361"/>
      <c r="D5029" s="361"/>
      <c r="E5029" s="361"/>
      <c r="F5029" s="361"/>
      <c r="G5029" s="361"/>
      <c r="H5029" s="361"/>
      <c r="I5029" s="361"/>
      <c r="J5029" s="361"/>
      <c r="K5029" s="361"/>
    </row>
    <row r="5030" spans="1:11">
      <c r="A5030" s="361"/>
      <c r="B5030" s="361"/>
      <c r="C5030" s="361"/>
      <c r="D5030" s="361"/>
      <c r="E5030" s="361"/>
      <c r="F5030" s="361"/>
      <c r="G5030" s="361"/>
      <c r="H5030" s="361"/>
      <c r="I5030" s="361"/>
      <c r="J5030" s="361"/>
      <c r="K5030" s="361"/>
    </row>
    <row r="5031" spans="1:11">
      <c r="A5031" s="361"/>
      <c r="B5031" s="361"/>
      <c r="C5031" s="361"/>
      <c r="D5031" s="361"/>
      <c r="E5031" s="361"/>
      <c r="F5031" s="361"/>
      <c r="G5031" s="361"/>
      <c r="H5031" s="361"/>
      <c r="I5031" s="361"/>
      <c r="J5031" s="361"/>
      <c r="K5031" s="361"/>
    </row>
    <row r="5032" spans="1:11">
      <c r="A5032" s="361"/>
      <c r="B5032" s="361"/>
      <c r="C5032" s="361"/>
      <c r="D5032" s="361"/>
      <c r="E5032" s="361"/>
      <c r="F5032" s="361"/>
      <c r="G5032" s="361"/>
      <c r="H5032" s="361"/>
      <c r="I5032" s="361"/>
      <c r="J5032" s="361"/>
      <c r="K5032" s="361"/>
    </row>
    <row r="5033" spans="1:11">
      <c r="A5033" s="361"/>
      <c r="B5033" s="361"/>
      <c r="C5033" s="361"/>
      <c r="D5033" s="361"/>
      <c r="E5033" s="361"/>
      <c r="F5033" s="361"/>
      <c r="G5033" s="361"/>
      <c r="H5033" s="361"/>
      <c r="I5033" s="361"/>
      <c r="J5033" s="361"/>
      <c r="K5033" s="361"/>
    </row>
    <row r="5034" spans="1:11">
      <c r="A5034" s="361"/>
      <c r="B5034" s="361"/>
      <c r="C5034" s="361"/>
      <c r="D5034" s="361"/>
      <c r="E5034" s="361"/>
      <c r="F5034" s="361"/>
      <c r="G5034" s="361"/>
      <c r="H5034" s="361"/>
      <c r="I5034" s="361"/>
      <c r="J5034" s="361"/>
      <c r="K5034" s="361"/>
    </row>
    <row r="5035" spans="1:11">
      <c r="A5035" s="361"/>
      <c r="B5035" s="361"/>
      <c r="C5035" s="361"/>
      <c r="D5035" s="361"/>
      <c r="E5035" s="361"/>
      <c r="F5035" s="361"/>
      <c r="G5035" s="361"/>
      <c r="H5035" s="361"/>
      <c r="I5035" s="361"/>
      <c r="J5035" s="361"/>
      <c r="K5035" s="361"/>
    </row>
    <row r="5036" spans="1:11">
      <c r="A5036" s="361"/>
      <c r="B5036" s="361"/>
      <c r="C5036" s="361"/>
      <c r="D5036" s="361"/>
      <c r="E5036" s="361"/>
      <c r="F5036" s="361"/>
      <c r="G5036" s="361"/>
      <c r="H5036" s="361"/>
      <c r="I5036" s="361"/>
      <c r="J5036" s="361"/>
      <c r="K5036" s="361"/>
    </row>
    <row r="5037" spans="1:11">
      <c r="A5037" s="361"/>
      <c r="B5037" s="361"/>
      <c r="C5037" s="361"/>
      <c r="D5037" s="361"/>
      <c r="E5037" s="361"/>
      <c r="F5037" s="361"/>
      <c r="G5037" s="361"/>
      <c r="H5037" s="361"/>
      <c r="I5037" s="361"/>
      <c r="J5037" s="361"/>
      <c r="K5037" s="361"/>
    </row>
    <row r="5038" spans="1:11">
      <c r="A5038" s="361"/>
      <c r="B5038" s="361"/>
      <c r="C5038" s="361"/>
      <c r="D5038" s="361"/>
      <c r="E5038" s="361"/>
      <c r="F5038" s="361"/>
      <c r="G5038" s="361"/>
      <c r="H5038" s="361"/>
      <c r="I5038" s="361"/>
      <c r="J5038" s="361"/>
      <c r="K5038" s="361"/>
    </row>
    <row r="5039" spans="1:11">
      <c r="A5039" s="361"/>
      <c r="B5039" s="361"/>
      <c r="C5039" s="361"/>
      <c r="D5039" s="361"/>
      <c r="E5039" s="361"/>
      <c r="F5039" s="361"/>
      <c r="G5039" s="361"/>
      <c r="H5039" s="361"/>
      <c r="I5039" s="361"/>
      <c r="J5039" s="361"/>
      <c r="K5039" s="361"/>
    </row>
    <row r="5040" spans="1:11">
      <c r="A5040" s="361"/>
      <c r="B5040" s="361"/>
      <c r="C5040" s="361"/>
      <c r="D5040" s="361"/>
      <c r="E5040" s="361"/>
      <c r="F5040" s="361"/>
      <c r="G5040" s="361"/>
      <c r="H5040" s="361"/>
      <c r="I5040" s="361"/>
      <c r="J5040" s="361"/>
      <c r="K5040" s="361"/>
    </row>
    <row r="5041" spans="1:11">
      <c r="A5041" s="361"/>
      <c r="B5041" s="361"/>
      <c r="C5041" s="361"/>
      <c r="D5041" s="361"/>
      <c r="E5041" s="361"/>
      <c r="F5041" s="361"/>
      <c r="G5041" s="361"/>
      <c r="H5041" s="361"/>
      <c r="I5041" s="361"/>
      <c r="J5041" s="361"/>
      <c r="K5041" s="361"/>
    </row>
    <row r="5042" spans="1:11">
      <c r="A5042" s="361"/>
      <c r="B5042" s="361"/>
      <c r="C5042" s="361"/>
      <c r="D5042" s="361"/>
      <c r="E5042" s="361"/>
      <c r="F5042" s="361"/>
      <c r="G5042" s="361"/>
      <c r="H5042" s="361"/>
      <c r="I5042" s="361"/>
      <c r="J5042" s="361"/>
      <c r="K5042" s="361"/>
    </row>
    <row r="5043" spans="1:11">
      <c r="A5043" s="361"/>
      <c r="B5043" s="361"/>
      <c r="C5043" s="361"/>
      <c r="D5043" s="361"/>
      <c r="E5043" s="361"/>
      <c r="F5043" s="361"/>
      <c r="G5043" s="361"/>
      <c r="H5043" s="361"/>
      <c r="I5043" s="361"/>
      <c r="J5043" s="361"/>
      <c r="K5043" s="361"/>
    </row>
    <row r="5044" spans="1:11">
      <c r="A5044" s="361"/>
      <c r="B5044" s="361"/>
      <c r="C5044" s="361"/>
      <c r="D5044" s="361"/>
      <c r="E5044" s="361"/>
      <c r="F5044" s="361"/>
      <c r="G5044" s="361"/>
      <c r="H5044" s="361"/>
      <c r="I5044" s="361"/>
      <c r="J5044" s="361"/>
      <c r="K5044" s="361"/>
    </row>
    <row r="5045" spans="1:11">
      <c r="A5045" s="361"/>
      <c r="B5045" s="361"/>
      <c r="C5045" s="361"/>
      <c r="D5045" s="361"/>
      <c r="E5045" s="361"/>
      <c r="F5045" s="361"/>
      <c r="G5045" s="361"/>
      <c r="H5045" s="361"/>
      <c r="I5045" s="361"/>
      <c r="J5045" s="361"/>
      <c r="K5045" s="361"/>
    </row>
    <row r="5046" spans="1:11">
      <c r="A5046" s="361"/>
      <c r="B5046" s="361"/>
      <c r="C5046" s="361"/>
      <c r="D5046" s="361"/>
      <c r="E5046" s="361"/>
      <c r="F5046" s="361"/>
      <c r="G5046" s="361"/>
      <c r="H5046" s="361"/>
      <c r="I5046" s="361"/>
      <c r="J5046" s="361"/>
      <c r="K5046" s="361"/>
    </row>
    <row r="5047" spans="1:11">
      <c r="A5047" s="361"/>
      <c r="B5047" s="361"/>
      <c r="C5047" s="361"/>
      <c r="D5047" s="361"/>
      <c r="E5047" s="361"/>
      <c r="F5047" s="361"/>
      <c r="G5047" s="361"/>
      <c r="H5047" s="361"/>
      <c r="I5047" s="361"/>
      <c r="J5047" s="361"/>
      <c r="K5047" s="361"/>
    </row>
    <row r="5048" spans="1:11">
      <c r="A5048" s="361"/>
      <c r="B5048" s="361"/>
      <c r="C5048" s="361"/>
      <c r="D5048" s="361"/>
      <c r="E5048" s="361"/>
      <c r="F5048" s="361"/>
      <c r="G5048" s="361"/>
      <c r="H5048" s="361"/>
      <c r="I5048" s="361"/>
      <c r="J5048" s="361"/>
      <c r="K5048" s="361"/>
    </row>
    <row r="5049" spans="1:11">
      <c r="A5049" s="361"/>
      <c r="B5049" s="361"/>
      <c r="C5049" s="361"/>
      <c r="D5049" s="361"/>
      <c r="E5049" s="361"/>
      <c r="F5049" s="361"/>
      <c r="G5049" s="361"/>
      <c r="H5049" s="361"/>
      <c r="I5049" s="361"/>
      <c r="J5049" s="361"/>
      <c r="K5049" s="361"/>
    </row>
    <row r="5050" spans="1:11">
      <c r="A5050" s="361"/>
      <c r="B5050" s="361"/>
      <c r="C5050" s="361"/>
      <c r="D5050" s="361"/>
      <c r="E5050" s="361"/>
      <c r="F5050" s="361"/>
      <c r="G5050" s="361"/>
      <c r="H5050" s="361"/>
      <c r="I5050" s="361"/>
      <c r="J5050" s="361"/>
      <c r="K5050" s="361"/>
    </row>
    <row r="5051" spans="1:11">
      <c r="A5051" s="361"/>
      <c r="B5051" s="361"/>
      <c r="C5051" s="361"/>
      <c r="D5051" s="361"/>
      <c r="E5051" s="361"/>
      <c r="F5051" s="361"/>
      <c r="G5051" s="361"/>
      <c r="H5051" s="361"/>
      <c r="I5051" s="361"/>
      <c r="J5051" s="361"/>
      <c r="K5051" s="361"/>
    </row>
    <row r="5052" spans="1:11">
      <c r="A5052" s="361"/>
      <c r="B5052" s="361"/>
      <c r="C5052" s="361"/>
      <c r="D5052" s="361"/>
      <c r="E5052" s="361"/>
      <c r="F5052" s="361"/>
      <c r="G5052" s="361"/>
      <c r="H5052" s="361"/>
      <c r="I5052" s="361"/>
      <c r="J5052" s="361"/>
      <c r="K5052" s="361"/>
    </row>
    <row r="5053" spans="1:11">
      <c r="A5053" s="361"/>
      <c r="B5053" s="361"/>
      <c r="C5053" s="361"/>
      <c r="D5053" s="361"/>
      <c r="E5053" s="361"/>
      <c r="F5053" s="361"/>
      <c r="G5053" s="361"/>
      <c r="H5053" s="361"/>
      <c r="I5053" s="361"/>
      <c r="J5053" s="361"/>
      <c r="K5053" s="361"/>
    </row>
    <row r="5054" spans="1:11">
      <c r="A5054" s="361"/>
      <c r="B5054" s="361"/>
      <c r="C5054" s="361"/>
      <c r="D5054" s="361"/>
      <c r="E5054" s="361"/>
      <c r="F5054" s="361"/>
      <c r="G5054" s="361"/>
      <c r="H5054" s="361"/>
      <c r="I5054" s="361"/>
      <c r="J5054" s="361"/>
      <c r="K5054" s="361"/>
    </row>
    <row r="5055" spans="1:11">
      <c r="A5055" s="361"/>
      <c r="B5055" s="361"/>
      <c r="C5055" s="361"/>
      <c r="D5055" s="361"/>
      <c r="E5055" s="361"/>
      <c r="F5055" s="361"/>
      <c r="G5055" s="361"/>
      <c r="H5055" s="361"/>
      <c r="I5055" s="361"/>
      <c r="J5055" s="361"/>
      <c r="K5055" s="361"/>
    </row>
    <row r="5056" spans="1:11">
      <c r="A5056" s="361"/>
      <c r="B5056" s="361"/>
      <c r="C5056" s="361"/>
      <c r="D5056" s="361"/>
      <c r="E5056" s="361"/>
      <c r="F5056" s="361"/>
      <c r="G5056" s="361"/>
      <c r="H5056" s="361"/>
      <c r="I5056" s="361"/>
      <c r="J5056" s="361"/>
      <c r="K5056" s="361"/>
    </row>
    <row r="5057" spans="1:11">
      <c r="A5057" s="361"/>
      <c r="B5057" s="361"/>
      <c r="C5057" s="361"/>
      <c r="D5057" s="361"/>
      <c r="E5057" s="361"/>
      <c r="F5057" s="361"/>
      <c r="G5057" s="361"/>
      <c r="H5057" s="361"/>
      <c r="I5057" s="361"/>
      <c r="J5057" s="361"/>
      <c r="K5057" s="361"/>
    </row>
    <row r="5058" spans="1:11">
      <c r="A5058" s="361"/>
      <c r="B5058" s="361"/>
      <c r="C5058" s="361"/>
      <c r="D5058" s="361"/>
      <c r="E5058" s="361"/>
      <c r="F5058" s="361"/>
      <c r="G5058" s="361"/>
      <c r="H5058" s="361"/>
      <c r="I5058" s="361"/>
      <c r="J5058" s="361"/>
      <c r="K5058" s="361"/>
    </row>
    <row r="5059" spans="1:11">
      <c r="A5059" s="361"/>
      <c r="B5059" s="361"/>
      <c r="C5059" s="361"/>
      <c r="D5059" s="361"/>
      <c r="E5059" s="361"/>
      <c r="F5059" s="361"/>
      <c r="G5059" s="361"/>
      <c r="H5059" s="361"/>
      <c r="I5059" s="361"/>
      <c r="J5059" s="361"/>
      <c r="K5059" s="361"/>
    </row>
    <row r="5060" spans="1:11">
      <c r="A5060" s="361"/>
      <c r="B5060" s="361"/>
      <c r="C5060" s="361"/>
      <c r="D5060" s="361"/>
      <c r="E5060" s="361"/>
      <c r="F5060" s="361"/>
      <c r="G5060" s="361"/>
      <c r="H5060" s="361"/>
      <c r="I5060" s="361"/>
      <c r="J5060" s="361"/>
      <c r="K5060" s="361"/>
    </row>
    <row r="5061" spans="1:11">
      <c r="A5061" s="361"/>
      <c r="B5061" s="361"/>
      <c r="C5061" s="361"/>
      <c r="D5061" s="361"/>
      <c r="E5061" s="361"/>
      <c r="F5061" s="361"/>
      <c r="G5061" s="361"/>
      <c r="H5061" s="361"/>
      <c r="I5061" s="361"/>
      <c r="J5061" s="361"/>
      <c r="K5061" s="361"/>
    </row>
    <row r="5062" spans="1:11">
      <c r="A5062" s="361"/>
      <c r="B5062" s="361"/>
      <c r="C5062" s="361"/>
      <c r="D5062" s="361"/>
      <c r="E5062" s="361"/>
      <c r="F5062" s="361"/>
      <c r="G5062" s="361"/>
      <c r="H5062" s="361"/>
      <c r="I5062" s="361"/>
      <c r="J5062" s="361"/>
      <c r="K5062" s="361"/>
    </row>
    <row r="5063" spans="1:11">
      <c r="A5063" s="361"/>
      <c r="B5063" s="361"/>
      <c r="C5063" s="361"/>
      <c r="D5063" s="361"/>
      <c r="E5063" s="361"/>
      <c r="F5063" s="361"/>
      <c r="G5063" s="361"/>
      <c r="H5063" s="361"/>
      <c r="I5063" s="361"/>
      <c r="J5063" s="361"/>
      <c r="K5063" s="361"/>
    </row>
    <row r="5064" spans="1:11">
      <c r="A5064" s="361"/>
      <c r="B5064" s="361"/>
      <c r="C5064" s="361"/>
      <c r="D5064" s="361"/>
      <c r="E5064" s="361"/>
      <c r="F5064" s="361"/>
      <c r="G5064" s="361"/>
      <c r="H5064" s="361"/>
      <c r="I5064" s="361"/>
      <c r="J5064" s="361"/>
      <c r="K5064" s="361"/>
    </row>
    <row r="5065" spans="1:11">
      <c r="A5065" s="361"/>
      <c r="B5065" s="361"/>
      <c r="C5065" s="361"/>
      <c r="D5065" s="361"/>
      <c r="E5065" s="361"/>
      <c r="F5065" s="361"/>
      <c r="G5065" s="361"/>
      <c r="H5065" s="361"/>
      <c r="I5065" s="361"/>
      <c r="J5065" s="361"/>
      <c r="K5065" s="361"/>
    </row>
    <row r="5066" spans="1:11">
      <c r="A5066" s="361"/>
      <c r="B5066" s="361"/>
      <c r="C5066" s="361"/>
      <c r="D5066" s="361"/>
      <c r="E5066" s="361"/>
      <c r="F5066" s="361"/>
      <c r="G5066" s="361"/>
      <c r="H5066" s="361"/>
      <c r="I5066" s="361"/>
      <c r="J5066" s="361"/>
      <c r="K5066" s="361"/>
    </row>
    <row r="5067" spans="1:11">
      <c r="A5067" s="361"/>
      <c r="B5067" s="361"/>
      <c r="C5067" s="361"/>
      <c r="D5067" s="361"/>
      <c r="E5067" s="361"/>
      <c r="F5067" s="361"/>
      <c r="G5067" s="361"/>
      <c r="H5067" s="361"/>
      <c r="I5067" s="361"/>
      <c r="J5067" s="361"/>
      <c r="K5067" s="361"/>
    </row>
    <row r="5068" spans="1:11">
      <c r="A5068" s="361"/>
      <c r="B5068" s="361"/>
      <c r="C5068" s="361"/>
      <c r="D5068" s="361"/>
      <c r="E5068" s="361"/>
      <c r="F5068" s="361"/>
      <c r="G5068" s="361"/>
      <c r="H5068" s="361"/>
      <c r="I5068" s="361"/>
      <c r="J5068" s="361"/>
      <c r="K5068" s="361"/>
    </row>
    <row r="5069" spans="1:11">
      <c r="A5069" s="361"/>
      <c r="B5069" s="361"/>
      <c r="C5069" s="361"/>
      <c r="D5069" s="361"/>
      <c r="E5069" s="361"/>
      <c r="F5069" s="361"/>
      <c r="G5069" s="361"/>
      <c r="H5069" s="361"/>
      <c r="I5069" s="361"/>
      <c r="J5069" s="361"/>
      <c r="K5069" s="361"/>
    </row>
    <row r="5070" spans="1:11">
      <c r="A5070" s="361"/>
      <c r="B5070" s="361"/>
      <c r="C5070" s="361"/>
      <c r="D5070" s="361"/>
      <c r="E5070" s="361"/>
      <c r="F5070" s="361"/>
      <c r="G5070" s="361"/>
      <c r="H5070" s="361"/>
      <c r="I5070" s="361"/>
      <c r="J5070" s="361"/>
      <c r="K5070" s="361"/>
    </row>
    <row r="5071" spans="1:11">
      <c r="A5071" s="361"/>
      <c r="B5071" s="361"/>
      <c r="C5071" s="361"/>
      <c r="D5071" s="361"/>
      <c r="E5071" s="361"/>
      <c r="F5071" s="361"/>
      <c r="G5071" s="361"/>
      <c r="H5071" s="361"/>
      <c r="I5071" s="361"/>
      <c r="J5071" s="361"/>
      <c r="K5071" s="361"/>
    </row>
    <row r="5072" spans="1:11">
      <c r="A5072" s="361"/>
      <c r="B5072" s="361"/>
      <c r="C5072" s="361"/>
      <c r="D5072" s="361"/>
      <c r="E5072" s="361"/>
      <c r="F5072" s="361"/>
      <c r="G5072" s="361"/>
      <c r="H5072" s="361"/>
      <c r="I5072" s="361"/>
      <c r="J5072" s="361"/>
      <c r="K5072" s="361"/>
    </row>
    <row r="5073" spans="1:11">
      <c r="A5073" s="361"/>
      <c r="B5073" s="361"/>
      <c r="C5073" s="361"/>
      <c r="D5073" s="361"/>
      <c r="E5073" s="361"/>
      <c r="F5073" s="361"/>
      <c r="G5073" s="361"/>
      <c r="H5073" s="361"/>
      <c r="I5073" s="361"/>
      <c r="J5073" s="361"/>
      <c r="K5073" s="361"/>
    </row>
    <row r="5074" spans="1:11">
      <c r="A5074" s="361"/>
      <c r="B5074" s="361"/>
      <c r="C5074" s="361"/>
      <c r="D5074" s="361"/>
      <c r="E5074" s="361"/>
      <c r="F5074" s="361"/>
      <c r="G5074" s="361"/>
      <c r="H5074" s="361"/>
      <c r="I5074" s="361"/>
      <c r="J5074" s="361"/>
      <c r="K5074" s="361"/>
    </row>
    <row r="5075" spans="1:11">
      <c r="A5075" s="361"/>
      <c r="B5075" s="361"/>
      <c r="C5075" s="361"/>
      <c r="D5075" s="361"/>
      <c r="E5075" s="361"/>
      <c r="F5075" s="361"/>
      <c r="G5075" s="361"/>
      <c r="H5075" s="361"/>
      <c r="I5075" s="361"/>
      <c r="J5075" s="361"/>
      <c r="K5075" s="361"/>
    </row>
    <row r="5076" spans="1:11">
      <c r="A5076" s="361"/>
      <c r="B5076" s="361"/>
      <c r="C5076" s="361"/>
      <c r="D5076" s="361"/>
      <c r="E5076" s="361"/>
      <c r="F5076" s="361"/>
      <c r="G5076" s="361"/>
      <c r="H5076" s="361"/>
      <c r="I5076" s="361"/>
      <c r="J5076" s="361"/>
      <c r="K5076" s="361"/>
    </row>
    <row r="5077" spans="1:11">
      <c r="A5077" s="361"/>
      <c r="B5077" s="361"/>
      <c r="C5077" s="361"/>
      <c r="D5077" s="361"/>
      <c r="E5077" s="361"/>
      <c r="F5077" s="361"/>
      <c r="G5077" s="361"/>
      <c r="H5077" s="361"/>
      <c r="I5077" s="361"/>
      <c r="J5077" s="361"/>
      <c r="K5077" s="361"/>
    </row>
    <row r="5078" spans="1:11">
      <c r="A5078" s="361"/>
      <c r="B5078" s="361"/>
      <c r="C5078" s="361"/>
      <c r="D5078" s="361"/>
      <c r="E5078" s="361"/>
      <c r="F5078" s="361"/>
      <c r="G5078" s="361"/>
      <c r="H5078" s="361"/>
      <c r="I5078" s="361"/>
      <c r="J5078" s="361"/>
      <c r="K5078" s="361"/>
    </row>
    <row r="5079" spans="1:11">
      <c r="A5079" s="361"/>
      <c r="B5079" s="361"/>
      <c r="C5079" s="361"/>
      <c r="D5079" s="361"/>
      <c r="E5079" s="361"/>
      <c r="F5079" s="361"/>
      <c r="G5079" s="361"/>
      <c r="H5079" s="361"/>
      <c r="I5079" s="361"/>
      <c r="J5079" s="361"/>
      <c r="K5079" s="361"/>
    </row>
    <row r="5080" spans="1:11">
      <c r="A5080" s="361"/>
      <c r="B5080" s="361"/>
      <c r="C5080" s="361"/>
      <c r="D5080" s="361"/>
      <c r="E5080" s="361"/>
      <c r="F5080" s="361"/>
      <c r="G5080" s="361"/>
      <c r="H5080" s="361"/>
      <c r="I5080" s="361"/>
      <c r="J5080" s="361"/>
      <c r="K5080" s="361"/>
    </row>
    <row r="5081" spans="1:11">
      <c r="A5081" s="361"/>
      <c r="B5081" s="361"/>
      <c r="C5081" s="361"/>
      <c r="D5081" s="361"/>
      <c r="E5081" s="361"/>
      <c r="F5081" s="361"/>
      <c r="G5081" s="361"/>
      <c r="H5081" s="361"/>
      <c r="I5081" s="361"/>
      <c r="J5081" s="361"/>
      <c r="K5081" s="361"/>
    </row>
    <row r="5082" spans="1:11">
      <c r="A5082" s="361"/>
      <c r="B5082" s="361"/>
      <c r="C5082" s="361"/>
      <c r="D5082" s="361"/>
      <c r="E5082" s="361"/>
      <c r="F5082" s="361"/>
      <c r="G5082" s="361"/>
      <c r="H5082" s="361"/>
      <c r="I5082" s="361"/>
      <c r="J5082" s="361"/>
      <c r="K5082" s="361"/>
    </row>
    <row r="5083" spans="1:11">
      <c r="A5083" s="361"/>
      <c r="B5083" s="361"/>
      <c r="C5083" s="361"/>
      <c r="D5083" s="361"/>
      <c r="E5083" s="361"/>
      <c r="F5083" s="361"/>
      <c r="G5083" s="361"/>
      <c r="H5083" s="361"/>
      <c r="I5083" s="361"/>
      <c r="J5083" s="361"/>
      <c r="K5083" s="361"/>
    </row>
    <row r="5084" spans="1:11">
      <c r="A5084" s="361"/>
      <c r="B5084" s="361"/>
      <c r="C5084" s="361"/>
      <c r="D5084" s="361"/>
      <c r="E5084" s="361"/>
      <c r="F5084" s="361"/>
      <c r="G5084" s="361"/>
      <c r="H5084" s="361"/>
      <c r="I5084" s="361"/>
      <c r="J5084" s="361"/>
      <c r="K5084" s="361"/>
    </row>
    <row r="5085" spans="1:11">
      <c r="A5085" s="361"/>
      <c r="B5085" s="361"/>
      <c r="C5085" s="361"/>
      <c r="D5085" s="361"/>
      <c r="E5085" s="361"/>
      <c r="F5085" s="361"/>
      <c r="G5085" s="361"/>
      <c r="H5085" s="361"/>
      <c r="I5085" s="361"/>
      <c r="J5085" s="361"/>
      <c r="K5085" s="361"/>
    </row>
    <row r="5086" spans="1:11">
      <c r="A5086" s="361"/>
      <c r="B5086" s="361"/>
      <c r="C5086" s="361"/>
      <c r="D5086" s="361"/>
      <c r="E5086" s="361"/>
      <c r="F5086" s="361"/>
      <c r="G5086" s="361"/>
      <c r="H5086" s="361"/>
      <c r="I5086" s="361"/>
      <c r="J5086" s="361"/>
      <c r="K5086" s="361"/>
    </row>
    <row r="5087" spans="1:11">
      <c r="A5087" s="361"/>
      <c r="B5087" s="361"/>
      <c r="C5087" s="361"/>
      <c r="D5087" s="361"/>
      <c r="E5087" s="361"/>
      <c r="F5087" s="361"/>
      <c r="G5087" s="361"/>
      <c r="H5087" s="361"/>
      <c r="I5087" s="361"/>
      <c r="J5087" s="361"/>
      <c r="K5087" s="361"/>
    </row>
    <row r="5088" spans="1:11">
      <c r="A5088" s="361"/>
      <c r="B5088" s="361"/>
      <c r="C5088" s="361"/>
      <c r="D5088" s="361"/>
      <c r="E5088" s="361"/>
      <c r="F5088" s="361"/>
      <c r="G5088" s="361"/>
      <c r="H5088" s="361"/>
      <c r="I5088" s="361"/>
      <c r="J5088" s="361"/>
      <c r="K5088" s="361"/>
    </row>
    <row r="5089" spans="1:11">
      <c r="A5089" s="361"/>
      <c r="B5089" s="361"/>
      <c r="C5089" s="361"/>
      <c r="D5089" s="361"/>
      <c r="E5089" s="361"/>
      <c r="F5089" s="361"/>
      <c r="G5089" s="361"/>
      <c r="H5089" s="361"/>
      <c r="I5089" s="361"/>
      <c r="J5089" s="361"/>
      <c r="K5089" s="361"/>
    </row>
    <row r="5090" spans="1:11">
      <c r="A5090" s="361"/>
      <c r="B5090" s="361"/>
      <c r="C5090" s="361"/>
      <c r="D5090" s="361"/>
      <c r="E5090" s="361"/>
      <c r="F5090" s="361"/>
      <c r="G5090" s="361"/>
      <c r="H5090" s="361"/>
      <c r="I5090" s="361"/>
      <c r="J5090" s="361"/>
      <c r="K5090" s="361"/>
    </row>
    <row r="5091" spans="1:11">
      <c r="A5091" s="361"/>
      <c r="B5091" s="361"/>
      <c r="C5091" s="361"/>
      <c r="D5091" s="361"/>
      <c r="E5091" s="361"/>
      <c r="F5091" s="361"/>
      <c r="G5091" s="361"/>
      <c r="H5091" s="361"/>
      <c r="I5091" s="361"/>
      <c r="J5091" s="361"/>
      <c r="K5091" s="361"/>
    </row>
    <row r="5092" spans="1:11">
      <c r="A5092" s="361"/>
      <c r="B5092" s="361"/>
      <c r="C5092" s="361"/>
      <c r="D5092" s="361"/>
      <c r="E5092" s="361"/>
      <c r="F5092" s="361"/>
      <c r="G5092" s="361"/>
      <c r="H5092" s="361"/>
      <c r="I5092" s="361"/>
      <c r="J5092" s="361"/>
      <c r="K5092" s="361"/>
    </row>
    <row r="5093" spans="1:11">
      <c r="A5093" s="361"/>
      <c r="B5093" s="361"/>
      <c r="C5093" s="361"/>
      <c r="D5093" s="361"/>
      <c r="E5093" s="361"/>
      <c r="F5093" s="361"/>
      <c r="G5093" s="361"/>
      <c r="H5093" s="361"/>
      <c r="I5093" s="361"/>
      <c r="J5093" s="361"/>
      <c r="K5093" s="361"/>
    </row>
    <row r="5094" spans="1:11">
      <c r="A5094" s="361"/>
      <c r="B5094" s="361"/>
      <c r="C5094" s="361"/>
      <c r="D5094" s="361"/>
      <c r="E5094" s="361"/>
      <c r="F5094" s="361"/>
      <c r="G5094" s="361"/>
      <c r="H5094" s="361"/>
      <c r="I5094" s="361"/>
      <c r="J5094" s="361"/>
      <c r="K5094" s="361"/>
    </row>
    <row r="5095" spans="1:11">
      <c r="A5095" s="361"/>
      <c r="B5095" s="361"/>
      <c r="C5095" s="361"/>
      <c r="D5095" s="361"/>
      <c r="E5095" s="361"/>
      <c r="F5095" s="361"/>
      <c r="G5095" s="361"/>
      <c r="H5095" s="361"/>
      <c r="I5095" s="361"/>
      <c r="J5095" s="361"/>
      <c r="K5095" s="361"/>
    </row>
    <row r="5096" spans="1:11">
      <c r="A5096" s="361"/>
      <c r="B5096" s="361"/>
      <c r="C5096" s="361"/>
      <c r="D5096" s="361"/>
      <c r="E5096" s="361"/>
      <c r="F5096" s="361"/>
      <c r="G5096" s="361"/>
      <c r="H5096" s="361"/>
      <c r="I5096" s="361"/>
      <c r="J5096" s="361"/>
      <c r="K5096" s="361"/>
    </row>
    <row r="5097" spans="1:11">
      <c r="A5097" s="361"/>
      <c r="B5097" s="361"/>
      <c r="C5097" s="361"/>
      <c r="D5097" s="361"/>
      <c r="E5097" s="361"/>
      <c r="F5097" s="361"/>
      <c r="G5097" s="361"/>
      <c r="H5097" s="361"/>
      <c r="I5097" s="361"/>
      <c r="J5097" s="361"/>
      <c r="K5097" s="361"/>
    </row>
    <row r="5098" spans="1:11">
      <c r="A5098" s="361"/>
      <c r="B5098" s="361"/>
      <c r="C5098" s="361"/>
      <c r="D5098" s="361"/>
      <c r="E5098" s="361"/>
      <c r="F5098" s="361"/>
      <c r="G5098" s="361"/>
      <c r="H5098" s="361"/>
      <c r="I5098" s="361"/>
      <c r="J5098" s="361"/>
      <c r="K5098" s="361"/>
    </row>
    <row r="5099" spans="1:11">
      <c r="A5099" s="361"/>
      <c r="B5099" s="361"/>
      <c r="C5099" s="361"/>
      <c r="D5099" s="361"/>
      <c r="E5099" s="361"/>
      <c r="F5099" s="361"/>
      <c r="G5099" s="361"/>
      <c r="H5099" s="361"/>
      <c r="I5099" s="361"/>
      <c r="J5099" s="361"/>
      <c r="K5099" s="361"/>
    </row>
    <row r="5100" spans="1:11">
      <c r="A5100" s="361"/>
      <c r="B5100" s="361"/>
      <c r="C5100" s="361"/>
      <c r="D5100" s="361"/>
      <c r="E5100" s="361"/>
      <c r="F5100" s="361"/>
      <c r="G5100" s="361"/>
      <c r="H5100" s="361"/>
      <c r="I5100" s="361"/>
      <c r="J5100" s="361"/>
      <c r="K5100" s="361"/>
    </row>
    <row r="5101" spans="1:11">
      <c r="A5101" s="361"/>
      <c r="B5101" s="361"/>
      <c r="C5101" s="361"/>
      <c r="D5101" s="361"/>
      <c r="E5101" s="361"/>
      <c r="F5101" s="361"/>
      <c r="G5101" s="361"/>
      <c r="H5101" s="361"/>
      <c r="I5101" s="361"/>
      <c r="J5101" s="361"/>
      <c r="K5101" s="361"/>
    </row>
    <row r="5102" spans="1:11">
      <c r="A5102" s="361"/>
      <c r="B5102" s="361"/>
      <c r="C5102" s="361"/>
      <c r="D5102" s="361"/>
      <c r="E5102" s="361"/>
      <c r="F5102" s="361"/>
      <c r="G5102" s="361"/>
      <c r="H5102" s="361"/>
      <c r="I5102" s="361"/>
      <c r="J5102" s="361"/>
      <c r="K5102" s="361"/>
    </row>
    <row r="5103" spans="1:11">
      <c r="A5103" s="361"/>
      <c r="B5103" s="361"/>
      <c r="C5103" s="361"/>
      <c r="D5103" s="361"/>
      <c r="E5103" s="361"/>
      <c r="F5103" s="361"/>
      <c r="G5103" s="361"/>
      <c r="H5103" s="361"/>
      <c r="I5103" s="361"/>
      <c r="J5103" s="361"/>
      <c r="K5103" s="361"/>
    </row>
    <row r="5104" spans="1:11">
      <c r="A5104" s="361"/>
      <c r="B5104" s="361"/>
      <c r="C5104" s="361"/>
      <c r="D5104" s="361"/>
      <c r="E5104" s="361"/>
      <c r="F5104" s="361"/>
      <c r="G5104" s="361"/>
      <c r="H5104" s="361"/>
      <c r="I5104" s="361"/>
      <c r="J5104" s="361"/>
      <c r="K5104" s="361"/>
    </row>
    <row r="5105" spans="1:11">
      <c r="A5105" s="361"/>
      <c r="B5105" s="361"/>
      <c r="C5105" s="361"/>
      <c r="D5105" s="361"/>
      <c r="E5105" s="361"/>
      <c r="F5105" s="361"/>
      <c r="G5105" s="361"/>
      <c r="H5105" s="361"/>
      <c r="I5105" s="361"/>
      <c r="J5105" s="361"/>
      <c r="K5105" s="361"/>
    </row>
    <row r="5106" spans="1:11">
      <c r="A5106" s="361"/>
      <c r="B5106" s="361"/>
      <c r="C5106" s="361"/>
      <c r="D5106" s="361"/>
      <c r="E5106" s="361"/>
      <c r="F5106" s="361"/>
      <c r="G5106" s="361"/>
      <c r="H5106" s="361"/>
      <c r="I5106" s="361"/>
      <c r="J5106" s="361"/>
      <c r="K5106" s="361"/>
    </row>
    <row r="5107" spans="1:11">
      <c r="A5107" s="361"/>
      <c r="B5107" s="361"/>
      <c r="C5107" s="361"/>
      <c r="D5107" s="361"/>
      <c r="E5107" s="361"/>
      <c r="F5107" s="361"/>
      <c r="G5107" s="361"/>
      <c r="H5107" s="361"/>
      <c r="I5107" s="361"/>
      <c r="J5107" s="361"/>
      <c r="K5107" s="361"/>
    </row>
    <row r="5108" spans="1:11">
      <c r="A5108" s="361"/>
      <c r="B5108" s="361"/>
      <c r="C5108" s="361"/>
      <c r="D5108" s="361"/>
      <c r="E5108" s="361"/>
      <c r="F5108" s="361"/>
      <c r="G5108" s="361"/>
      <c r="H5108" s="361"/>
      <c r="I5108" s="361"/>
      <c r="J5108" s="361"/>
      <c r="K5108" s="361"/>
    </row>
    <row r="5109" spans="1:11">
      <c r="A5109" s="361"/>
      <c r="B5109" s="361"/>
      <c r="C5109" s="361"/>
      <c r="D5109" s="361"/>
      <c r="E5109" s="361"/>
      <c r="F5109" s="361"/>
      <c r="G5109" s="361"/>
      <c r="H5109" s="361"/>
      <c r="I5109" s="361"/>
      <c r="J5109" s="361"/>
      <c r="K5109" s="361"/>
    </row>
    <row r="5110" spans="1:11">
      <c r="A5110" s="361"/>
      <c r="B5110" s="361"/>
      <c r="C5110" s="361"/>
      <c r="D5110" s="361"/>
      <c r="E5110" s="361"/>
      <c r="F5110" s="361"/>
      <c r="G5110" s="361"/>
      <c r="H5110" s="361"/>
      <c r="I5110" s="361"/>
      <c r="J5110" s="361"/>
      <c r="K5110" s="361"/>
    </row>
    <row r="5111" spans="1:11">
      <c r="A5111" s="361"/>
      <c r="B5111" s="361"/>
      <c r="C5111" s="361"/>
      <c r="D5111" s="361"/>
      <c r="E5111" s="361"/>
      <c r="F5111" s="361"/>
      <c r="G5111" s="361"/>
      <c r="H5111" s="361"/>
      <c r="I5111" s="361"/>
      <c r="J5111" s="361"/>
      <c r="K5111" s="361"/>
    </row>
    <row r="5112" spans="1:11">
      <c r="A5112" s="361"/>
      <c r="B5112" s="361"/>
      <c r="C5112" s="361"/>
      <c r="D5112" s="361"/>
      <c r="E5112" s="361"/>
      <c r="F5112" s="361"/>
      <c r="G5112" s="361"/>
      <c r="H5112" s="361"/>
      <c r="I5112" s="361"/>
      <c r="J5112" s="361"/>
      <c r="K5112" s="361"/>
    </row>
    <row r="5113" spans="1:11">
      <c r="A5113" s="361"/>
      <c r="B5113" s="361"/>
      <c r="C5113" s="361"/>
      <c r="D5113" s="361"/>
      <c r="E5113" s="361"/>
      <c r="F5113" s="361"/>
      <c r="G5113" s="361"/>
      <c r="H5113" s="361"/>
      <c r="I5113" s="361"/>
      <c r="J5113" s="361"/>
      <c r="K5113" s="361"/>
    </row>
    <row r="5114" spans="1:11">
      <c r="A5114" s="361"/>
      <c r="B5114" s="361"/>
      <c r="C5114" s="361"/>
      <c r="D5114" s="361"/>
      <c r="E5114" s="361"/>
      <c r="F5114" s="361"/>
      <c r="G5114" s="361"/>
      <c r="H5114" s="361"/>
      <c r="I5114" s="361"/>
      <c r="J5114" s="361"/>
      <c r="K5114" s="361"/>
    </row>
    <row r="5115" spans="1:11">
      <c r="A5115" s="361"/>
      <c r="B5115" s="361"/>
      <c r="C5115" s="361"/>
      <c r="D5115" s="361"/>
      <c r="E5115" s="361"/>
      <c r="F5115" s="361"/>
      <c r="G5115" s="361"/>
      <c r="H5115" s="361"/>
      <c r="I5115" s="361"/>
      <c r="J5115" s="361"/>
      <c r="K5115" s="361"/>
    </row>
    <row r="5116" spans="1:11">
      <c r="A5116" s="361"/>
      <c r="B5116" s="361"/>
      <c r="C5116" s="361"/>
      <c r="D5116" s="361"/>
      <c r="E5116" s="361"/>
      <c r="F5116" s="361"/>
      <c r="G5116" s="361"/>
      <c r="H5116" s="361"/>
      <c r="I5116" s="361"/>
      <c r="J5116" s="361"/>
      <c r="K5116" s="361"/>
    </row>
    <row r="5117" spans="1:11">
      <c r="A5117" s="361"/>
      <c r="B5117" s="361"/>
      <c r="C5117" s="361"/>
      <c r="D5117" s="361"/>
      <c r="E5117" s="361"/>
      <c r="F5117" s="361"/>
      <c r="G5117" s="361"/>
      <c r="H5117" s="361"/>
      <c r="I5117" s="361"/>
      <c r="J5117" s="361"/>
      <c r="K5117" s="361"/>
    </row>
    <row r="5118" spans="1:11">
      <c r="A5118" s="361"/>
      <c r="B5118" s="361"/>
      <c r="C5118" s="361"/>
      <c r="D5118" s="361"/>
      <c r="E5118" s="361"/>
      <c r="F5118" s="361"/>
      <c r="G5118" s="361"/>
      <c r="H5118" s="361"/>
      <c r="I5118" s="361"/>
      <c r="J5118" s="361"/>
      <c r="K5118" s="361"/>
    </row>
    <row r="5119" spans="1:11">
      <c r="A5119" s="361"/>
      <c r="B5119" s="361"/>
      <c r="C5119" s="361"/>
      <c r="D5119" s="361"/>
      <c r="E5119" s="361"/>
      <c r="F5119" s="361"/>
      <c r="G5119" s="361"/>
      <c r="H5119" s="361"/>
      <c r="I5119" s="361"/>
      <c r="J5119" s="361"/>
      <c r="K5119" s="361"/>
    </row>
    <row r="5120" spans="1:11">
      <c r="A5120" s="361"/>
      <c r="B5120" s="361"/>
      <c r="C5120" s="361"/>
      <c r="D5120" s="361"/>
      <c r="E5120" s="361"/>
      <c r="F5120" s="361"/>
      <c r="G5120" s="361"/>
      <c r="H5120" s="361"/>
      <c r="I5120" s="361"/>
      <c r="J5120" s="361"/>
      <c r="K5120" s="361"/>
    </row>
    <row r="5121" spans="1:11">
      <c r="A5121" s="361"/>
      <c r="B5121" s="361"/>
      <c r="C5121" s="361"/>
      <c r="D5121" s="361"/>
      <c r="E5121" s="361"/>
      <c r="F5121" s="361"/>
      <c r="G5121" s="361"/>
      <c r="H5121" s="361"/>
      <c r="I5121" s="361"/>
      <c r="J5121" s="361"/>
      <c r="K5121" s="361"/>
    </row>
    <row r="5122" spans="1:11">
      <c r="A5122" s="361"/>
      <c r="B5122" s="361"/>
      <c r="C5122" s="361"/>
      <c r="D5122" s="361"/>
      <c r="E5122" s="361"/>
      <c r="F5122" s="361"/>
      <c r="G5122" s="361"/>
      <c r="H5122" s="361"/>
      <c r="I5122" s="361"/>
      <c r="J5122" s="361"/>
      <c r="K5122" s="361"/>
    </row>
    <row r="5123" spans="1:11">
      <c r="A5123" s="361"/>
      <c r="B5123" s="361"/>
      <c r="C5123" s="361"/>
      <c r="D5123" s="361"/>
      <c r="E5123" s="361"/>
      <c r="F5123" s="361"/>
      <c r="G5123" s="361"/>
      <c r="H5123" s="361"/>
      <c r="I5123" s="361"/>
      <c r="J5123" s="361"/>
      <c r="K5123" s="361"/>
    </row>
    <row r="5124" spans="1:11">
      <c r="A5124" s="361"/>
      <c r="B5124" s="361"/>
      <c r="C5124" s="361"/>
      <c r="D5124" s="361"/>
      <c r="E5124" s="361"/>
      <c r="F5124" s="361"/>
      <c r="G5124" s="361"/>
      <c r="H5124" s="361"/>
      <c r="I5124" s="361"/>
      <c r="J5124" s="361"/>
      <c r="K5124" s="361"/>
    </row>
    <row r="5125" spans="1:11">
      <c r="A5125" s="361"/>
      <c r="B5125" s="361"/>
      <c r="C5125" s="361"/>
      <c r="D5125" s="361"/>
      <c r="E5125" s="361"/>
      <c r="F5125" s="361"/>
      <c r="G5125" s="361"/>
      <c r="H5125" s="361"/>
      <c r="I5125" s="361"/>
      <c r="J5125" s="361"/>
      <c r="K5125" s="361"/>
    </row>
    <row r="5126" spans="1:11">
      <c r="A5126" s="361"/>
      <c r="B5126" s="361"/>
      <c r="C5126" s="361"/>
      <c r="D5126" s="361"/>
      <c r="E5126" s="361"/>
      <c r="F5126" s="361"/>
      <c r="G5126" s="361"/>
      <c r="H5126" s="361"/>
      <c r="I5126" s="361"/>
      <c r="J5126" s="361"/>
      <c r="K5126" s="361"/>
    </row>
    <row r="5127" spans="1:11">
      <c r="A5127" s="361"/>
      <c r="B5127" s="361"/>
      <c r="C5127" s="361"/>
      <c r="D5127" s="361"/>
      <c r="E5127" s="361"/>
      <c r="F5127" s="361"/>
      <c r="G5127" s="361"/>
      <c r="H5127" s="361"/>
      <c r="I5127" s="361"/>
      <c r="J5127" s="361"/>
      <c r="K5127" s="361"/>
    </row>
    <row r="5128" spans="1:11">
      <c r="A5128" s="361"/>
      <c r="B5128" s="361"/>
      <c r="C5128" s="361"/>
      <c r="D5128" s="361"/>
      <c r="E5128" s="361"/>
      <c r="F5128" s="361"/>
      <c r="G5128" s="361"/>
      <c r="H5128" s="361"/>
      <c r="I5128" s="361"/>
      <c r="J5128" s="361"/>
      <c r="K5128" s="361"/>
    </row>
    <row r="5129" spans="1:11">
      <c r="A5129" s="361"/>
      <c r="B5129" s="361"/>
      <c r="C5129" s="361"/>
      <c r="D5129" s="361"/>
      <c r="E5129" s="361"/>
      <c r="F5129" s="361"/>
      <c r="G5129" s="361"/>
      <c r="H5129" s="361"/>
      <c r="I5129" s="361"/>
      <c r="J5129" s="361"/>
      <c r="K5129" s="361"/>
    </row>
    <row r="5130" spans="1:11">
      <c r="A5130" s="361"/>
      <c r="B5130" s="361"/>
      <c r="C5130" s="361"/>
      <c r="D5130" s="361"/>
      <c r="E5130" s="361"/>
      <c r="F5130" s="361"/>
      <c r="G5130" s="361"/>
      <c r="H5130" s="361"/>
      <c r="I5130" s="361"/>
      <c r="J5130" s="361"/>
      <c r="K5130" s="361"/>
    </row>
    <row r="5131" spans="1:11">
      <c r="A5131" s="361"/>
      <c r="B5131" s="361"/>
      <c r="C5131" s="361"/>
      <c r="D5131" s="361"/>
      <c r="E5131" s="361"/>
      <c r="F5131" s="361"/>
      <c r="G5131" s="361"/>
      <c r="H5131" s="361"/>
      <c r="I5131" s="361"/>
      <c r="J5131" s="361"/>
      <c r="K5131" s="361"/>
    </row>
    <row r="5132" spans="1:11">
      <c r="A5132" s="361"/>
      <c r="B5132" s="361"/>
      <c r="C5132" s="361"/>
      <c r="D5132" s="361"/>
      <c r="E5132" s="361"/>
      <c r="F5132" s="361"/>
      <c r="G5132" s="361"/>
      <c r="H5132" s="361"/>
      <c r="I5132" s="361"/>
      <c r="J5132" s="361"/>
      <c r="K5132" s="361"/>
    </row>
    <row r="5133" spans="1:11">
      <c r="A5133" s="361"/>
      <c r="B5133" s="361"/>
      <c r="C5133" s="361"/>
      <c r="D5133" s="361"/>
      <c r="E5133" s="361"/>
      <c r="F5133" s="361"/>
      <c r="G5133" s="361"/>
      <c r="H5133" s="361"/>
      <c r="I5133" s="361"/>
      <c r="J5133" s="361"/>
      <c r="K5133" s="361"/>
    </row>
    <row r="5134" spans="1:11">
      <c r="A5134" s="361"/>
      <c r="B5134" s="361"/>
      <c r="C5134" s="361"/>
      <c r="D5134" s="361"/>
      <c r="E5134" s="361"/>
      <c r="F5134" s="361"/>
      <c r="G5134" s="361"/>
      <c r="H5134" s="361"/>
      <c r="I5134" s="361"/>
      <c r="J5134" s="361"/>
      <c r="K5134" s="361"/>
    </row>
    <row r="5135" spans="1:11">
      <c r="A5135" s="361"/>
      <c r="B5135" s="361"/>
      <c r="C5135" s="361"/>
      <c r="D5135" s="361"/>
      <c r="E5135" s="361"/>
      <c r="F5135" s="361"/>
      <c r="G5135" s="361"/>
      <c r="H5135" s="361"/>
      <c r="I5135" s="361"/>
      <c r="J5135" s="361"/>
      <c r="K5135" s="361"/>
    </row>
    <row r="5136" spans="1:11">
      <c r="A5136" s="361"/>
      <c r="B5136" s="361"/>
      <c r="C5136" s="361"/>
      <c r="D5136" s="361"/>
      <c r="E5136" s="361"/>
      <c r="F5136" s="361"/>
      <c r="G5136" s="361"/>
      <c r="H5136" s="361"/>
      <c r="I5136" s="361"/>
      <c r="J5136" s="361"/>
      <c r="K5136" s="361"/>
    </row>
    <row r="5137" spans="1:11">
      <c r="A5137" s="361"/>
      <c r="B5137" s="361"/>
      <c r="C5137" s="361"/>
      <c r="D5137" s="361"/>
      <c r="E5137" s="361"/>
      <c r="F5137" s="361"/>
      <c r="G5137" s="361"/>
      <c r="H5137" s="361"/>
      <c r="I5137" s="361"/>
      <c r="J5137" s="361"/>
      <c r="K5137" s="361"/>
    </row>
    <row r="5138" spans="1:11">
      <c r="A5138" s="361"/>
      <c r="B5138" s="361"/>
      <c r="C5138" s="361"/>
      <c r="D5138" s="361"/>
      <c r="E5138" s="361"/>
      <c r="F5138" s="361"/>
      <c r="G5138" s="361"/>
      <c r="H5138" s="361"/>
      <c r="I5138" s="361"/>
      <c r="J5138" s="361"/>
      <c r="K5138" s="361"/>
    </row>
    <row r="5139" spans="1:11">
      <c r="A5139" s="361"/>
      <c r="B5139" s="361"/>
      <c r="C5139" s="361"/>
      <c r="D5139" s="361"/>
      <c r="E5139" s="361"/>
      <c r="F5139" s="361"/>
      <c r="G5139" s="361"/>
      <c r="H5139" s="361"/>
      <c r="I5139" s="361"/>
      <c r="J5139" s="361"/>
      <c r="K5139" s="361"/>
    </row>
    <row r="5140" spans="1:11">
      <c r="A5140" s="361"/>
      <c r="B5140" s="361"/>
      <c r="C5140" s="361"/>
      <c r="D5140" s="361"/>
      <c r="E5140" s="361"/>
      <c r="F5140" s="361"/>
      <c r="G5140" s="361"/>
      <c r="H5140" s="361"/>
      <c r="I5140" s="361"/>
      <c r="J5140" s="361"/>
      <c r="K5140" s="361"/>
    </row>
    <row r="5141" spans="1:11">
      <c r="A5141" s="361"/>
      <c r="B5141" s="361"/>
      <c r="C5141" s="361"/>
      <c r="D5141" s="361"/>
      <c r="E5141" s="361"/>
      <c r="F5141" s="361"/>
      <c r="G5141" s="361"/>
      <c r="H5141" s="361"/>
      <c r="I5141" s="361"/>
      <c r="J5141" s="361"/>
      <c r="K5141" s="361"/>
    </row>
    <row r="5142" spans="1:11">
      <c r="A5142" s="361"/>
      <c r="B5142" s="361"/>
      <c r="C5142" s="361"/>
      <c r="D5142" s="361"/>
      <c r="E5142" s="361"/>
      <c r="F5142" s="361"/>
      <c r="G5142" s="361"/>
      <c r="H5142" s="361"/>
      <c r="I5142" s="361"/>
      <c r="J5142" s="361"/>
      <c r="K5142" s="361"/>
    </row>
    <row r="5143" spans="1:11">
      <c r="A5143" s="361"/>
      <c r="B5143" s="361"/>
      <c r="C5143" s="361"/>
      <c r="D5143" s="361"/>
      <c r="E5143" s="361"/>
      <c r="F5143" s="361"/>
      <c r="G5143" s="361"/>
      <c r="H5143" s="361"/>
      <c r="I5143" s="361"/>
      <c r="J5143" s="361"/>
      <c r="K5143" s="361"/>
    </row>
    <row r="5144" spans="1:11">
      <c r="A5144" s="361"/>
      <c r="B5144" s="361"/>
      <c r="C5144" s="361"/>
      <c r="D5144" s="361"/>
      <c r="E5144" s="361"/>
      <c r="F5144" s="361"/>
      <c r="G5144" s="361"/>
      <c r="H5144" s="361"/>
      <c r="I5144" s="361"/>
      <c r="J5144" s="361"/>
      <c r="K5144" s="361"/>
    </row>
    <row r="5145" spans="1:11">
      <c r="A5145" s="361"/>
      <c r="B5145" s="361"/>
      <c r="C5145" s="361"/>
      <c r="D5145" s="361"/>
      <c r="E5145" s="361"/>
      <c r="F5145" s="361"/>
      <c r="G5145" s="361"/>
      <c r="H5145" s="361"/>
      <c r="I5145" s="361"/>
      <c r="J5145" s="361"/>
      <c r="K5145" s="361"/>
    </row>
    <row r="5146" spans="1:11">
      <c r="A5146" s="361"/>
      <c r="B5146" s="361"/>
      <c r="C5146" s="361"/>
      <c r="D5146" s="361"/>
      <c r="E5146" s="361"/>
      <c r="F5146" s="361"/>
      <c r="G5146" s="361"/>
      <c r="H5146" s="361"/>
      <c r="I5146" s="361"/>
      <c r="J5146" s="361"/>
      <c r="K5146" s="361"/>
    </row>
    <row r="5147" spans="1:11">
      <c r="A5147" s="361"/>
      <c r="B5147" s="361"/>
      <c r="C5147" s="361"/>
      <c r="D5147" s="361"/>
      <c r="E5147" s="361"/>
      <c r="F5147" s="361"/>
      <c r="G5147" s="361"/>
      <c r="H5147" s="361"/>
      <c r="I5147" s="361"/>
      <c r="J5147" s="361"/>
      <c r="K5147" s="361"/>
    </row>
    <row r="5148" spans="1:11">
      <c r="A5148" s="361"/>
      <c r="B5148" s="361"/>
      <c r="C5148" s="361"/>
      <c r="D5148" s="361"/>
      <c r="E5148" s="361"/>
      <c r="F5148" s="361"/>
      <c r="G5148" s="361"/>
      <c r="H5148" s="361"/>
      <c r="I5148" s="361"/>
      <c r="J5148" s="361"/>
      <c r="K5148" s="361"/>
    </row>
    <row r="5149" spans="1:11">
      <c r="A5149" s="361"/>
      <c r="B5149" s="361"/>
      <c r="C5149" s="361"/>
      <c r="D5149" s="361"/>
      <c r="E5149" s="361"/>
      <c r="F5149" s="361"/>
      <c r="G5149" s="361"/>
      <c r="H5149" s="361"/>
      <c r="I5149" s="361"/>
      <c r="J5149" s="361"/>
      <c r="K5149" s="361"/>
    </row>
    <row r="5150" spans="1:11">
      <c r="A5150" s="361"/>
      <c r="B5150" s="361"/>
      <c r="C5150" s="361"/>
      <c r="D5150" s="361"/>
      <c r="E5150" s="361"/>
      <c r="F5150" s="361"/>
      <c r="G5150" s="361"/>
      <c r="H5150" s="361"/>
      <c r="I5150" s="361"/>
      <c r="J5150" s="361"/>
      <c r="K5150" s="361"/>
    </row>
    <row r="5151" spans="1:11">
      <c r="A5151" s="361"/>
      <c r="B5151" s="361"/>
      <c r="C5151" s="361"/>
      <c r="D5151" s="361"/>
      <c r="E5151" s="361"/>
      <c r="F5151" s="361"/>
      <c r="G5151" s="361"/>
      <c r="H5151" s="361"/>
      <c r="I5151" s="361"/>
      <c r="J5151" s="361"/>
      <c r="K5151" s="361"/>
    </row>
    <row r="5152" spans="1:11">
      <c r="A5152" s="361"/>
      <c r="B5152" s="361"/>
      <c r="C5152" s="361"/>
      <c r="D5152" s="361"/>
      <c r="E5152" s="361"/>
      <c r="F5152" s="361"/>
      <c r="G5152" s="361"/>
      <c r="H5152" s="361"/>
      <c r="I5152" s="361"/>
      <c r="J5152" s="361"/>
      <c r="K5152" s="361"/>
    </row>
    <row r="5153" spans="1:11">
      <c r="A5153" s="361"/>
      <c r="B5153" s="361"/>
      <c r="C5153" s="361"/>
      <c r="D5153" s="361"/>
      <c r="E5153" s="361"/>
      <c r="F5153" s="361"/>
      <c r="G5153" s="361"/>
      <c r="H5153" s="361"/>
      <c r="I5153" s="361"/>
      <c r="J5153" s="361"/>
      <c r="K5153" s="361"/>
    </row>
    <row r="5154" spans="1:11">
      <c r="A5154" s="361"/>
      <c r="B5154" s="361"/>
      <c r="C5154" s="361"/>
      <c r="D5154" s="361"/>
      <c r="E5154" s="361"/>
      <c r="F5154" s="361"/>
      <c r="G5154" s="361"/>
      <c r="H5154" s="361"/>
      <c r="I5154" s="361"/>
      <c r="J5154" s="361"/>
      <c r="K5154" s="361"/>
    </row>
    <row r="5155" spans="1:11">
      <c r="A5155" s="361"/>
      <c r="B5155" s="361"/>
      <c r="C5155" s="361"/>
      <c r="D5155" s="361"/>
      <c r="E5155" s="361"/>
      <c r="F5155" s="361"/>
      <c r="G5155" s="361"/>
      <c r="H5155" s="361"/>
      <c r="I5155" s="361"/>
      <c r="J5155" s="361"/>
      <c r="K5155" s="361"/>
    </row>
    <row r="5156" spans="1:11">
      <c r="A5156" s="361"/>
      <c r="B5156" s="361"/>
      <c r="C5156" s="361"/>
      <c r="D5156" s="361"/>
      <c r="E5156" s="361"/>
      <c r="F5156" s="361"/>
      <c r="G5156" s="361"/>
      <c r="H5156" s="361"/>
      <c r="I5156" s="361"/>
      <c r="J5156" s="361"/>
      <c r="K5156" s="361"/>
    </row>
    <row r="5157" spans="1:11">
      <c r="A5157" s="361"/>
      <c r="B5157" s="361"/>
      <c r="C5157" s="361"/>
      <c r="D5157" s="361"/>
      <c r="E5157" s="361"/>
      <c r="F5157" s="361"/>
      <c r="G5157" s="361"/>
      <c r="H5157" s="361"/>
      <c r="I5157" s="361"/>
      <c r="J5157" s="361"/>
      <c r="K5157" s="361"/>
    </row>
    <row r="5158" spans="1:11">
      <c r="A5158" s="361"/>
      <c r="B5158" s="361"/>
      <c r="C5158" s="361"/>
      <c r="D5158" s="361"/>
      <c r="E5158" s="361"/>
      <c r="F5158" s="361"/>
      <c r="G5158" s="361"/>
      <c r="H5158" s="361"/>
      <c r="I5158" s="361"/>
      <c r="J5158" s="361"/>
      <c r="K5158" s="361"/>
    </row>
    <row r="5159" spans="1:11">
      <c r="A5159" s="361"/>
      <c r="B5159" s="361"/>
      <c r="C5159" s="361"/>
      <c r="D5159" s="361"/>
      <c r="E5159" s="361"/>
      <c r="F5159" s="361"/>
      <c r="G5159" s="361"/>
      <c r="H5159" s="361"/>
      <c r="I5159" s="361"/>
      <c r="J5159" s="361"/>
      <c r="K5159" s="361"/>
    </row>
    <row r="5160" spans="1:11">
      <c r="A5160" s="361"/>
      <c r="B5160" s="361"/>
      <c r="C5160" s="361"/>
      <c r="D5160" s="361"/>
      <c r="E5160" s="361"/>
      <c r="F5160" s="361"/>
      <c r="G5160" s="361"/>
      <c r="H5160" s="361"/>
      <c r="I5160" s="361"/>
      <c r="J5160" s="361"/>
      <c r="K5160" s="361"/>
    </row>
    <row r="5161" spans="1:11">
      <c r="A5161" s="361"/>
      <c r="B5161" s="361"/>
      <c r="C5161" s="361"/>
      <c r="D5161" s="361"/>
      <c r="E5161" s="361"/>
      <c r="F5161" s="361"/>
      <c r="G5161" s="361"/>
      <c r="H5161" s="361"/>
      <c r="I5161" s="361"/>
      <c r="J5161" s="361"/>
      <c r="K5161" s="361"/>
    </row>
    <row r="5162" spans="1:11">
      <c r="A5162" s="361"/>
      <c r="B5162" s="361"/>
      <c r="C5162" s="361"/>
      <c r="D5162" s="361"/>
      <c r="E5162" s="361"/>
      <c r="F5162" s="361"/>
      <c r="G5162" s="361"/>
      <c r="H5162" s="361"/>
      <c r="I5162" s="361"/>
      <c r="J5162" s="361"/>
      <c r="K5162" s="361"/>
    </row>
    <row r="5163" spans="1:11">
      <c r="A5163" s="361"/>
      <c r="B5163" s="361"/>
      <c r="C5163" s="361"/>
      <c r="D5163" s="361"/>
      <c r="E5163" s="361"/>
      <c r="F5163" s="361"/>
      <c r="G5163" s="361"/>
      <c r="H5163" s="361"/>
      <c r="I5163" s="361"/>
      <c r="J5163" s="361"/>
      <c r="K5163" s="361"/>
    </row>
    <row r="5164" spans="1:11">
      <c r="A5164" s="361"/>
      <c r="B5164" s="361"/>
      <c r="C5164" s="361"/>
      <c r="D5164" s="361"/>
      <c r="E5164" s="361"/>
      <c r="F5164" s="361"/>
      <c r="G5164" s="361"/>
      <c r="H5164" s="361"/>
      <c r="I5164" s="361"/>
      <c r="J5164" s="361"/>
      <c r="K5164" s="361"/>
    </row>
    <row r="5165" spans="1:11">
      <c r="A5165" s="361"/>
      <c r="B5165" s="361"/>
      <c r="C5165" s="361"/>
      <c r="D5165" s="361"/>
      <c r="E5165" s="361"/>
      <c r="F5165" s="361"/>
      <c r="G5165" s="361"/>
      <c r="H5165" s="361"/>
      <c r="I5165" s="361"/>
      <c r="J5165" s="361"/>
      <c r="K5165" s="361"/>
    </row>
    <row r="5166" spans="1:11">
      <c r="A5166" s="361"/>
      <c r="B5166" s="361"/>
      <c r="C5166" s="361"/>
      <c r="D5166" s="361"/>
      <c r="E5166" s="361"/>
      <c r="F5166" s="361"/>
      <c r="G5166" s="361"/>
      <c r="H5166" s="361"/>
      <c r="I5166" s="361"/>
      <c r="J5166" s="361"/>
      <c r="K5166" s="361"/>
    </row>
    <row r="5167" spans="1:11">
      <c r="A5167" s="361"/>
      <c r="B5167" s="361"/>
      <c r="C5167" s="361"/>
      <c r="D5167" s="361"/>
      <c r="E5167" s="361"/>
      <c r="F5167" s="361"/>
      <c r="G5167" s="361"/>
      <c r="H5167" s="361"/>
      <c r="I5167" s="361"/>
      <c r="J5167" s="361"/>
      <c r="K5167" s="361"/>
    </row>
    <row r="5168" spans="1:11">
      <c r="A5168" s="361"/>
      <c r="B5168" s="361"/>
      <c r="C5168" s="361"/>
      <c r="D5168" s="361"/>
      <c r="E5168" s="361"/>
      <c r="F5168" s="361"/>
      <c r="G5168" s="361"/>
      <c r="H5168" s="361"/>
      <c r="I5168" s="361"/>
      <c r="J5168" s="361"/>
      <c r="K5168" s="361"/>
    </row>
    <row r="5169" spans="1:11">
      <c r="A5169" s="361"/>
      <c r="B5169" s="361"/>
      <c r="C5169" s="361"/>
      <c r="D5169" s="361"/>
      <c r="E5169" s="361"/>
      <c r="F5169" s="361"/>
      <c r="G5169" s="361"/>
      <c r="H5169" s="361"/>
      <c r="I5169" s="361"/>
      <c r="J5169" s="361"/>
      <c r="K5169" s="361"/>
    </row>
    <row r="5170" spans="1:11">
      <c r="A5170" s="361"/>
      <c r="B5170" s="361"/>
      <c r="C5170" s="361"/>
      <c r="D5170" s="361"/>
      <c r="E5170" s="361"/>
      <c r="F5170" s="361"/>
      <c r="G5170" s="361"/>
      <c r="H5170" s="361"/>
      <c r="I5170" s="361"/>
      <c r="J5170" s="361"/>
      <c r="K5170" s="361"/>
    </row>
    <row r="5171" spans="1:11">
      <c r="A5171" s="361"/>
      <c r="B5171" s="361"/>
      <c r="C5171" s="361"/>
      <c r="D5171" s="361"/>
      <c r="E5171" s="361"/>
      <c r="F5171" s="361"/>
      <c r="G5171" s="361"/>
      <c r="H5171" s="361"/>
      <c r="I5171" s="361"/>
      <c r="J5171" s="361"/>
      <c r="K5171" s="361"/>
    </row>
    <row r="5172" spans="1:11">
      <c r="A5172" s="361"/>
      <c r="B5172" s="361"/>
      <c r="C5172" s="361"/>
      <c r="D5172" s="361"/>
      <c r="E5172" s="361"/>
      <c r="F5172" s="361"/>
      <c r="G5172" s="361"/>
      <c r="H5172" s="361"/>
      <c r="I5172" s="361"/>
      <c r="J5172" s="361"/>
      <c r="K5172" s="361"/>
    </row>
    <row r="5173" spans="1:11">
      <c r="A5173" s="361"/>
      <c r="B5173" s="361"/>
      <c r="C5173" s="361"/>
      <c r="D5173" s="361"/>
      <c r="E5173" s="361"/>
      <c r="F5173" s="361"/>
      <c r="G5173" s="361"/>
      <c r="H5173" s="361"/>
      <c r="I5173" s="361"/>
      <c r="J5173" s="361"/>
      <c r="K5173" s="361"/>
    </row>
    <row r="5174" spans="1:11">
      <c r="A5174" s="361"/>
      <c r="B5174" s="361"/>
      <c r="C5174" s="361"/>
      <c r="D5174" s="361"/>
      <c r="E5174" s="361"/>
      <c r="F5174" s="361"/>
      <c r="G5174" s="361"/>
      <c r="H5174" s="361"/>
      <c r="I5174" s="361"/>
      <c r="J5174" s="361"/>
      <c r="K5174" s="361"/>
    </row>
    <row r="5175" spans="1:11">
      <c r="A5175" s="361"/>
      <c r="B5175" s="361"/>
      <c r="C5175" s="361"/>
      <c r="D5175" s="361"/>
      <c r="E5175" s="361"/>
      <c r="F5175" s="361"/>
      <c r="G5175" s="361"/>
      <c r="H5175" s="361"/>
      <c r="I5175" s="361"/>
      <c r="J5175" s="361"/>
      <c r="K5175" s="361"/>
    </row>
    <row r="5176" spans="1:11">
      <c r="A5176" s="361"/>
      <c r="B5176" s="361"/>
      <c r="C5176" s="361"/>
      <c r="D5176" s="361"/>
      <c r="E5176" s="361"/>
      <c r="F5176" s="361"/>
      <c r="G5176" s="361"/>
      <c r="H5176" s="361"/>
      <c r="I5176" s="361"/>
      <c r="J5176" s="361"/>
      <c r="K5176" s="361"/>
    </row>
    <row r="5177" spans="1:11">
      <c r="A5177" s="361"/>
      <c r="B5177" s="361"/>
      <c r="C5177" s="361"/>
      <c r="D5177" s="361"/>
      <c r="E5177" s="361"/>
      <c r="F5177" s="361"/>
      <c r="G5177" s="361"/>
      <c r="H5177" s="361"/>
      <c r="I5177" s="361"/>
      <c r="J5177" s="361"/>
      <c r="K5177" s="361"/>
    </row>
    <row r="5178" spans="1:11">
      <c r="A5178" s="361"/>
      <c r="B5178" s="361"/>
      <c r="C5178" s="361"/>
      <c r="D5178" s="361"/>
      <c r="E5178" s="361"/>
      <c r="F5178" s="361"/>
      <c r="G5178" s="361"/>
      <c r="H5178" s="361"/>
      <c r="I5178" s="361"/>
      <c r="J5178" s="361"/>
      <c r="K5178" s="361"/>
    </row>
    <row r="5179" spans="1:11">
      <c r="A5179" s="361"/>
      <c r="B5179" s="361"/>
      <c r="C5179" s="361"/>
      <c r="D5179" s="361"/>
      <c r="E5179" s="361"/>
      <c r="F5179" s="361"/>
      <c r="G5179" s="361"/>
      <c r="H5179" s="361"/>
      <c r="I5179" s="361"/>
      <c r="J5179" s="361"/>
      <c r="K5179" s="361"/>
    </row>
    <row r="5180" spans="1:11">
      <c r="A5180" s="361"/>
      <c r="B5180" s="361"/>
      <c r="C5180" s="361"/>
      <c r="D5180" s="361"/>
      <c r="E5180" s="361"/>
      <c r="F5180" s="361"/>
      <c r="G5180" s="361"/>
      <c r="H5180" s="361"/>
      <c r="I5180" s="361"/>
      <c r="J5180" s="361"/>
      <c r="K5180" s="361"/>
    </row>
    <row r="5181" spans="1:11">
      <c r="A5181" s="361"/>
      <c r="B5181" s="361"/>
      <c r="C5181" s="361"/>
      <c r="D5181" s="361"/>
      <c r="E5181" s="361"/>
      <c r="F5181" s="361"/>
      <c r="G5181" s="361"/>
      <c r="H5181" s="361"/>
      <c r="I5181" s="361"/>
      <c r="J5181" s="361"/>
      <c r="K5181" s="361"/>
    </row>
    <row r="5182" spans="1:11">
      <c r="A5182" s="361"/>
      <c r="B5182" s="361"/>
      <c r="C5182" s="361"/>
      <c r="D5182" s="361"/>
      <c r="E5182" s="361"/>
      <c r="F5182" s="361"/>
      <c r="G5182" s="361"/>
      <c r="H5182" s="361"/>
      <c r="I5182" s="361"/>
      <c r="J5182" s="361"/>
      <c r="K5182" s="361"/>
    </row>
    <row r="5183" spans="1:11">
      <c r="A5183" s="361"/>
      <c r="B5183" s="361"/>
      <c r="C5183" s="361"/>
      <c r="D5183" s="361"/>
      <c r="E5183" s="361"/>
      <c r="F5183" s="361"/>
      <c r="G5183" s="361"/>
      <c r="H5183" s="361"/>
      <c r="I5183" s="361"/>
      <c r="J5183" s="361"/>
      <c r="K5183" s="361"/>
    </row>
    <row r="5184" spans="1:11">
      <c r="A5184" s="361"/>
      <c r="B5184" s="361"/>
      <c r="C5184" s="361"/>
      <c r="D5184" s="361"/>
      <c r="E5184" s="361"/>
      <c r="F5184" s="361"/>
      <c r="G5184" s="361"/>
      <c r="H5184" s="361"/>
      <c r="I5184" s="361"/>
      <c r="J5184" s="361"/>
      <c r="K5184" s="361"/>
    </row>
    <row r="5185" spans="1:11">
      <c r="A5185" s="361"/>
      <c r="B5185" s="361"/>
      <c r="C5185" s="361"/>
      <c r="D5185" s="361"/>
      <c r="E5185" s="361"/>
      <c r="F5185" s="361"/>
      <c r="G5185" s="361"/>
      <c r="H5185" s="361"/>
      <c r="I5185" s="361"/>
      <c r="J5185" s="361"/>
      <c r="K5185" s="361"/>
    </row>
    <row r="5186" spans="1:11">
      <c r="A5186" s="361"/>
      <c r="B5186" s="361"/>
      <c r="C5186" s="361"/>
      <c r="D5186" s="361"/>
      <c r="E5186" s="361"/>
      <c r="F5186" s="361"/>
      <c r="G5186" s="361"/>
      <c r="H5186" s="361"/>
      <c r="I5186" s="361"/>
      <c r="J5186" s="361"/>
      <c r="K5186" s="361"/>
    </row>
    <row r="5187" spans="1:11">
      <c r="A5187" s="361"/>
      <c r="B5187" s="361"/>
      <c r="C5187" s="361"/>
      <c r="D5187" s="361"/>
      <c r="E5187" s="361"/>
      <c r="F5187" s="361"/>
      <c r="G5187" s="361"/>
      <c r="H5187" s="361"/>
      <c r="I5187" s="361"/>
      <c r="J5187" s="361"/>
      <c r="K5187" s="361"/>
    </row>
    <row r="5188" spans="1:11">
      <c r="A5188" s="361"/>
      <c r="B5188" s="361"/>
      <c r="C5188" s="361"/>
      <c r="D5188" s="361"/>
      <c r="E5188" s="361"/>
      <c r="F5188" s="361"/>
      <c r="G5188" s="361"/>
      <c r="H5188" s="361"/>
      <c r="I5188" s="361"/>
      <c r="J5188" s="361"/>
      <c r="K5188" s="361"/>
    </row>
    <row r="5189" spans="1:11">
      <c r="A5189" s="361"/>
      <c r="B5189" s="361"/>
      <c r="C5189" s="361"/>
      <c r="D5189" s="361"/>
      <c r="E5189" s="361"/>
      <c r="F5189" s="361"/>
      <c r="G5189" s="361"/>
      <c r="H5189" s="361"/>
      <c r="I5189" s="361"/>
      <c r="J5189" s="361"/>
      <c r="K5189" s="361"/>
    </row>
    <row r="5190" spans="1:11">
      <c r="A5190" s="361"/>
      <c r="B5190" s="361"/>
      <c r="C5190" s="361"/>
      <c r="D5190" s="361"/>
      <c r="E5190" s="361"/>
      <c r="F5190" s="361"/>
      <c r="G5190" s="361"/>
      <c r="H5190" s="361"/>
      <c r="I5190" s="361"/>
      <c r="J5190" s="361"/>
      <c r="K5190" s="361"/>
    </row>
    <row r="5191" spans="1:11">
      <c r="A5191" s="361"/>
      <c r="B5191" s="361"/>
      <c r="C5191" s="361"/>
      <c r="D5191" s="361"/>
      <c r="E5191" s="361"/>
      <c r="F5191" s="361"/>
      <c r="G5191" s="361"/>
      <c r="H5191" s="361"/>
      <c r="I5191" s="361"/>
      <c r="J5191" s="361"/>
      <c r="K5191" s="361"/>
    </row>
    <row r="5192" spans="1:11">
      <c r="A5192" s="361"/>
      <c r="B5192" s="361"/>
      <c r="C5192" s="361"/>
      <c r="D5192" s="361"/>
      <c r="E5192" s="361"/>
      <c r="F5192" s="361"/>
      <c r="G5192" s="361"/>
      <c r="H5192" s="361"/>
      <c r="I5192" s="361"/>
      <c r="J5192" s="361"/>
      <c r="K5192" s="361"/>
    </row>
    <row r="5193" spans="1:11">
      <c r="A5193" s="361"/>
      <c r="B5193" s="361"/>
      <c r="C5193" s="361"/>
      <c r="D5193" s="361"/>
      <c r="E5193" s="361"/>
      <c r="F5193" s="361"/>
      <c r="G5193" s="361"/>
      <c r="H5193" s="361"/>
      <c r="I5193" s="361"/>
      <c r="J5193" s="361"/>
      <c r="K5193" s="361"/>
    </row>
    <row r="5194" spans="1:11">
      <c r="A5194" s="361"/>
      <c r="B5194" s="361"/>
      <c r="C5194" s="361"/>
      <c r="D5194" s="361"/>
      <c r="E5194" s="361"/>
      <c r="F5194" s="361"/>
      <c r="G5194" s="361"/>
      <c r="H5194" s="361"/>
      <c r="I5194" s="361"/>
      <c r="J5194" s="361"/>
      <c r="K5194" s="361"/>
    </row>
    <row r="5195" spans="1:11">
      <c r="A5195" s="361"/>
      <c r="B5195" s="361"/>
      <c r="C5195" s="361"/>
      <c r="D5195" s="361"/>
      <c r="E5195" s="361"/>
      <c r="F5195" s="361"/>
      <c r="G5195" s="361"/>
      <c r="H5195" s="361"/>
      <c r="I5195" s="361"/>
      <c r="J5195" s="361"/>
      <c r="K5195" s="361"/>
    </row>
    <row r="5196" spans="1:11">
      <c r="A5196" s="361"/>
      <c r="B5196" s="361"/>
      <c r="C5196" s="361"/>
      <c r="D5196" s="361"/>
      <c r="E5196" s="361"/>
      <c r="F5196" s="361"/>
      <c r="G5196" s="361"/>
      <c r="H5196" s="361"/>
      <c r="I5196" s="361"/>
      <c r="J5196" s="361"/>
      <c r="K5196" s="361"/>
    </row>
    <row r="5197" spans="1:11">
      <c r="A5197" s="361"/>
      <c r="B5197" s="361"/>
      <c r="C5197" s="361"/>
      <c r="D5197" s="361"/>
      <c r="E5197" s="361"/>
      <c r="F5197" s="361"/>
      <c r="G5197" s="361"/>
      <c r="H5197" s="361"/>
      <c r="I5197" s="361"/>
      <c r="J5197" s="361"/>
      <c r="K5197" s="361"/>
    </row>
    <row r="5198" spans="1:11">
      <c r="A5198" s="361"/>
      <c r="B5198" s="361"/>
      <c r="C5198" s="361"/>
      <c r="D5198" s="361"/>
      <c r="E5198" s="361"/>
      <c r="F5198" s="361"/>
      <c r="G5198" s="361"/>
      <c r="H5198" s="361"/>
      <c r="I5198" s="361"/>
      <c r="J5198" s="361"/>
      <c r="K5198" s="361"/>
    </row>
    <row r="5199" spans="1:11">
      <c r="A5199" s="361"/>
      <c r="B5199" s="361"/>
      <c r="C5199" s="361"/>
      <c r="D5199" s="361"/>
      <c r="E5199" s="361"/>
      <c r="F5199" s="361"/>
      <c r="G5199" s="361"/>
      <c r="H5199" s="361"/>
      <c r="I5199" s="361"/>
      <c r="J5199" s="361"/>
      <c r="K5199" s="361"/>
    </row>
    <row r="5200" spans="1:11">
      <c r="A5200" s="361"/>
      <c r="B5200" s="361"/>
      <c r="C5200" s="361"/>
      <c r="D5200" s="361"/>
      <c r="E5200" s="361"/>
      <c r="F5200" s="361"/>
      <c r="G5200" s="361"/>
      <c r="H5200" s="361"/>
      <c r="I5200" s="361"/>
      <c r="J5200" s="361"/>
      <c r="K5200" s="361"/>
    </row>
    <row r="5201" spans="1:11">
      <c r="A5201" s="361"/>
      <c r="B5201" s="361"/>
      <c r="C5201" s="361"/>
      <c r="D5201" s="361"/>
      <c r="E5201" s="361"/>
      <c r="F5201" s="361"/>
      <c r="G5201" s="361"/>
      <c r="H5201" s="361"/>
      <c r="I5201" s="361"/>
      <c r="J5201" s="361"/>
      <c r="K5201" s="361"/>
    </row>
    <row r="5202" spans="1:11">
      <c r="A5202" s="361"/>
      <c r="B5202" s="361"/>
      <c r="C5202" s="361"/>
      <c r="D5202" s="361"/>
      <c r="E5202" s="361"/>
      <c r="F5202" s="361"/>
      <c r="G5202" s="361"/>
      <c r="H5202" s="361"/>
      <c r="I5202" s="361"/>
      <c r="J5202" s="361"/>
      <c r="K5202" s="361"/>
    </row>
    <row r="5203" spans="1:11">
      <c r="A5203" s="361"/>
      <c r="B5203" s="361"/>
      <c r="C5203" s="361"/>
      <c r="D5203" s="361"/>
      <c r="E5203" s="361"/>
      <c r="F5203" s="361"/>
      <c r="G5203" s="361"/>
      <c r="H5203" s="361"/>
      <c r="I5203" s="361"/>
      <c r="J5203" s="361"/>
      <c r="K5203" s="361"/>
    </row>
    <row r="5204" spans="1:11">
      <c r="A5204" s="361"/>
      <c r="B5204" s="361"/>
      <c r="C5204" s="361"/>
      <c r="D5204" s="361"/>
      <c r="E5204" s="361"/>
      <c r="F5204" s="361"/>
      <c r="G5204" s="361"/>
      <c r="H5204" s="361"/>
      <c r="I5204" s="361"/>
      <c r="J5204" s="361"/>
      <c r="K5204" s="361"/>
    </row>
    <row r="5205" spans="1:11">
      <c r="A5205" s="361"/>
      <c r="B5205" s="361"/>
      <c r="C5205" s="361"/>
      <c r="D5205" s="361"/>
      <c r="E5205" s="361"/>
      <c r="F5205" s="361"/>
      <c r="G5205" s="361"/>
      <c r="H5205" s="361"/>
      <c r="I5205" s="361"/>
      <c r="J5205" s="361"/>
      <c r="K5205" s="361"/>
    </row>
    <row r="5206" spans="1:11">
      <c r="A5206" s="361"/>
      <c r="B5206" s="361"/>
      <c r="C5206" s="361"/>
      <c r="D5206" s="361"/>
      <c r="E5206" s="361"/>
      <c r="F5206" s="361"/>
      <c r="G5206" s="361"/>
      <c r="H5206" s="361"/>
      <c r="I5206" s="361"/>
      <c r="J5206" s="361"/>
      <c r="K5206" s="361"/>
    </row>
    <row r="5207" spans="1:11">
      <c r="A5207" s="361"/>
      <c r="B5207" s="361"/>
      <c r="C5207" s="361"/>
      <c r="D5207" s="361"/>
      <c r="E5207" s="361"/>
      <c r="F5207" s="361"/>
      <c r="G5207" s="361"/>
      <c r="H5207" s="361"/>
      <c r="I5207" s="361"/>
      <c r="J5207" s="361"/>
      <c r="K5207" s="361"/>
    </row>
    <row r="5208" spans="1:11">
      <c r="A5208" s="361"/>
      <c r="B5208" s="361"/>
      <c r="C5208" s="361"/>
      <c r="D5208" s="361"/>
      <c r="E5208" s="361"/>
      <c r="F5208" s="361"/>
      <c r="G5208" s="361"/>
      <c r="H5208" s="361"/>
      <c r="I5208" s="361"/>
      <c r="J5208" s="361"/>
      <c r="K5208" s="361"/>
    </row>
    <row r="5209" spans="1:11">
      <c r="A5209" s="361"/>
      <c r="B5209" s="361"/>
      <c r="C5209" s="361"/>
      <c r="D5209" s="361"/>
      <c r="E5209" s="361"/>
      <c r="F5209" s="361"/>
      <c r="G5209" s="361"/>
      <c r="H5209" s="361"/>
      <c r="I5209" s="361"/>
      <c r="J5209" s="361"/>
      <c r="K5209" s="361"/>
    </row>
    <row r="5210" spans="1:11">
      <c r="A5210" s="361"/>
      <c r="B5210" s="361"/>
      <c r="C5210" s="361"/>
      <c r="D5210" s="361"/>
      <c r="E5210" s="361"/>
      <c r="F5210" s="361"/>
      <c r="G5210" s="361"/>
      <c r="H5210" s="361"/>
      <c r="I5210" s="361"/>
      <c r="J5210" s="361"/>
      <c r="K5210" s="361"/>
    </row>
    <row r="5211" spans="1:11">
      <c r="A5211" s="361"/>
      <c r="B5211" s="361"/>
      <c r="C5211" s="361"/>
      <c r="D5211" s="361"/>
      <c r="E5211" s="361"/>
      <c r="F5211" s="361"/>
      <c r="G5211" s="361"/>
      <c r="H5211" s="361"/>
      <c r="I5211" s="361"/>
      <c r="J5211" s="361"/>
      <c r="K5211" s="361"/>
    </row>
    <row r="5212" spans="1:11">
      <c r="A5212" s="361"/>
      <c r="B5212" s="361"/>
      <c r="C5212" s="361"/>
      <c r="D5212" s="361"/>
      <c r="E5212" s="361"/>
      <c r="F5212" s="361"/>
      <c r="G5212" s="361"/>
      <c r="H5212" s="361"/>
      <c r="I5212" s="361"/>
      <c r="J5212" s="361"/>
      <c r="K5212" s="361"/>
    </row>
    <row r="5213" spans="1:11">
      <c r="A5213" s="361"/>
      <c r="B5213" s="361"/>
      <c r="C5213" s="361"/>
      <c r="D5213" s="361"/>
      <c r="E5213" s="361"/>
      <c r="F5213" s="361"/>
      <c r="G5213" s="361"/>
      <c r="H5213" s="361"/>
      <c r="I5213" s="361"/>
      <c r="J5213" s="361"/>
      <c r="K5213" s="361"/>
    </row>
    <row r="5214" spans="1:11">
      <c r="A5214" s="361"/>
      <c r="B5214" s="361"/>
      <c r="C5214" s="361"/>
      <c r="D5214" s="361"/>
      <c r="E5214" s="361"/>
      <c r="F5214" s="361"/>
      <c r="G5214" s="361"/>
      <c r="H5214" s="361"/>
      <c r="I5214" s="361"/>
      <c r="J5214" s="361"/>
      <c r="K5214" s="361"/>
    </row>
    <row r="5215" spans="1:11">
      <c r="A5215" s="361"/>
      <c r="B5215" s="361"/>
      <c r="C5215" s="361"/>
      <c r="D5215" s="361"/>
      <c r="E5215" s="361"/>
      <c r="F5215" s="361"/>
      <c r="G5215" s="361"/>
      <c r="H5215" s="361"/>
      <c r="I5215" s="361"/>
      <c r="J5215" s="361"/>
      <c r="K5215" s="361"/>
    </row>
    <row r="5216" spans="1:11">
      <c r="A5216" s="361"/>
      <c r="B5216" s="361"/>
      <c r="C5216" s="361"/>
      <c r="D5216" s="361"/>
      <c r="E5216" s="361"/>
      <c r="F5216" s="361"/>
      <c r="G5216" s="361"/>
      <c r="H5216" s="361"/>
      <c r="I5216" s="361"/>
      <c r="J5216" s="361"/>
      <c r="K5216" s="361"/>
    </row>
    <row r="5217" spans="1:11">
      <c r="A5217" s="361"/>
      <c r="B5217" s="361"/>
      <c r="C5217" s="361"/>
      <c r="D5217" s="361"/>
      <c r="E5217" s="361"/>
      <c r="F5217" s="361"/>
      <c r="G5217" s="361"/>
      <c r="H5217" s="361"/>
      <c r="I5217" s="361"/>
      <c r="J5217" s="361"/>
      <c r="K5217" s="361"/>
    </row>
    <row r="5218" spans="1:11">
      <c r="A5218" s="361"/>
      <c r="B5218" s="361"/>
      <c r="C5218" s="361"/>
      <c r="D5218" s="361"/>
      <c r="E5218" s="361"/>
      <c r="F5218" s="361"/>
      <c r="G5218" s="361"/>
      <c r="H5218" s="361"/>
      <c r="I5218" s="361"/>
      <c r="J5218" s="361"/>
      <c r="K5218" s="361"/>
    </row>
    <row r="5219" spans="1:11">
      <c r="A5219" s="361"/>
      <c r="B5219" s="361"/>
      <c r="C5219" s="361"/>
      <c r="D5219" s="361"/>
      <c r="E5219" s="361"/>
      <c r="F5219" s="361"/>
      <c r="G5219" s="361"/>
      <c r="H5219" s="361"/>
      <c r="I5219" s="361"/>
      <c r="J5219" s="361"/>
      <c r="K5219" s="361"/>
    </row>
    <row r="5220" spans="1:11">
      <c r="A5220" s="361"/>
      <c r="B5220" s="361"/>
      <c r="C5220" s="361"/>
      <c r="D5220" s="361"/>
      <c r="E5220" s="361"/>
      <c r="F5220" s="361"/>
      <c r="G5220" s="361"/>
      <c r="H5220" s="361"/>
      <c r="I5220" s="361"/>
      <c r="J5220" s="361"/>
      <c r="K5220" s="361"/>
    </row>
    <row r="5221" spans="1:11">
      <c r="A5221" s="361"/>
      <c r="B5221" s="361"/>
      <c r="C5221" s="361"/>
      <c r="D5221" s="361"/>
      <c r="E5221" s="361"/>
      <c r="F5221" s="361"/>
      <c r="G5221" s="361"/>
      <c r="H5221" s="361"/>
      <c r="I5221" s="361"/>
      <c r="J5221" s="361"/>
      <c r="K5221" s="361"/>
    </row>
    <row r="5222" spans="1:11">
      <c r="A5222" s="361"/>
      <c r="B5222" s="361"/>
      <c r="C5222" s="361"/>
      <c r="D5222" s="361"/>
      <c r="E5222" s="361"/>
      <c r="F5222" s="361"/>
      <c r="G5222" s="361"/>
      <c r="H5222" s="361"/>
      <c r="I5222" s="361"/>
      <c r="J5222" s="361"/>
      <c r="K5222" s="361"/>
    </row>
    <row r="5223" spans="1:11">
      <c r="A5223" s="361"/>
      <c r="B5223" s="361"/>
      <c r="C5223" s="361"/>
      <c r="D5223" s="361"/>
      <c r="E5223" s="361"/>
      <c r="F5223" s="361"/>
      <c r="G5223" s="361"/>
      <c r="H5223" s="361"/>
      <c r="I5223" s="361"/>
      <c r="J5223" s="361"/>
      <c r="K5223" s="361"/>
    </row>
    <row r="5224" spans="1:11">
      <c r="A5224" s="361"/>
      <c r="B5224" s="361"/>
      <c r="C5224" s="361"/>
      <c r="D5224" s="361"/>
      <c r="E5224" s="361"/>
      <c r="F5224" s="361"/>
      <c r="G5224" s="361"/>
      <c r="H5224" s="361"/>
      <c r="I5224" s="361"/>
      <c r="J5224" s="361"/>
      <c r="K5224" s="361"/>
    </row>
    <row r="5225" spans="1:11">
      <c r="A5225" s="361"/>
      <c r="B5225" s="361"/>
      <c r="C5225" s="361"/>
      <c r="D5225" s="361"/>
      <c r="E5225" s="361"/>
      <c r="F5225" s="361"/>
      <c r="G5225" s="361"/>
      <c r="H5225" s="361"/>
      <c r="I5225" s="361"/>
      <c r="J5225" s="361"/>
      <c r="K5225" s="361"/>
    </row>
    <row r="5226" spans="1:11">
      <c r="A5226" s="361"/>
      <c r="B5226" s="361"/>
      <c r="C5226" s="361"/>
      <c r="D5226" s="361"/>
      <c r="E5226" s="361"/>
      <c r="F5226" s="361"/>
      <c r="G5226" s="361"/>
      <c r="H5226" s="361"/>
      <c r="I5226" s="361"/>
      <c r="J5226" s="361"/>
      <c r="K5226" s="361"/>
    </row>
    <row r="5227" spans="1:11">
      <c r="A5227" s="361"/>
      <c r="B5227" s="361"/>
      <c r="C5227" s="361"/>
      <c r="D5227" s="361"/>
      <c r="E5227" s="361"/>
      <c r="F5227" s="361"/>
      <c r="G5227" s="361"/>
      <c r="H5227" s="361"/>
      <c r="I5227" s="361"/>
      <c r="J5227" s="361"/>
      <c r="K5227" s="361"/>
    </row>
    <row r="5228" spans="1:11">
      <c r="A5228" s="361"/>
      <c r="B5228" s="361"/>
      <c r="C5228" s="361"/>
      <c r="D5228" s="361"/>
      <c r="E5228" s="361"/>
      <c r="F5228" s="361"/>
      <c r="G5228" s="361"/>
      <c r="H5228" s="361"/>
      <c r="I5228" s="361"/>
      <c r="J5228" s="361"/>
      <c r="K5228" s="361"/>
    </row>
    <row r="5229" spans="1:11">
      <c r="A5229" s="361"/>
      <c r="B5229" s="361"/>
      <c r="C5229" s="361"/>
      <c r="D5229" s="361"/>
      <c r="E5229" s="361"/>
      <c r="F5229" s="361"/>
      <c r="G5229" s="361"/>
      <c r="H5229" s="361"/>
      <c r="I5229" s="361"/>
      <c r="J5229" s="361"/>
      <c r="K5229" s="361"/>
    </row>
    <row r="5230" spans="1:11">
      <c r="A5230" s="361"/>
      <c r="B5230" s="361"/>
      <c r="C5230" s="361"/>
      <c r="D5230" s="361"/>
      <c r="E5230" s="361"/>
      <c r="F5230" s="361"/>
      <c r="G5230" s="361"/>
      <c r="H5230" s="361"/>
      <c r="I5230" s="361"/>
      <c r="J5230" s="361"/>
      <c r="K5230" s="361"/>
    </row>
    <row r="5231" spans="1:11">
      <c r="A5231" s="361"/>
      <c r="B5231" s="361"/>
      <c r="C5231" s="361"/>
      <c r="D5231" s="361"/>
      <c r="E5231" s="361"/>
      <c r="F5231" s="361"/>
      <c r="G5231" s="361"/>
      <c r="H5231" s="361"/>
      <c r="I5231" s="361"/>
      <c r="J5231" s="361"/>
      <c r="K5231" s="361"/>
    </row>
    <row r="5232" spans="1:11">
      <c r="A5232" s="361"/>
      <c r="B5232" s="361"/>
      <c r="C5232" s="361"/>
      <c r="D5232" s="361"/>
      <c r="E5232" s="361"/>
      <c r="F5232" s="361"/>
      <c r="G5232" s="361"/>
      <c r="H5232" s="361"/>
      <c r="I5232" s="361"/>
      <c r="J5232" s="361"/>
      <c r="K5232" s="361"/>
    </row>
    <row r="5233" spans="1:11">
      <c r="A5233" s="361"/>
      <c r="B5233" s="361"/>
      <c r="C5233" s="361"/>
      <c r="D5233" s="361"/>
      <c r="E5233" s="361"/>
      <c r="F5233" s="361"/>
      <c r="G5233" s="361"/>
      <c r="H5233" s="361"/>
      <c r="I5233" s="361"/>
      <c r="J5233" s="361"/>
      <c r="K5233" s="361"/>
    </row>
    <row r="5234" spans="1:11">
      <c r="A5234" s="361"/>
      <c r="B5234" s="361"/>
      <c r="C5234" s="361"/>
      <c r="D5234" s="361"/>
      <c r="E5234" s="361"/>
      <c r="F5234" s="361"/>
      <c r="G5234" s="361"/>
      <c r="H5234" s="361"/>
      <c r="I5234" s="361"/>
      <c r="J5234" s="361"/>
      <c r="K5234" s="361"/>
    </row>
    <row r="5235" spans="1:11">
      <c r="A5235" s="361"/>
      <c r="B5235" s="361"/>
      <c r="C5235" s="361"/>
      <c r="D5235" s="361"/>
      <c r="E5235" s="361"/>
      <c r="F5235" s="361"/>
      <c r="G5235" s="361"/>
      <c r="H5235" s="361"/>
      <c r="I5235" s="361"/>
      <c r="J5235" s="361"/>
      <c r="K5235" s="361"/>
    </row>
    <row r="5236" spans="1:11">
      <c r="A5236" s="361"/>
      <c r="B5236" s="361"/>
      <c r="C5236" s="361"/>
      <c r="D5236" s="361"/>
      <c r="E5236" s="361"/>
      <c r="F5236" s="361"/>
      <c r="G5236" s="361"/>
      <c r="H5236" s="361"/>
      <c r="I5236" s="361"/>
      <c r="J5236" s="361"/>
      <c r="K5236" s="361"/>
    </row>
    <row r="5237" spans="1:11">
      <c r="A5237" s="361"/>
      <c r="B5237" s="361"/>
      <c r="C5237" s="361"/>
      <c r="D5237" s="361"/>
      <c r="E5237" s="361"/>
      <c r="F5237" s="361"/>
      <c r="G5237" s="361"/>
      <c r="H5237" s="361"/>
      <c r="I5237" s="361"/>
      <c r="J5237" s="361"/>
      <c r="K5237" s="361"/>
    </row>
    <row r="5238" spans="1:11">
      <c r="A5238" s="361"/>
      <c r="B5238" s="361"/>
      <c r="C5238" s="361"/>
      <c r="D5238" s="361"/>
      <c r="E5238" s="361"/>
      <c r="F5238" s="361"/>
      <c r="G5238" s="361"/>
      <c r="H5238" s="361"/>
      <c r="I5238" s="361"/>
      <c r="J5238" s="361"/>
      <c r="K5238" s="361"/>
    </row>
    <row r="5239" spans="1:11">
      <c r="A5239" s="361"/>
      <c r="B5239" s="361"/>
      <c r="C5239" s="361"/>
      <c r="D5239" s="361"/>
      <c r="E5239" s="361"/>
      <c r="F5239" s="361"/>
      <c r="G5239" s="361"/>
      <c r="H5239" s="361"/>
      <c r="I5239" s="361"/>
      <c r="J5239" s="361"/>
      <c r="K5239" s="361"/>
    </row>
    <row r="5240" spans="1:11">
      <c r="A5240" s="361"/>
      <c r="B5240" s="361"/>
      <c r="C5240" s="361"/>
      <c r="D5240" s="361"/>
      <c r="E5240" s="361"/>
      <c r="F5240" s="361"/>
      <c r="G5240" s="361"/>
      <c r="H5240" s="361"/>
      <c r="I5240" s="361"/>
      <c r="J5240" s="361"/>
      <c r="K5240" s="361"/>
    </row>
    <row r="5241" spans="1:11">
      <c r="A5241" s="361"/>
      <c r="B5241" s="361"/>
      <c r="C5241" s="361"/>
      <c r="D5241" s="361"/>
      <c r="E5241" s="361"/>
      <c r="F5241" s="361"/>
      <c r="G5241" s="361"/>
      <c r="H5241" s="361"/>
      <c r="I5241" s="361"/>
      <c r="J5241" s="361"/>
      <c r="K5241" s="361"/>
    </row>
    <row r="5242" spans="1:11">
      <c r="A5242" s="361"/>
      <c r="B5242" s="361"/>
      <c r="C5242" s="361"/>
      <c r="D5242" s="361"/>
      <c r="E5242" s="361"/>
      <c r="F5242" s="361"/>
      <c r="G5242" s="361"/>
      <c r="H5242" s="361"/>
      <c r="I5242" s="361"/>
      <c r="J5242" s="361"/>
      <c r="K5242" s="361"/>
    </row>
    <row r="5243" spans="1:11">
      <c r="A5243" s="361"/>
      <c r="B5243" s="361"/>
      <c r="C5243" s="361"/>
      <c r="D5243" s="361"/>
      <c r="E5243" s="361"/>
      <c r="F5243" s="361"/>
      <c r="G5243" s="361"/>
      <c r="H5243" s="361"/>
      <c r="I5243" s="361"/>
      <c r="J5243" s="361"/>
      <c r="K5243" s="361"/>
    </row>
    <row r="5244" spans="1:11">
      <c r="A5244" s="361"/>
      <c r="B5244" s="361"/>
      <c r="C5244" s="361"/>
      <c r="D5244" s="361"/>
      <c r="E5244" s="361"/>
      <c r="F5244" s="361"/>
      <c r="G5244" s="361"/>
      <c r="H5244" s="361"/>
      <c r="I5244" s="361"/>
      <c r="J5244" s="361"/>
      <c r="K5244" s="361"/>
    </row>
    <row r="5245" spans="1:11">
      <c r="A5245" s="361"/>
      <c r="B5245" s="361"/>
      <c r="C5245" s="361"/>
      <c r="D5245" s="361"/>
      <c r="E5245" s="361"/>
      <c r="F5245" s="361"/>
      <c r="G5245" s="361"/>
      <c r="H5245" s="361"/>
      <c r="I5245" s="361"/>
      <c r="J5245" s="361"/>
      <c r="K5245" s="361"/>
    </row>
    <row r="5246" spans="1:11">
      <c r="A5246" s="361"/>
      <c r="B5246" s="361"/>
      <c r="C5246" s="361"/>
      <c r="D5246" s="361"/>
      <c r="E5246" s="361"/>
      <c r="F5246" s="361"/>
      <c r="G5246" s="361"/>
      <c r="H5246" s="361"/>
      <c r="I5246" s="361"/>
      <c r="J5246" s="361"/>
      <c r="K5246" s="361"/>
    </row>
    <row r="5247" spans="1:11">
      <c r="A5247" s="361"/>
      <c r="B5247" s="361"/>
      <c r="C5247" s="361"/>
      <c r="D5247" s="361"/>
      <c r="E5247" s="361"/>
      <c r="F5247" s="361"/>
      <c r="G5247" s="361"/>
      <c r="H5247" s="361"/>
      <c r="I5247" s="361"/>
      <c r="J5247" s="361"/>
      <c r="K5247" s="361"/>
    </row>
    <row r="5248" spans="1:11">
      <c r="A5248" s="361"/>
      <c r="B5248" s="361"/>
      <c r="C5248" s="361"/>
      <c r="D5248" s="361"/>
      <c r="E5248" s="361"/>
      <c r="F5248" s="361"/>
      <c r="G5248" s="361"/>
      <c r="H5248" s="361"/>
      <c r="I5248" s="361"/>
      <c r="J5248" s="361"/>
      <c r="K5248" s="361"/>
    </row>
    <row r="5249" spans="1:11">
      <c r="A5249" s="361"/>
      <c r="B5249" s="361"/>
      <c r="C5249" s="361"/>
      <c r="D5249" s="361"/>
      <c r="E5249" s="361"/>
      <c r="F5249" s="361"/>
      <c r="G5249" s="361"/>
      <c r="H5249" s="361"/>
      <c r="I5249" s="361"/>
      <c r="J5249" s="361"/>
      <c r="K5249" s="361"/>
    </row>
    <row r="5250" spans="1:11">
      <c r="A5250" s="361"/>
      <c r="B5250" s="361"/>
      <c r="C5250" s="361"/>
      <c r="D5250" s="361"/>
      <c r="E5250" s="361"/>
      <c r="F5250" s="361"/>
      <c r="G5250" s="361"/>
      <c r="H5250" s="361"/>
      <c r="I5250" s="361"/>
      <c r="J5250" s="361"/>
      <c r="K5250" s="361"/>
    </row>
    <row r="5251" spans="1:11">
      <c r="A5251" s="361"/>
      <c r="B5251" s="361"/>
      <c r="C5251" s="361"/>
      <c r="D5251" s="361"/>
      <c r="E5251" s="361"/>
      <c r="F5251" s="361"/>
      <c r="G5251" s="361"/>
      <c r="H5251" s="361"/>
      <c r="I5251" s="361"/>
      <c r="J5251" s="361"/>
      <c r="K5251" s="361"/>
    </row>
    <row r="5252" spans="1:11">
      <c r="A5252" s="361"/>
      <c r="B5252" s="361"/>
      <c r="C5252" s="361"/>
      <c r="D5252" s="361"/>
      <c r="E5252" s="361"/>
      <c r="F5252" s="361"/>
      <c r="G5252" s="361"/>
      <c r="H5252" s="361"/>
      <c r="I5252" s="361"/>
      <c r="J5252" s="361"/>
      <c r="K5252" s="361"/>
    </row>
    <row r="5253" spans="1:11">
      <c r="A5253" s="361"/>
      <c r="B5253" s="361"/>
      <c r="C5253" s="361"/>
      <c r="D5253" s="361"/>
      <c r="E5253" s="361"/>
      <c r="F5253" s="361"/>
      <c r="G5253" s="361"/>
      <c r="H5253" s="361"/>
      <c r="I5253" s="361"/>
      <c r="J5253" s="361"/>
      <c r="K5253" s="361"/>
    </row>
    <row r="5254" spans="1:11">
      <c r="A5254" s="361"/>
      <c r="B5254" s="361"/>
      <c r="C5254" s="361"/>
      <c r="D5254" s="361"/>
      <c r="E5254" s="361"/>
      <c r="F5254" s="361"/>
      <c r="G5254" s="361"/>
      <c r="H5254" s="361"/>
      <c r="I5254" s="361"/>
      <c r="J5254" s="361"/>
      <c r="K5254" s="361"/>
    </row>
    <row r="5255" spans="1:11">
      <c r="A5255" s="361"/>
      <c r="B5255" s="361"/>
      <c r="C5255" s="361"/>
      <c r="D5255" s="361"/>
      <c r="E5255" s="361"/>
      <c r="F5255" s="361"/>
      <c r="G5255" s="361"/>
      <c r="H5255" s="361"/>
      <c r="I5255" s="361"/>
      <c r="J5255" s="361"/>
      <c r="K5255" s="361"/>
    </row>
    <row r="5256" spans="1:11">
      <c r="A5256" s="361"/>
      <c r="B5256" s="361"/>
      <c r="C5256" s="361"/>
      <c r="D5256" s="361"/>
      <c r="E5256" s="361"/>
      <c r="F5256" s="361"/>
      <c r="G5256" s="361"/>
      <c r="H5256" s="361"/>
      <c r="I5256" s="361"/>
      <c r="J5256" s="361"/>
      <c r="K5256" s="361"/>
    </row>
    <row r="5257" spans="1:11">
      <c r="A5257" s="361"/>
      <c r="B5257" s="361"/>
      <c r="C5257" s="361"/>
      <c r="D5257" s="361"/>
      <c r="E5257" s="361"/>
      <c r="F5257" s="361"/>
      <c r="G5257" s="361"/>
      <c r="H5257" s="361"/>
      <c r="I5257" s="361"/>
      <c r="J5257" s="361"/>
      <c r="K5257" s="361"/>
    </row>
    <row r="5258" spans="1:11">
      <c r="A5258" s="361"/>
      <c r="B5258" s="361"/>
      <c r="C5258" s="361"/>
      <c r="D5258" s="361"/>
      <c r="E5258" s="361"/>
      <c r="F5258" s="361"/>
      <c r="G5258" s="361"/>
      <c r="H5258" s="361"/>
      <c r="I5258" s="361"/>
      <c r="J5258" s="361"/>
      <c r="K5258" s="361"/>
    </row>
    <row r="5259" spans="1:11">
      <c r="A5259" s="361"/>
      <c r="B5259" s="361"/>
      <c r="C5259" s="361"/>
      <c r="D5259" s="361"/>
      <c r="E5259" s="361"/>
      <c r="F5259" s="361"/>
      <c r="G5259" s="361"/>
      <c r="H5259" s="361"/>
      <c r="I5259" s="361"/>
      <c r="J5259" s="361"/>
      <c r="K5259" s="361"/>
    </row>
    <row r="5260" spans="1:11">
      <c r="A5260" s="361"/>
      <c r="B5260" s="361"/>
      <c r="C5260" s="361"/>
      <c r="D5260" s="361"/>
      <c r="E5260" s="361"/>
      <c r="F5260" s="361"/>
      <c r="G5260" s="361"/>
      <c r="H5260" s="361"/>
      <c r="I5260" s="361"/>
      <c r="J5260" s="361"/>
      <c r="K5260" s="361"/>
    </row>
    <row r="5261" spans="1:11">
      <c r="A5261" s="361"/>
      <c r="B5261" s="361"/>
      <c r="C5261" s="361"/>
      <c r="D5261" s="361"/>
      <c r="E5261" s="361"/>
      <c r="F5261" s="361"/>
      <c r="G5261" s="361"/>
      <c r="H5261" s="361"/>
      <c r="I5261" s="361"/>
      <c r="J5261" s="361"/>
      <c r="K5261" s="361"/>
    </row>
    <row r="5262" spans="1:11">
      <c r="A5262" s="361"/>
      <c r="B5262" s="361"/>
      <c r="C5262" s="361"/>
      <c r="D5262" s="361"/>
      <c r="E5262" s="361"/>
      <c r="F5262" s="361"/>
      <c r="G5262" s="361"/>
      <c r="H5262" s="361"/>
      <c r="I5262" s="361"/>
      <c r="J5262" s="361"/>
      <c r="K5262" s="361"/>
    </row>
    <row r="5263" spans="1:11">
      <c r="A5263" s="361"/>
      <c r="B5263" s="361"/>
      <c r="C5263" s="361"/>
      <c r="D5263" s="361"/>
      <c r="E5263" s="361"/>
      <c r="F5263" s="361"/>
      <c r="G5263" s="361"/>
      <c r="H5263" s="361"/>
      <c r="I5263" s="361"/>
      <c r="J5263" s="361"/>
      <c r="K5263" s="361"/>
    </row>
    <row r="5264" spans="1:11">
      <c r="A5264" s="361"/>
      <c r="B5264" s="361"/>
      <c r="C5264" s="361"/>
      <c r="D5264" s="361"/>
      <c r="E5264" s="361"/>
      <c r="F5264" s="361"/>
      <c r="G5264" s="361"/>
      <c r="H5264" s="361"/>
      <c r="I5264" s="361"/>
      <c r="J5264" s="361"/>
      <c r="K5264" s="361"/>
    </row>
    <row r="5265" spans="1:11">
      <c r="A5265" s="361"/>
      <c r="B5265" s="361"/>
      <c r="C5265" s="361"/>
      <c r="D5265" s="361"/>
      <c r="E5265" s="361"/>
      <c r="F5265" s="361"/>
      <c r="G5265" s="361"/>
      <c r="H5265" s="361"/>
      <c r="I5265" s="361"/>
      <c r="J5265" s="361"/>
      <c r="K5265" s="361"/>
    </row>
    <row r="5266" spans="1:11">
      <c r="A5266" s="361"/>
      <c r="B5266" s="361"/>
      <c r="C5266" s="361"/>
      <c r="D5266" s="361"/>
      <c r="E5266" s="361"/>
      <c r="F5266" s="361"/>
      <c r="G5266" s="361"/>
      <c r="H5266" s="361"/>
      <c r="I5266" s="361"/>
      <c r="J5266" s="361"/>
      <c r="K5266" s="361"/>
    </row>
    <row r="5267" spans="1:11">
      <c r="A5267" s="361"/>
      <c r="B5267" s="361"/>
      <c r="C5267" s="361"/>
      <c r="D5267" s="361"/>
      <c r="E5267" s="361"/>
      <c r="F5267" s="361"/>
      <c r="G5267" s="361"/>
      <c r="H5267" s="361"/>
      <c r="I5267" s="361"/>
      <c r="J5267" s="361"/>
      <c r="K5267" s="361"/>
    </row>
    <row r="5268" spans="1:11">
      <c r="A5268" s="361"/>
      <c r="B5268" s="361"/>
      <c r="C5268" s="361"/>
      <c r="D5268" s="361"/>
      <c r="E5268" s="361"/>
      <c r="F5268" s="361"/>
      <c r="G5268" s="361"/>
      <c r="H5268" s="361"/>
      <c r="I5268" s="361"/>
      <c r="J5268" s="361"/>
      <c r="K5268" s="361"/>
    </row>
    <row r="5269" spans="1:11">
      <c r="A5269" s="361"/>
      <c r="B5269" s="361"/>
      <c r="C5269" s="361"/>
      <c r="D5269" s="361"/>
      <c r="E5269" s="361"/>
      <c r="F5269" s="361"/>
      <c r="G5269" s="361"/>
      <c r="H5269" s="361"/>
      <c r="I5269" s="361"/>
      <c r="J5269" s="361"/>
      <c r="K5269" s="361"/>
    </row>
    <row r="5270" spans="1:11">
      <c r="A5270" s="361"/>
      <c r="B5270" s="361"/>
      <c r="C5270" s="361"/>
      <c r="D5270" s="361"/>
      <c r="E5270" s="361"/>
      <c r="F5270" s="361"/>
      <c r="G5270" s="361"/>
      <c r="H5270" s="361"/>
      <c r="I5270" s="361"/>
      <c r="J5270" s="361"/>
      <c r="K5270" s="361"/>
    </row>
    <row r="5271" spans="1:11">
      <c r="A5271" s="361"/>
      <c r="B5271" s="361"/>
      <c r="C5271" s="361"/>
      <c r="D5271" s="361"/>
      <c r="E5271" s="361"/>
      <c r="F5271" s="361"/>
      <c r="G5271" s="361"/>
      <c r="H5271" s="361"/>
      <c r="I5271" s="361"/>
      <c r="J5271" s="361"/>
      <c r="K5271" s="361"/>
    </row>
    <row r="5272" spans="1:11">
      <c r="A5272" s="361"/>
      <c r="B5272" s="361"/>
      <c r="C5272" s="361"/>
      <c r="D5272" s="361"/>
      <c r="E5272" s="361"/>
      <c r="F5272" s="361"/>
      <c r="G5272" s="361"/>
      <c r="H5272" s="361"/>
      <c r="I5272" s="361"/>
      <c r="J5272" s="361"/>
      <c r="K5272" s="361"/>
    </row>
    <row r="5273" spans="1:11">
      <c r="A5273" s="361"/>
      <c r="B5273" s="361"/>
      <c r="C5273" s="361"/>
      <c r="D5273" s="361"/>
      <c r="E5273" s="361"/>
      <c r="F5273" s="361"/>
      <c r="G5273" s="361"/>
      <c r="H5273" s="361"/>
      <c r="I5273" s="361"/>
      <c r="J5273" s="361"/>
      <c r="K5273" s="361"/>
    </row>
    <row r="5274" spans="1:11">
      <c r="A5274" s="361"/>
      <c r="B5274" s="361"/>
      <c r="C5274" s="361"/>
      <c r="D5274" s="361"/>
      <c r="E5274" s="361"/>
      <c r="F5274" s="361"/>
      <c r="G5274" s="361"/>
      <c r="H5274" s="361"/>
      <c r="I5274" s="361"/>
      <c r="J5274" s="361"/>
      <c r="K5274" s="361"/>
    </row>
    <row r="5275" spans="1:11">
      <c r="A5275" s="361"/>
      <c r="B5275" s="361"/>
      <c r="C5275" s="361"/>
      <c r="D5275" s="361"/>
      <c r="E5275" s="361"/>
      <c r="F5275" s="361"/>
      <c r="G5275" s="361"/>
      <c r="H5275" s="361"/>
      <c r="I5275" s="361"/>
      <c r="J5275" s="361"/>
      <c r="K5275" s="361"/>
    </row>
    <row r="5276" spans="1:11">
      <c r="A5276" s="361"/>
      <c r="B5276" s="361"/>
      <c r="C5276" s="361"/>
      <c r="D5276" s="361"/>
      <c r="E5276" s="361"/>
      <c r="F5276" s="361"/>
      <c r="G5276" s="361"/>
      <c r="H5276" s="361"/>
      <c r="I5276" s="361"/>
      <c r="J5276" s="361"/>
      <c r="K5276" s="361"/>
    </row>
    <row r="5277" spans="1:11">
      <c r="A5277" s="361"/>
      <c r="B5277" s="361"/>
      <c r="C5277" s="361"/>
      <c r="D5277" s="361"/>
      <c r="E5277" s="361"/>
      <c r="F5277" s="361"/>
      <c r="G5277" s="361"/>
      <c r="H5277" s="361"/>
      <c r="I5277" s="361"/>
      <c r="J5277" s="361"/>
      <c r="K5277" s="361"/>
    </row>
    <row r="5278" spans="1:11">
      <c r="A5278" s="361"/>
      <c r="B5278" s="361"/>
      <c r="C5278" s="361"/>
      <c r="D5278" s="361"/>
      <c r="E5278" s="361"/>
      <c r="F5278" s="361"/>
      <c r="G5278" s="361"/>
      <c r="H5278" s="361"/>
      <c r="I5278" s="361"/>
      <c r="J5278" s="361"/>
      <c r="K5278" s="361"/>
    </row>
    <row r="5279" spans="1:11">
      <c r="A5279" s="361"/>
      <c r="B5279" s="361"/>
      <c r="C5279" s="361"/>
      <c r="D5279" s="361"/>
      <c r="E5279" s="361"/>
      <c r="F5279" s="361"/>
      <c r="G5279" s="361"/>
      <c r="H5279" s="361"/>
      <c r="I5279" s="361"/>
      <c r="J5279" s="361"/>
      <c r="K5279" s="361"/>
    </row>
    <row r="5280" spans="1:11">
      <c r="A5280" s="361"/>
      <c r="B5280" s="361"/>
      <c r="C5280" s="361"/>
      <c r="D5280" s="361"/>
      <c r="E5280" s="361"/>
      <c r="F5280" s="361"/>
      <c r="G5280" s="361"/>
      <c r="H5280" s="361"/>
      <c r="I5280" s="361"/>
      <c r="J5280" s="361"/>
      <c r="K5280" s="361"/>
    </row>
    <row r="5281" spans="1:11">
      <c r="A5281" s="361"/>
      <c r="B5281" s="361"/>
      <c r="C5281" s="361"/>
      <c r="D5281" s="361"/>
      <c r="E5281" s="361"/>
      <c r="F5281" s="361"/>
      <c r="G5281" s="361"/>
      <c r="H5281" s="361"/>
      <c r="I5281" s="361"/>
      <c r="J5281" s="361"/>
      <c r="K5281" s="361"/>
    </row>
    <row r="5282" spans="1:11">
      <c r="A5282" s="361"/>
      <c r="B5282" s="361"/>
      <c r="C5282" s="361"/>
      <c r="D5282" s="361"/>
      <c r="E5282" s="361"/>
      <c r="F5282" s="361"/>
      <c r="G5282" s="361"/>
      <c r="H5282" s="361"/>
      <c r="I5282" s="361"/>
      <c r="J5282" s="361"/>
      <c r="K5282" s="361"/>
    </row>
    <row r="5283" spans="1:11">
      <c r="A5283" s="361"/>
      <c r="B5283" s="361"/>
      <c r="C5283" s="361"/>
      <c r="D5283" s="361"/>
      <c r="E5283" s="361"/>
      <c r="F5283" s="361"/>
      <c r="G5283" s="361"/>
      <c r="H5283" s="361"/>
      <c r="I5283" s="361"/>
      <c r="J5283" s="361"/>
      <c r="K5283" s="361"/>
    </row>
    <row r="5284" spans="1:11">
      <c r="A5284" s="361"/>
      <c r="B5284" s="361"/>
      <c r="C5284" s="361"/>
      <c r="D5284" s="361"/>
      <c r="E5284" s="361"/>
      <c r="F5284" s="361"/>
      <c r="G5284" s="361"/>
      <c r="H5284" s="361"/>
      <c r="I5284" s="361"/>
      <c r="J5284" s="361"/>
      <c r="K5284" s="361"/>
    </row>
    <row r="5285" spans="1:11">
      <c r="A5285" s="361"/>
      <c r="B5285" s="361"/>
      <c r="C5285" s="361"/>
      <c r="D5285" s="361"/>
      <c r="E5285" s="361"/>
      <c r="F5285" s="361"/>
      <c r="G5285" s="361"/>
      <c r="H5285" s="361"/>
      <c r="I5285" s="361"/>
      <c r="J5285" s="361"/>
      <c r="K5285" s="361"/>
    </row>
    <row r="5286" spans="1:11">
      <c r="A5286" s="361"/>
      <c r="B5286" s="361"/>
      <c r="C5286" s="361"/>
      <c r="D5286" s="361"/>
      <c r="E5286" s="361"/>
      <c r="F5286" s="361"/>
      <c r="G5286" s="361"/>
      <c r="H5286" s="361"/>
      <c r="I5286" s="361"/>
      <c r="J5286" s="361"/>
      <c r="K5286" s="361"/>
    </row>
    <row r="5287" spans="1:11">
      <c r="A5287" s="361"/>
      <c r="B5287" s="361"/>
      <c r="C5287" s="361"/>
      <c r="D5287" s="361"/>
      <c r="E5287" s="361"/>
      <c r="F5287" s="361"/>
      <c r="G5287" s="361"/>
      <c r="H5287" s="361"/>
      <c r="I5287" s="361"/>
      <c r="J5287" s="361"/>
      <c r="K5287" s="361"/>
    </row>
    <row r="5288" spans="1:11">
      <c r="A5288" s="361"/>
      <c r="B5288" s="361"/>
      <c r="C5288" s="361"/>
      <c r="D5288" s="361"/>
      <c r="E5288" s="361"/>
      <c r="F5288" s="361"/>
      <c r="G5288" s="361"/>
      <c r="H5288" s="361"/>
      <c r="I5288" s="361"/>
      <c r="J5288" s="361"/>
      <c r="K5288" s="361"/>
    </row>
    <row r="5289" spans="1:11">
      <c r="A5289" s="361"/>
      <c r="B5289" s="361"/>
      <c r="C5289" s="361"/>
      <c r="D5289" s="361"/>
      <c r="E5289" s="361"/>
      <c r="F5289" s="361"/>
      <c r="G5289" s="361"/>
      <c r="H5289" s="361"/>
      <c r="I5289" s="361"/>
      <c r="J5289" s="361"/>
      <c r="K5289" s="361"/>
    </row>
    <row r="5290" spans="1:11">
      <c r="A5290" s="361"/>
      <c r="B5290" s="361"/>
      <c r="C5290" s="361"/>
      <c r="D5290" s="361"/>
      <c r="E5290" s="361"/>
      <c r="F5290" s="361"/>
      <c r="G5290" s="361"/>
      <c r="H5290" s="361"/>
      <c r="I5290" s="361"/>
      <c r="J5290" s="361"/>
      <c r="K5290" s="361"/>
    </row>
    <row r="5291" spans="1:11">
      <c r="A5291" s="361"/>
      <c r="B5291" s="361"/>
      <c r="C5291" s="361"/>
      <c r="D5291" s="361"/>
      <c r="E5291" s="361"/>
      <c r="F5291" s="361"/>
      <c r="G5291" s="361"/>
      <c r="H5291" s="361"/>
      <c r="I5291" s="361"/>
      <c r="J5291" s="361"/>
      <c r="K5291" s="361"/>
    </row>
    <row r="5292" spans="1:11">
      <c r="A5292" s="361"/>
      <c r="B5292" s="361"/>
      <c r="C5292" s="361"/>
      <c r="D5292" s="361"/>
      <c r="E5292" s="361"/>
      <c r="F5292" s="361"/>
      <c r="G5292" s="361"/>
      <c r="H5292" s="361"/>
      <c r="I5292" s="361"/>
      <c r="J5292" s="361"/>
      <c r="K5292" s="361"/>
    </row>
    <row r="5293" spans="1:11">
      <c r="A5293" s="361"/>
      <c r="B5293" s="361"/>
      <c r="C5293" s="361"/>
      <c r="D5293" s="361"/>
      <c r="E5293" s="361"/>
      <c r="F5293" s="361"/>
      <c r="G5293" s="361"/>
      <c r="H5293" s="361"/>
      <c r="I5293" s="361"/>
      <c r="J5293" s="361"/>
      <c r="K5293" s="361"/>
    </row>
    <row r="5294" spans="1:11">
      <c r="A5294" s="361"/>
      <c r="B5294" s="361"/>
      <c r="C5294" s="361"/>
      <c r="D5294" s="361"/>
      <c r="E5294" s="361"/>
      <c r="F5294" s="361"/>
      <c r="G5294" s="361"/>
      <c r="H5294" s="361"/>
      <c r="I5294" s="361"/>
      <c r="J5294" s="361"/>
      <c r="K5294" s="361"/>
    </row>
    <row r="5295" spans="1:11">
      <c r="A5295" s="361"/>
      <c r="B5295" s="361"/>
      <c r="C5295" s="361"/>
      <c r="D5295" s="361"/>
      <c r="E5295" s="361"/>
      <c r="F5295" s="361"/>
      <c r="G5295" s="361"/>
      <c r="H5295" s="361"/>
      <c r="I5295" s="361"/>
      <c r="J5295" s="361"/>
      <c r="K5295" s="361"/>
    </row>
    <row r="5296" spans="1:11">
      <c r="A5296" s="361"/>
      <c r="B5296" s="361"/>
      <c r="C5296" s="361"/>
      <c r="D5296" s="361"/>
      <c r="E5296" s="361"/>
      <c r="F5296" s="361"/>
      <c r="G5296" s="361"/>
      <c r="H5296" s="361"/>
      <c r="I5296" s="361"/>
      <c r="J5296" s="361"/>
      <c r="K5296" s="361"/>
    </row>
    <row r="5297" spans="1:11">
      <c r="A5297" s="361"/>
      <c r="B5297" s="361"/>
      <c r="C5297" s="361"/>
      <c r="D5297" s="361"/>
      <c r="E5297" s="361"/>
      <c r="F5297" s="361"/>
      <c r="G5297" s="361"/>
      <c r="H5297" s="361"/>
      <c r="I5297" s="361"/>
      <c r="J5297" s="361"/>
      <c r="K5297" s="361"/>
    </row>
    <row r="5298" spans="1:11">
      <c r="A5298" s="361"/>
      <c r="B5298" s="361"/>
      <c r="C5298" s="361"/>
      <c r="D5298" s="361"/>
      <c r="E5298" s="361"/>
      <c r="F5298" s="361"/>
      <c r="G5298" s="361"/>
      <c r="H5298" s="361"/>
      <c r="I5298" s="361"/>
      <c r="J5298" s="361"/>
      <c r="K5298" s="361"/>
    </row>
    <row r="5299" spans="1:11">
      <c r="A5299" s="361"/>
      <c r="B5299" s="361"/>
      <c r="C5299" s="361"/>
      <c r="D5299" s="361"/>
      <c r="E5299" s="361"/>
      <c r="F5299" s="361"/>
      <c r="G5299" s="361"/>
      <c r="H5299" s="361"/>
      <c r="I5299" s="361"/>
      <c r="J5299" s="361"/>
      <c r="K5299" s="361"/>
    </row>
    <row r="5300" spans="1:11">
      <c r="A5300" s="361"/>
      <c r="B5300" s="361"/>
      <c r="C5300" s="361"/>
      <c r="D5300" s="361"/>
      <c r="E5300" s="361"/>
      <c r="F5300" s="361"/>
      <c r="G5300" s="361"/>
      <c r="H5300" s="361"/>
      <c r="I5300" s="361"/>
      <c r="J5300" s="361"/>
      <c r="K5300" s="361"/>
    </row>
    <row r="5301" spans="1:11">
      <c r="A5301" s="361"/>
      <c r="B5301" s="361"/>
      <c r="C5301" s="361"/>
      <c r="D5301" s="361"/>
      <c r="E5301" s="361"/>
      <c r="F5301" s="361"/>
      <c r="G5301" s="361"/>
      <c r="H5301" s="361"/>
      <c r="I5301" s="361"/>
      <c r="J5301" s="361"/>
      <c r="K5301" s="361"/>
    </row>
    <row r="5302" spans="1:11">
      <c r="A5302" s="361"/>
      <c r="B5302" s="361"/>
      <c r="C5302" s="361"/>
      <c r="D5302" s="361"/>
      <c r="E5302" s="361"/>
      <c r="F5302" s="361"/>
      <c r="G5302" s="361"/>
      <c r="H5302" s="361"/>
      <c r="I5302" s="361"/>
      <c r="J5302" s="361"/>
      <c r="K5302" s="361"/>
    </row>
    <row r="5303" spans="1:11">
      <c r="A5303" s="361"/>
      <c r="B5303" s="361"/>
      <c r="C5303" s="361"/>
      <c r="D5303" s="361"/>
      <c r="E5303" s="361"/>
      <c r="F5303" s="361"/>
      <c r="G5303" s="361"/>
      <c r="H5303" s="361"/>
      <c r="I5303" s="361"/>
      <c r="J5303" s="361"/>
      <c r="K5303" s="361"/>
    </row>
    <row r="5304" spans="1:11">
      <c r="A5304" s="361"/>
      <c r="B5304" s="361"/>
      <c r="C5304" s="361"/>
      <c r="D5304" s="361"/>
      <c r="E5304" s="361"/>
      <c r="F5304" s="361"/>
      <c r="G5304" s="361"/>
      <c r="H5304" s="361"/>
      <c r="I5304" s="361"/>
      <c r="J5304" s="361"/>
      <c r="K5304" s="361"/>
    </row>
    <row r="5305" spans="1:11">
      <c r="A5305" s="361"/>
      <c r="B5305" s="361"/>
      <c r="C5305" s="361"/>
      <c r="D5305" s="361"/>
      <c r="E5305" s="361"/>
      <c r="F5305" s="361"/>
      <c r="G5305" s="361"/>
      <c r="H5305" s="361"/>
      <c r="I5305" s="361"/>
      <c r="J5305" s="361"/>
      <c r="K5305" s="361"/>
    </row>
    <row r="5306" spans="1:11">
      <c r="A5306" s="361"/>
      <c r="B5306" s="361"/>
      <c r="C5306" s="361"/>
      <c r="D5306" s="361"/>
      <c r="E5306" s="361"/>
      <c r="F5306" s="361"/>
      <c r="G5306" s="361"/>
      <c r="H5306" s="361"/>
      <c r="I5306" s="361"/>
      <c r="J5306" s="361"/>
      <c r="K5306" s="361"/>
    </row>
    <row r="5307" spans="1:11">
      <c r="A5307" s="361"/>
      <c r="B5307" s="361"/>
      <c r="C5307" s="361"/>
      <c r="D5307" s="361"/>
      <c r="E5307" s="361"/>
      <c r="F5307" s="361"/>
      <c r="G5307" s="361"/>
      <c r="H5307" s="361"/>
      <c r="I5307" s="361"/>
      <c r="J5307" s="361"/>
      <c r="K5307" s="361"/>
    </row>
    <row r="5308" spans="1:11">
      <c r="A5308" s="361"/>
      <c r="B5308" s="361"/>
      <c r="C5308" s="361"/>
      <c r="D5308" s="361"/>
      <c r="E5308" s="361"/>
      <c r="F5308" s="361"/>
      <c r="G5308" s="361"/>
      <c r="H5308" s="361"/>
      <c r="I5308" s="361"/>
      <c r="J5308" s="361"/>
      <c r="K5308" s="361"/>
    </row>
    <row r="5309" spans="1:11">
      <c r="A5309" s="361"/>
      <c r="B5309" s="361"/>
      <c r="C5309" s="361"/>
      <c r="D5309" s="361"/>
      <c r="E5309" s="361"/>
      <c r="F5309" s="361"/>
      <c r="G5309" s="361"/>
      <c r="H5309" s="361"/>
      <c r="I5309" s="361"/>
      <c r="J5309" s="361"/>
      <c r="K5309" s="361"/>
    </row>
    <row r="5310" spans="1:11">
      <c r="A5310" s="361"/>
      <c r="B5310" s="361"/>
      <c r="C5310" s="361"/>
      <c r="D5310" s="361"/>
      <c r="E5310" s="361"/>
      <c r="F5310" s="361"/>
      <c r="G5310" s="361"/>
      <c r="H5310" s="361"/>
      <c r="I5310" s="361"/>
      <c r="J5310" s="361"/>
      <c r="K5310" s="361"/>
    </row>
    <row r="5311" spans="1:11">
      <c r="A5311" s="361"/>
      <c r="B5311" s="361"/>
      <c r="C5311" s="361"/>
      <c r="D5311" s="361"/>
      <c r="E5311" s="361"/>
      <c r="F5311" s="361"/>
      <c r="G5311" s="361"/>
      <c r="H5311" s="361"/>
      <c r="I5311" s="361"/>
      <c r="J5311" s="361"/>
      <c r="K5311" s="361"/>
    </row>
    <row r="5312" spans="1:11">
      <c r="A5312" s="361"/>
      <c r="B5312" s="361"/>
      <c r="C5312" s="361"/>
      <c r="D5312" s="361"/>
      <c r="E5312" s="361"/>
      <c r="F5312" s="361"/>
      <c r="G5312" s="361"/>
      <c r="H5312" s="361"/>
      <c r="I5312" s="361"/>
      <c r="J5312" s="361"/>
      <c r="K5312" s="361"/>
    </row>
    <row r="5313" spans="1:11">
      <c r="A5313" s="361"/>
      <c r="B5313" s="361"/>
      <c r="C5313" s="361"/>
      <c r="D5313" s="361"/>
      <c r="E5313" s="361"/>
      <c r="F5313" s="361"/>
      <c r="G5313" s="361"/>
      <c r="H5313" s="361"/>
      <c r="I5313" s="361"/>
      <c r="J5313" s="361"/>
      <c r="K5313" s="361"/>
    </row>
    <row r="5314" spans="1:11">
      <c r="A5314" s="361"/>
      <c r="B5314" s="361"/>
      <c r="C5314" s="361"/>
      <c r="D5314" s="361"/>
      <c r="E5314" s="361"/>
      <c r="F5314" s="361"/>
      <c r="G5314" s="361"/>
      <c r="H5314" s="361"/>
      <c r="I5314" s="361"/>
      <c r="J5314" s="361"/>
      <c r="K5314" s="361"/>
    </row>
    <row r="5315" spans="1:11">
      <c r="A5315" s="361"/>
      <c r="B5315" s="361"/>
      <c r="C5315" s="361"/>
      <c r="D5315" s="361"/>
      <c r="E5315" s="361"/>
      <c r="F5315" s="361"/>
      <c r="G5315" s="361"/>
      <c r="H5315" s="361"/>
      <c r="I5315" s="361"/>
      <c r="J5315" s="361"/>
      <c r="K5315" s="361"/>
    </row>
    <row r="5316" spans="1:11">
      <c r="A5316" s="361"/>
      <c r="B5316" s="361"/>
      <c r="C5316" s="361"/>
      <c r="D5316" s="361"/>
      <c r="E5316" s="361"/>
      <c r="F5316" s="361"/>
      <c r="G5316" s="361"/>
      <c r="H5316" s="361"/>
      <c r="I5316" s="361"/>
      <c r="J5316" s="361"/>
      <c r="K5316" s="361"/>
    </row>
    <row r="5317" spans="1:11">
      <c r="A5317" s="361"/>
      <c r="B5317" s="361"/>
      <c r="C5317" s="361"/>
      <c r="D5317" s="361"/>
      <c r="E5317" s="361"/>
      <c r="F5317" s="361"/>
      <c r="G5317" s="361"/>
      <c r="H5317" s="361"/>
      <c r="I5317" s="361"/>
      <c r="J5317" s="361"/>
      <c r="K5317" s="361"/>
    </row>
    <row r="5318" spans="1:11">
      <c r="A5318" s="361"/>
      <c r="B5318" s="361"/>
      <c r="C5318" s="361"/>
      <c r="D5318" s="361"/>
      <c r="E5318" s="361"/>
      <c r="F5318" s="361"/>
      <c r="G5318" s="361"/>
      <c r="H5318" s="361"/>
      <c r="I5318" s="361"/>
      <c r="J5318" s="361"/>
      <c r="K5318" s="361"/>
    </row>
    <row r="5319" spans="1:11">
      <c r="A5319" s="361"/>
      <c r="B5319" s="361"/>
      <c r="C5319" s="361"/>
      <c r="D5319" s="361"/>
      <c r="E5319" s="361"/>
      <c r="F5319" s="361"/>
      <c r="G5319" s="361"/>
      <c r="H5319" s="361"/>
      <c r="I5319" s="361"/>
      <c r="J5319" s="361"/>
      <c r="K5319" s="361"/>
    </row>
    <row r="5320" spans="1:11">
      <c r="A5320" s="361"/>
      <c r="B5320" s="361"/>
      <c r="C5320" s="361"/>
      <c r="D5320" s="361"/>
      <c r="E5320" s="361"/>
      <c r="F5320" s="361"/>
      <c r="G5320" s="361"/>
      <c r="H5320" s="361"/>
      <c r="I5320" s="361"/>
      <c r="J5320" s="361"/>
      <c r="K5320" s="361"/>
    </row>
    <row r="5321" spans="1:11">
      <c r="A5321" s="361"/>
      <c r="B5321" s="361"/>
      <c r="C5321" s="361"/>
      <c r="D5321" s="361"/>
      <c r="E5321" s="361"/>
      <c r="F5321" s="361"/>
      <c r="G5321" s="361"/>
      <c r="H5321" s="361"/>
      <c r="I5321" s="361"/>
      <c r="J5321" s="361"/>
      <c r="K5321" s="361"/>
    </row>
    <row r="5322" spans="1:11">
      <c r="A5322" s="361"/>
      <c r="B5322" s="361"/>
      <c r="C5322" s="361"/>
      <c r="D5322" s="361"/>
      <c r="E5322" s="361"/>
      <c r="F5322" s="361"/>
      <c r="G5322" s="361"/>
      <c r="H5322" s="361"/>
      <c r="I5322" s="361"/>
      <c r="J5322" s="361"/>
      <c r="K5322" s="361"/>
    </row>
    <row r="5323" spans="1:11">
      <c r="A5323" s="361"/>
      <c r="B5323" s="361"/>
      <c r="C5323" s="361"/>
      <c r="D5323" s="361"/>
      <c r="E5323" s="361"/>
      <c r="F5323" s="361"/>
      <c r="G5323" s="361"/>
      <c r="H5323" s="361"/>
      <c r="I5323" s="361"/>
      <c r="J5323" s="361"/>
      <c r="K5323" s="361"/>
    </row>
    <row r="5324" spans="1:11">
      <c r="A5324" s="361"/>
      <c r="B5324" s="361"/>
      <c r="C5324" s="361"/>
      <c r="D5324" s="361"/>
      <c r="E5324" s="361"/>
      <c r="F5324" s="361"/>
      <c r="G5324" s="361"/>
      <c r="H5324" s="361"/>
      <c r="I5324" s="361"/>
      <c r="J5324" s="361"/>
      <c r="K5324" s="361"/>
    </row>
    <row r="5325" spans="1:11">
      <c r="A5325" s="361"/>
      <c r="B5325" s="361"/>
      <c r="C5325" s="361"/>
      <c r="D5325" s="361"/>
      <c r="E5325" s="361"/>
      <c r="F5325" s="361"/>
      <c r="G5325" s="361"/>
      <c r="H5325" s="361"/>
      <c r="I5325" s="361"/>
      <c r="J5325" s="361"/>
      <c r="K5325" s="361"/>
    </row>
    <row r="5326" spans="1:11">
      <c r="A5326" s="361"/>
      <c r="B5326" s="361"/>
      <c r="C5326" s="361"/>
      <c r="D5326" s="361"/>
      <c r="E5326" s="361"/>
      <c r="F5326" s="361"/>
      <c r="G5326" s="361"/>
      <c r="H5326" s="361"/>
      <c r="I5326" s="361"/>
      <c r="J5326" s="361"/>
      <c r="K5326" s="361"/>
    </row>
    <row r="5327" spans="1:11">
      <c r="A5327" s="361"/>
      <c r="B5327" s="361"/>
      <c r="C5327" s="361"/>
      <c r="D5327" s="361"/>
      <c r="E5327" s="361"/>
      <c r="F5327" s="361"/>
      <c r="G5327" s="361"/>
      <c r="H5327" s="361"/>
      <c r="I5327" s="361"/>
      <c r="J5327" s="361"/>
      <c r="K5327" s="361"/>
    </row>
    <row r="5328" spans="1:11">
      <c r="A5328" s="361"/>
      <c r="B5328" s="361"/>
      <c r="C5328" s="361"/>
      <c r="D5328" s="361"/>
      <c r="E5328" s="361"/>
      <c r="F5328" s="361"/>
      <c r="G5328" s="361"/>
      <c r="H5328" s="361"/>
      <c r="I5328" s="361"/>
      <c r="J5328" s="361"/>
      <c r="K5328" s="361"/>
    </row>
    <row r="5329" spans="1:11">
      <c r="A5329" s="361"/>
      <c r="B5329" s="361"/>
      <c r="C5329" s="361"/>
      <c r="D5329" s="361"/>
      <c r="E5329" s="361"/>
      <c r="F5329" s="361"/>
      <c r="G5329" s="361"/>
      <c r="H5329" s="361"/>
      <c r="I5329" s="361"/>
      <c r="J5329" s="361"/>
      <c r="K5329" s="361"/>
    </row>
    <row r="5330" spans="1:11">
      <c r="A5330" s="361"/>
      <c r="B5330" s="361"/>
      <c r="C5330" s="361"/>
      <c r="D5330" s="361"/>
      <c r="E5330" s="361"/>
      <c r="F5330" s="361"/>
      <c r="G5330" s="361"/>
      <c r="H5330" s="361"/>
      <c r="I5330" s="361"/>
      <c r="J5330" s="361"/>
      <c r="K5330" s="361"/>
    </row>
    <row r="5331" spans="1:11">
      <c r="A5331" s="361"/>
      <c r="B5331" s="361"/>
      <c r="C5331" s="361"/>
      <c r="D5331" s="361"/>
      <c r="E5331" s="361"/>
      <c r="F5331" s="361"/>
      <c r="G5331" s="361"/>
      <c r="H5331" s="361"/>
      <c r="I5331" s="361"/>
      <c r="J5331" s="361"/>
      <c r="K5331" s="361"/>
    </row>
    <row r="5332" spans="1:11">
      <c r="A5332" s="361"/>
      <c r="B5332" s="361"/>
      <c r="C5332" s="361"/>
      <c r="D5332" s="361"/>
      <c r="E5332" s="361"/>
      <c r="F5332" s="361"/>
      <c r="G5332" s="361"/>
      <c r="H5332" s="361"/>
      <c r="I5332" s="361"/>
      <c r="J5332" s="361"/>
      <c r="K5332" s="361"/>
    </row>
    <row r="5333" spans="1:11">
      <c r="A5333" s="361"/>
      <c r="B5333" s="361"/>
      <c r="C5333" s="361"/>
      <c r="D5333" s="361"/>
      <c r="E5333" s="361"/>
      <c r="F5333" s="361"/>
      <c r="G5333" s="361"/>
      <c r="H5333" s="361"/>
      <c r="I5333" s="361"/>
      <c r="J5333" s="361"/>
      <c r="K5333" s="361"/>
    </row>
    <row r="5334" spans="1:11">
      <c r="A5334" s="361"/>
      <c r="B5334" s="361"/>
      <c r="C5334" s="361"/>
      <c r="D5334" s="361"/>
      <c r="E5334" s="361"/>
      <c r="F5334" s="361"/>
      <c r="G5334" s="361"/>
      <c r="H5334" s="361"/>
      <c r="I5334" s="361"/>
      <c r="J5334" s="361"/>
      <c r="K5334" s="361"/>
    </row>
    <row r="5335" spans="1:11">
      <c r="A5335" s="361"/>
      <c r="B5335" s="361"/>
      <c r="C5335" s="361"/>
      <c r="D5335" s="361"/>
      <c r="E5335" s="361"/>
      <c r="F5335" s="361"/>
      <c r="G5335" s="361"/>
      <c r="H5335" s="361"/>
      <c r="I5335" s="361"/>
      <c r="J5335" s="361"/>
      <c r="K5335" s="361"/>
    </row>
    <row r="5336" spans="1:11">
      <c r="A5336" s="361"/>
      <c r="B5336" s="361"/>
      <c r="C5336" s="361"/>
      <c r="D5336" s="361"/>
      <c r="E5336" s="361"/>
      <c r="F5336" s="361"/>
      <c r="G5336" s="361"/>
      <c r="H5336" s="361"/>
      <c r="I5336" s="361"/>
      <c r="J5336" s="361"/>
      <c r="K5336" s="361"/>
    </row>
    <row r="5337" spans="1:11">
      <c r="A5337" s="361"/>
      <c r="B5337" s="361"/>
      <c r="C5337" s="361"/>
      <c r="D5337" s="361"/>
      <c r="E5337" s="361"/>
      <c r="F5337" s="361"/>
      <c r="G5337" s="361"/>
      <c r="H5337" s="361"/>
      <c r="I5337" s="361"/>
      <c r="J5337" s="361"/>
      <c r="K5337" s="361"/>
    </row>
    <row r="5338" spans="1:11">
      <c r="A5338" s="361"/>
      <c r="B5338" s="361"/>
      <c r="C5338" s="361"/>
      <c r="D5338" s="361"/>
      <c r="E5338" s="361"/>
      <c r="F5338" s="361"/>
      <c r="G5338" s="361"/>
      <c r="H5338" s="361"/>
      <c r="I5338" s="361"/>
      <c r="J5338" s="361"/>
      <c r="K5338" s="361"/>
    </row>
    <row r="5339" spans="1:11">
      <c r="A5339" s="361"/>
      <c r="B5339" s="361"/>
      <c r="C5339" s="361"/>
      <c r="D5339" s="361"/>
      <c r="E5339" s="361"/>
      <c r="F5339" s="361"/>
      <c r="G5339" s="361"/>
      <c r="H5339" s="361"/>
      <c r="I5339" s="361"/>
      <c r="J5339" s="361"/>
      <c r="K5339" s="361"/>
    </row>
    <row r="5340" spans="1:11">
      <c r="A5340" s="361"/>
      <c r="B5340" s="361"/>
      <c r="C5340" s="361"/>
      <c r="D5340" s="361"/>
      <c r="E5340" s="361"/>
      <c r="F5340" s="361"/>
      <c r="G5340" s="361"/>
      <c r="H5340" s="361"/>
      <c r="I5340" s="361"/>
      <c r="J5340" s="361"/>
      <c r="K5340" s="361"/>
    </row>
    <row r="5341" spans="1:11">
      <c r="A5341" s="361"/>
      <c r="B5341" s="361"/>
      <c r="C5341" s="361"/>
      <c r="D5341" s="361"/>
      <c r="E5341" s="361"/>
      <c r="F5341" s="361"/>
      <c r="G5341" s="361"/>
      <c r="H5341" s="361"/>
      <c r="I5341" s="361"/>
      <c r="J5341" s="361"/>
      <c r="K5341" s="361"/>
    </row>
    <row r="5342" spans="1:11">
      <c r="A5342" s="361"/>
      <c r="B5342" s="361"/>
      <c r="C5342" s="361"/>
      <c r="D5342" s="361"/>
      <c r="E5342" s="361"/>
      <c r="F5342" s="361"/>
      <c r="G5342" s="361"/>
      <c r="H5342" s="361"/>
      <c r="I5342" s="361"/>
      <c r="J5342" s="361"/>
      <c r="K5342" s="361"/>
    </row>
    <row r="5343" spans="1:11">
      <c r="A5343" s="361"/>
      <c r="B5343" s="361"/>
      <c r="C5343" s="361"/>
      <c r="D5343" s="361"/>
      <c r="E5343" s="361"/>
      <c r="F5343" s="361"/>
      <c r="G5343" s="361"/>
      <c r="H5343" s="361"/>
      <c r="I5343" s="361"/>
      <c r="J5343" s="361"/>
      <c r="K5343" s="361"/>
    </row>
    <row r="5344" spans="1:11">
      <c r="A5344" s="361"/>
      <c r="B5344" s="361"/>
      <c r="C5344" s="361"/>
      <c r="D5344" s="361"/>
      <c r="E5344" s="361"/>
      <c r="F5344" s="361"/>
      <c r="G5344" s="361"/>
      <c r="H5344" s="361"/>
      <c r="I5344" s="361"/>
      <c r="J5344" s="361"/>
      <c r="K5344" s="361"/>
    </row>
    <row r="5345" spans="1:11">
      <c r="A5345" s="361"/>
      <c r="B5345" s="361"/>
      <c r="C5345" s="361"/>
      <c r="D5345" s="361"/>
      <c r="E5345" s="361"/>
      <c r="F5345" s="361"/>
      <c r="G5345" s="361"/>
      <c r="H5345" s="361"/>
      <c r="I5345" s="361"/>
      <c r="J5345" s="361"/>
      <c r="K5345" s="361"/>
    </row>
    <row r="5346" spans="1:11">
      <c r="A5346" s="361"/>
      <c r="B5346" s="361"/>
      <c r="C5346" s="361"/>
      <c r="D5346" s="361"/>
      <c r="E5346" s="361"/>
      <c r="F5346" s="361"/>
      <c r="G5346" s="361"/>
      <c r="H5346" s="361"/>
      <c r="I5346" s="361"/>
      <c r="J5346" s="361"/>
      <c r="K5346" s="361"/>
    </row>
    <row r="5347" spans="1:11">
      <c r="A5347" s="361"/>
      <c r="B5347" s="361"/>
      <c r="C5347" s="361"/>
      <c r="D5347" s="361"/>
      <c r="E5347" s="361"/>
      <c r="F5347" s="361"/>
      <c r="G5347" s="361"/>
      <c r="H5347" s="361"/>
      <c r="I5347" s="361"/>
      <c r="J5347" s="361"/>
      <c r="K5347" s="361"/>
    </row>
    <row r="5348" spans="1:11">
      <c r="A5348" s="361"/>
      <c r="B5348" s="361"/>
      <c r="C5348" s="361"/>
      <c r="D5348" s="361"/>
      <c r="E5348" s="361"/>
      <c r="F5348" s="361"/>
      <c r="G5348" s="361"/>
      <c r="H5348" s="361"/>
      <c r="I5348" s="361"/>
      <c r="J5348" s="361"/>
      <c r="K5348" s="361"/>
    </row>
    <row r="5349" spans="1:11">
      <c r="A5349" s="361"/>
      <c r="B5349" s="361"/>
      <c r="C5349" s="361"/>
      <c r="D5349" s="361"/>
      <c r="E5349" s="361"/>
      <c r="F5349" s="361"/>
      <c r="G5349" s="361"/>
      <c r="H5349" s="361"/>
      <c r="I5349" s="361"/>
      <c r="J5349" s="361"/>
      <c r="K5349" s="361"/>
    </row>
    <row r="5350" spans="1:11">
      <c r="A5350" s="361"/>
      <c r="B5350" s="361"/>
      <c r="C5350" s="361"/>
      <c r="D5350" s="361"/>
      <c r="E5350" s="361"/>
      <c r="F5350" s="361"/>
      <c r="G5350" s="361"/>
      <c r="H5350" s="361"/>
      <c r="I5350" s="361"/>
      <c r="J5350" s="361"/>
      <c r="K5350" s="361"/>
    </row>
    <row r="5351" spans="1:11">
      <c r="A5351" s="361"/>
      <c r="B5351" s="361"/>
      <c r="C5351" s="361"/>
      <c r="D5351" s="361"/>
      <c r="E5351" s="361"/>
      <c r="F5351" s="361"/>
      <c r="G5351" s="361"/>
      <c r="H5351" s="361"/>
      <c r="I5351" s="361"/>
      <c r="J5351" s="361"/>
      <c r="K5351" s="361"/>
    </row>
    <row r="5352" spans="1:11">
      <c r="A5352" s="361"/>
      <c r="B5352" s="361"/>
      <c r="C5352" s="361"/>
      <c r="D5352" s="361"/>
      <c r="E5352" s="361"/>
      <c r="F5352" s="361"/>
      <c r="G5352" s="361"/>
      <c r="H5352" s="361"/>
      <c r="I5352" s="361"/>
      <c r="J5352" s="361"/>
      <c r="K5352" s="361"/>
    </row>
    <row r="5353" spans="1:11">
      <c r="A5353" s="361"/>
      <c r="B5353" s="361"/>
      <c r="C5353" s="361"/>
      <c r="D5353" s="361"/>
      <c r="E5353" s="361"/>
      <c r="F5353" s="361"/>
      <c r="G5353" s="361"/>
      <c r="H5353" s="361"/>
      <c r="I5353" s="361"/>
      <c r="J5353" s="361"/>
      <c r="K5353" s="361"/>
    </row>
    <row r="5354" spans="1:11">
      <c r="A5354" s="361"/>
      <c r="B5354" s="361"/>
      <c r="C5354" s="361"/>
      <c r="D5354" s="361"/>
      <c r="E5354" s="361"/>
      <c r="F5354" s="361"/>
      <c r="G5354" s="361"/>
      <c r="H5354" s="361"/>
      <c r="I5354" s="361"/>
      <c r="J5354" s="361"/>
      <c r="K5354" s="361"/>
    </row>
    <row r="5355" spans="1:11">
      <c r="A5355" s="361"/>
      <c r="B5355" s="361"/>
      <c r="C5355" s="361"/>
      <c r="D5355" s="361"/>
      <c r="E5355" s="361"/>
      <c r="F5355" s="361"/>
      <c r="G5355" s="361"/>
      <c r="H5355" s="361"/>
      <c r="I5355" s="361"/>
      <c r="J5355" s="361"/>
      <c r="K5355" s="361"/>
    </row>
    <row r="5356" spans="1:11">
      <c r="A5356" s="361"/>
      <c r="B5356" s="361"/>
      <c r="C5356" s="361"/>
      <c r="D5356" s="361"/>
      <c r="E5356" s="361"/>
      <c r="F5356" s="361"/>
      <c r="G5356" s="361"/>
      <c r="H5356" s="361"/>
      <c r="I5356" s="361"/>
      <c r="J5356" s="361"/>
      <c r="K5356" s="361"/>
    </row>
    <row r="5357" spans="1:11">
      <c r="A5357" s="361"/>
      <c r="B5357" s="361"/>
      <c r="C5357" s="361"/>
      <c r="D5357" s="361"/>
      <c r="E5357" s="361"/>
      <c r="F5357" s="361"/>
      <c r="G5357" s="361"/>
      <c r="H5357" s="361"/>
      <c r="I5357" s="361"/>
      <c r="J5357" s="361"/>
      <c r="K5357" s="361"/>
    </row>
    <row r="5358" spans="1:11">
      <c r="A5358" s="361"/>
      <c r="B5358" s="361"/>
      <c r="C5358" s="361"/>
      <c r="D5358" s="361"/>
      <c r="E5358" s="361"/>
      <c r="F5358" s="361"/>
      <c r="G5358" s="361"/>
      <c r="H5358" s="361"/>
      <c r="I5358" s="361"/>
      <c r="J5358" s="361"/>
      <c r="K5358" s="361"/>
    </row>
    <row r="5359" spans="1:11">
      <c r="A5359" s="361"/>
      <c r="B5359" s="361"/>
      <c r="C5359" s="361"/>
      <c r="D5359" s="361"/>
      <c r="E5359" s="361"/>
      <c r="F5359" s="361"/>
      <c r="G5359" s="361"/>
      <c r="H5359" s="361"/>
      <c r="I5359" s="361"/>
      <c r="J5359" s="361"/>
      <c r="K5359" s="361"/>
    </row>
    <row r="5360" spans="1:11">
      <c r="A5360" s="361"/>
      <c r="B5360" s="361"/>
      <c r="C5360" s="361"/>
      <c r="D5360" s="361"/>
      <c r="E5360" s="361"/>
      <c r="F5360" s="361"/>
      <c r="G5360" s="361"/>
      <c r="H5360" s="361"/>
      <c r="I5360" s="361"/>
      <c r="J5360" s="361"/>
      <c r="K5360" s="361"/>
    </row>
    <row r="5361" spans="1:11">
      <c r="A5361" s="361"/>
      <c r="B5361" s="361"/>
      <c r="C5361" s="361"/>
      <c r="D5361" s="361"/>
      <c r="E5361" s="361"/>
      <c r="F5361" s="361"/>
      <c r="G5361" s="361"/>
      <c r="H5361" s="361"/>
      <c r="I5361" s="361"/>
      <c r="J5361" s="361"/>
      <c r="K5361" s="361"/>
    </row>
    <row r="5362" spans="1:11">
      <c r="A5362" s="361"/>
      <c r="B5362" s="361"/>
      <c r="C5362" s="361"/>
      <c r="D5362" s="361"/>
      <c r="E5362" s="361"/>
      <c r="F5362" s="361"/>
      <c r="G5362" s="361"/>
      <c r="H5362" s="361"/>
      <c r="I5362" s="361"/>
      <c r="J5362" s="361"/>
      <c r="K5362" s="361"/>
    </row>
    <row r="5363" spans="1:11">
      <c r="A5363" s="361"/>
      <c r="B5363" s="361"/>
      <c r="C5363" s="361"/>
      <c r="D5363" s="361"/>
      <c r="E5363" s="361"/>
      <c r="F5363" s="361"/>
      <c r="G5363" s="361"/>
      <c r="H5363" s="361"/>
      <c r="I5363" s="361"/>
      <c r="J5363" s="361"/>
      <c r="K5363" s="361"/>
    </row>
    <row r="5364" spans="1:11">
      <c r="A5364" s="361"/>
      <c r="B5364" s="361"/>
      <c r="C5364" s="361"/>
      <c r="D5364" s="361"/>
      <c r="E5364" s="361"/>
      <c r="F5364" s="361"/>
      <c r="G5364" s="361"/>
      <c r="H5364" s="361"/>
      <c r="I5364" s="361"/>
      <c r="J5364" s="361"/>
      <c r="K5364" s="361"/>
    </row>
    <row r="5365" spans="1:11">
      <c r="A5365" s="361"/>
      <c r="B5365" s="361"/>
      <c r="C5365" s="361"/>
      <c r="D5365" s="361"/>
      <c r="E5365" s="361"/>
      <c r="F5365" s="361"/>
      <c r="G5365" s="361"/>
      <c r="H5365" s="361"/>
      <c r="I5365" s="361"/>
      <c r="J5365" s="361"/>
      <c r="K5365" s="361"/>
    </row>
    <row r="5366" spans="1:11">
      <c r="A5366" s="361"/>
      <c r="B5366" s="361"/>
      <c r="C5366" s="361"/>
      <c r="D5366" s="361"/>
      <c r="E5366" s="361"/>
      <c r="F5366" s="361"/>
      <c r="G5366" s="361"/>
      <c r="H5366" s="361"/>
      <c r="I5366" s="361"/>
      <c r="J5366" s="361"/>
      <c r="K5366" s="361"/>
    </row>
    <row r="5367" spans="1:11">
      <c r="A5367" s="361"/>
      <c r="B5367" s="361"/>
      <c r="C5367" s="361"/>
      <c r="D5367" s="361"/>
      <c r="E5367" s="361"/>
      <c r="F5367" s="361"/>
      <c r="G5367" s="361"/>
      <c r="H5367" s="361"/>
      <c r="I5367" s="361"/>
      <c r="J5367" s="361"/>
      <c r="K5367" s="361"/>
    </row>
    <row r="5368" spans="1:11">
      <c r="A5368" s="361"/>
      <c r="B5368" s="361"/>
      <c r="C5368" s="361"/>
      <c r="D5368" s="361"/>
      <c r="E5368" s="361"/>
      <c r="F5368" s="361"/>
      <c r="G5368" s="361"/>
      <c r="H5368" s="361"/>
      <c r="I5368" s="361"/>
      <c r="J5368" s="361"/>
      <c r="K5368" s="361"/>
    </row>
    <row r="5369" spans="1:11">
      <c r="A5369" s="361"/>
      <c r="B5369" s="361"/>
      <c r="C5369" s="361"/>
      <c r="D5369" s="361"/>
      <c r="E5369" s="361"/>
      <c r="F5369" s="361"/>
      <c r="G5369" s="361"/>
      <c r="H5369" s="361"/>
      <c r="I5369" s="361"/>
      <c r="J5369" s="361"/>
      <c r="K5369" s="361"/>
    </row>
    <row r="5370" spans="1:11">
      <c r="A5370" s="361"/>
      <c r="B5370" s="361"/>
      <c r="C5370" s="361"/>
      <c r="D5370" s="361"/>
      <c r="E5370" s="361"/>
      <c r="F5370" s="361"/>
      <c r="G5370" s="361"/>
      <c r="H5370" s="361"/>
      <c r="I5370" s="361"/>
      <c r="J5370" s="361"/>
      <c r="K5370" s="361"/>
    </row>
    <row r="5371" spans="1:11">
      <c r="A5371" s="361"/>
      <c r="B5371" s="361"/>
      <c r="C5371" s="361"/>
      <c r="D5371" s="361"/>
      <c r="E5371" s="361"/>
      <c r="F5371" s="361"/>
      <c r="G5371" s="361"/>
      <c r="H5371" s="361"/>
      <c r="I5371" s="361"/>
      <c r="J5371" s="361"/>
      <c r="K5371" s="361"/>
    </row>
    <row r="5372" spans="1:11">
      <c r="A5372" s="361"/>
      <c r="B5372" s="361"/>
      <c r="C5372" s="361"/>
      <c r="D5372" s="361"/>
      <c r="E5372" s="361"/>
      <c r="F5372" s="361"/>
      <c r="G5372" s="361"/>
      <c r="H5372" s="361"/>
      <c r="I5372" s="361"/>
      <c r="J5372" s="361"/>
      <c r="K5372" s="361"/>
    </row>
    <row r="5373" spans="1:11">
      <c r="A5373" s="361"/>
      <c r="B5373" s="361"/>
      <c r="C5373" s="361"/>
      <c r="D5373" s="361"/>
      <c r="E5373" s="361"/>
      <c r="F5373" s="361"/>
      <c r="G5373" s="361"/>
      <c r="H5373" s="361"/>
      <c r="I5373" s="361"/>
      <c r="J5373" s="361"/>
      <c r="K5373" s="361"/>
    </row>
    <row r="5374" spans="1:11">
      <c r="A5374" s="361"/>
      <c r="B5374" s="361"/>
      <c r="C5374" s="361"/>
      <c r="D5374" s="361"/>
      <c r="E5374" s="361"/>
      <c r="F5374" s="361"/>
      <c r="G5374" s="361"/>
      <c r="H5374" s="361"/>
      <c r="I5374" s="361"/>
      <c r="J5374" s="361"/>
      <c r="K5374" s="361"/>
    </row>
    <row r="5375" spans="1:11">
      <c r="A5375" s="361"/>
      <c r="B5375" s="361"/>
      <c r="C5375" s="361"/>
      <c r="D5375" s="361"/>
      <c r="E5375" s="361"/>
      <c r="F5375" s="361"/>
      <c r="G5375" s="361"/>
      <c r="H5375" s="361"/>
      <c r="I5375" s="361"/>
      <c r="J5375" s="361"/>
      <c r="K5375" s="361"/>
    </row>
    <row r="5376" spans="1:11">
      <c r="A5376" s="361"/>
      <c r="B5376" s="361"/>
      <c r="C5376" s="361"/>
      <c r="D5376" s="361"/>
      <c r="E5376" s="361"/>
      <c r="F5376" s="361"/>
      <c r="G5376" s="361"/>
      <c r="H5376" s="361"/>
      <c r="I5376" s="361"/>
      <c r="J5376" s="361"/>
      <c r="K5376" s="361"/>
    </row>
    <row r="5377" spans="1:11">
      <c r="A5377" s="361"/>
      <c r="B5377" s="361"/>
      <c r="C5377" s="361"/>
      <c r="D5377" s="361"/>
      <c r="E5377" s="361"/>
      <c r="F5377" s="361"/>
      <c r="G5377" s="361"/>
      <c r="H5377" s="361"/>
      <c r="I5377" s="361"/>
      <c r="J5377" s="361"/>
      <c r="K5377" s="361"/>
    </row>
    <row r="5378" spans="1:11">
      <c r="A5378" s="361"/>
      <c r="B5378" s="361"/>
      <c r="C5378" s="361"/>
      <c r="D5378" s="361"/>
      <c r="E5378" s="361"/>
      <c r="F5378" s="361"/>
      <c r="G5378" s="361"/>
      <c r="H5378" s="361"/>
      <c r="I5378" s="361"/>
      <c r="J5378" s="361"/>
      <c r="K5378" s="361"/>
    </row>
    <row r="5379" spans="1:11">
      <c r="A5379" s="361"/>
      <c r="B5379" s="361"/>
      <c r="C5379" s="361"/>
      <c r="D5379" s="361"/>
      <c r="E5379" s="361"/>
      <c r="F5379" s="361"/>
      <c r="G5379" s="361"/>
      <c r="H5379" s="361"/>
      <c r="I5379" s="361"/>
      <c r="J5379" s="361"/>
      <c r="K5379" s="361"/>
    </row>
    <row r="5380" spans="1:11">
      <c r="A5380" s="361"/>
      <c r="B5380" s="361"/>
      <c r="C5380" s="361"/>
      <c r="D5380" s="361"/>
      <c r="E5380" s="361"/>
      <c r="F5380" s="361"/>
      <c r="G5380" s="361"/>
      <c r="H5380" s="361"/>
      <c r="I5380" s="361"/>
      <c r="J5380" s="361"/>
      <c r="K5380" s="361"/>
    </row>
    <row r="5381" spans="1:11">
      <c r="A5381" s="361"/>
      <c r="B5381" s="361"/>
      <c r="C5381" s="361"/>
      <c r="D5381" s="361"/>
      <c r="E5381" s="361"/>
      <c r="F5381" s="361"/>
      <c r="G5381" s="361"/>
      <c r="H5381" s="361"/>
      <c r="I5381" s="361"/>
      <c r="J5381" s="361"/>
      <c r="K5381" s="361"/>
    </row>
    <row r="5382" spans="1:11">
      <c r="A5382" s="361"/>
      <c r="B5382" s="361"/>
      <c r="C5382" s="361"/>
      <c r="D5382" s="361"/>
      <c r="E5382" s="361"/>
      <c r="F5382" s="361"/>
      <c r="G5382" s="361"/>
      <c r="H5382" s="361"/>
      <c r="I5382" s="361"/>
      <c r="J5382" s="361"/>
      <c r="K5382" s="361"/>
    </row>
    <row r="5383" spans="1:11">
      <c r="A5383" s="361"/>
      <c r="B5383" s="361"/>
      <c r="C5383" s="361"/>
      <c r="D5383" s="361"/>
      <c r="E5383" s="361"/>
      <c r="F5383" s="361"/>
      <c r="G5383" s="361"/>
      <c r="H5383" s="361"/>
      <c r="I5383" s="361"/>
      <c r="J5383" s="361"/>
      <c r="K5383" s="361"/>
    </row>
    <row r="5384" spans="1:11">
      <c r="A5384" s="361"/>
      <c r="B5384" s="361"/>
      <c r="C5384" s="361"/>
      <c r="D5384" s="361"/>
      <c r="E5384" s="361"/>
      <c r="F5384" s="361"/>
      <c r="G5384" s="361"/>
      <c r="H5384" s="361"/>
      <c r="I5384" s="361"/>
      <c r="J5384" s="361"/>
      <c r="K5384" s="361"/>
    </row>
    <row r="5385" spans="1:11">
      <c r="A5385" s="361"/>
      <c r="B5385" s="361"/>
      <c r="C5385" s="361"/>
      <c r="D5385" s="361"/>
      <c r="E5385" s="361"/>
      <c r="F5385" s="361"/>
      <c r="G5385" s="361"/>
      <c r="H5385" s="361"/>
      <c r="I5385" s="361"/>
      <c r="J5385" s="361"/>
      <c r="K5385" s="361"/>
    </row>
    <row r="5386" spans="1:11">
      <c r="A5386" s="361"/>
      <c r="B5386" s="361"/>
      <c r="C5386" s="361"/>
      <c r="D5386" s="361"/>
      <c r="E5386" s="361"/>
      <c r="F5386" s="361"/>
      <c r="G5386" s="361"/>
      <c r="H5386" s="361"/>
      <c r="I5386" s="361"/>
      <c r="J5386" s="361"/>
      <c r="K5386" s="361"/>
    </row>
    <row r="5387" spans="1:11">
      <c r="A5387" s="361"/>
      <c r="B5387" s="361"/>
      <c r="C5387" s="361"/>
      <c r="D5387" s="361"/>
      <c r="E5387" s="361"/>
      <c r="F5387" s="361"/>
      <c r="G5387" s="361"/>
      <c r="H5387" s="361"/>
      <c r="I5387" s="361"/>
      <c r="J5387" s="361"/>
      <c r="K5387" s="361"/>
    </row>
    <row r="5388" spans="1:11">
      <c r="A5388" s="361"/>
      <c r="B5388" s="361"/>
      <c r="C5388" s="361"/>
      <c r="D5388" s="361"/>
      <c r="E5388" s="361"/>
      <c r="F5388" s="361"/>
      <c r="G5388" s="361"/>
      <c r="H5388" s="361"/>
      <c r="I5388" s="361"/>
      <c r="J5388" s="361"/>
      <c r="K5388" s="361"/>
    </row>
    <row r="5389" spans="1:11">
      <c r="A5389" s="361"/>
      <c r="B5389" s="361"/>
      <c r="C5389" s="361"/>
      <c r="D5389" s="361"/>
      <c r="E5389" s="361"/>
      <c r="F5389" s="361"/>
      <c r="G5389" s="361"/>
      <c r="H5389" s="361"/>
      <c r="I5389" s="361"/>
      <c r="J5389" s="361"/>
      <c r="K5389" s="361"/>
    </row>
    <row r="5390" spans="1:11">
      <c r="A5390" s="361"/>
      <c r="B5390" s="361"/>
      <c r="C5390" s="361"/>
      <c r="D5390" s="361"/>
      <c r="E5390" s="361"/>
      <c r="F5390" s="361"/>
      <c r="G5390" s="361"/>
      <c r="H5390" s="361"/>
      <c r="I5390" s="361"/>
      <c r="J5390" s="361"/>
      <c r="K5390" s="361"/>
    </row>
    <row r="5391" spans="1:11">
      <c r="A5391" s="361"/>
      <c r="B5391" s="361"/>
      <c r="C5391" s="361"/>
      <c r="D5391" s="361"/>
      <c r="E5391" s="361"/>
      <c r="F5391" s="361"/>
      <c r="G5391" s="361"/>
      <c r="H5391" s="361"/>
      <c r="I5391" s="361"/>
      <c r="J5391" s="361"/>
      <c r="K5391" s="361"/>
    </row>
    <row r="5392" spans="1:11">
      <c r="A5392" s="361"/>
      <c r="B5392" s="361"/>
      <c r="C5392" s="361"/>
      <c r="D5392" s="361"/>
      <c r="E5392" s="361"/>
      <c r="F5392" s="361"/>
      <c r="G5392" s="361"/>
      <c r="H5392" s="361"/>
      <c r="I5392" s="361"/>
      <c r="J5392" s="361"/>
      <c r="K5392" s="361"/>
    </row>
    <row r="5393" spans="1:11">
      <c r="A5393" s="361"/>
      <c r="B5393" s="361"/>
      <c r="C5393" s="361"/>
      <c r="D5393" s="361"/>
      <c r="E5393" s="361"/>
      <c r="F5393" s="361"/>
      <c r="G5393" s="361"/>
      <c r="H5393" s="361"/>
      <c r="I5393" s="361"/>
      <c r="J5393" s="361"/>
      <c r="K5393" s="361"/>
    </row>
    <row r="5394" spans="1:11">
      <c r="A5394" s="361"/>
      <c r="B5394" s="361"/>
      <c r="C5394" s="361"/>
      <c r="D5394" s="361"/>
      <c r="E5394" s="361"/>
      <c r="F5394" s="361"/>
      <c r="G5394" s="361"/>
      <c r="H5394" s="361"/>
      <c r="I5394" s="361"/>
      <c r="J5394" s="361"/>
      <c r="K5394" s="361"/>
    </row>
    <row r="5395" spans="1:11">
      <c r="A5395" s="361"/>
      <c r="B5395" s="361"/>
      <c r="C5395" s="361"/>
      <c r="D5395" s="361"/>
      <c r="E5395" s="361"/>
      <c r="F5395" s="361"/>
      <c r="G5395" s="361"/>
      <c r="H5395" s="361"/>
      <c r="I5395" s="361"/>
      <c r="J5395" s="361"/>
      <c r="K5395" s="361"/>
    </row>
    <row r="5396" spans="1:11">
      <c r="A5396" s="361"/>
      <c r="B5396" s="361"/>
      <c r="C5396" s="361"/>
      <c r="D5396" s="361"/>
      <c r="E5396" s="361"/>
      <c r="F5396" s="361"/>
      <c r="G5396" s="361"/>
      <c r="H5396" s="361"/>
      <c r="I5396" s="361"/>
      <c r="J5396" s="361"/>
      <c r="K5396" s="361"/>
    </row>
    <row r="5397" spans="1:11">
      <c r="A5397" s="361"/>
      <c r="B5397" s="361"/>
      <c r="C5397" s="361"/>
      <c r="D5397" s="361"/>
      <c r="E5397" s="361"/>
      <c r="F5397" s="361"/>
      <c r="G5397" s="361"/>
      <c r="H5397" s="361"/>
      <c r="I5397" s="361"/>
      <c r="J5397" s="361"/>
      <c r="K5397" s="361"/>
    </row>
    <row r="5398" spans="1:11">
      <c r="A5398" s="361"/>
      <c r="B5398" s="361"/>
      <c r="C5398" s="361"/>
      <c r="D5398" s="361"/>
      <c r="E5398" s="361"/>
      <c r="F5398" s="361"/>
      <c r="G5398" s="361"/>
      <c r="H5398" s="361"/>
      <c r="I5398" s="361"/>
      <c r="J5398" s="361"/>
      <c r="K5398" s="361"/>
    </row>
    <row r="5399" spans="1:11">
      <c r="A5399" s="361"/>
      <c r="B5399" s="361"/>
      <c r="C5399" s="361"/>
      <c r="D5399" s="361"/>
      <c r="E5399" s="361"/>
      <c r="F5399" s="361"/>
      <c r="G5399" s="361"/>
      <c r="H5399" s="361"/>
      <c r="I5399" s="361"/>
      <c r="J5399" s="361"/>
      <c r="K5399" s="361"/>
    </row>
    <row r="5400" spans="1:11">
      <c r="A5400" s="361"/>
      <c r="B5400" s="361"/>
      <c r="C5400" s="361"/>
      <c r="D5400" s="361"/>
      <c r="E5400" s="361"/>
      <c r="F5400" s="361"/>
      <c r="G5400" s="361"/>
      <c r="H5400" s="361"/>
      <c r="I5400" s="361"/>
      <c r="J5400" s="361"/>
      <c r="K5400" s="361"/>
    </row>
    <row r="5401" spans="1:11">
      <c r="A5401" s="361"/>
      <c r="B5401" s="361"/>
      <c r="C5401" s="361"/>
      <c r="D5401" s="361"/>
      <c r="E5401" s="361"/>
      <c r="F5401" s="361"/>
      <c r="G5401" s="361"/>
      <c r="H5401" s="361"/>
      <c r="I5401" s="361"/>
      <c r="J5401" s="361"/>
      <c r="K5401" s="361"/>
    </row>
    <row r="5402" spans="1:11">
      <c r="A5402" s="361"/>
      <c r="B5402" s="361"/>
      <c r="C5402" s="361"/>
      <c r="D5402" s="361"/>
      <c r="E5402" s="361"/>
      <c r="F5402" s="361"/>
      <c r="G5402" s="361"/>
      <c r="H5402" s="361"/>
      <c r="I5402" s="361"/>
      <c r="J5402" s="361"/>
      <c r="K5402" s="361"/>
    </row>
    <row r="5403" spans="1:11">
      <c r="A5403" s="361"/>
      <c r="B5403" s="361"/>
      <c r="C5403" s="361"/>
      <c r="D5403" s="361"/>
      <c r="E5403" s="361"/>
      <c r="F5403" s="361"/>
      <c r="G5403" s="361"/>
      <c r="H5403" s="361"/>
      <c r="I5403" s="361"/>
      <c r="J5403" s="361"/>
      <c r="K5403" s="361"/>
    </row>
    <row r="5404" spans="1:11">
      <c r="A5404" s="361"/>
      <c r="B5404" s="361"/>
      <c r="C5404" s="361"/>
      <c r="D5404" s="361"/>
      <c r="E5404" s="361"/>
      <c r="F5404" s="361"/>
      <c r="G5404" s="361"/>
      <c r="H5404" s="361"/>
      <c r="I5404" s="361"/>
      <c r="J5404" s="361"/>
      <c r="K5404" s="361"/>
    </row>
    <row r="5405" spans="1:11">
      <c r="A5405" s="361"/>
      <c r="B5405" s="361"/>
      <c r="C5405" s="361"/>
      <c r="D5405" s="361"/>
      <c r="E5405" s="361"/>
      <c r="F5405" s="361"/>
      <c r="G5405" s="361"/>
      <c r="H5405" s="361"/>
      <c r="I5405" s="361"/>
      <c r="J5405" s="361"/>
      <c r="K5405" s="361"/>
    </row>
    <row r="5406" spans="1:11">
      <c r="A5406" s="361"/>
      <c r="B5406" s="361"/>
      <c r="C5406" s="361"/>
      <c r="D5406" s="361"/>
      <c r="E5406" s="361"/>
      <c r="F5406" s="361"/>
      <c r="G5406" s="361"/>
      <c r="H5406" s="361"/>
      <c r="I5406" s="361"/>
      <c r="J5406" s="361"/>
      <c r="K5406" s="361"/>
    </row>
    <row r="5407" spans="1:11">
      <c r="A5407" s="361"/>
      <c r="B5407" s="361"/>
      <c r="C5407" s="361"/>
      <c r="D5407" s="361"/>
      <c r="E5407" s="361"/>
      <c r="F5407" s="361"/>
      <c r="G5407" s="361"/>
      <c r="H5407" s="361"/>
      <c r="I5407" s="361"/>
      <c r="J5407" s="361"/>
      <c r="K5407" s="361"/>
    </row>
    <row r="5408" spans="1:11">
      <c r="A5408" s="361"/>
      <c r="B5408" s="361"/>
      <c r="C5408" s="361"/>
      <c r="D5408" s="361"/>
      <c r="E5408" s="361"/>
      <c r="F5408" s="361"/>
      <c r="G5408" s="361"/>
      <c r="H5408" s="361"/>
      <c r="I5408" s="361"/>
      <c r="J5408" s="361"/>
      <c r="K5408" s="361"/>
    </row>
    <row r="5409" spans="1:11">
      <c r="A5409" s="361"/>
      <c r="B5409" s="361"/>
      <c r="C5409" s="361"/>
      <c r="D5409" s="361"/>
      <c r="E5409" s="361"/>
      <c r="F5409" s="361"/>
      <c r="G5409" s="361"/>
      <c r="H5409" s="361"/>
      <c r="I5409" s="361"/>
      <c r="J5409" s="361"/>
      <c r="K5409" s="361"/>
    </row>
    <row r="5410" spans="1:11">
      <c r="A5410" s="361"/>
      <c r="B5410" s="361"/>
      <c r="C5410" s="361"/>
      <c r="D5410" s="361"/>
      <c r="E5410" s="361"/>
      <c r="F5410" s="361"/>
      <c r="G5410" s="361"/>
      <c r="H5410" s="361"/>
      <c r="I5410" s="361"/>
      <c r="J5410" s="361"/>
      <c r="K5410" s="361"/>
    </row>
    <row r="5411" spans="1:11">
      <c r="A5411" s="361"/>
      <c r="B5411" s="361"/>
      <c r="C5411" s="361"/>
      <c r="D5411" s="361"/>
      <c r="E5411" s="361"/>
      <c r="F5411" s="361"/>
      <c r="G5411" s="361"/>
      <c r="H5411" s="361"/>
      <c r="I5411" s="361"/>
      <c r="J5411" s="361"/>
      <c r="K5411" s="361"/>
    </row>
    <row r="5412" spans="1:11">
      <c r="A5412" s="361"/>
      <c r="B5412" s="361"/>
      <c r="C5412" s="361"/>
      <c r="D5412" s="361"/>
      <c r="E5412" s="361"/>
      <c r="F5412" s="361"/>
      <c r="G5412" s="361"/>
      <c r="H5412" s="361"/>
      <c r="I5412" s="361"/>
      <c r="J5412" s="361"/>
      <c r="K5412" s="361"/>
    </row>
    <row r="5413" spans="1:11">
      <c r="A5413" s="361"/>
      <c r="B5413" s="361"/>
      <c r="C5413" s="361"/>
      <c r="D5413" s="361"/>
      <c r="E5413" s="361"/>
      <c r="F5413" s="361"/>
      <c r="G5413" s="361"/>
      <c r="H5413" s="361"/>
      <c r="I5413" s="361"/>
      <c r="J5413" s="361"/>
      <c r="K5413" s="361"/>
    </row>
    <row r="5414" spans="1:11">
      <c r="A5414" s="361"/>
      <c r="B5414" s="361"/>
      <c r="C5414" s="361"/>
      <c r="D5414" s="361"/>
      <c r="E5414" s="361"/>
      <c r="F5414" s="361"/>
      <c r="G5414" s="361"/>
      <c r="H5414" s="361"/>
      <c r="I5414" s="361"/>
      <c r="J5414" s="361"/>
      <c r="K5414" s="361"/>
    </row>
    <row r="5415" spans="1:11">
      <c r="A5415" s="361"/>
      <c r="B5415" s="361"/>
      <c r="C5415" s="361"/>
      <c r="D5415" s="361"/>
      <c r="E5415" s="361"/>
      <c r="F5415" s="361"/>
      <c r="G5415" s="361"/>
      <c r="H5415" s="361"/>
      <c r="I5415" s="361"/>
      <c r="J5415" s="361"/>
      <c r="K5415" s="361"/>
    </row>
    <row r="5416" spans="1:11">
      <c r="A5416" s="361"/>
      <c r="B5416" s="361"/>
      <c r="C5416" s="361"/>
      <c r="D5416" s="361"/>
      <c r="E5416" s="361"/>
      <c r="F5416" s="361"/>
      <c r="G5416" s="361"/>
      <c r="H5416" s="361"/>
      <c r="I5416" s="361"/>
      <c r="J5416" s="361"/>
      <c r="K5416" s="361"/>
    </row>
    <row r="5417" spans="1:11">
      <c r="A5417" s="361"/>
      <c r="B5417" s="361"/>
      <c r="C5417" s="361"/>
      <c r="D5417" s="361"/>
      <c r="E5417" s="361"/>
      <c r="F5417" s="361"/>
      <c r="G5417" s="361"/>
      <c r="H5417" s="361"/>
      <c r="I5417" s="361"/>
      <c r="J5417" s="361"/>
      <c r="K5417" s="361"/>
    </row>
    <row r="5418" spans="1:11">
      <c r="A5418" s="361"/>
      <c r="B5418" s="361"/>
      <c r="C5418" s="361"/>
      <c r="D5418" s="361"/>
      <c r="E5418" s="361"/>
      <c r="F5418" s="361"/>
      <c r="G5418" s="361"/>
      <c r="H5418" s="361"/>
      <c r="I5418" s="361"/>
      <c r="J5418" s="361"/>
      <c r="K5418" s="361"/>
    </row>
    <row r="5419" spans="1:11">
      <c r="A5419" s="361"/>
      <c r="B5419" s="361"/>
      <c r="C5419" s="361"/>
      <c r="D5419" s="361"/>
      <c r="E5419" s="361"/>
      <c r="F5419" s="361"/>
      <c r="G5419" s="361"/>
      <c r="H5419" s="361"/>
      <c r="I5419" s="361"/>
      <c r="J5419" s="361"/>
      <c r="K5419" s="361"/>
    </row>
    <row r="5420" spans="1:11">
      <c r="A5420" s="361"/>
      <c r="B5420" s="361"/>
      <c r="C5420" s="361"/>
      <c r="D5420" s="361"/>
      <c r="E5420" s="361"/>
      <c r="F5420" s="361"/>
      <c r="G5420" s="361"/>
      <c r="H5420" s="361"/>
      <c r="I5420" s="361"/>
      <c r="J5420" s="361"/>
      <c r="K5420" s="361"/>
    </row>
    <row r="5421" spans="1:11">
      <c r="A5421" s="361"/>
      <c r="B5421" s="361"/>
      <c r="C5421" s="361"/>
      <c r="D5421" s="361"/>
      <c r="E5421" s="361"/>
      <c r="F5421" s="361"/>
      <c r="G5421" s="361"/>
      <c r="H5421" s="361"/>
      <c r="I5421" s="361"/>
      <c r="J5421" s="361"/>
      <c r="K5421" s="361"/>
    </row>
    <row r="5422" spans="1:11">
      <c r="A5422" s="361"/>
      <c r="B5422" s="361"/>
      <c r="C5422" s="361"/>
      <c r="D5422" s="361"/>
      <c r="E5422" s="361"/>
      <c r="F5422" s="361"/>
      <c r="G5422" s="361"/>
      <c r="H5422" s="361"/>
      <c r="I5422" s="361"/>
      <c r="J5422" s="361"/>
      <c r="K5422" s="361"/>
    </row>
    <row r="5423" spans="1:11">
      <c r="A5423" s="361"/>
      <c r="B5423" s="361"/>
      <c r="C5423" s="361"/>
      <c r="D5423" s="361"/>
      <c r="E5423" s="361"/>
      <c r="F5423" s="361"/>
      <c r="G5423" s="361"/>
      <c r="H5423" s="361"/>
      <c r="I5423" s="361"/>
      <c r="J5423" s="361"/>
      <c r="K5423" s="361"/>
    </row>
    <row r="5424" spans="1:11">
      <c r="A5424" s="361"/>
      <c r="B5424" s="361"/>
      <c r="C5424" s="361"/>
      <c r="D5424" s="361"/>
      <c r="E5424" s="361"/>
      <c r="F5424" s="361"/>
      <c r="G5424" s="361"/>
      <c r="H5424" s="361"/>
      <c r="I5424" s="361"/>
      <c r="J5424" s="361"/>
      <c r="K5424" s="361"/>
    </row>
    <row r="5425" spans="1:11">
      <c r="A5425" s="361"/>
      <c r="B5425" s="361"/>
      <c r="C5425" s="361"/>
      <c r="D5425" s="361"/>
      <c r="E5425" s="361"/>
      <c r="F5425" s="361"/>
      <c r="G5425" s="361"/>
      <c r="H5425" s="361"/>
      <c r="I5425" s="361"/>
      <c r="J5425" s="361"/>
      <c r="K5425" s="361"/>
    </row>
    <row r="5426" spans="1:11">
      <c r="A5426" s="361"/>
      <c r="B5426" s="361"/>
      <c r="C5426" s="361"/>
      <c r="D5426" s="361"/>
      <c r="E5426" s="361"/>
      <c r="F5426" s="361"/>
      <c r="G5426" s="361"/>
      <c r="H5426" s="361"/>
      <c r="I5426" s="361"/>
      <c r="J5426" s="361"/>
      <c r="K5426" s="361"/>
    </row>
    <row r="5427" spans="1:11">
      <c r="A5427" s="361"/>
      <c r="B5427" s="361"/>
      <c r="C5427" s="361"/>
      <c r="D5427" s="361"/>
      <c r="E5427" s="361"/>
      <c r="F5427" s="361"/>
      <c r="G5427" s="361"/>
      <c r="H5427" s="361"/>
      <c r="I5427" s="361"/>
      <c r="J5427" s="361"/>
      <c r="K5427" s="361"/>
    </row>
    <row r="5428" spans="1:11">
      <c r="A5428" s="361"/>
      <c r="B5428" s="361"/>
      <c r="C5428" s="361"/>
      <c r="D5428" s="361"/>
      <c r="E5428" s="361"/>
      <c r="F5428" s="361"/>
      <c r="G5428" s="361"/>
      <c r="H5428" s="361"/>
      <c r="I5428" s="361"/>
      <c r="J5428" s="361"/>
      <c r="K5428" s="361"/>
    </row>
    <row r="5429" spans="1:11">
      <c r="A5429" s="361"/>
      <c r="B5429" s="361"/>
      <c r="C5429" s="361"/>
      <c r="D5429" s="361"/>
      <c r="E5429" s="361"/>
      <c r="F5429" s="361"/>
      <c r="G5429" s="361"/>
      <c r="H5429" s="361"/>
      <c r="I5429" s="361"/>
      <c r="J5429" s="361"/>
      <c r="K5429" s="361"/>
    </row>
    <row r="5430" spans="1:11">
      <c r="A5430" s="361"/>
      <c r="B5430" s="361"/>
      <c r="C5430" s="361"/>
      <c r="D5430" s="361"/>
      <c r="E5430" s="361"/>
      <c r="F5430" s="361"/>
      <c r="G5430" s="361"/>
      <c r="H5430" s="361"/>
      <c r="I5430" s="361"/>
      <c r="J5430" s="361"/>
      <c r="K5430" s="361"/>
    </row>
    <row r="5431" spans="1:11">
      <c r="A5431" s="361"/>
      <c r="B5431" s="361"/>
      <c r="C5431" s="361"/>
      <c r="D5431" s="361"/>
      <c r="E5431" s="361"/>
      <c r="F5431" s="361"/>
      <c r="G5431" s="361"/>
      <c r="H5431" s="361"/>
      <c r="I5431" s="361"/>
      <c r="J5431" s="361"/>
      <c r="K5431" s="361"/>
    </row>
    <row r="5432" spans="1:11">
      <c r="A5432" s="361"/>
      <c r="B5432" s="361"/>
      <c r="C5432" s="361"/>
      <c r="D5432" s="361"/>
      <c r="E5432" s="361"/>
      <c r="F5432" s="361"/>
      <c r="G5432" s="361"/>
      <c r="H5432" s="361"/>
      <c r="I5432" s="361"/>
      <c r="J5432" s="361"/>
      <c r="K5432" s="361"/>
    </row>
    <row r="5433" spans="1:11">
      <c r="A5433" s="361"/>
      <c r="B5433" s="361"/>
      <c r="C5433" s="361"/>
      <c r="D5433" s="361"/>
      <c r="E5433" s="361"/>
      <c r="F5433" s="361"/>
      <c r="G5433" s="361"/>
      <c r="H5433" s="361"/>
      <c r="I5433" s="361"/>
      <c r="J5433" s="361"/>
      <c r="K5433" s="361"/>
    </row>
    <row r="5434" spans="1:11">
      <c r="A5434" s="361"/>
      <c r="B5434" s="361"/>
      <c r="C5434" s="361"/>
      <c r="D5434" s="361"/>
      <c r="E5434" s="361"/>
      <c r="F5434" s="361"/>
      <c r="G5434" s="361"/>
      <c r="H5434" s="361"/>
      <c r="I5434" s="361"/>
      <c r="J5434" s="361"/>
      <c r="K5434" s="361"/>
    </row>
    <row r="5435" spans="1:11">
      <c r="A5435" s="361"/>
      <c r="B5435" s="361"/>
      <c r="C5435" s="361"/>
      <c r="D5435" s="361"/>
      <c r="E5435" s="361"/>
      <c r="F5435" s="361"/>
      <c r="G5435" s="361"/>
      <c r="H5435" s="361"/>
      <c r="I5435" s="361"/>
      <c r="J5435" s="361"/>
      <c r="K5435" s="361"/>
    </row>
    <row r="5436" spans="1:11">
      <c r="A5436" s="361"/>
      <c r="B5436" s="361"/>
      <c r="C5436" s="361"/>
      <c r="D5436" s="361"/>
      <c r="E5436" s="361"/>
      <c r="F5436" s="361"/>
      <c r="G5436" s="361"/>
      <c r="H5436" s="361"/>
      <c r="I5436" s="361"/>
      <c r="J5436" s="361"/>
      <c r="K5436" s="361"/>
    </row>
    <row r="5437" spans="1:11">
      <c r="A5437" s="361"/>
      <c r="B5437" s="361"/>
      <c r="C5437" s="361"/>
      <c r="D5437" s="361"/>
      <c r="E5437" s="361"/>
      <c r="F5437" s="361"/>
      <c r="G5437" s="361"/>
      <c r="H5437" s="361"/>
      <c r="I5437" s="361"/>
      <c r="J5437" s="361"/>
      <c r="K5437" s="361"/>
    </row>
    <row r="5438" spans="1:11">
      <c r="A5438" s="361"/>
      <c r="B5438" s="361"/>
      <c r="C5438" s="361"/>
      <c r="D5438" s="361"/>
      <c r="E5438" s="361"/>
      <c r="F5438" s="361"/>
      <c r="G5438" s="361"/>
      <c r="H5438" s="361"/>
      <c r="I5438" s="361"/>
      <c r="J5438" s="361"/>
      <c r="K5438" s="361"/>
    </row>
    <row r="5439" spans="1:11">
      <c r="A5439" s="361"/>
      <c r="B5439" s="361"/>
      <c r="C5439" s="361"/>
      <c r="D5439" s="361"/>
      <c r="E5439" s="361"/>
      <c r="F5439" s="361"/>
      <c r="G5439" s="361"/>
      <c r="H5439" s="361"/>
      <c r="I5439" s="361"/>
      <c r="J5439" s="361"/>
      <c r="K5439" s="361"/>
    </row>
    <row r="5440" spans="1:11">
      <c r="A5440" s="361"/>
      <c r="B5440" s="361"/>
      <c r="C5440" s="361"/>
      <c r="D5440" s="361"/>
      <c r="E5440" s="361"/>
      <c r="F5440" s="361"/>
      <c r="G5440" s="361"/>
      <c r="H5440" s="361"/>
      <c r="I5440" s="361"/>
      <c r="J5440" s="361"/>
      <c r="K5440" s="361"/>
    </row>
    <row r="5441" spans="1:11">
      <c r="A5441" s="361"/>
      <c r="B5441" s="361"/>
      <c r="C5441" s="361"/>
      <c r="D5441" s="361"/>
      <c r="E5441" s="361"/>
      <c r="F5441" s="361"/>
      <c r="G5441" s="361"/>
      <c r="H5441" s="361"/>
      <c r="I5441" s="361"/>
      <c r="J5441" s="361"/>
      <c r="K5441" s="361"/>
    </row>
    <row r="5442" spans="1:11">
      <c r="A5442" s="361"/>
      <c r="B5442" s="361"/>
      <c r="C5442" s="361"/>
      <c r="D5442" s="361"/>
      <c r="E5442" s="361"/>
      <c r="F5442" s="361"/>
      <c r="G5442" s="361"/>
      <c r="H5442" s="361"/>
      <c r="I5442" s="361"/>
      <c r="J5442" s="361"/>
      <c r="K5442" s="361"/>
    </row>
    <row r="5443" spans="1:11">
      <c r="A5443" s="361"/>
      <c r="B5443" s="361"/>
      <c r="C5443" s="361"/>
      <c r="D5443" s="361"/>
      <c r="E5443" s="361"/>
      <c r="F5443" s="361"/>
      <c r="G5443" s="361"/>
      <c r="H5443" s="361"/>
      <c r="I5443" s="361"/>
      <c r="J5443" s="361"/>
      <c r="K5443" s="361"/>
    </row>
    <row r="5444" spans="1:11">
      <c r="A5444" s="361"/>
      <c r="B5444" s="361"/>
      <c r="C5444" s="361"/>
      <c r="D5444" s="361"/>
      <c r="E5444" s="361"/>
      <c r="F5444" s="361"/>
      <c r="G5444" s="361"/>
      <c r="H5444" s="361"/>
      <c r="I5444" s="361"/>
      <c r="J5444" s="361"/>
      <c r="K5444" s="361"/>
    </row>
    <row r="5445" spans="1:11">
      <c r="A5445" s="361"/>
      <c r="B5445" s="361"/>
      <c r="C5445" s="361"/>
      <c r="D5445" s="361"/>
      <c r="E5445" s="361"/>
      <c r="F5445" s="361"/>
      <c r="G5445" s="361"/>
      <c r="H5445" s="361"/>
      <c r="I5445" s="361"/>
      <c r="J5445" s="361"/>
      <c r="K5445" s="361"/>
    </row>
    <row r="5446" spans="1:11">
      <c r="A5446" s="361"/>
      <c r="B5446" s="361"/>
      <c r="C5446" s="361"/>
      <c r="D5446" s="361"/>
      <c r="E5446" s="361"/>
      <c r="F5446" s="361"/>
      <c r="G5446" s="361"/>
      <c r="H5446" s="361"/>
      <c r="I5446" s="361"/>
      <c r="J5446" s="361"/>
      <c r="K5446" s="361"/>
    </row>
    <row r="5447" spans="1:11">
      <c r="A5447" s="361"/>
      <c r="B5447" s="361"/>
      <c r="C5447" s="361"/>
      <c r="D5447" s="361"/>
      <c r="E5447" s="361"/>
      <c r="F5447" s="361"/>
      <c r="G5447" s="361"/>
      <c r="H5447" s="361"/>
      <c r="I5447" s="361"/>
      <c r="J5447" s="361"/>
      <c r="K5447" s="361"/>
    </row>
    <row r="5448" spans="1:11">
      <c r="A5448" s="361"/>
      <c r="B5448" s="361"/>
      <c r="C5448" s="361"/>
      <c r="D5448" s="361"/>
      <c r="E5448" s="361"/>
      <c r="F5448" s="361"/>
      <c r="G5448" s="361"/>
      <c r="H5448" s="361"/>
      <c r="I5448" s="361"/>
      <c r="J5448" s="361"/>
      <c r="K5448" s="361"/>
    </row>
    <row r="5449" spans="1:11">
      <c r="A5449" s="361"/>
      <c r="B5449" s="361"/>
      <c r="C5449" s="361"/>
      <c r="D5449" s="361"/>
      <c r="E5449" s="361"/>
      <c r="F5449" s="361"/>
      <c r="G5449" s="361"/>
      <c r="H5449" s="361"/>
      <c r="I5449" s="361"/>
      <c r="J5449" s="361"/>
      <c r="K5449" s="361"/>
    </row>
    <row r="5450" spans="1:11">
      <c r="A5450" s="361"/>
      <c r="B5450" s="361"/>
      <c r="C5450" s="361"/>
      <c r="D5450" s="361"/>
      <c r="E5450" s="361"/>
      <c r="F5450" s="361"/>
      <c r="G5450" s="361"/>
      <c r="H5450" s="361"/>
      <c r="I5450" s="361"/>
      <c r="J5450" s="361"/>
      <c r="K5450" s="361"/>
    </row>
    <row r="5451" spans="1:11">
      <c r="A5451" s="361"/>
      <c r="B5451" s="361"/>
      <c r="C5451" s="361"/>
      <c r="D5451" s="361"/>
      <c r="E5451" s="361"/>
      <c r="F5451" s="361"/>
      <c r="G5451" s="361"/>
      <c r="H5451" s="361"/>
      <c r="I5451" s="361"/>
      <c r="J5451" s="361"/>
      <c r="K5451" s="361"/>
    </row>
    <row r="5452" spans="1:11">
      <c r="A5452" s="361"/>
      <c r="B5452" s="361"/>
      <c r="C5452" s="361"/>
      <c r="D5452" s="361"/>
      <c r="E5452" s="361"/>
      <c r="F5452" s="361"/>
      <c r="G5452" s="361"/>
      <c r="H5452" s="361"/>
      <c r="I5452" s="361"/>
      <c r="J5452" s="361"/>
      <c r="K5452" s="361"/>
    </row>
    <row r="5453" spans="1:11">
      <c r="A5453" s="361"/>
      <c r="B5453" s="361"/>
      <c r="C5453" s="361"/>
      <c r="D5453" s="361"/>
      <c r="E5453" s="361"/>
      <c r="F5453" s="361"/>
      <c r="G5453" s="361"/>
      <c r="H5453" s="361"/>
      <c r="I5453" s="361"/>
      <c r="J5453" s="361"/>
      <c r="K5453" s="361"/>
    </row>
    <row r="5454" spans="1:11">
      <c r="A5454" s="361"/>
      <c r="B5454" s="361"/>
      <c r="C5454" s="361"/>
      <c r="D5454" s="361"/>
      <c r="E5454" s="361"/>
      <c r="F5454" s="361"/>
      <c r="G5454" s="361"/>
      <c r="H5454" s="361"/>
      <c r="I5454" s="361"/>
      <c r="J5454" s="361"/>
      <c r="K5454" s="361"/>
    </row>
    <row r="5455" spans="1:11">
      <c r="A5455" s="361"/>
      <c r="B5455" s="361"/>
      <c r="C5455" s="361"/>
      <c r="D5455" s="361"/>
      <c r="E5455" s="361"/>
      <c r="F5455" s="361"/>
      <c r="G5455" s="361"/>
      <c r="H5455" s="361"/>
      <c r="I5455" s="361"/>
      <c r="J5455" s="361"/>
      <c r="K5455" s="361"/>
    </row>
    <row r="5456" spans="1:11">
      <c r="A5456" s="361"/>
      <c r="B5456" s="361"/>
      <c r="C5456" s="361"/>
      <c r="D5456" s="361"/>
      <c r="E5456" s="361"/>
      <c r="F5456" s="361"/>
      <c r="G5456" s="361"/>
      <c r="H5456" s="361"/>
      <c r="I5456" s="361"/>
      <c r="J5456" s="361"/>
      <c r="K5456" s="361"/>
    </row>
    <row r="5457" spans="1:11">
      <c r="A5457" s="361"/>
      <c r="B5457" s="361"/>
      <c r="C5457" s="361"/>
      <c r="D5457" s="361"/>
      <c r="E5457" s="361"/>
      <c r="F5457" s="361"/>
      <c r="G5457" s="361"/>
      <c r="H5457" s="361"/>
      <c r="I5457" s="361"/>
      <c r="J5457" s="361"/>
      <c r="K5457" s="361"/>
    </row>
    <row r="5458" spans="1:11">
      <c r="A5458" s="361"/>
      <c r="B5458" s="361"/>
      <c r="C5458" s="361"/>
      <c r="D5458" s="361"/>
      <c r="E5458" s="361"/>
      <c r="F5458" s="361"/>
      <c r="G5458" s="361"/>
      <c r="H5458" s="361"/>
      <c r="I5458" s="361"/>
      <c r="J5458" s="361"/>
      <c r="K5458" s="361"/>
    </row>
    <row r="5459" spans="1:11">
      <c r="A5459" s="361"/>
      <c r="B5459" s="361"/>
      <c r="C5459" s="361"/>
      <c r="D5459" s="361"/>
      <c r="E5459" s="361"/>
      <c r="F5459" s="361"/>
      <c r="G5459" s="361"/>
      <c r="H5459" s="361"/>
      <c r="I5459" s="361"/>
      <c r="J5459" s="361"/>
      <c r="K5459" s="361"/>
    </row>
    <row r="5460" spans="1:11">
      <c r="A5460" s="361"/>
      <c r="B5460" s="361"/>
      <c r="C5460" s="361"/>
      <c r="D5460" s="361"/>
      <c r="E5460" s="361"/>
      <c r="F5460" s="361"/>
      <c r="G5460" s="361"/>
      <c r="H5460" s="361"/>
      <c r="I5460" s="361"/>
      <c r="J5460" s="361"/>
      <c r="K5460" s="361"/>
    </row>
    <row r="5461" spans="1:11">
      <c r="A5461" s="361"/>
      <c r="B5461" s="361"/>
      <c r="C5461" s="361"/>
      <c r="D5461" s="361"/>
      <c r="E5461" s="361"/>
      <c r="F5461" s="361"/>
      <c r="G5461" s="361"/>
      <c r="H5461" s="361"/>
      <c r="I5461" s="361"/>
      <c r="J5461" s="361"/>
      <c r="K5461" s="361"/>
    </row>
    <row r="5462" spans="1:11">
      <c r="A5462" s="361"/>
      <c r="B5462" s="361"/>
      <c r="C5462" s="361"/>
      <c r="D5462" s="361"/>
      <c r="E5462" s="361"/>
      <c r="F5462" s="361"/>
      <c r="G5462" s="361"/>
      <c r="H5462" s="361"/>
      <c r="I5462" s="361"/>
      <c r="J5462" s="361"/>
      <c r="K5462" s="361"/>
    </row>
    <row r="5463" spans="1:11">
      <c r="A5463" s="361"/>
      <c r="B5463" s="361"/>
      <c r="C5463" s="361"/>
      <c r="D5463" s="361"/>
      <c r="E5463" s="361"/>
      <c r="F5463" s="361"/>
      <c r="G5463" s="361"/>
      <c r="H5463" s="361"/>
      <c r="I5463" s="361"/>
      <c r="J5463" s="361"/>
      <c r="K5463" s="361"/>
    </row>
    <row r="5464" spans="1:11">
      <c r="A5464" s="361"/>
      <c r="B5464" s="361"/>
      <c r="C5464" s="361"/>
      <c r="D5464" s="361"/>
      <c r="E5464" s="361"/>
      <c r="F5464" s="361"/>
      <c r="G5464" s="361"/>
      <c r="H5464" s="361"/>
      <c r="I5464" s="361"/>
      <c r="J5464" s="361"/>
      <c r="K5464" s="361"/>
    </row>
    <row r="5465" spans="1:11">
      <c r="A5465" s="361"/>
      <c r="B5465" s="361"/>
      <c r="C5465" s="361"/>
      <c r="D5465" s="361"/>
      <c r="E5465" s="361"/>
      <c r="F5465" s="361"/>
      <c r="G5465" s="361"/>
      <c r="H5465" s="361"/>
      <c r="I5465" s="361"/>
      <c r="J5465" s="361"/>
      <c r="K5465" s="361"/>
    </row>
    <row r="5466" spans="1:11">
      <c r="A5466" s="361"/>
      <c r="B5466" s="361"/>
      <c r="C5466" s="361"/>
      <c r="D5466" s="361"/>
      <c r="E5466" s="361"/>
      <c r="F5466" s="361"/>
      <c r="G5466" s="361"/>
      <c r="H5466" s="361"/>
      <c r="I5466" s="361"/>
      <c r="J5466" s="361"/>
      <c r="K5466" s="361"/>
    </row>
    <row r="5467" spans="1:11">
      <c r="A5467" s="361"/>
      <c r="B5467" s="361"/>
      <c r="C5467" s="361"/>
      <c r="D5467" s="361"/>
      <c r="E5467" s="361"/>
      <c r="F5467" s="361"/>
      <c r="G5467" s="361"/>
      <c r="H5467" s="361"/>
      <c r="I5467" s="361"/>
      <c r="J5467" s="361"/>
      <c r="K5467" s="361"/>
    </row>
    <row r="5468" spans="1:11">
      <c r="A5468" s="361"/>
      <c r="B5468" s="361"/>
      <c r="C5468" s="361"/>
      <c r="D5468" s="361"/>
      <c r="E5468" s="361"/>
      <c r="F5468" s="361"/>
      <c r="G5468" s="361"/>
      <c r="H5468" s="361"/>
      <c r="I5468" s="361"/>
      <c r="J5468" s="361"/>
      <c r="K5468" s="361"/>
    </row>
    <row r="5469" spans="1:11">
      <c r="A5469" s="361"/>
      <c r="B5469" s="361"/>
      <c r="C5469" s="361"/>
      <c r="D5469" s="361"/>
      <c r="E5469" s="361"/>
      <c r="F5469" s="361"/>
      <c r="G5469" s="361"/>
      <c r="H5469" s="361"/>
      <c r="I5469" s="361"/>
      <c r="J5469" s="361"/>
      <c r="K5469" s="361"/>
    </row>
    <row r="5470" spans="1:11">
      <c r="A5470" s="361"/>
      <c r="B5470" s="361"/>
      <c r="C5470" s="361"/>
      <c r="D5470" s="361"/>
      <c r="E5470" s="361"/>
      <c r="F5470" s="361"/>
      <c r="G5470" s="361"/>
      <c r="H5470" s="361"/>
      <c r="I5470" s="361"/>
      <c r="J5470" s="361"/>
      <c r="K5470" s="361"/>
    </row>
    <row r="5471" spans="1:11">
      <c r="A5471" s="361"/>
      <c r="B5471" s="361"/>
      <c r="C5471" s="361"/>
      <c r="D5471" s="361"/>
      <c r="E5471" s="361"/>
      <c r="F5471" s="361"/>
      <c r="G5471" s="361"/>
      <c r="H5471" s="361"/>
      <c r="I5471" s="361"/>
      <c r="J5471" s="361"/>
      <c r="K5471" s="361"/>
    </row>
    <row r="5472" spans="1:11">
      <c r="A5472" s="361"/>
      <c r="B5472" s="361"/>
      <c r="C5472" s="361"/>
      <c r="D5472" s="361"/>
      <c r="E5472" s="361"/>
      <c r="F5472" s="361"/>
      <c r="G5472" s="361"/>
      <c r="H5472" s="361"/>
      <c r="I5472" s="361"/>
      <c r="J5472" s="361"/>
      <c r="K5472" s="361"/>
    </row>
    <row r="5473" spans="1:11">
      <c r="A5473" s="361"/>
      <c r="B5473" s="361"/>
      <c r="C5473" s="361"/>
      <c r="D5473" s="361"/>
      <c r="E5473" s="361"/>
      <c r="F5473" s="361"/>
      <c r="G5473" s="361"/>
      <c r="H5473" s="361"/>
      <c r="I5473" s="361"/>
      <c r="J5473" s="361"/>
      <c r="K5473" s="361"/>
    </row>
    <row r="5474" spans="1:11">
      <c r="A5474" s="361"/>
      <c r="B5474" s="361"/>
      <c r="C5474" s="361"/>
      <c r="D5474" s="361"/>
      <c r="E5474" s="361"/>
      <c r="F5474" s="361"/>
      <c r="G5474" s="361"/>
      <c r="H5474" s="361"/>
      <c r="I5474" s="361"/>
      <c r="J5474" s="361"/>
      <c r="K5474" s="361"/>
    </row>
    <row r="5475" spans="1:11">
      <c r="A5475" s="361"/>
      <c r="B5475" s="361"/>
      <c r="C5475" s="361"/>
      <c r="D5475" s="361"/>
      <c r="E5475" s="361"/>
      <c r="F5475" s="361"/>
      <c r="G5475" s="361"/>
      <c r="H5475" s="361"/>
      <c r="I5475" s="361"/>
      <c r="J5475" s="361"/>
      <c r="K5475" s="361"/>
    </row>
    <row r="5476" spans="1:11">
      <c r="A5476" s="361"/>
      <c r="B5476" s="361"/>
      <c r="C5476" s="361"/>
      <c r="D5476" s="361"/>
      <c r="E5476" s="361"/>
      <c r="F5476" s="361"/>
      <c r="G5476" s="361"/>
      <c r="H5476" s="361"/>
      <c r="I5476" s="361"/>
      <c r="J5476" s="361"/>
      <c r="K5476" s="361"/>
    </row>
    <row r="5477" spans="1:11">
      <c r="A5477" s="361"/>
      <c r="B5477" s="361"/>
      <c r="C5477" s="361"/>
      <c r="D5477" s="361"/>
      <c r="E5477" s="361"/>
      <c r="F5477" s="361"/>
      <c r="G5477" s="361"/>
      <c r="H5477" s="361"/>
      <c r="I5477" s="361"/>
      <c r="J5477" s="361"/>
      <c r="K5477" s="361"/>
    </row>
    <row r="5478" spans="1:11">
      <c r="A5478" s="361"/>
      <c r="B5478" s="361"/>
      <c r="C5478" s="361"/>
      <c r="D5478" s="361"/>
      <c r="E5478" s="361"/>
      <c r="F5478" s="361"/>
      <c r="G5478" s="361"/>
      <c r="H5478" s="361"/>
      <c r="I5478" s="361"/>
      <c r="J5478" s="361"/>
      <c r="K5478" s="361"/>
    </row>
    <row r="5479" spans="1:11">
      <c r="A5479" s="361"/>
      <c r="B5479" s="361"/>
      <c r="C5479" s="361"/>
      <c r="D5479" s="361"/>
      <c r="E5479" s="361"/>
      <c r="F5479" s="361"/>
      <c r="G5479" s="361"/>
      <c r="H5479" s="361"/>
      <c r="I5479" s="361"/>
      <c r="J5479" s="361"/>
      <c r="K5479" s="361"/>
    </row>
    <row r="5480" spans="1:11">
      <c r="A5480" s="361"/>
      <c r="B5480" s="361"/>
      <c r="C5480" s="361"/>
      <c r="D5480" s="361"/>
      <c r="E5480" s="361"/>
      <c r="F5480" s="361"/>
      <c r="G5480" s="361"/>
      <c r="H5480" s="361"/>
      <c r="I5480" s="361"/>
      <c r="J5480" s="361"/>
      <c r="K5480" s="361"/>
    </row>
    <row r="5481" spans="1:11">
      <c r="A5481" s="361"/>
      <c r="B5481" s="361"/>
      <c r="C5481" s="361"/>
      <c r="D5481" s="361"/>
      <c r="E5481" s="361"/>
      <c r="F5481" s="361"/>
      <c r="G5481" s="361"/>
      <c r="H5481" s="361"/>
      <c r="I5481" s="361"/>
      <c r="J5481" s="361"/>
      <c r="K5481" s="361"/>
    </row>
    <row r="5482" spans="1:11">
      <c r="A5482" s="361"/>
      <c r="B5482" s="361"/>
      <c r="C5482" s="361"/>
      <c r="D5482" s="361"/>
      <c r="E5482" s="361"/>
      <c r="F5482" s="361"/>
      <c r="G5482" s="361"/>
      <c r="H5482" s="361"/>
      <c r="I5482" s="361"/>
      <c r="J5482" s="361"/>
      <c r="K5482" s="361"/>
    </row>
    <row r="5483" spans="1:11">
      <c r="A5483" s="361"/>
      <c r="B5483" s="361"/>
      <c r="C5483" s="361"/>
      <c r="D5483" s="361"/>
      <c r="E5483" s="361"/>
      <c r="F5483" s="361"/>
      <c r="G5483" s="361"/>
      <c r="H5483" s="361"/>
      <c r="I5483" s="361"/>
      <c r="J5483" s="361"/>
      <c r="K5483" s="361"/>
    </row>
    <row r="5484" spans="1:11">
      <c r="A5484" s="361"/>
      <c r="B5484" s="361"/>
      <c r="C5484" s="361"/>
      <c r="D5484" s="361"/>
      <c r="E5484" s="361"/>
      <c r="F5484" s="361"/>
      <c r="G5484" s="361"/>
      <c r="H5484" s="361"/>
      <c r="I5484" s="361"/>
      <c r="J5484" s="361"/>
      <c r="K5484" s="361"/>
    </row>
    <row r="5485" spans="1:11">
      <c r="A5485" s="361"/>
      <c r="B5485" s="361"/>
      <c r="C5485" s="361"/>
      <c r="D5485" s="361"/>
      <c r="E5485" s="361"/>
      <c r="F5485" s="361"/>
      <c r="G5485" s="361"/>
      <c r="H5485" s="361"/>
      <c r="I5485" s="361"/>
      <c r="J5485" s="361"/>
      <c r="K5485" s="361"/>
    </row>
    <row r="5486" spans="1:11">
      <c r="A5486" s="361"/>
      <c r="B5486" s="361"/>
      <c r="C5486" s="361"/>
      <c r="D5486" s="361"/>
      <c r="E5486" s="361"/>
      <c r="F5486" s="361"/>
      <c r="G5486" s="361"/>
      <c r="H5486" s="361"/>
      <c r="I5486" s="361"/>
      <c r="J5486" s="361"/>
      <c r="K5486" s="361"/>
    </row>
    <row r="5487" spans="1:11">
      <c r="A5487" s="361"/>
      <c r="B5487" s="361"/>
      <c r="C5487" s="361"/>
      <c r="D5487" s="361"/>
      <c r="E5487" s="361"/>
      <c r="F5487" s="361"/>
      <c r="G5487" s="361"/>
      <c r="H5487" s="361"/>
      <c r="I5487" s="361"/>
      <c r="J5487" s="361"/>
      <c r="K5487" s="361"/>
    </row>
    <row r="5488" spans="1:11">
      <c r="A5488" s="361"/>
      <c r="B5488" s="361"/>
      <c r="C5488" s="361"/>
      <c r="D5488" s="361"/>
      <c r="E5488" s="361"/>
      <c r="F5488" s="361"/>
      <c r="G5488" s="361"/>
      <c r="H5488" s="361"/>
      <c r="I5488" s="361"/>
      <c r="J5488" s="361"/>
      <c r="K5488" s="361"/>
    </row>
    <row r="5489" spans="1:11">
      <c r="A5489" s="361"/>
      <c r="B5489" s="361"/>
      <c r="C5489" s="361"/>
      <c r="D5489" s="361"/>
      <c r="E5489" s="361"/>
      <c r="F5489" s="361"/>
      <c r="G5489" s="361"/>
      <c r="H5489" s="361"/>
      <c r="I5489" s="361"/>
      <c r="J5489" s="361"/>
      <c r="K5489" s="361"/>
    </row>
    <row r="5490" spans="1:11">
      <c r="A5490" s="361"/>
      <c r="B5490" s="361"/>
      <c r="C5490" s="361"/>
      <c r="D5490" s="361"/>
      <c r="E5490" s="361"/>
      <c r="F5490" s="361"/>
      <c r="G5490" s="361"/>
      <c r="H5490" s="361"/>
      <c r="I5490" s="361"/>
      <c r="J5490" s="361"/>
      <c r="K5490" s="361"/>
    </row>
    <row r="5491" spans="1:11">
      <c r="A5491" s="361"/>
      <c r="B5491" s="361"/>
      <c r="C5491" s="361"/>
      <c r="D5491" s="361"/>
      <c r="E5491" s="361"/>
      <c r="F5491" s="361"/>
      <c r="G5491" s="361"/>
      <c r="H5491" s="361"/>
      <c r="I5491" s="361"/>
      <c r="J5491" s="361"/>
      <c r="K5491" s="361"/>
    </row>
    <row r="5492" spans="1:11">
      <c r="A5492" s="361"/>
      <c r="B5492" s="361"/>
      <c r="C5492" s="361"/>
      <c r="D5492" s="361"/>
      <c r="E5492" s="361"/>
      <c r="F5492" s="361"/>
      <c r="G5492" s="361"/>
      <c r="H5492" s="361"/>
      <c r="I5492" s="361"/>
      <c r="J5492" s="361"/>
      <c r="K5492" s="361"/>
    </row>
    <row r="5493" spans="1:11">
      <c r="A5493" s="361"/>
      <c r="B5493" s="361"/>
      <c r="C5493" s="361"/>
      <c r="D5493" s="361"/>
      <c r="E5493" s="361"/>
      <c r="F5493" s="361"/>
      <c r="G5493" s="361"/>
      <c r="H5493" s="361"/>
      <c r="I5493" s="361"/>
      <c r="J5493" s="361"/>
      <c r="K5493" s="361"/>
    </row>
    <row r="5494" spans="1:11">
      <c r="A5494" s="361"/>
      <c r="B5494" s="361"/>
      <c r="C5494" s="361"/>
      <c r="D5494" s="361"/>
      <c r="E5494" s="361"/>
      <c r="F5494" s="361"/>
      <c r="G5494" s="361"/>
      <c r="H5494" s="361"/>
      <c r="I5494" s="361"/>
      <c r="J5494" s="361"/>
      <c r="K5494" s="361"/>
    </row>
    <row r="5495" spans="1:11">
      <c r="A5495" s="361"/>
      <c r="B5495" s="361"/>
      <c r="C5495" s="361"/>
      <c r="D5495" s="361"/>
      <c r="E5495" s="361"/>
      <c r="F5495" s="361"/>
      <c r="G5495" s="361"/>
      <c r="H5495" s="361"/>
      <c r="I5495" s="361"/>
      <c r="J5495" s="361"/>
      <c r="K5495" s="361"/>
    </row>
    <row r="5496" spans="1:11">
      <c r="A5496" s="361"/>
      <c r="B5496" s="361"/>
      <c r="C5496" s="361"/>
      <c r="D5496" s="361"/>
      <c r="E5496" s="361"/>
      <c r="F5496" s="361"/>
      <c r="G5496" s="361"/>
      <c r="H5496" s="361"/>
      <c r="I5496" s="361"/>
      <c r="J5496" s="361"/>
      <c r="K5496" s="361"/>
    </row>
    <row r="5497" spans="1:11">
      <c r="A5497" s="361"/>
      <c r="B5497" s="361"/>
      <c r="C5497" s="361"/>
      <c r="D5497" s="361"/>
      <c r="E5497" s="361"/>
      <c r="F5497" s="361"/>
      <c r="G5497" s="361"/>
      <c r="H5497" s="361"/>
      <c r="I5497" s="361"/>
      <c r="J5497" s="361"/>
      <c r="K5497" s="361"/>
    </row>
    <row r="5498" spans="1:11">
      <c r="A5498" s="361"/>
      <c r="B5498" s="361"/>
      <c r="C5498" s="361"/>
      <c r="D5498" s="361"/>
      <c r="E5498" s="361"/>
      <c r="F5498" s="361"/>
      <c r="G5498" s="361"/>
      <c r="H5498" s="361"/>
      <c r="I5498" s="361"/>
      <c r="J5498" s="361"/>
      <c r="K5498" s="361"/>
    </row>
    <row r="5499" spans="1:11">
      <c r="A5499" s="361"/>
      <c r="B5499" s="361"/>
      <c r="C5499" s="361"/>
      <c r="D5499" s="361"/>
      <c r="E5499" s="361"/>
      <c r="F5499" s="361"/>
      <c r="G5499" s="361"/>
      <c r="H5499" s="361"/>
      <c r="I5499" s="361"/>
      <c r="J5499" s="361"/>
      <c r="K5499" s="361"/>
    </row>
    <row r="5500" spans="1:11">
      <c r="A5500" s="361"/>
      <c r="B5500" s="361"/>
      <c r="C5500" s="361"/>
      <c r="D5500" s="361"/>
      <c r="E5500" s="361"/>
      <c r="F5500" s="361"/>
      <c r="G5500" s="361"/>
      <c r="H5500" s="361"/>
      <c r="I5500" s="361"/>
      <c r="J5500" s="361"/>
      <c r="K5500" s="361"/>
    </row>
    <row r="5501" spans="1:11">
      <c r="A5501" s="361"/>
      <c r="B5501" s="361"/>
      <c r="C5501" s="361"/>
      <c r="D5501" s="361"/>
      <c r="E5501" s="361"/>
      <c r="F5501" s="361"/>
      <c r="G5501" s="361"/>
      <c r="H5501" s="361"/>
      <c r="I5501" s="361"/>
      <c r="J5501" s="361"/>
      <c r="K5501" s="361"/>
    </row>
    <row r="5502" spans="1:11">
      <c r="A5502" s="361"/>
      <c r="B5502" s="361"/>
      <c r="C5502" s="361"/>
      <c r="D5502" s="361"/>
      <c r="E5502" s="361"/>
      <c r="F5502" s="361"/>
      <c r="G5502" s="361"/>
      <c r="H5502" s="361"/>
      <c r="I5502" s="361"/>
      <c r="J5502" s="361"/>
      <c r="K5502" s="361"/>
    </row>
    <row r="5503" spans="1:11">
      <c r="A5503" s="361"/>
      <c r="B5503" s="361"/>
      <c r="C5503" s="361"/>
      <c r="D5503" s="361"/>
      <c r="E5503" s="361"/>
      <c r="F5503" s="361"/>
      <c r="G5503" s="361"/>
      <c r="H5503" s="361"/>
      <c r="I5503" s="361"/>
      <c r="J5503" s="361"/>
      <c r="K5503" s="361"/>
    </row>
    <row r="5504" spans="1:11">
      <c r="A5504" s="361"/>
      <c r="B5504" s="361"/>
      <c r="C5504" s="361"/>
      <c r="D5504" s="361"/>
      <c r="E5504" s="361"/>
      <c r="F5504" s="361"/>
      <c r="G5504" s="361"/>
      <c r="H5504" s="361"/>
      <c r="I5504" s="361"/>
      <c r="J5504" s="361"/>
      <c r="K5504" s="361"/>
    </row>
    <row r="5505" spans="1:11">
      <c r="A5505" s="361"/>
      <c r="B5505" s="361"/>
      <c r="C5505" s="361"/>
      <c r="D5505" s="361"/>
      <c r="E5505" s="361"/>
      <c r="F5505" s="361"/>
      <c r="G5505" s="361"/>
      <c r="H5505" s="361"/>
      <c r="I5505" s="361"/>
      <c r="J5505" s="361"/>
      <c r="K5505" s="361"/>
    </row>
    <row r="5506" spans="1:11">
      <c r="A5506" s="361"/>
      <c r="B5506" s="361"/>
      <c r="C5506" s="361"/>
      <c r="D5506" s="361"/>
      <c r="E5506" s="361"/>
      <c r="F5506" s="361"/>
      <c r="G5506" s="361"/>
      <c r="H5506" s="361"/>
      <c r="I5506" s="361"/>
      <c r="J5506" s="361"/>
      <c r="K5506" s="361"/>
    </row>
    <row r="5507" spans="1:11">
      <c r="A5507" s="361"/>
      <c r="B5507" s="361"/>
      <c r="C5507" s="361"/>
      <c r="D5507" s="361"/>
      <c r="E5507" s="361"/>
      <c r="F5507" s="361"/>
      <c r="G5507" s="361"/>
      <c r="H5507" s="361"/>
      <c r="I5507" s="361"/>
      <c r="J5507" s="361"/>
      <c r="K5507" s="361"/>
    </row>
    <row r="5508" spans="1:11">
      <c r="A5508" s="361"/>
      <c r="B5508" s="361"/>
      <c r="C5508" s="361"/>
      <c r="D5508" s="361"/>
      <c r="E5508" s="361"/>
      <c r="F5508" s="361"/>
      <c r="G5508" s="361"/>
      <c r="H5508" s="361"/>
      <c r="I5508" s="361"/>
      <c r="J5508" s="361"/>
      <c r="K5508" s="361"/>
    </row>
    <row r="5509" spans="1:11">
      <c r="A5509" s="361"/>
      <c r="B5509" s="361"/>
      <c r="C5509" s="361"/>
      <c r="D5509" s="361"/>
      <c r="E5509" s="361"/>
      <c r="F5509" s="361"/>
      <c r="G5509" s="361"/>
      <c r="H5509" s="361"/>
      <c r="I5509" s="361"/>
      <c r="J5509" s="361"/>
      <c r="K5509" s="361"/>
    </row>
    <row r="5510" spans="1:11">
      <c r="A5510" s="361"/>
      <c r="B5510" s="361"/>
      <c r="C5510" s="361"/>
      <c r="D5510" s="361"/>
      <c r="E5510" s="361"/>
      <c r="F5510" s="361"/>
      <c r="G5510" s="361"/>
      <c r="H5510" s="361"/>
      <c r="I5510" s="361"/>
      <c r="J5510" s="361"/>
      <c r="K5510" s="361"/>
    </row>
    <row r="5511" spans="1:11">
      <c r="A5511" s="361"/>
      <c r="B5511" s="361"/>
      <c r="C5511" s="361"/>
      <c r="D5511" s="361"/>
      <c r="E5511" s="361"/>
      <c r="F5511" s="361"/>
      <c r="G5511" s="361"/>
      <c r="H5511" s="361"/>
      <c r="I5511" s="361"/>
      <c r="J5511" s="361"/>
      <c r="K5511" s="361"/>
    </row>
    <row r="5512" spans="1:11">
      <c r="A5512" s="361"/>
      <c r="B5512" s="361"/>
      <c r="C5512" s="361"/>
      <c r="D5512" s="361"/>
      <c r="E5512" s="361"/>
      <c r="F5512" s="361"/>
      <c r="G5512" s="361"/>
      <c r="H5512" s="361"/>
      <c r="I5512" s="361"/>
      <c r="J5512" s="361"/>
      <c r="K5512" s="361"/>
    </row>
    <row r="5513" spans="1:11">
      <c r="A5513" s="361"/>
      <c r="B5513" s="361"/>
      <c r="C5513" s="361"/>
      <c r="D5513" s="361"/>
      <c r="E5513" s="361"/>
      <c r="F5513" s="361"/>
      <c r="G5513" s="361"/>
      <c r="H5513" s="361"/>
      <c r="I5513" s="361"/>
      <c r="J5513" s="361"/>
      <c r="K5513" s="361"/>
    </row>
    <row r="5514" spans="1:11">
      <c r="A5514" s="361"/>
      <c r="B5514" s="361"/>
      <c r="C5514" s="361"/>
      <c r="D5514" s="361"/>
      <c r="E5514" s="361"/>
      <c r="F5514" s="361"/>
      <c r="G5514" s="361"/>
      <c r="H5514" s="361"/>
      <c r="I5514" s="361"/>
      <c r="J5514" s="361"/>
      <c r="K5514" s="361"/>
    </row>
    <row r="5515" spans="1:11">
      <c r="A5515" s="361"/>
      <c r="B5515" s="361"/>
      <c r="C5515" s="361"/>
      <c r="D5515" s="361"/>
      <c r="E5515" s="361"/>
      <c r="F5515" s="361"/>
      <c r="G5515" s="361"/>
      <c r="H5515" s="361"/>
      <c r="I5515" s="361"/>
      <c r="J5515" s="361"/>
      <c r="K5515" s="361"/>
    </row>
    <row r="5516" spans="1:11">
      <c r="A5516" s="361"/>
      <c r="B5516" s="361"/>
      <c r="C5516" s="361"/>
      <c r="D5516" s="361"/>
      <c r="E5516" s="361"/>
      <c r="F5516" s="361"/>
      <c r="G5516" s="361"/>
      <c r="H5516" s="361"/>
      <c r="I5516" s="361"/>
      <c r="J5516" s="361"/>
      <c r="K5516" s="361"/>
    </row>
    <row r="5517" spans="1:11">
      <c r="A5517" s="361"/>
      <c r="B5517" s="361"/>
      <c r="C5517" s="361"/>
      <c r="D5517" s="361"/>
      <c r="E5517" s="361"/>
      <c r="F5517" s="361"/>
      <c r="G5517" s="361"/>
      <c r="H5517" s="361"/>
      <c r="I5517" s="361"/>
      <c r="J5517" s="361"/>
      <c r="K5517" s="361"/>
    </row>
    <row r="5518" spans="1:11">
      <c r="A5518" s="361"/>
      <c r="B5518" s="361"/>
      <c r="C5518" s="361"/>
      <c r="D5518" s="361"/>
      <c r="E5518" s="361"/>
      <c r="F5518" s="361"/>
      <c r="G5518" s="361"/>
      <c r="H5518" s="361"/>
      <c r="I5518" s="361"/>
      <c r="J5518" s="361"/>
      <c r="K5518" s="361"/>
    </row>
    <row r="5519" spans="1:11">
      <c r="A5519" s="361"/>
      <c r="B5519" s="361"/>
      <c r="C5519" s="361"/>
      <c r="D5519" s="361"/>
      <c r="E5519" s="361"/>
      <c r="F5519" s="361"/>
      <c r="G5519" s="361"/>
      <c r="H5519" s="361"/>
      <c r="I5519" s="361"/>
      <c r="J5519" s="361"/>
      <c r="K5519" s="361"/>
    </row>
    <row r="5520" spans="1:11">
      <c r="A5520" s="361"/>
      <c r="B5520" s="361"/>
      <c r="C5520" s="361"/>
      <c r="D5520" s="361"/>
      <c r="E5520" s="361"/>
      <c r="F5520" s="361"/>
      <c r="G5520" s="361"/>
      <c r="H5520" s="361"/>
      <c r="I5520" s="361"/>
      <c r="J5520" s="361"/>
      <c r="K5520" s="361"/>
    </row>
    <row r="5521" spans="1:11">
      <c r="A5521" s="361"/>
      <c r="B5521" s="361"/>
      <c r="C5521" s="361"/>
      <c r="D5521" s="361"/>
      <c r="E5521" s="361"/>
      <c r="F5521" s="361"/>
      <c r="G5521" s="361"/>
      <c r="H5521" s="361"/>
      <c r="I5521" s="361"/>
      <c r="J5521" s="361"/>
      <c r="K5521" s="361"/>
    </row>
    <row r="5522" spans="1:11">
      <c r="A5522" s="361"/>
      <c r="B5522" s="361"/>
      <c r="C5522" s="361"/>
      <c r="D5522" s="361"/>
      <c r="E5522" s="361"/>
      <c r="F5522" s="361"/>
      <c r="G5522" s="361"/>
      <c r="H5522" s="361"/>
      <c r="I5522" s="361"/>
      <c r="J5522" s="361"/>
      <c r="K5522" s="361"/>
    </row>
    <row r="5523" spans="1:11">
      <c r="A5523" s="361"/>
      <c r="B5523" s="361"/>
      <c r="C5523" s="361"/>
      <c r="D5523" s="361"/>
      <c r="E5523" s="361"/>
      <c r="F5523" s="361"/>
      <c r="G5523" s="361"/>
      <c r="H5523" s="361"/>
      <c r="I5523" s="361"/>
      <c r="J5523" s="361"/>
      <c r="K5523" s="361"/>
    </row>
    <row r="5524" spans="1:11">
      <c r="A5524" s="361"/>
      <c r="B5524" s="361"/>
      <c r="C5524" s="361"/>
      <c r="D5524" s="361"/>
      <c r="E5524" s="361"/>
      <c r="F5524" s="361"/>
      <c r="G5524" s="361"/>
      <c r="H5524" s="361"/>
      <c r="I5524" s="361"/>
      <c r="J5524" s="361"/>
      <c r="K5524" s="361"/>
    </row>
    <row r="5525" spans="1:11">
      <c r="A5525" s="361"/>
      <c r="B5525" s="361"/>
      <c r="C5525" s="361"/>
      <c r="D5525" s="361"/>
      <c r="E5525" s="361"/>
      <c r="F5525" s="361"/>
      <c r="G5525" s="361"/>
      <c r="H5525" s="361"/>
      <c r="I5525" s="361"/>
      <c r="J5525" s="361"/>
      <c r="K5525" s="361"/>
    </row>
    <row r="5526" spans="1:11">
      <c r="A5526" s="361"/>
      <c r="B5526" s="361"/>
      <c r="C5526" s="361"/>
      <c r="D5526" s="361"/>
      <c r="E5526" s="361"/>
      <c r="F5526" s="361"/>
      <c r="G5526" s="361"/>
      <c r="H5526" s="361"/>
      <c r="I5526" s="361"/>
      <c r="J5526" s="361"/>
      <c r="K5526" s="361"/>
    </row>
    <row r="5527" spans="1:11">
      <c r="A5527" s="361"/>
      <c r="B5527" s="361"/>
      <c r="C5527" s="361"/>
      <c r="D5527" s="361"/>
      <c r="E5527" s="361"/>
      <c r="F5527" s="361"/>
      <c r="G5527" s="361"/>
      <c r="H5527" s="361"/>
      <c r="I5527" s="361"/>
      <c r="J5527" s="361"/>
      <c r="K5527" s="361"/>
    </row>
    <row r="5528" spans="1:11">
      <c r="A5528" s="361"/>
      <c r="B5528" s="361"/>
      <c r="C5528" s="361"/>
      <c r="D5528" s="361"/>
      <c r="E5528" s="361"/>
      <c r="F5528" s="361"/>
      <c r="G5528" s="361"/>
      <c r="H5528" s="361"/>
      <c r="I5528" s="361"/>
      <c r="J5528" s="361"/>
      <c r="K5528" s="361"/>
    </row>
    <row r="5529" spans="1:11">
      <c r="A5529" s="361"/>
      <c r="B5529" s="361"/>
      <c r="C5529" s="361"/>
      <c r="D5529" s="361"/>
      <c r="E5529" s="361"/>
      <c r="F5529" s="361"/>
      <c r="G5529" s="361"/>
      <c r="H5529" s="361"/>
      <c r="I5529" s="361"/>
      <c r="J5529" s="361"/>
      <c r="K5529" s="361"/>
    </row>
    <row r="5530" spans="1:11">
      <c r="A5530" s="361"/>
      <c r="B5530" s="361"/>
      <c r="C5530" s="361"/>
      <c r="D5530" s="361"/>
      <c r="E5530" s="361"/>
      <c r="F5530" s="361"/>
      <c r="G5530" s="361"/>
      <c r="H5530" s="361"/>
      <c r="I5530" s="361"/>
      <c r="J5530" s="361"/>
      <c r="K5530" s="361"/>
    </row>
    <row r="5531" spans="1:11">
      <c r="A5531" s="361"/>
      <c r="B5531" s="361"/>
      <c r="C5531" s="361"/>
      <c r="D5531" s="361"/>
      <c r="E5531" s="361"/>
      <c r="F5531" s="361"/>
      <c r="G5531" s="361"/>
      <c r="H5531" s="361"/>
      <c r="I5531" s="361"/>
      <c r="J5531" s="361"/>
      <c r="K5531" s="361"/>
    </row>
    <row r="5532" spans="1:11">
      <c r="A5532" s="361"/>
      <c r="B5532" s="361"/>
      <c r="C5532" s="361"/>
      <c r="D5532" s="361"/>
      <c r="E5532" s="361"/>
      <c r="F5532" s="361"/>
      <c r="G5532" s="361"/>
      <c r="H5532" s="361"/>
      <c r="I5532" s="361"/>
      <c r="J5532" s="361"/>
      <c r="K5532" s="361"/>
    </row>
    <row r="5533" spans="1:11">
      <c r="A5533" s="361"/>
      <c r="B5533" s="361"/>
      <c r="C5533" s="361"/>
      <c r="D5533" s="361"/>
      <c r="E5533" s="361"/>
      <c r="F5533" s="361"/>
      <c r="G5533" s="361"/>
      <c r="H5533" s="361"/>
      <c r="I5533" s="361"/>
      <c r="J5533" s="361"/>
      <c r="K5533" s="361"/>
    </row>
    <row r="5534" spans="1:11">
      <c r="A5534" s="361"/>
      <c r="B5534" s="361"/>
      <c r="C5534" s="361"/>
      <c r="D5534" s="361"/>
      <c r="E5534" s="361"/>
      <c r="F5534" s="361"/>
      <c r="G5534" s="361"/>
      <c r="H5534" s="361"/>
      <c r="I5534" s="361"/>
      <c r="J5534" s="361"/>
      <c r="K5534" s="361"/>
    </row>
    <row r="5535" spans="1:11">
      <c r="A5535" s="361"/>
      <c r="B5535" s="361"/>
      <c r="C5535" s="361"/>
      <c r="D5535" s="361"/>
      <c r="E5535" s="361"/>
      <c r="F5535" s="361"/>
      <c r="G5535" s="361"/>
      <c r="H5535" s="361"/>
      <c r="I5535" s="361"/>
      <c r="J5535" s="361"/>
      <c r="K5535" s="361"/>
    </row>
    <row r="5536" spans="1:11">
      <c r="A5536" s="361"/>
      <c r="B5536" s="361"/>
      <c r="C5536" s="361"/>
      <c r="D5536" s="361"/>
      <c r="E5536" s="361"/>
      <c r="F5536" s="361"/>
      <c r="G5536" s="361"/>
      <c r="H5536" s="361"/>
      <c r="I5536" s="361"/>
      <c r="J5536" s="361"/>
      <c r="K5536" s="361"/>
    </row>
    <row r="5537" spans="1:11">
      <c r="A5537" s="361"/>
      <c r="B5537" s="361"/>
      <c r="C5537" s="361"/>
      <c r="D5537" s="361"/>
      <c r="E5537" s="361"/>
      <c r="F5537" s="361"/>
      <c r="G5537" s="361"/>
      <c r="H5537" s="361"/>
      <c r="I5537" s="361"/>
      <c r="J5537" s="361"/>
      <c r="K5537" s="361"/>
    </row>
    <row r="5538" spans="1:11">
      <c r="A5538" s="361"/>
      <c r="B5538" s="361"/>
      <c r="C5538" s="361"/>
      <c r="D5538" s="361"/>
      <c r="E5538" s="361"/>
      <c r="F5538" s="361"/>
      <c r="G5538" s="361"/>
      <c r="H5538" s="361"/>
      <c r="I5538" s="361"/>
      <c r="J5538" s="361"/>
      <c r="K5538" s="361"/>
    </row>
    <row r="5539" spans="1:11">
      <c r="A5539" s="361"/>
      <c r="B5539" s="361"/>
      <c r="C5539" s="361"/>
      <c r="D5539" s="361"/>
      <c r="E5539" s="361"/>
      <c r="F5539" s="361"/>
      <c r="G5539" s="361"/>
      <c r="H5539" s="361"/>
      <c r="I5539" s="361"/>
      <c r="J5539" s="361"/>
      <c r="K5539" s="361"/>
    </row>
    <row r="5540" spans="1:11">
      <c r="A5540" s="361"/>
      <c r="B5540" s="361"/>
      <c r="C5540" s="361"/>
      <c r="D5540" s="361"/>
      <c r="E5540" s="361"/>
      <c r="F5540" s="361"/>
      <c r="G5540" s="361"/>
      <c r="H5540" s="361"/>
      <c r="I5540" s="361"/>
      <c r="J5540" s="361"/>
      <c r="K5540" s="361"/>
    </row>
    <row r="5541" spans="1:11">
      <c r="A5541" s="361"/>
      <c r="B5541" s="361"/>
      <c r="C5541" s="361"/>
      <c r="D5541" s="361"/>
      <c r="E5541" s="361"/>
      <c r="F5541" s="361"/>
      <c r="G5541" s="361"/>
      <c r="H5541" s="361"/>
      <c r="I5541" s="361"/>
      <c r="J5541" s="361"/>
      <c r="K5541" s="361"/>
    </row>
    <row r="5542" spans="1:11">
      <c r="A5542" s="361"/>
      <c r="B5542" s="361"/>
      <c r="C5542" s="361"/>
      <c r="D5542" s="361"/>
      <c r="E5542" s="361"/>
      <c r="F5542" s="361"/>
      <c r="G5542" s="361"/>
      <c r="H5542" s="361"/>
      <c r="I5542" s="361"/>
      <c r="J5542" s="361"/>
      <c r="K5542" s="361"/>
    </row>
    <row r="5543" spans="1:11">
      <c r="A5543" s="361"/>
      <c r="B5543" s="361"/>
      <c r="C5543" s="361"/>
      <c r="D5543" s="361"/>
      <c r="E5543" s="361"/>
      <c r="F5543" s="361"/>
      <c r="G5543" s="361"/>
      <c r="H5543" s="361"/>
      <c r="I5543" s="361"/>
      <c r="J5543" s="361"/>
      <c r="K5543" s="361"/>
    </row>
    <row r="5544" spans="1:11">
      <c r="A5544" s="361"/>
      <c r="B5544" s="361"/>
      <c r="C5544" s="361"/>
      <c r="D5544" s="361"/>
      <c r="E5544" s="361"/>
      <c r="F5544" s="361"/>
      <c r="G5544" s="361"/>
      <c r="H5544" s="361"/>
      <c r="I5544" s="361"/>
      <c r="J5544" s="361"/>
      <c r="K5544" s="361"/>
    </row>
    <row r="5545" spans="1:11">
      <c r="A5545" s="361"/>
      <c r="B5545" s="361"/>
      <c r="C5545" s="361"/>
      <c r="D5545" s="361"/>
      <c r="E5545" s="361"/>
      <c r="F5545" s="361"/>
      <c r="G5545" s="361"/>
      <c r="H5545" s="361"/>
      <c r="I5545" s="361"/>
      <c r="J5545" s="361"/>
      <c r="K5545" s="361"/>
    </row>
    <row r="5546" spans="1:11">
      <c r="A5546" s="361"/>
      <c r="B5546" s="361"/>
      <c r="C5546" s="361"/>
      <c r="D5546" s="361"/>
      <c r="E5546" s="361"/>
      <c r="F5546" s="361"/>
      <c r="G5546" s="361"/>
      <c r="H5546" s="361"/>
      <c r="I5546" s="361"/>
      <c r="J5546" s="361"/>
      <c r="K5546" s="361"/>
    </row>
    <row r="5547" spans="1:11">
      <c r="A5547" s="361"/>
      <c r="B5547" s="361"/>
      <c r="C5547" s="361"/>
      <c r="D5547" s="361"/>
      <c r="E5547" s="361"/>
      <c r="F5547" s="361"/>
      <c r="G5547" s="361"/>
      <c r="H5547" s="361"/>
      <c r="I5547" s="361"/>
      <c r="J5547" s="361"/>
      <c r="K5547" s="361"/>
    </row>
    <row r="5548" spans="1:11">
      <c r="A5548" s="361"/>
      <c r="B5548" s="361"/>
      <c r="C5548" s="361"/>
      <c r="D5548" s="361"/>
      <c r="E5548" s="361"/>
      <c r="F5548" s="361"/>
      <c r="G5548" s="361"/>
      <c r="H5548" s="361"/>
      <c r="I5548" s="361"/>
      <c r="J5548" s="361"/>
      <c r="K5548" s="361"/>
    </row>
    <row r="5549" spans="1:11">
      <c r="A5549" s="361"/>
      <c r="B5549" s="361"/>
      <c r="C5549" s="361"/>
      <c r="D5549" s="361"/>
      <c r="E5549" s="361"/>
      <c r="F5549" s="361"/>
      <c r="G5549" s="361"/>
      <c r="H5549" s="361"/>
      <c r="I5549" s="361"/>
      <c r="J5549" s="361"/>
      <c r="K5549" s="361"/>
    </row>
    <row r="5550" spans="1:11">
      <c r="A5550" s="361"/>
      <c r="B5550" s="361"/>
      <c r="C5550" s="361"/>
      <c r="D5550" s="361"/>
      <c r="E5550" s="361"/>
      <c r="F5550" s="361"/>
      <c r="G5550" s="361"/>
      <c r="H5550" s="361"/>
      <c r="I5550" s="361"/>
      <c r="J5550" s="361"/>
      <c r="K5550" s="361"/>
    </row>
    <row r="5551" spans="1:11">
      <c r="A5551" s="361"/>
      <c r="B5551" s="361"/>
      <c r="C5551" s="361"/>
      <c r="D5551" s="361"/>
      <c r="E5551" s="361"/>
      <c r="F5551" s="361"/>
      <c r="G5551" s="361"/>
      <c r="H5551" s="361"/>
      <c r="I5551" s="361"/>
      <c r="J5551" s="361"/>
      <c r="K5551" s="361"/>
    </row>
    <row r="5552" spans="1:11">
      <c r="A5552" s="361"/>
      <c r="B5552" s="361"/>
      <c r="C5552" s="361"/>
      <c r="D5552" s="361"/>
      <c r="E5552" s="361"/>
      <c r="F5552" s="361"/>
      <c r="G5552" s="361"/>
      <c r="H5552" s="361"/>
      <c r="I5552" s="361"/>
      <c r="J5552" s="361"/>
      <c r="K5552" s="361"/>
    </row>
    <row r="5553" spans="1:11">
      <c r="A5553" s="361"/>
      <c r="B5553" s="361"/>
      <c r="C5553" s="361"/>
      <c r="D5553" s="361"/>
      <c r="E5553" s="361"/>
      <c r="F5553" s="361"/>
      <c r="G5553" s="361"/>
      <c r="H5553" s="361"/>
      <c r="I5553" s="361"/>
      <c r="J5553" s="361"/>
      <c r="K5553" s="361"/>
    </row>
    <row r="5554" spans="1:11">
      <c r="A5554" s="361"/>
      <c r="B5554" s="361"/>
      <c r="C5554" s="361"/>
      <c r="D5554" s="361"/>
      <c r="E5554" s="361"/>
      <c r="F5554" s="361"/>
      <c r="G5554" s="361"/>
      <c r="H5554" s="361"/>
      <c r="I5554" s="361"/>
      <c r="J5554" s="361"/>
      <c r="K5554" s="361"/>
    </row>
    <row r="5555" spans="1:11">
      <c r="A5555" s="361"/>
      <c r="B5555" s="361"/>
      <c r="C5555" s="361"/>
      <c r="D5555" s="361"/>
      <c r="E5555" s="361"/>
      <c r="F5555" s="361"/>
      <c r="G5555" s="361"/>
      <c r="H5555" s="361"/>
      <c r="I5555" s="361"/>
      <c r="J5555" s="361"/>
      <c r="K5555" s="361"/>
    </row>
    <row r="5556" spans="1:11">
      <c r="A5556" s="361"/>
      <c r="B5556" s="361"/>
      <c r="C5556" s="361"/>
      <c r="D5556" s="361"/>
      <c r="E5556" s="361"/>
      <c r="F5556" s="361"/>
      <c r="G5556" s="361"/>
      <c r="H5556" s="361"/>
      <c r="I5556" s="361"/>
      <c r="J5556" s="361"/>
      <c r="K5556" s="361"/>
    </row>
    <row r="5557" spans="1:11">
      <c r="A5557" s="361"/>
      <c r="B5557" s="361"/>
      <c r="C5557" s="361"/>
      <c r="D5557" s="361"/>
      <c r="E5557" s="361"/>
      <c r="F5557" s="361"/>
      <c r="G5557" s="361"/>
      <c r="H5557" s="361"/>
      <c r="I5557" s="361"/>
      <c r="J5557" s="361"/>
      <c r="K5557" s="361"/>
    </row>
    <row r="5558" spans="1:11">
      <c r="A5558" s="361"/>
      <c r="B5558" s="361"/>
      <c r="C5558" s="361"/>
      <c r="D5558" s="361"/>
      <c r="E5558" s="361"/>
      <c r="F5558" s="361"/>
      <c r="G5558" s="361"/>
      <c r="H5558" s="361"/>
      <c r="I5558" s="361"/>
      <c r="J5558" s="361"/>
      <c r="K5558" s="361"/>
    </row>
    <row r="5559" spans="1:11">
      <c r="A5559" s="361"/>
      <c r="B5559" s="361"/>
      <c r="C5559" s="361"/>
      <c r="D5559" s="361"/>
      <c r="E5559" s="361"/>
      <c r="F5559" s="361"/>
      <c r="G5559" s="361"/>
      <c r="H5559" s="361"/>
      <c r="I5559" s="361"/>
      <c r="J5559" s="361"/>
      <c r="K5559" s="361"/>
    </row>
    <row r="5560" spans="1:11">
      <c r="A5560" s="361"/>
      <c r="B5560" s="361"/>
      <c r="C5560" s="361"/>
      <c r="D5560" s="361"/>
      <c r="E5560" s="361"/>
      <c r="F5560" s="361"/>
      <c r="G5560" s="361"/>
      <c r="H5560" s="361"/>
      <c r="I5560" s="361"/>
      <c r="J5560" s="361"/>
      <c r="K5560" s="361"/>
    </row>
    <row r="5561" spans="1:11">
      <c r="A5561" s="361"/>
      <c r="B5561" s="361"/>
      <c r="C5561" s="361"/>
      <c r="D5561" s="361"/>
      <c r="E5561" s="361"/>
      <c r="F5561" s="361"/>
      <c r="G5561" s="361"/>
      <c r="H5561" s="361"/>
      <c r="I5561" s="361"/>
      <c r="J5561" s="361"/>
      <c r="K5561" s="361"/>
    </row>
    <row r="5562" spans="1:11">
      <c r="A5562" s="361"/>
      <c r="B5562" s="361"/>
      <c r="C5562" s="361"/>
      <c r="D5562" s="361"/>
      <c r="E5562" s="361"/>
      <c r="F5562" s="361"/>
      <c r="G5562" s="361"/>
      <c r="H5562" s="361"/>
      <c r="I5562" s="361"/>
      <c r="J5562" s="361"/>
      <c r="K5562" s="361"/>
    </row>
    <row r="5563" spans="1:11">
      <c r="A5563" s="361"/>
      <c r="B5563" s="361"/>
      <c r="C5563" s="361"/>
      <c r="D5563" s="361"/>
      <c r="E5563" s="361"/>
      <c r="F5563" s="361"/>
      <c r="G5563" s="361"/>
      <c r="H5563" s="361"/>
      <c r="I5563" s="361"/>
      <c r="J5563" s="361"/>
      <c r="K5563" s="361"/>
    </row>
    <row r="5564" spans="1:11">
      <c r="A5564" s="361"/>
      <c r="B5564" s="361"/>
      <c r="C5564" s="361"/>
      <c r="D5564" s="361"/>
      <c r="E5564" s="361"/>
      <c r="F5564" s="361"/>
      <c r="G5564" s="361"/>
      <c r="H5564" s="361"/>
      <c r="I5564" s="361"/>
      <c r="J5564" s="361"/>
      <c r="K5564" s="361"/>
    </row>
    <row r="5565" spans="1:11">
      <c r="A5565" s="361"/>
      <c r="B5565" s="361"/>
      <c r="C5565" s="361"/>
      <c r="D5565" s="361"/>
      <c r="E5565" s="361"/>
      <c r="F5565" s="361"/>
      <c r="G5565" s="361"/>
      <c r="H5565" s="361"/>
      <c r="I5565" s="361"/>
      <c r="J5565" s="361"/>
      <c r="K5565" s="361"/>
    </row>
    <row r="5566" spans="1:11">
      <c r="A5566" s="361"/>
      <c r="B5566" s="361"/>
      <c r="C5566" s="361"/>
      <c r="D5566" s="361"/>
      <c r="E5566" s="361"/>
      <c r="F5566" s="361"/>
      <c r="G5566" s="361"/>
      <c r="H5566" s="361"/>
      <c r="I5566" s="361"/>
      <c r="J5566" s="361"/>
      <c r="K5566" s="361"/>
    </row>
    <row r="5567" spans="1:11">
      <c r="A5567" s="361"/>
      <c r="B5567" s="361"/>
      <c r="C5567" s="361"/>
      <c r="D5567" s="361"/>
      <c r="E5567" s="361"/>
      <c r="F5567" s="361"/>
      <c r="G5567" s="361"/>
      <c r="H5567" s="361"/>
      <c r="I5567" s="361"/>
      <c r="J5567" s="361"/>
      <c r="K5567" s="361"/>
    </row>
    <row r="5568" spans="1:11">
      <c r="A5568" s="361"/>
      <c r="B5568" s="361"/>
      <c r="C5568" s="361"/>
      <c r="D5568" s="361"/>
      <c r="E5568" s="361"/>
      <c r="F5568" s="361"/>
      <c r="G5568" s="361"/>
      <c r="H5568" s="361"/>
      <c r="I5568" s="361"/>
      <c r="J5568" s="361"/>
      <c r="K5568" s="361"/>
    </row>
    <row r="5569" spans="1:11">
      <c r="A5569" s="361"/>
      <c r="B5569" s="361"/>
      <c r="C5569" s="361"/>
      <c r="D5569" s="361"/>
      <c r="E5569" s="361"/>
      <c r="F5569" s="361"/>
      <c r="G5569" s="361"/>
      <c r="H5569" s="361"/>
      <c r="I5569" s="361"/>
      <c r="J5569" s="361"/>
      <c r="K5569" s="361"/>
    </row>
    <row r="5570" spans="1:11">
      <c r="A5570" s="361"/>
      <c r="B5570" s="361"/>
      <c r="C5570" s="361"/>
      <c r="D5570" s="361"/>
      <c r="E5570" s="361"/>
      <c r="F5570" s="361"/>
      <c r="G5570" s="361"/>
      <c r="H5570" s="361"/>
      <c r="I5570" s="361"/>
      <c r="J5570" s="361"/>
      <c r="K5570" s="361"/>
    </row>
    <row r="5571" spans="1:11">
      <c r="A5571" s="361"/>
      <c r="B5571" s="361"/>
      <c r="C5571" s="361"/>
      <c r="D5571" s="361"/>
      <c r="E5571" s="361"/>
      <c r="F5571" s="361"/>
      <c r="G5571" s="361"/>
      <c r="H5571" s="361"/>
      <c r="I5571" s="361"/>
      <c r="J5571" s="361"/>
      <c r="K5571" s="361"/>
    </row>
    <row r="5572" spans="1:11">
      <c r="A5572" s="361"/>
      <c r="B5572" s="361"/>
      <c r="C5572" s="361"/>
      <c r="D5572" s="361"/>
      <c r="E5572" s="361"/>
      <c r="F5572" s="361"/>
      <c r="G5572" s="361"/>
      <c r="H5572" s="361"/>
      <c r="I5572" s="361"/>
      <c r="J5572" s="361"/>
      <c r="K5572" s="361"/>
    </row>
    <row r="5573" spans="1:11">
      <c r="A5573" s="361"/>
      <c r="B5573" s="361"/>
      <c r="C5573" s="361"/>
      <c r="D5573" s="361"/>
      <c r="E5573" s="361"/>
      <c r="F5573" s="361"/>
      <c r="G5573" s="361"/>
      <c r="H5573" s="361"/>
      <c r="I5573" s="361"/>
      <c r="J5573" s="361"/>
      <c r="K5573" s="361"/>
    </row>
    <row r="5574" spans="1:11">
      <c r="A5574" s="361"/>
      <c r="B5574" s="361"/>
      <c r="C5574" s="361"/>
      <c r="D5574" s="361"/>
      <c r="E5574" s="361"/>
      <c r="F5574" s="361"/>
      <c r="G5574" s="361"/>
      <c r="H5574" s="361"/>
      <c r="I5574" s="361"/>
      <c r="J5574" s="361"/>
      <c r="K5574" s="361"/>
    </row>
    <row r="5575" spans="1:11">
      <c r="A5575" s="361"/>
      <c r="B5575" s="361"/>
      <c r="C5575" s="361"/>
      <c r="D5575" s="361"/>
      <c r="E5575" s="361"/>
      <c r="F5575" s="361"/>
      <c r="G5575" s="361"/>
      <c r="H5575" s="361"/>
      <c r="I5575" s="361"/>
      <c r="J5575" s="361"/>
      <c r="K5575" s="361"/>
    </row>
    <row r="5576" spans="1:11">
      <c r="A5576" s="361"/>
      <c r="B5576" s="361"/>
      <c r="C5576" s="361"/>
      <c r="D5576" s="361"/>
      <c r="E5576" s="361"/>
      <c r="F5576" s="361"/>
      <c r="G5576" s="361"/>
      <c r="H5576" s="361"/>
      <c r="I5576" s="361"/>
      <c r="J5576" s="361"/>
      <c r="K5576" s="361"/>
    </row>
    <row r="5577" spans="1:11">
      <c r="A5577" s="361"/>
      <c r="B5577" s="361"/>
      <c r="C5577" s="361"/>
      <c r="D5577" s="361"/>
      <c r="E5577" s="361"/>
      <c r="F5577" s="361"/>
      <c r="G5577" s="361"/>
      <c r="H5577" s="361"/>
      <c r="I5577" s="361"/>
      <c r="J5577" s="361"/>
      <c r="K5577" s="361"/>
    </row>
    <row r="5578" spans="1:11">
      <c r="A5578" s="361"/>
      <c r="B5578" s="361"/>
      <c r="C5578" s="361"/>
      <c r="D5578" s="361"/>
      <c r="E5578" s="361"/>
      <c r="F5578" s="361"/>
      <c r="G5578" s="361"/>
      <c r="H5578" s="361"/>
      <c r="I5578" s="361"/>
      <c r="J5578" s="361"/>
      <c r="K5578" s="361"/>
    </row>
    <row r="5579" spans="1:11">
      <c r="A5579" s="361"/>
      <c r="B5579" s="361"/>
      <c r="C5579" s="361"/>
      <c r="D5579" s="361"/>
      <c r="E5579" s="361"/>
      <c r="F5579" s="361"/>
      <c r="G5579" s="361"/>
      <c r="H5579" s="361"/>
      <c r="I5579" s="361"/>
      <c r="J5579" s="361"/>
      <c r="K5579" s="361"/>
    </row>
    <row r="5580" spans="1:11">
      <c r="A5580" s="361"/>
      <c r="B5580" s="361"/>
      <c r="C5580" s="361"/>
      <c r="D5580" s="361"/>
      <c r="E5580" s="361"/>
      <c r="F5580" s="361"/>
      <c r="G5580" s="361"/>
      <c r="H5580" s="361"/>
      <c r="I5580" s="361"/>
      <c r="J5580" s="361"/>
      <c r="K5580" s="361"/>
    </row>
    <row r="5581" spans="1:11">
      <c r="A5581" s="361"/>
      <c r="B5581" s="361"/>
      <c r="C5581" s="361"/>
      <c r="D5581" s="361"/>
      <c r="E5581" s="361"/>
      <c r="F5581" s="361"/>
      <c r="G5581" s="361"/>
      <c r="H5581" s="361"/>
      <c r="I5581" s="361"/>
      <c r="J5581" s="361"/>
      <c r="K5581" s="361"/>
    </row>
    <row r="5582" spans="1:11">
      <c r="A5582" s="361"/>
      <c r="B5582" s="361"/>
      <c r="C5582" s="361"/>
      <c r="D5582" s="361"/>
      <c r="E5582" s="361"/>
      <c r="F5582" s="361"/>
      <c r="G5582" s="361"/>
      <c r="H5582" s="361"/>
      <c r="I5582" s="361"/>
      <c r="J5582" s="361"/>
      <c r="K5582" s="361"/>
    </row>
    <row r="5583" spans="1:11">
      <c r="A5583" s="361"/>
      <c r="B5583" s="361"/>
      <c r="C5583" s="361"/>
      <c r="D5583" s="361"/>
      <c r="E5583" s="361"/>
      <c r="F5583" s="361"/>
      <c r="G5583" s="361"/>
      <c r="H5583" s="361"/>
      <c r="I5583" s="361"/>
      <c r="J5583" s="361"/>
      <c r="K5583" s="361"/>
    </row>
    <row r="5584" spans="1:11">
      <c r="A5584" s="361"/>
      <c r="B5584" s="361"/>
      <c r="C5584" s="361"/>
      <c r="D5584" s="361"/>
      <c r="E5584" s="361"/>
      <c r="F5584" s="361"/>
      <c r="G5584" s="361"/>
      <c r="H5584" s="361"/>
      <c r="I5584" s="361"/>
      <c r="J5584" s="361"/>
      <c r="K5584" s="361"/>
    </row>
    <row r="5585" spans="1:11">
      <c r="A5585" s="361"/>
      <c r="B5585" s="361"/>
      <c r="C5585" s="361"/>
      <c r="D5585" s="361"/>
      <c r="E5585" s="361"/>
      <c r="F5585" s="361"/>
      <c r="G5585" s="361"/>
      <c r="H5585" s="361"/>
      <c r="I5585" s="361"/>
      <c r="J5585" s="361"/>
      <c r="K5585" s="361"/>
    </row>
    <row r="5586" spans="1:11">
      <c r="A5586" s="361"/>
      <c r="B5586" s="361"/>
      <c r="C5586" s="361"/>
      <c r="D5586" s="361"/>
      <c r="E5586" s="361"/>
      <c r="F5586" s="361"/>
      <c r="G5586" s="361"/>
      <c r="H5586" s="361"/>
      <c r="I5586" s="361"/>
      <c r="J5586" s="361"/>
      <c r="K5586" s="361"/>
    </row>
    <row r="5587" spans="1:11">
      <c r="A5587" s="361"/>
      <c r="B5587" s="361"/>
      <c r="C5587" s="361"/>
      <c r="D5587" s="361"/>
      <c r="E5587" s="361"/>
      <c r="F5587" s="361"/>
      <c r="G5587" s="361"/>
      <c r="H5587" s="361"/>
      <c r="I5587" s="361"/>
      <c r="J5587" s="361"/>
      <c r="K5587" s="361"/>
    </row>
    <row r="5588" spans="1:11">
      <c r="A5588" s="361"/>
      <c r="B5588" s="361"/>
      <c r="C5588" s="361"/>
      <c r="D5588" s="361"/>
      <c r="E5588" s="361"/>
      <c r="F5588" s="361"/>
      <c r="G5588" s="361"/>
      <c r="H5588" s="361"/>
      <c r="I5588" s="361"/>
      <c r="J5588" s="361"/>
      <c r="K5588" s="361"/>
    </row>
    <row r="5589" spans="1:11">
      <c r="A5589" s="361"/>
      <c r="B5589" s="361"/>
      <c r="C5589" s="361"/>
      <c r="D5589" s="361"/>
      <c r="E5589" s="361"/>
      <c r="F5589" s="361"/>
      <c r="G5589" s="361"/>
      <c r="H5589" s="361"/>
      <c r="I5589" s="361"/>
      <c r="J5589" s="361"/>
      <c r="K5589" s="361"/>
    </row>
    <row r="5590" spans="1:11">
      <c r="A5590" s="361"/>
      <c r="B5590" s="361"/>
      <c r="C5590" s="361"/>
      <c r="D5590" s="361"/>
      <c r="E5590" s="361"/>
      <c r="F5590" s="361"/>
      <c r="G5590" s="361"/>
      <c r="H5590" s="361"/>
      <c r="I5590" s="361"/>
      <c r="J5590" s="361"/>
      <c r="K5590" s="361"/>
    </row>
    <row r="5591" spans="1:11">
      <c r="A5591" s="361"/>
      <c r="B5591" s="361"/>
      <c r="C5591" s="361"/>
      <c r="D5591" s="361"/>
      <c r="E5591" s="361"/>
      <c r="F5591" s="361"/>
      <c r="G5591" s="361"/>
      <c r="H5591" s="361"/>
      <c r="I5591" s="361"/>
      <c r="J5591" s="361"/>
      <c r="K5591" s="361"/>
    </row>
    <row r="5592" spans="1:11">
      <c r="A5592" s="361"/>
      <c r="B5592" s="361"/>
      <c r="C5592" s="361"/>
      <c r="D5592" s="361"/>
      <c r="E5592" s="361"/>
      <c r="F5592" s="361"/>
      <c r="G5592" s="361"/>
      <c r="H5592" s="361"/>
      <c r="I5592" s="361"/>
      <c r="J5592" s="361"/>
      <c r="K5592" s="361"/>
    </row>
    <row r="5593" spans="1:11">
      <c r="A5593" s="361"/>
      <c r="B5593" s="361"/>
      <c r="C5593" s="361"/>
      <c r="D5593" s="361"/>
      <c r="E5593" s="361"/>
      <c r="F5593" s="361"/>
      <c r="G5593" s="361"/>
      <c r="H5593" s="361"/>
      <c r="I5593" s="361"/>
      <c r="J5593" s="361"/>
      <c r="K5593" s="361"/>
    </row>
    <row r="5594" spans="1:11">
      <c r="A5594" s="361"/>
      <c r="B5594" s="361"/>
      <c r="C5594" s="361"/>
      <c r="D5594" s="361"/>
      <c r="E5594" s="361"/>
      <c r="F5594" s="361"/>
      <c r="G5594" s="361"/>
      <c r="H5594" s="361"/>
      <c r="I5594" s="361"/>
      <c r="J5594" s="361"/>
      <c r="K5594" s="361"/>
    </row>
    <row r="5595" spans="1:11">
      <c r="A5595" s="361"/>
      <c r="B5595" s="361"/>
      <c r="C5595" s="361"/>
      <c r="D5595" s="361"/>
      <c r="E5595" s="361"/>
      <c r="F5595" s="361"/>
      <c r="G5595" s="361"/>
      <c r="H5595" s="361"/>
      <c r="I5595" s="361"/>
      <c r="J5595" s="361"/>
      <c r="K5595" s="361"/>
    </row>
    <row r="5596" spans="1:11">
      <c r="A5596" s="361"/>
      <c r="B5596" s="361"/>
      <c r="C5596" s="361"/>
      <c r="D5596" s="361"/>
      <c r="E5596" s="361"/>
      <c r="F5596" s="361"/>
      <c r="G5596" s="361"/>
      <c r="H5596" s="361"/>
      <c r="I5596" s="361"/>
      <c r="J5596" s="361"/>
      <c r="K5596" s="361"/>
    </row>
    <row r="5597" spans="1:11">
      <c r="A5597" s="361"/>
      <c r="B5597" s="361"/>
      <c r="C5597" s="361"/>
      <c r="D5597" s="361"/>
      <c r="E5597" s="361"/>
      <c r="F5597" s="361"/>
      <c r="G5597" s="361"/>
      <c r="H5597" s="361"/>
      <c r="I5597" s="361"/>
      <c r="J5597" s="361"/>
      <c r="K5597" s="361"/>
    </row>
    <row r="5598" spans="1:11">
      <c r="A5598" s="361"/>
      <c r="B5598" s="361"/>
      <c r="C5598" s="361"/>
      <c r="D5598" s="361"/>
      <c r="E5598" s="361"/>
      <c r="F5598" s="361"/>
      <c r="G5598" s="361"/>
      <c r="H5598" s="361"/>
      <c r="I5598" s="361"/>
      <c r="J5598" s="361"/>
      <c r="K5598" s="361"/>
    </row>
    <row r="5599" spans="1:11">
      <c r="A5599" s="361"/>
      <c r="B5599" s="361"/>
      <c r="C5599" s="361"/>
      <c r="D5599" s="361"/>
      <c r="E5599" s="361"/>
      <c r="F5599" s="361"/>
      <c r="G5599" s="361"/>
      <c r="H5599" s="361"/>
      <c r="I5599" s="361"/>
      <c r="J5599" s="361"/>
      <c r="K5599" s="361"/>
    </row>
    <row r="5600" spans="1:11">
      <c r="A5600" s="361"/>
      <c r="B5600" s="361"/>
      <c r="C5600" s="361"/>
      <c r="D5600" s="361"/>
      <c r="E5600" s="361"/>
      <c r="F5600" s="361"/>
      <c r="G5600" s="361"/>
      <c r="H5600" s="361"/>
      <c r="I5600" s="361"/>
      <c r="J5600" s="361"/>
      <c r="K5600" s="361"/>
    </row>
    <row r="5601" spans="1:11">
      <c r="A5601" s="361"/>
      <c r="B5601" s="361"/>
      <c r="C5601" s="361"/>
      <c r="D5601" s="361"/>
      <c r="E5601" s="361"/>
      <c r="F5601" s="361"/>
      <c r="G5601" s="361"/>
      <c r="H5601" s="361"/>
      <c r="I5601" s="361"/>
      <c r="J5601" s="361"/>
      <c r="K5601" s="361"/>
    </row>
    <row r="5602" spans="1:11">
      <c r="A5602" s="361"/>
      <c r="B5602" s="361"/>
      <c r="C5602" s="361"/>
      <c r="D5602" s="361"/>
      <c r="E5602" s="361"/>
      <c r="F5602" s="361"/>
      <c r="G5602" s="361"/>
      <c r="H5602" s="361"/>
      <c r="I5602" s="361"/>
      <c r="J5602" s="361"/>
      <c r="K5602" s="361"/>
    </row>
    <row r="5603" spans="1:11">
      <c r="A5603" s="361"/>
      <c r="B5603" s="361"/>
      <c r="C5603" s="361"/>
      <c r="D5603" s="361"/>
      <c r="E5603" s="361"/>
      <c r="F5603" s="361"/>
      <c r="G5603" s="361"/>
      <c r="H5603" s="361"/>
      <c r="I5603" s="361"/>
      <c r="J5603" s="361"/>
      <c r="K5603" s="361"/>
    </row>
    <row r="5604" spans="1:11">
      <c r="A5604" s="361"/>
      <c r="B5604" s="361"/>
      <c r="C5604" s="361"/>
      <c r="D5604" s="361"/>
      <c r="E5604" s="361"/>
      <c r="F5604" s="361"/>
      <c r="G5604" s="361"/>
      <c r="H5604" s="361"/>
      <c r="I5604" s="361"/>
      <c r="J5604" s="361"/>
      <c r="K5604" s="361"/>
    </row>
    <row r="5605" spans="1:11">
      <c r="A5605" s="361"/>
      <c r="B5605" s="361"/>
      <c r="C5605" s="361"/>
      <c r="D5605" s="361"/>
      <c r="E5605" s="361"/>
      <c r="F5605" s="361"/>
      <c r="G5605" s="361"/>
      <c r="H5605" s="361"/>
      <c r="I5605" s="361"/>
      <c r="J5605" s="361"/>
      <c r="K5605" s="361"/>
    </row>
    <row r="5606" spans="1:11">
      <c r="A5606" s="361"/>
      <c r="B5606" s="361"/>
      <c r="C5606" s="361"/>
      <c r="D5606" s="361"/>
      <c r="E5606" s="361"/>
      <c r="F5606" s="361"/>
      <c r="G5606" s="361"/>
      <c r="H5606" s="361"/>
      <c r="I5606" s="361"/>
      <c r="J5606" s="361"/>
      <c r="K5606" s="361"/>
    </row>
    <row r="5607" spans="1:11">
      <c r="A5607" s="361"/>
      <c r="B5607" s="361"/>
      <c r="C5607" s="361"/>
      <c r="D5607" s="361"/>
      <c r="E5607" s="361"/>
      <c r="F5607" s="361"/>
      <c r="G5607" s="361"/>
      <c r="H5607" s="361"/>
      <c r="I5607" s="361"/>
      <c r="J5607" s="361"/>
      <c r="K5607" s="361"/>
    </row>
    <row r="5608" spans="1:11">
      <c r="A5608" s="361"/>
      <c r="B5608" s="361"/>
      <c r="C5608" s="361"/>
      <c r="D5608" s="361"/>
      <c r="E5608" s="361"/>
      <c r="F5608" s="361"/>
      <c r="G5608" s="361"/>
      <c r="H5608" s="361"/>
      <c r="I5608" s="361"/>
      <c r="J5608" s="361"/>
      <c r="K5608" s="361"/>
    </row>
    <row r="5609" spans="1:11">
      <c r="A5609" s="361"/>
      <c r="B5609" s="361"/>
      <c r="C5609" s="361"/>
      <c r="D5609" s="361"/>
      <c r="E5609" s="361"/>
      <c r="F5609" s="361"/>
      <c r="G5609" s="361"/>
      <c r="H5609" s="361"/>
      <c r="I5609" s="361"/>
      <c r="J5609" s="361"/>
      <c r="K5609" s="361"/>
    </row>
    <row r="5610" spans="1:11">
      <c r="A5610" s="361"/>
      <c r="B5610" s="361"/>
      <c r="C5610" s="361"/>
      <c r="D5610" s="361"/>
      <c r="E5610" s="361"/>
      <c r="F5610" s="361"/>
      <c r="G5610" s="361"/>
      <c r="H5610" s="361"/>
      <c r="I5610" s="361"/>
      <c r="J5610" s="361"/>
      <c r="K5610" s="361"/>
    </row>
    <row r="5611" spans="1:11">
      <c r="A5611" s="361"/>
      <c r="B5611" s="361"/>
      <c r="C5611" s="361"/>
      <c r="D5611" s="361"/>
      <c r="E5611" s="361"/>
      <c r="F5611" s="361"/>
      <c r="G5611" s="361"/>
      <c r="H5611" s="361"/>
      <c r="I5611" s="361"/>
      <c r="J5611" s="361"/>
      <c r="K5611" s="361"/>
    </row>
    <row r="5612" spans="1:11">
      <c r="A5612" s="361"/>
      <c r="B5612" s="361"/>
      <c r="C5612" s="361"/>
      <c r="D5612" s="361"/>
      <c r="E5612" s="361"/>
      <c r="F5612" s="361"/>
      <c r="G5612" s="361"/>
      <c r="H5612" s="361"/>
      <c r="I5612" s="361"/>
      <c r="J5612" s="361"/>
      <c r="K5612" s="361"/>
    </row>
    <row r="5613" spans="1:11">
      <c r="A5613" s="361"/>
      <c r="B5613" s="361"/>
      <c r="C5613" s="361"/>
      <c r="D5613" s="361"/>
      <c r="E5613" s="361"/>
      <c r="F5613" s="361"/>
      <c r="G5613" s="361"/>
      <c r="H5613" s="361"/>
      <c r="I5613" s="361"/>
      <c r="J5613" s="361"/>
      <c r="K5613" s="361"/>
    </row>
    <row r="5614" spans="1:11">
      <c r="A5614" s="361"/>
      <c r="B5614" s="361"/>
      <c r="C5614" s="361"/>
      <c r="D5614" s="361"/>
      <c r="E5614" s="361"/>
      <c r="F5614" s="361"/>
      <c r="G5614" s="361"/>
      <c r="H5614" s="361"/>
      <c r="I5614" s="361"/>
      <c r="J5614" s="361"/>
      <c r="K5614" s="361"/>
    </row>
    <row r="5615" spans="1:11">
      <c r="A5615" s="361"/>
      <c r="B5615" s="361"/>
      <c r="C5615" s="361"/>
      <c r="D5615" s="361"/>
      <c r="E5615" s="361"/>
      <c r="F5615" s="361"/>
      <c r="G5615" s="361"/>
      <c r="H5615" s="361"/>
      <c r="I5615" s="361"/>
      <c r="J5615" s="361"/>
      <c r="K5615" s="361"/>
    </row>
    <row r="5616" spans="1:11">
      <c r="A5616" s="361"/>
      <c r="B5616" s="361"/>
      <c r="C5616" s="361"/>
      <c r="D5616" s="361"/>
      <c r="E5616" s="361"/>
      <c r="F5616" s="361"/>
      <c r="G5616" s="361"/>
      <c r="H5616" s="361"/>
      <c r="I5616" s="361"/>
      <c r="J5616" s="361"/>
      <c r="K5616" s="361"/>
    </row>
    <row r="5617" spans="1:11">
      <c r="A5617" s="361"/>
      <c r="B5617" s="361"/>
      <c r="C5617" s="361"/>
      <c r="D5617" s="361"/>
      <c r="E5617" s="361"/>
      <c r="F5617" s="361"/>
      <c r="G5617" s="361"/>
      <c r="H5617" s="361"/>
      <c r="I5617" s="361"/>
      <c r="J5617" s="361"/>
      <c r="K5617" s="361"/>
    </row>
    <row r="5618" spans="1:11">
      <c r="A5618" s="361"/>
      <c r="B5618" s="361"/>
      <c r="C5618" s="361"/>
      <c r="D5618" s="361"/>
      <c r="E5618" s="361"/>
      <c r="F5618" s="361"/>
      <c r="G5618" s="361"/>
      <c r="H5618" s="361"/>
      <c r="I5618" s="361"/>
      <c r="J5618" s="361"/>
      <c r="K5618" s="361"/>
    </row>
    <row r="5619" spans="1:11">
      <c r="A5619" s="361"/>
      <c r="B5619" s="361"/>
      <c r="C5619" s="361"/>
      <c r="D5619" s="361"/>
      <c r="E5619" s="361"/>
      <c r="F5619" s="361"/>
      <c r="G5619" s="361"/>
      <c r="H5619" s="361"/>
      <c r="I5619" s="361"/>
      <c r="J5619" s="361"/>
      <c r="K5619" s="361"/>
    </row>
    <row r="5620" spans="1:11">
      <c r="A5620" s="361"/>
      <c r="B5620" s="361"/>
      <c r="C5620" s="361"/>
      <c r="D5620" s="361"/>
      <c r="E5620" s="361"/>
      <c r="F5620" s="361"/>
      <c r="G5620" s="361"/>
      <c r="H5620" s="361"/>
      <c r="I5620" s="361"/>
      <c r="J5620" s="361"/>
      <c r="K5620" s="361"/>
    </row>
    <row r="5621" spans="1:11">
      <c r="A5621" s="361"/>
      <c r="B5621" s="361"/>
      <c r="C5621" s="361"/>
      <c r="D5621" s="361"/>
      <c r="E5621" s="361"/>
      <c r="F5621" s="361"/>
      <c r="G5621" s="361"/>
      <c r="H5621" s="361"/>
      <c r="I5621" s="361"/>
      <c r="J5621" s="361"/>
      <c r="K5621" s="361"/>
    </row>
    <row r="5622" spans="1:11">
      <c r="A5622" s="361"/>
      <c r="B5622" s="361"/>
      <c r="C5622" s="361"/>
      <c r="D5622" s="361"/>
      <c r="E5622" s="361"/>
      <c r="F5622" s="361"/>
      <c r="G5622" s="361"/>
      <c r="H5622" s="361"/>
      <c r="I5622" s="361"/>
      <c r="J5622" s="361"/>
      <c r="K5622" s="361"/>
    </row>
    <row r="5623" spans="1:11">
      <c r="A5623" s="361"/>
      <c r="B5623" s="361"/>
      <c r="C5623" s="361"/>
      <c r="D5623" s="361"/>
      <c r="E5623" s="361"/>
      <c r="F5623" s="361"/>
      <c r="G5623" s="361"/>
      <c r="H5623" s="361"/>
      <c r="I5623" s="361"/>
      <c r="J5623" s="361"/>
      <c r="K5623" s="361"/>
    </row>
    <row r="5624" spans="1:11">
      <c r="A5624" s="361"/>
      <c r="B5624" s="361"/>
      <c r="C5624" s="361"/>
      <c r="D5624" s="361"/>
      <c r="E5624" s="361"/>
      <c r="F5624" s="361"/>
      <c r="G5624" s="361"/>
      <c r="H5624" s="361"/>
      <c r="I5624" s="361"/>
      <c r="J5624" s="361"/>
      <c r="K5624" s="361"/>
    </row>
    <row r="5625" spans="1:11">
      <c r="A5625" s="361"/>
      <c r="B5625" s="361"/>
      <c r="C5625" s="361"/>
      <c r="D5625" s="361"/>
      <c r="E5625" s="361"/>
      <c r="F5625" s="361"/>
      <c r="G5625" s="361"/>
      <c r="H5625" s="361"/>
      <c r="I5625" s="361"/>
      <c r="J5625" s="361"/>
      <c r="K5625" s="361"/>
    </row>
    <row r="5626" spans="1:11">
      <c r="A5626" s="361"/>
      <c r="B5626" s="361"/>
      <c r="C5626" s="361"/>
      <c r="D5626" s="361"/>
      <c r="E5626" s="361"/>
      <c r="F5626" s="361"/>
      <c r="G5626" s="361"/>
      <c r="H5626" s="361"/>
      <c r="I5626" s="361"/>
      <c r="J5626" s="361"/>
      <c r="K5626" s="361"/>
    </row>
    <row r="5627" spans="1:11">
      <c r="A5627" s="361"/>
      <c r="B5627" s="361"/>
      <c r="C5627" s="361"/>
      <c r="D5627" s="361"/>
      <c r="E5627" s="361"/>
      <c r="F5627" s="361"/>
      <c r="G5627" s="361"/>
      <c r="H5627" s="361"/>
      <c r="I5627" s="361"/>
      <c r="J5627" s="361"/>
      <c r="K5627" s="361"/>
    </row>
    <row r="5628" spans="1:11">
      <c r="A5628" s="361"/>
      <c r="B5628" s="361"/>
      <c r="C5628" s="361"/>
      <c r="D5628" s="361"/>
      <c r="E5628" s="361"/>
      <c r="F5628" s="361"/>
      <c r="G5628" s="361"/>
      <c r="H5628" s="361"/>
      <c r="I5628" s="361"/>
      <c r="J5628" s="361"/>
      <c r="K5628" s="361"/>
    </row>
    <row r="5629" spans="1:11">
      <c r="A5629" s="361"/>
      <c r="B5629" s="361"/>
      <c r="C5629" s="361"/>
      <c r="D5629" s="361"/>
      <c r="E5629" s="361"/>
      <c r="F5629" s="361"/>
      <c r="G5629" s="361"/>
      <c r="H5629" s="361"/>
      <c r="I5629" s="361"/>
      <c r="J5629" s="361"/>
      <c r="K5629" s="361"/>
    </row>
    <row r="5630" spans="1:11">
      <c r="A5630" s="361"/>
      <c r="B5630" s="361"/>
      <c r="C5630" s="361"/>
      <c r="D5630" s="361"/>
      <c r="E5630" s="361"/>
      <c r="F5630" s="361"/>
      <c r="G5630" s="361"/>
      <c r="H5630" s="361"/>
      <c r="I5630" s="361"/>
      <c r="J5630" s="361"/>
      <c r="K5630" s="361"/>
    </row>
    <row r="5631" spans="1:11">
      <c r="A5631" s="361"/>
      <c r="B5631" s="361"/>
      <c r="C5631" s="361"/>
      <c r="D5631" s="361"/>
      <c r="E5631" s="361"/>
      <c r="F5631" s="361"/>
      <c r="G5631" s="361"/>
      <c r="H5631" s="361"/>
      <c r="I5631" s="361"/>
      <c r="J5631" s="361"/>
      <c r="K5631" s="361"/>
    </row>
    <row r="5632" spans="1:11">
      <c r="A5632" s="361"/>
      <c r="B5632" s="361"/>
      <c r="C5632" s="361"/>
      <c r="D5632" s="361"/>
      <c r="E5632" s="361"/>
      <c r="F5632" s="361"/>
      <c r="G5632" s="361"/>
      <c r="H5632" s="361"/>
      <c r="I5632" s="361"/>
      <c r="J5632" s="361"/>
      <c r="K5632" s="361"/>
    </row>
    <row r="5633" spans="1:11">
      <c r="A5633" s="361"/>
      <c r="B5633" s="361"/>
      <c r="C5633" s="361"/>
      <c r="D5633" s="361"/>
      <c r="E5633" s="361"/>
      <c r="F5633" s="361"/>
      <c r="G5633" s="361"/>
      <c r="H5633" s="361"/>
      <c r="I5633" s="361"/>
      <c r="J5633" s="361"/>
      <c r="K5633" s="361"/>
    </row>
    <row r="5634" spans="1:11">
      <c r="A5634" s="361"/>
      <c r="B5634" s="361"/>
      <c r="C5634" s="361"/>
      <c r="D5634" s="361"/>
      <c r="E5634" s="361"/>
      <c r="F5634" s="361"/>
      <c r="G5634" s="361"/>
      <c r="H5634" s="361"/>
      <c r="I5634" s="361"/>
      <c r="J5634" s="361"/>
      <c r="K5634" s="361"/>
    </row>
    <row r="5635" spans="1:11">
      <c r="A5635" s="361"/>
      <c r="B5635" s="361"/>
      <c r="C5635" s="361"/>
      <c r="D5635" s="361"/>
      <c r="E5635" s="361"/>
      <c r="F5635" s="361"/>
      <c r="G5635" s="361"/>
      <c r="H5635" s="361"/>
      <c r="I5635" s="361"/>
      <c r="J5635" s="361"/>
      <c r="K5635" s="361"/>
    </row>
    <row r="5636" spans="1:11">
      <c r="A5636" s="361"/>
      <c r="B5636" s="361"/>
      <c r="C5636" s="361"/>
      <c r="D5636" s="361"/>
      <c r="E5636" s="361"/>
      <c r="F5636" s="361"/>
      <c r="G5636" s="361"/>
      <c r="H5636" s="361"/>
      <c r="I5636" s="361"/>
      <c r="J5636" s="361"/>
      <c r="K5636" s="361"/>
    </row>
    <row r="5637" spans="1:11">
      <c r="A5637" s="361"/>
      <c r="B5637" s="361"/>
      <c r="C5637" s="361"/>
      <c r="D5637" s="361"/>
      <c r="E5637" s="361"/>
      <c r="F5637" s="361"/>
      <c r="G5637" s="361"/>
      <c r="H5637" s="361"/>
      <c r="I5637" s="361"/>
      <c r="J5637" s="361"/>
      <c r="K5637" s="361"/>
    </row>
    <row r="5638" spans="1:11">
      <c r="A5638" s="361"/>
      <c r="B5638" s="361"/>
      <c r="C5638" s="361"/>
      <c r="D5638" s="361"/>
      <c r="E5638" s="361"/>
      <c r="F5638" s="361"/>
      <c r="G5638" s="361"/>
      <c r="H5638" s="361"/>
      <c r="I5638" s="361"/>
      <c r="J5638" s="361"/>
      <c r="K5638" s="361"/>
    </row>
    <row r="5639" spans="1:11">
      <c r="A5639" s="361"/>
      <c r="B5639" s="361"/>
      <c r="C5639" s="361"/>
      <c r="D5639" s="361"/>
      <c r="E5639" s="361"/>
      <c r="F5639" s="361"/>
      <c r="G5639" s="361"/>
      <c r="H5639" s="361"/>
      <c r="I5639" s="361"/>
      <c r="J5639" s="361"/>
      <c r="K5639" s="361"/>
    </row>
    <row r="5640" spans="1:11">
      <c r="A5640" s="361"/>
      <c r="B5640" s="361"/>
      <c r="C5640" s="361"/>
      <c r="D5640" s="361"/>
      <c r="E5640" s="361"/>
      <c r="F5640" s="361"/>
      <c r="G5640" s="361"/>
      <c r="H5640" s="361"/>
      <c r="I5640" s="361"/>
      <c r="J5640" s="361"/>
      <c r="K5640" s="361"/>
    </row>
    <row r="5641" spans="1:11">
      <c r="A5641" s="361"/>
      <c r="B5641" s="361"/>
      <c r="C5641" s="361"/>
      <c r="D5641" s="361"/>
      <c r="E5641" s="361"/>
      <c r="F5641" s="361"/>
      <c r="G5641" s="361"/>
      <c r="H5641" s="361"/>
      <c r="I5641" s="361"/>
      <c r="J5641" s="361"/>
      <c r="K5641" s="361"/>
    </row>
    <row r="5642" spans="1:11">
      <c r="A5642" s="361"/>
      <c r="B5642" s="361"/>
      <c r="C5642" s="361"/>
      <c r="D5642" s="361"/>
      <c r="E5642" s="361"/>
      <c r="F5642" s="361"/>
      <c r="G5642" s="361"/>
      <c r="H5642" s="361"/>
      <c r="I5642" s="361"/>
      <c r="J5642" s="361"/>
      <c r="K5642" s="361"/>
    </row>
    <row r="5643" spans="1:11">
      <c r="A5643" s="361"/>
      <c r="B5643" s="361"/>
      <c r="C5643" s="361"/>
      <c r="D5643" s="361"/>
      <c r="E5643" s="361"/>
      <c r="F5643" s="361"/>
      <c r="G5643" s="361"/>
      <c r="H5643" s="361"/>
      <c r="I5643" s="361"/>
      <c r="J5643" s="361"/>
      <c r="K5643" s="361"/>
    </row>
    <row r="5644" spans="1:11">
      <c r="A5644" s="361"/>
      <c r="B5644" s="361"/>
      <c r="C5644" s="361"/>
      <c r="D5644" s="361"/>
      <c r="E5644" s="361"/>
      <c r="F5644" s="361"/>
      <c r="G5644" s="361"/>
      <c r="H5644" s="361"/>
      <c r="I5644" s="361"/>
      <c r="J5644" s="361"/>
      <c r="K5644" s="361"/>
    </row>
    <row r="5645" spans="1:11">
      <c r="A5645" s="361"/>
      <c r="B5645" s="361"/>
      <c r="C5645" s="361"/>
      <c r="D5645" s="361"/>
      <c r="E5645" s="361"/>
      <c r="F5645" s="361"/>
      <c r="G5645" s="361"/>
      <c r="H5645" s="361"/>
      <c r="I5645" s="361"/>
      <c r="J5645" s="361"/>
      <c r="K5645" s="361"/>
    </row>
    <row r="5646" spans="1:11">
      <c r="A5646" s="361"/>
      <c r="B5646" s="361"/>
      <c r="C5646" s="361"/>
      <c r="D5646" s="361"/>
      <c r="E5646" s="361"/>
      <c r="F5646" s="361"/>
      <c r="G5646" s="361"/>
      <c r="H5646" s="361"/>
      <c r="I5646" s="361"/>
      <c r="J5646" s="361"/>
      <c r="K5646" s="361"/>
    </row>
    <row r="5647" spans="1:11">
      <c r="A5647" s="361"/>
      <c r="B5647" s="361"/>
      <c r="C5647" s="361"/>
      <c r="D5647" s="361"/>
      <c r="E5647" s="361"/>
      <c r="F5647" s="361"/>
      <c r="G5647" s="361"/>
      <c r="H5647" s="361"/>
      <c r="I5647" s="361"/>
      <c r="J5647" s="361"/>
      <c r="K5647" s="361"/>
    </row>
    <row r="5648" spans="1:11">
      <c r="A5648" s="361"/>
      <c r="B5648" s="361"/>
      <c r="C5648" s="361"/>
      <c r="D5648" s="361"/>
      <c r="E5648" s="361"/>
      <c r="F5648" s="361"/>
      <c r="G5648" s="361"/>
      <c r="H5648" s="361"/>
      <c r="I5648" s="361"/>
      <c r="J5648" s="361"/>
      <c r="K5648" s="361"/>
    </row>
    <row r="5649" spans="1:11">
      <c r="A5649" s="361"/>
      <c r="B5649" s="361"/>
      <c r="C5649" s="361"/>
      <c r="D5649" s="361"/>
      <c r="E5649" s="361"/>
      <c r="F5649" s="361"/>
      <c r="G5649" s="361"/>
      <c r="H5649" s="361"/>
      <c r="I5649" s="361"/>
      <c r="J5649" s="361"/>
      <c r="K5649" s="361"/>
    </row>
    <row r="5650" spans="1:11">
      <c r="A5650" s="361"/>
      <c r="B5650" s="361"/>
      <c r="C5650" s="361"/>
      <c r="D5650" s="361"/>
      <c r="E5650" s="361"/>
      <c r="F5650" s="361"/>
      <c r="G5650" s="361"/>
      <c r="H5650" s="361"/>
      <c r="I5650" s="361"/>
      <c r="J5650" s="361"/>
      <c r="K5650" s="361"/>
    </row>
    <row r="5651" spans="1:11">
      <c r="A5651" s="361"/>
      <c r="B5651" s="361"/>
      <c r="C5651" s="361"/>
      <c r="D5651" s="361"/>
      <c r="E5651" s="361"/>
      <c r="F5651" s="361"/>
      <c r="G5651" s="361"/>
      <c r="H5651" s="361"/>
      <c r="I5651" s="361"/>
      <c r="J5651" s="361"/>
      <c r="K5651" s="361"/>
    </row>
    <row r="5652" spans="1:11">
      <c r="A5652" s="361"/>
      <c r="B5652" s="361"/>
      <c r="C5652" s="361"/>
      <c r="D5652" s="361"/>
      <c r="E5652" s="361"/>
      <c r="F5652" s="361"/>
      <c r="G5652" s="361"/>
      <c r="H5652" s="361"/>
      <c r="I5652" s="361"/>
      <c r="J5652" s="361"/>
      <c r="K5652" s="361"/>
    </row>
    <row r="5653" spans="1:11">
      <c r="A5653" s="361"/>
      <c r="B5653" s="361"/>
      <c r="C5653" s="361"/>
      <c r="D5653" s="361"/>
      <c r="E5653" s="361"/>
      <c r="F5653" s="361"/>
      <c r="G5653" s="361"/>
      <c r="H5653" s="361"/>
      <c r="I5653" s="361"/>
      <c r="J5653" s="361"/>
      <c r="K5653" s="361"/>
    </row>
    <row r="5654" spans="1:11">
      <c r="A5654" s="361"/>
      <c r="B5654" s="361"/>
      <c r="C5654" s="361"/>
      <c r="D5654" s="361"/>
      <c r="E5654" s="361"/>
      <c r="F5654" s="361"/>
      <c r="G5654" s="361"/>
      <c r="H5654" s="361"/>
      <c r="I5654" s="361"/>
      <c r="J5654" s="361"/>
      <c r="K5654" s="361"/>
    </row>
    <row r="5655" spans="1:11">
      <c r="A5655" s="361"/>
      <c r="B5655" s="361"/>
      <c r="C5655" s="361"/>
      <c r="D5655" s="361"/>
      <c r="E5655" s="361"/>
      <c r="F5655" s="361"/>
      <c r="G5655" s="361"/>
      <c r="H5655" s="361"/>
      <c r="I5655" s="361"/>
      <c r="J5655" s="361"/>
      <c r="K5655" s="361"/>
    </row>
    <row r="5656" spans="1:11">
      <c r="A5656" s="361"/>
      <c r="B5656" s="361"/>
      <c r="C5656" s="361"/>
      <c r="D5656" s="361"/>
      <c r="E5656" s="361"/>
      <c r="F5656" s="361"/>
      <c r="G5656" s="361"/>
      <c r="H5656" s="361"/>
      <c r="I5656" s="361"/>
      <c r="J5656" s="361"/>
      <c r="K5656" s="361"/>
    </row>
    <row r="5657" spans="1:11">
      <c r="A5657" s="361"/>
      <c r="B5657" s="361"/>
      <c r="C5657" s="361"/>
      <c r="D5657" s="361"/>
      <c r="E5657" s="361"/>
      <c r="F5657" s="361"/>
      <c r="G5657" s="361"/>
      <c r="H5657" s="361"/>
      <c r="I5657" s="361"/>
      <c r="J5657" s="361"/>
      <c r="K5657" s="361"/>
    </row>
    <row r="5658" spans="1:11">
      <c r="A5658" s="361"/>
      <c r="B5658" s="361"/>
      <c r="C5658" s="361"/>
      <c r="D5658" s="361"/>
      <c r="E5658" s="361"/>
      <c r="F5658" s="361"/>
      <c r="G5658" s="361"/>
      <c r="H5658" s="361"/>
      <c r="I5658" s="361"/>
      <c r="J5658" s="361"/>
      <c r="K5658" s="361"/>
    </row>
    <row r="5659" spans="1:11">
      <c r="A5659" s="361"/>
      <c r="B5659" s="361"/>
      <c r="C5659" s="361"/>
      <c r="D5659" s="361"/>
      <c r="E5659" s="361"/>
      <c r="F5659" s="361"/>
      <c r="G5659" s="361"/>
      <c r="H5659" s="361"/>
      <c r="I5659" s="361"/>
      <c r="J5659" s="361"/>
      <c r="K5659" s="361"/>
    </row>
    <row r="5660" spans="1:11">
      <c r="A5660" s="361"/>
      <c r="B5660" s="361"/>
      <c r="C5660" s="361"/>
      <c r="D5660" s="361"/>
      <c r="E5660" s="361"/>
      <c r="F5660" s="361"/>
      <c r="G5660" s="361"/>
      <c r="H5660" s="361"/>
      <c r="I5660" s="361"/>
      <c r="J5660" s="361"/>
      <c r="K5660" s="361"/>
    </row>
    <row r="5661" spans="1:11">
      <c r="A5661" s="361"/>
      <c r="B5661" s="361"/>
      <c r="C5661" s="361"/>
      <c r="D5661" s="361"/>
      <c r="E5661" s="361"/>
      <c r="F5661" s="361"/>
      <c r="G5661" s="361"/>
      <c r="H5661" s="361"/>
      <c r="I5661" s="361"/>
      <c r="J5661" s="361"/>
      <c r="K5661" s="361"/>
    </row>
    <row r="5662" spans="1:11">
      <c r="A5662" s="361"/>
      <c r="B5662" s="361"/>
      <c r="C5662" s="361"/>
      <c r="D5662" s="361"/>
      <c r="E5662" s="361"/>
      <c r="F5662" s="361"/>
      <c r="G5662" s="361"/>
      <c r="H5662" s="361"/>
      <c r="I5662" s="361"/>
      <c r="J5662" s="361"/>
      <c r="K5662" s="361"/>
    </row>
    <row r="5663" spans="1:11">
      <c r="A5663" s="361"/>
      <c r="B5663" s="361"/>
      <c r="C5663" s="361"/>
      <c r="D5663" s="361"/>
      <c r="E5663" s="361"/>
      <c r="F5663" s="361"/>
      <c r="G5663" s="361"/>
      <c r="H5663" s="361"/>
      <c r="I5663" s="361"/>
      <c r="J5663" s="361"/>
      <c r="K5663" s="361"/>
    </row>
    <row r="5664" spans="1:11">
      <c r="A5664" s="361"/>
      <c r="B5664" s="361"/>
      <c r="C5664" s="361"/>
      <c r="D5664" s="361"/>
      <c r="E5664" s="361"/>
      <c r="F5664" s="361"/>
      <c r="G5664" s="361"/>
      <c r="H5664" s="361"/>
      <c r="I5664" s="361"/>
      <c r="J5664" s="361"/>
      <c r="K5664" s="361"/>
    </row>
    <row r="5665" spans="1:11">
      <c r="A5665" s="361"/>
      <c r="B5665" s="361"/>
      <c r="C5665" s="361"/>
      <c r="D5665" s="361"/>
      <c r="E5665" s="361"/>
      <c r="F5665" s="361"/>
      <c r="G5665" s="361"/>
      <c r="H5665" s="361"/>
      <c r="I5665" s="361"/>
      <c r="J5665" s="361"/>
      <c r="K5665" s="361"/>
    </row>
    <row r="5666" spans="1:11">
      <c r="A5666" s="361"/>
      <c r="B5666" s="361"/>
      <c r="C5666" s="361"/>
      <c r="D5666" s="361"/>
      <c r="E5666" s="361"/>
      <c r="F5666" s="361"/>
      <c r="G5666" s="361"/>
      <c r="H5666" s="361"/>
      <c r="I5666" s="361"/>
      <c r="J5666" s="361"/>
      <c r="K5666" s="361"/>
    </row>
    <row r="5667" spans="1:11">
      <c r="A5667" s="361"/>
      <c r="B5667" s="361"/>
      <c r="C5667" s="361"/>
      <c r="D5667" s="361"/>
      <c r="E5667" s="361"/>
      <c r="F5667" s="361"/>
      <c r="G5667" s="361"/>
      <c r="H5667" s="361"/>
      <c r="I5667" s="361"/>
      <c r="J5667" s="361"/>
      <c r="K5667" s="361"/>
    </row>
    <row r="5668" spans="1:11">
      <c r="A5668" s="361"/>
      <c r="B5668" s="361"/>
      <c r="C5668" s="361"/>
      <c r="D5668" s="361"/>
      <c r="E5668" s="361"/>
      <c r="F5668" s="361"/>
      <c r="G5668" s="361"/>
      <c r="H5668" s="361"/>
      <c r="I5668" s="361"/>
      <c r="J5668" s="361"/>
      <c r="K5668" s="361"/>
    </row>
    <row r="5669" spans="1:11">
      <c r="A5669" s="361"/>
      <c r="B5669" s="361"/>
      <c r="C5669" s="361"/>
      <c r="D5669" s="361"/>
      <c r="E5669" s="361"/>
      <c r="F5669" s="361"/>
      <c r="G5669" s="361"/>
      <c r="H5669" s="361"/>
      <c r="I5669" s="361"/>
      <c r="J5669" s="361"/>
      <c r="K5669" s="361"/>
    </row>
    <row r="5670" spans="1:11">
      <c r="A5670" s="361"/>
      <c r="B5670" s="361"/>
      <c r="C5670" s="361"/>
      <c r="D5670" s="361"/>
      <c r="E5670" s="361"/>
      <c r="F5670" s="361"/>
      <c r="G5670" s="361"/>
      <c r="H5670" s="361"/>
      <c r="I5670" s="361"/>
      <c r="J5670" s="361"/>
      <c r="K5670" s="361"/>
    </row>
    <row r="5671" spans="1:11">
      <c r="A5671" s="361"/>
      <c r="B5671" s="361"/>
      <c r="C5671" s="361"/>
      <c r="D5671" s="361"/>
      <c r="E5671" s="361"/>
      <c r="F5671" s="361"/>
      <c r="G5671" s="361"/>
      <c r="H5671" s="361"/>
      <c r="I5671" s="361"/>
      <c r="J5671" s="361"/>
      <c r="K5671" s="361"/>
    </row>
    <row r="5672" spans="1:11">
      <c r="A5672" s="361"/>
      <c r="B5672" s="361"/>
      <c r="C5672" s="361"/>
      <c r="D5672" s="361"/>
      <c r="E5672" s="361"/>
      <c r="F5672" s="361"/>
      <c r="G5672" s="361"/>
      <c r="H5672" s="361"/>
      <c r="I5672" s="361"/>
      <c r="J5672" s="361"/>
      <c r="K5672" s="361"/>
    </row>
    <row r="5673" spans="1:11">
      <c r="A5673" s="361"/>
      <c r="B5673" s="361"/>
      <c r="C5673" s="361"/>
      <c r="D5673" s="361"/>
      <c r="E5673" s="361"/>
      <c r="F5673" s="361"/>
      <c r="G5673" s="361"/>
      <c r="H5673" s="361"/>
      <c r="I5673" s="361"/>
      <c r="J5673" s="361"/>
      <c r="K5673" s="361"/>
    </row>
    <row r="5674" spans="1:11">
      <c r="A5674" s="361"/>
      <c r="B5674" s="361"/>
      <c r="C5674" s="361"/>
      <c r="D5674" s="361"/>
      <c r="E5674" s="361"/>
      <c r="F5674" s="361"/>
      <c r="G5674" s="361"/>
      <c r="H5674" s="361"/>
      <c r="I5674" s="361"/>
      <c r="J5674" s="361"/>
      <c r="K5674" s="361"/>
    </row>
    <row r="5675" spans="1:11">
      <c r="A5675" s="361"/>
      <c r="B5675" s="361"/>
      <c r="C5675" s="361"/>
      <c r="D5675" s="361"/>
      <c r="E5675" s="361"/>
      <c r="F5675" s="361"/>
      <c r="G5675" s="361"/>
      <c r="H5675" s="361"/>
      <c r="I5675" s="361"/>
      <c r="J5675" s="361"/>
      <c r="K5675" s="361"/>
    </row>
    <row r="5676" spans="1:11">
      <c r="A5676" s="361"/>
      <c r="B5676" s="361"/>
      <c r="C5676" s="361"/>
      <c r="D5676" s="361"/>
      <c r="E5676" s="361"/>
      <c r="F5676" s="361"/>
      <c r="G5676" s="361"/>
      <c r="H5676" s="361"/>
      <c r="I5676" s="361"/>
      <c r="J5676" s="361"/>
      <c r="K5676" s="361"/>
    </row>
    <row r="5677" spans="1:11">
      <c r="A5677" s="361"/>
      <c r="B5677" s="361"/>
      <c r="C5677" s="361"/>
      <c r="D5677" s="361"/>
      <c r="E5677" s="361"/>
      <c r="F5677" s="361"/>
      <c r="G5677" s="361"/>
      <c r="H5677" s="361"/>
      <c r="I5677" s="361"/>
      <c r="J5677" s="361"/>
      <c r="K5677" s="361"/>
    </row>
    <row r="5678" spans="1:11">
      <c r="A5678" s="361"/>
      <c r="B5678" s="361"/>
      <c r="C5678" s="361"/>
      <c r="D5678" s="361"/>
      <c r="E5678" s="361"/>
      <c r="F5678" s="361"/>
      <c r="G5678" s="361"/>
      <c r="H5678" s="361"/>
      <c r="I5678" s="361"/>
      <c r="J5678" s="361"/>
      <c r="K5678" s="361"/>
    </row>
    <row r="5679" spans="1:11">
      <c r="A5679" s="361"/>
      <c r="B5679" s="361"/>
      <c r="C5679" s="361"/>
      <c r="D5679" s="361"/>
      <c r="E5679" s="361"/>
      <c r="F5679" s="361"/>
      <c r="G5679" s="361"/>
      <c r="H5679" s="361"/>
      <c r="I5679" s="361"/>
      <c r="J5679" s="361"/>
      <c r="K5679" s="361"/>
    </row>
    <row r="5680" spans="1:11">
      <c r="A5680" s="361"/>
      <c r="B5680" s="361"/>
      <c r="C5680" s="361"/>
      <c r="D5680" s="361"/>
      <c r="E5680" s="361"/>
      <c r="F5680" s="361"/>
      <c r="G5680" s="361"/>
      <c r="H5680" s="361"/>
      <c r="I5680" s="361"/>
      <c r="J5680" s="361"/>
      <c r="K5680" s="361"/>
    </row>
    <row r="5681" spans="1:11">
      <c r="A5681" s="361"/>
      <c r="B5681" s="361"/>
      <c r="C5681" s="361"/>
      <c r="D5681" s="361"/>
      <c r="E5681" s="361"/>
      <c r="F5681" s="361"/>
      <c r="G5681" s="361"/>
      <c r="H5681" s="361"/>
      <c r="I5681" s="361"/>
      <c r="J5681" s="361"/>
      <c r="K5681" s="361"/>
    </row>
    <row r="5682" spans="1:11">
      <c r="A5682" s="361"/>
      <c r="B5682" s="361"/>
      <c r="C5682" s="361"/>
      <c r="D5682" s="361"/>
      <c r="E5682" s="361"/>
      <c r="F5682" s="361"/>
      <c r="G5682" s="361"/>
      <c r="H5682" s="361"/>
      <c r="I5682" s="361"/>
      <c r="J5682" s="361"/>
      <c r="K5682" s="361"/>
    </row>
    <row r="5683" spans="1:11">
      <c r="A5683" s="361"/>
      <c r="B5683" s="361"/>
      <c r="C5683" s="361"/>
      <c r="D5683" s="361"/>
      <c r="E5683" s="361"/>
      <c r="F5683" s="361"/>
      <c r="G5683" s="361"/>
      <c r="H5683" s="361"/>
      <c r="I5683" s="361"/>
      <c r="J5683" s="361"/>
      <c r="K5683" s="361"/>
    </row>
    <row r="5684" spans="1:11">
      <c r="A5684" s="361"/>
      <c r="B5684" s="361"/>
      <c r="C5684" s="361"/>
      <c r="D5684" s="361"/>
      <c r="E5684" s="361"/>
      <c r="F5684" s="361"/>
      <c r="G5684" s="361"/>
      <c r="H5684" s="361"/>
      <c r="I5684" s="361"/>
      <c r="J5684" s="361"/>
      <c r="K5684" s="361"/>
    </row>
    <row r="5685" spans="1:11">
      <c r="A5685" s="361"/>
      <c r="B5685" s="361"/>
      <c r="C5685" s="361"/>
      <c r="D5685" s="361"/>
      <c r="E5685" s="361"/>
      <c r="F5685" s="361"/>
      <c r="G5685" s="361"/>
      <c r="H5685" s="361"/>
      <c r="I5685" s="361"/>
      <c r="J5685" s="361"/>
      <c r="K5685" s="361"/>
    </row>
    <row r="5686" spans="1:11">
      <c r="A5686" s="361"/>
      <c r="B5686" s="361"/>
      <c r="C5686" s="361"/>
      <c r="D5686" s="361"/>
      <c r="E5686" s="361"/>
      <c r="F5686" s="361"/>
      <c r="G5686" s="361"/>
      <c r="H5686" s="361"/>
      <c r="I5686" s="361"/>
      <c r="J5686" s="361"/>
      <c r="K5686" s="361"/>
    </row>
    <row r="5687" spans="1:11">
      <c r="A5687" s="361"/>
      <c r="B5687" s="361"/>
      <c r="C5687" s="361"/>
      <c r="D5687" s="361"/>
      <c r="E5687" s="361"/>
      <c r="F5687" s="361"/>
      <c r="G5687" s="361"/>
      <c r="H5687" s="361"/>
      <c r="I5687" s="361"/>
      <c r="J5687" s="361"/>
      <c r="K5687" s="361"/>
    </row>
    <row r="5688" spans="1:11">
      <c r="A5688" s="361"/>
      <c r="B5688" s="361"/>
      <c r="C5688" s="361"/>
      <c r="D5688" s="361"/>
      <c r="E5688" s="361"/>
      <c r="F5688" s="361"/>
      <c r="G5688" s="361"/>
      <c r="H5688" s="361"/>
      <c r="I5688" s="361"/>
      <c r="J5688" s="361"/>
      <c r="K5688" s="361"/>
    </row>
    <row r="5689" spans="1:11">
      <c r="A5689" s="361"/>
      <c r="B5689" s="361"/>
      <c r="C5689" s="361"/>
      <c r="D5689" s="361"/>
      <c r="E5689" s="361"/>
      <c r="F5689" s="361"/>
      <c r="G5689" s="361"/>
      <c r="H5689" s="361"/>
      <c r="I5689" s="361"/>
      <c r="J5689" s="361"/>
      <c r="K5689" s="361"/>
    </row>
    <row r="5690" spans="1:11">
      <c r="A5690" s="361"/>
      <c r="B5690" s="361"/>
      <c r="C5690" s="361"/>
      <c r="D5690" s="361"/>
      <c r="E5690" s="361"/>
      <c r="F5690" s="361"/>
      <c r="G5690" s="361"/>
      <c r="H5690" s="361"/>
      <c r="I5690" s="361"/>
      <c r="J5690" s="361"/>
      <c r="K5690" s="361"/>
    </row>
    <row r="5691" spans="1:11">
      <c r="A5691" s="361"/>
      <c r="B5691" s="361"/>
      <c r="C5691" s="361"/>
      <c r="D5691" s="361"/>
      <c r="E5691" s="361"/>
      <c r="F5691" s="361"/>
      <c r="G5691" s="361"/>
      <c r="H5691" s="361"/>
      <c r="I5691" s="361"/>
      <c r="J5691" s="361"/>
      <c r="K5691" s="361"/>
    </row>
    <row r="5692" spans="1:11">
      <c r="A5692" s="361"/>
      <c r="B5692" s="361"/>
      <c r="C5692" s="361"/>
      <c r="D5692" s="361"/>
      <c r="E5692" s="361"/>
      <c r="F5692" s="361"/>
      <c r="G5692" s="361"/>
      <c r="H5692" s="361"/>
      <c r="I5692" s="361"/>
      <c r="J5692" s="361"/>
      <c r="K5692" s="361"/>
    </row>
    <row r="5693" spans="1:11">
      <c r="A5693" s="361"/>
      <c r="B5693" s="361"/>
      <c r="C5693" s="361"/>
      <c r="D5693" s="361"/>
      <c r="E5693" s="361"/>
      <c r="F5693" s="361"/>
      <c r="G5693" s="361"/>
      <c r="H5693" s="361"/>
      <c r="I5693" s="361"/>
      <c r="J5693" s="361"/>
      <c r="K5693" s="361"/>
    </row>
    <row r="5694" spans="1:11">
      <c r="A5694" s="361"/>
      <c r="B5694" s="361"/>
      <c r="C5694" s="361"/>
      <c r="D5694" s="361"/>
      <c r="E5694" s="361"/>
      <c r="F5694" s="361"/>
      <c r="G5694" s="361"/>
      <c r="H5694" s="361"/>
      <c r="I5694" s="361"/>
      <c r="J5694" s="361"/>
      <c r="K5694" s="361"/>
    </row>
    <row r="5695" spans="1:11">
      <c r="A5695" s="361"/>
      <c r="B5695" s="361"/>
      <c r="C5695" s="361"/>
      <c r="D5695" s="361"/>
      <c r="E5695" s="361"/>
      <c r="F5695" s="361"/>
      <c r="G5695" s="361"/>
      <c r="H5695" s="361"/>
      <c r="I5695" s="361"/>
      <c r="J5695" s="361"/>
      <c r="K5695" s="361"/>
    </row>
    <row r="5696" spans="1:11">
      <c r="A5696" s="361"/>
      <c r="B5696" s="361"/>
      <c r="C5696" s="361"/>
      <c r="D5696" s="361"/>
      <c r="E5696" s="361"/>
      <c r="F5696" s="361"/>
      <c r="G5696" s="361"/>
      <c r="H5696" s="361"/>
      <c r="I5696" s="361"/>
      <c r="J5696" s="361"/>
      <c r="K5696" s="361"/>
    </row>
    <row r="5697" spans="1:11">
      <c r="A5697" s="361"/>
      <c r="B5697" s="361"/>
      <c r="C5697" s="361"/>
      <c r="D5697" s="361"/>
      <c r="E5697" s="361"/>
      <c r="F5697" s="361"/>
      <c r="G5697" s="361"/>
      <c r="H5697" s="361"/>
      <c r="I5697" s="361"/>
      <c r="J5697" s="361"/>
      <c r="K5697" s="361"/>
    </row>
    <row r="5698" spans="1:11">
      <c r="A5698" s="361"/>
      <c r="B5698" s="361"/>
      <c r="C5698" s="361"/>
      <c r="D5698" s="361"/>
      <c r="E5698" s="361"/>
      <c r="F5698" s="361"/>
      <c r="G5698" s="361"/>
      <c r="H5698" s="361"/>
      <c r="I5698" s="361"/>
      <c r="J5698" s="361"/>
      <c r="K5698" s="361"/>
    </row>
    <row r="5699" spans="1:11">
      <c r="A5699" s="361"/>
      <c r="B5699" s="361"/>
      <c r="C5699" s="361"/>
      <c r="D5699" s="361"/>
      <c r="E5699" s="361"/>
      <c r="F5699" s="361"/>
      <c r="G5699" s="361"/>
      <c r="H5699" s="361"/>
      <c r="I5699" s="361"/>
      <c r="J5699" s="361"/>
      <c r="K5699" s="361"/>
    </row>
    <row r="5700" spans="1:11">
      <c r="A5700" s="361"/>
      <c r="B5700" s="361"/>
      <c r="C5700" s="361"/>
      <c r="D5700" s="361"/>
      <c r="E5700" s="361"/>
      <c r="F5700" s="361"/>
      <c r="G5700" s="361"/>
      <c r="H5700" s="361"/>
      <c r="I5700" s="361"/>
      <c r="J5700" s="361"/>
      <c r="K5700" s="361"/>
    </row>
    <row r="5701" spans="1:11">
      <c r="A5701" s="361"/>
      <c r="B5701" s="361"/>
      <c r="C5701" s="361"/>
      <c r="D5701" s="361"/>
      <c r="E5701" s="361"/>
      <c r="F5701" s="361"/>
      <c r="G5701" s="361"/>
      <c r="H5701" s="361"/>
      <c r="I5701" s="361"/>
      <c r="J5701" s="361"/>
      <c r="K5701" s="361"/>
    </row>
    <row r="5702" spans="1:11">
      <c r="A5702" s="361"/>
      <c r="B5702" s="361"/>
      <c r="C5702" s="361"/>
      <c r="D5702" s="361"/>
      <c r="E5702" s="361"/>
      <c r="F5702" s="361"/>
      <c r="G5702" s="361"/>
      <c r="H5702" s="361"/>
      <c r="I5702" s="361"/>
      <c r="J5702" s="361"/>
      <c r="K5702" s="361"/>
    </row>
    <row r="5703" spans="1:11">
      <c r="A5703" s="361"/>
      <c r="B5703" s="361"/>
      <c r="C5703" s="361"/>
      <c r="D5703" s="361"/>
      <c r="E5703" s="361"/>
      <c r="F5703" s="361"/>
      <c r="G5703" s="361"/>
      <c r="H5703" s="361"/>
      <c r="I5703" s="361"/>
      <c r="J5703" s="361"/>
      <c r="K5703" s="361"/>
    </row>
    <row r="5704" spans="1:11">
      <c r="A5704" s="361"/>
      <c r="B5704" s="361"/>
      <c r="C5704" s="361"/>
      <c r="D5704" s="361"/>
      <c r="E5704" s="361"/>
      <c r="F5704" s="361"/>
      <c r="G5704" s="361"/>
      <c r="H5704" s="361"/>
      <c r="I5704" s="361"/>
      <c r="J5704" s="361"/>
      <c r="K5704" s="361"/>
    </row>
    <row r="5705" spans="1:11">
      <c r="A5705" s="361"/>
      <c r="B5705" s="361"/>
      <c r="C5705" s="361"/>
      <c r="D5705" s="361"/>
      <c r="E5705" s="361"/>
      <c r="F5705" s="361"/>
      <c r="G5705" s="361"/>
      <c r="H5705" s="361"/>
      <c r="I5705" s="361"/>
      <c r="J5705" s="361"/>
      <c r="K5705" s="361"/>
    </row>
    <row r="5706" spans="1:11">
      <c r="A5706" s="361"/>
      <c r="B5706" s="361"/>
      <c r="C5706" s="361"/>
      <c r="D5706" s="361"/>
      <c r="E5706" s="361"/>
      <c r="F5706" s="361"/>
      <c r="G5706" s="361"/>
      <c r="H5706" s="361"/>
      <c r="I5706" s="361"/>
      <c r="J5706" s="361"/>
      <c r="K5706" s="361"/>
    </row>
    <row r="5707" spans="1:11">
      <c r="A5707" s="361"/>
      <c r="B5707" s="361"/>
      <c r="C5707" s="361"/>
      <c r="D5707" s="361"/>
      <c r="E5707" s="361"/>
      <c r="F5707" s="361"/>
      <c r="G5707" s="361"/>
      <c r="H5707" s="361"/>
      <c r="I5707" s="361"/>
      <c r="J5707" s="361"/>
      <c r="K5707" s="361"/>
    </row>
    <row r="5708" spans="1:11">
      <c r="A5708" s="361"/>
      <c r="B5708" s="361"/>
      <c r="C5708" s="361"/>
      <c r="D5708" s="361"/>
      <c r="E5708" s="361"/>
      <c r="F5708" s="361"/>
      <c r="G5708" s="361"/>
      <c r="H5708" s="361"/>
      <c r="I5708" s="361"/>
      <c r="J5708" s="361"/>
      <c r="K5708" s="361"/>
    </row>
    <row r="5709" spans="1:11">
      <c r="A5709" s="361"/>
      <c r="B5709" s="361"/>
      <c r="C5709" s="361"/>
      <c r="D5709" s="361"/>
      <c r="E5709" s="361"/>
      <c r="F5709" s="361"/>
      <c r="G5709" s="361"/>
      <c r="H5709" s="361"/>
      <c r="I5709" s="361"/>
      <c r="J5709" s="361"/>
      <c r="K5709" s="361"/>
    </row>
    <row r="5710" spans="1:11">
      <c r="A5710" s="361"/>
      <c r="B5710" s="361"/>
      <c r="C5710" s="361"/>
      <c r="D5710" s="361"/>
      <c r="E5710" s="361"/>
      <c r="F5710" s="361"/>
      <c r="G5710" s="361"/>
      <c r="H5710" s="361"/>
      <c r="I5710" s="361"/>
      <c r="J5710" s="361"/>
      <c r="K5710" s="361"/>
    </row>
    <row r="5711" spans="1:11">
      <c r="A5711" s="361"/>
      <c r="B5711" s="361"/>
      <c r="C5711" s="361"/>
      <c r="D5711" s="361"/>
      <c r="E5711" s="361"/>
      <c r="F5711" s="361"/>
      <c r="G5711" s="361"/>
      <c r="H5711" s="361"/>
      <c r="I5711" s="361"/>
      <c r="J5711" s="361"/>
      <c r="K5711" s="361"/>
    </row>
    <row r="5712" spans="1:11">
      <c r="A5712" s="361"/>
      <c r="B5712" s="361"/>
      <c r="C5712" s="361"/>
      <c r="D5712" s="361"/>
      <c r="E5712" s="361"/>
      <c r="F5712" s="361"/>
      <c r="G5712" s="361"/>
      <c r="H5712" s="361"/>
      <c r="I5712" s="361"/>
      <c r="J5712" s="361"/>
      <c r="K5712" s="361"/>
    </row>
    <row r="5713" spans="1:11">
      <c r="A5713" s="361"/>
      <c r="B5713" s="361"/>
      <c r="C5713" s="361"/>
      <c r="D5713" s="361"/>
      <c r="E5713" s="361"/>
      <c r="F5713" s="361"/>
      <c r="G5713" s="361"/>
      <c r="H5713" s="361"/>
      <c r="I5713" s="361"/>
      <c r="J5713" s="361"/>
      <c r="K5713" s="361"/>
    </row>
    <row r="5714" spans="1:11">
      <c r="A5714" s="361"/>
      <c r="B5714" s="361"/>
      <c r="C5714" s="361"/>
      <c r="D5714" s="361"/>
      <c r="E5714" s="361"/>
      <c r="F5714" s="361"/>
      <c r="G5714" s="361"/>
      <c r="H5714" s="361"/>
      <c r="I5714" s="361"/>
      <c r="J5714" s="361"/>
      <c r="K5714" s="361"/>
    </row>
    <row r="5715" spans="1:11">
      <c r="A5715" s="361"/>
      <c r="B5715" s="361"/>
      <c r="C5715" s="361"/>
      <c r="D5715" s="361"/>
      <c r="E5715" s="361"/>
      <c r="F5715" s="361"/>
      <c r="G5715" s="361"/>
      <c r="H5715" s="361"/>
      <c r="I5715" s="361"/>
      <c r="J5715" s="361"/>
      <c r="K5715" s="361"/>
    </row>
    <row r="5716" spans="1:11">
      <c r="A5716" s="361"/>
      <c r="B5716" s="361"/>
      <c r="C5716" s="361"/>
      <c r="D5716" s="361"/>
      <c r="E5716" s="361"/>
      <c r="F5716" s="361"/>
      <c r="G5716" s="361"/>
      <c r="H5716" s="361"/>
      <c r="I5716" s="361"/>
      <c r="J5716" s="361"/>
      <c r="K5716" s="361"/>
    </row>
    <row r="5717" spans="1:11">
      <c r="A5717" s="361"/>
      <c r="B5717" s="361"/>
      <c r="C5717" s="361"/>
      <c r="D5717" s="361"/>
      <c r="E5717" s="361"/>
      <c r="F5717" s="361"/>
      <c r="G5717" s="361"/>
      <c r="H5717" s="361"/>
      <c r="I5717" s="361"/>
      <c r="J5717" s="361"/>
      <c r="K5717" s="361"/>
    </row>
    <row r="5718" spans="1:11">
      <c r="A5718" s="361"/>
      <c r="B5718" s="361"/>
      <c r="C5718" s="361"/>
      <c r="D5718" s="361"/>
      <c r="E5718" s="361"/>
      <c r="F5718" s="361"/>
      <c r="G5718" s="361"/>
      <c r="H5718" s="361"/>
      <c r="I5718" s="361"/>
      <c r="J5718" s="361"/>
      <c r="K5718" s="361"/>
    </row>
    <row r="5719" spans="1:11">
      <c r="A5719" s="361"/>
      <c r="B5719" s="361"/>
      <c r="C5719" s="361"/>
      <c r="D5719" s="361"/>
      <c r="E5719" s="361"/>
      <c r="F5719" s="361"/>
      <c r="G5719" s="361"/>
      <c r="H5719" s="361"/>
      <c r="I5719" s="361"/>
      <c r="J5719" s="361"/>
      <c r="K5719" s="361"/>
    </row>
    <row r="5720" spans="1:11">
      <c r="A5720" s="361"/>
      <c r="B5720" s="361"/>
      <c r="C5720" s="361"/>
      <c r="D5720" s="361"/>
      <c r="E5720" s="361"/>
      <c r="F5720" s="361"/>
      <c r="G5720" s="361"/>
      <c r="H5720" s="361"/>
      <c r="I5720" s="361"/>
      <c r="J5720" s="361"/>
      <c r="K5720" s="361"/>
    </row>
    <row r="5721" spans="1:11">
      <c r="A5721" s="361"/>
      <c r="B5721" s="361"/>
      <c r="C5721" s="361"/>
      <c r="D5721" s="361"/>
      <c r="E5721" s="361"/>
      <c r="F5721" s="361"/>
      <c r="G5721" s="361"/>
      <c r="H5721" s="361"/>
      <c r="I5721" s="361"/>
      <c r="J5721" s="361"/>
      <c r="K5721" s="361"/>
    </row>
    <row r="5722" spans="1:11">
      <c r="A5722" s="361"/>
      <c r="B5722" s="361"/>
      <c r="C5722" s="361"/>
      <c r="D5722" s="361"/>
      <c r="E5722" s="361"/>
      <c r="F5722" s="361"/>
      <c r="G5722" s="361"/>
      <c r="H5722" s="361"/>
      <c r="I5722" s="361"/>
      <c r="J5722" s="361"/>
      <c r="K5722" s="361"/>
    </row>
    <row r="5723" spans="1:11">
      <c r="A5723" s="361"/>
      <c r="B5723" s="361"/>
      <c r="C5723" s="361"/>
      <c r="D5723" s="361"/>
      <c r="E5723" s="361"/>
      <c r="F5723" s="361"/>
      <c r="G5723" s="361"/>
      <c r="H5723" s="361"/>
      <c r="I5723" s="361"/>
      <c r="J5723" s="361"/>
      <c r="K5723" s="361"/>
    </row>
    <row r="5724" spans="1:11">
      <c r="A5724" s="361"/>
      <c r="B5724" s="361"/>
      <c r="C5724" s="361"/>
      <c r="D5724" s="361"/>
      <c r="E5724" s="361"/>
      <c r="F5724" s="361"/>
      <c r="G5724" s="361"/>
      <c r="H5724" s="361"/>
      <c r="I5724" s="361"/>
      <c r="J5724" s="361"/>
      <c r="K5724" s="361"/>
    </row>
    <row r="5725" spans="1:11">
      <c r="A5725" s="361"/>
      <c r="B5725" s="361"/>
      <c r="C5725" s="361"/>
      <c r="D5725" s="361"/>
      <c r="E5725" s="361"/>
      <c r="F5725" s="361"/>
      <c r="G5725" s="361"/>
      <c r="H5725" s="361"/>
      <c r="I5725" s="361"/>
      <c r="J5725" s="361"/>
      <c r="K5725" s="361"/>
    </row>
    <row r="5726" spans="1:11">
      <c r="A5726" s="361"/>
      <c r="B5726" s="361"/>
      <c r="C5726" s="361"/>
      <c r="D5726" s="361"/>
      <c r="E5726" s="361"/>
      <c r="F5726" s="361"/>
      <c r="G5726" s="361"/>
      <c r="H5726" s="361"/>
      <c r="I5726" s="361"/>
      <c r="J5726" s="361"/>
      <c r="K5726" s="361"/>
    </row>
    <row r="5727" spans="1:11">
      <c r="A5727" s="361"/>
      <c r="B5727" s="361"/>
      <c r="C5727" s="361"/>
      <c r="D5727" s="361"/>
      <c r="E5727" s="361"/>
      <c r="F5727" s="361"/>
      <c r="G5727" s="361"/>
      <c r="H5727" s="361"/>
      <c r="I5727" s="361"/>
      <c r="J5727" s="361"/>
      <c r="K5727" s="361"/>
    </row>
    <row r="5728" spans="1:11">
      <c r="A5728" s="361"/>
      <c r="B5728" s="361"/>
      <c r="C5728" s="361"/>
      <c r="D5728" s="361"/>
      <c r="E5728" s="361"/>
      <c r="F5728" s="361"/>
      <c r="G5728" s="361"/>
      <c r="H5728" s="361"/>
      <c r="I5728" s="361"/>
      <c r="J5728" s="361"/>
      <c r="K5728" s="361"/>
    </row>
    <row r="5729" spans="1:11">
      <c r="A5729" s="361"/>
      <c r="B5729" s="361"/>
      <c r="C5729" s="361"/>
      <c r="D5729" s="361"/>
      <c r="E5729" s="361"/>
      <c r="F5729" s="361"/>
      <c r="G5729" s="361"/>
      <c r="H5729" s="361"/>
      <c r="I5729" s="361"/>
      <c r="J5729" s="361"/>
      <c r="K5729" s="361"/>
    </row>
    <row r="5730" spans="1:11">
      <c r="A5730" s="361"/>
      <c r="B5730" s="361"/>
      <c r="C5730" s="361"/>
      <c r="D5730" s="361"/>
      <c r="E5730" s="361"/>
      <c r="F5730" s="361"/>
      <c r="G5730" s="361"/>
      <c r="H5730" s="361"/>
      <c r="I5730" s="361"/>
      <c r="J5730" s="361"/>
      <c r="K5730" s="361"/>
    </row>
    <row r="5731" spans="1:11">
      <c r="A5731" s="361"/>
      <c r="B5731" s="361"/>
      <c r="C5731" s="361"/>
      <c r="D5731" s="361"/>
      <c r="E5731" s="361"/>
      <c r="F5731" s="361"/>
      <c r="G5731" s="361"/>
      <c r="H5731" s="361"/>
      <c r="I5731" s="361"/>
      <c r="J5731" s="361"/>
      <c r="K5731" s="361"/>
    </row>
    <row r="5732" spans="1:11">
      <c r="A5732" s="361"/>
      <c r="B5732" s="361"/>
      <c r="C5732" s="361"/>
      <c r="D5732" s="361"/>
      <c r="E5732" s="361"/>
      <c r="F5732" s="361"/>
      <c r="G5732" s="361"/>
      <c r="H5732" s="361"/>
      <c r="I5732" s="361"/>
      <c r="J5732" s="361"/>
      <c r="K5732" s="361"/>
    </row>
    <row r="5733" spans="1:11">
      <c r="A5733" s="361"/>
      <c r="B5733" s="361"/>
      <c r="C5733" s="361"/>
      <c r="D5733" s="361"/>
      <c r="E5733" s="361"/>
      <c r="F5733" s="361"/>
      <c r="G5733" s="361"/>
      <c r="H5733" s="361"/>
      <c r="I5733" s="361"/>
      <c r="J5733" s="361"/>
      <c r="K5733" s="361"/>
    </row>
    <row r="5734" spans="1:11">
      <c r="A5734" s="361"/>
      <c r="B5734" s="361"/>
      <c r="C5734" s="361"/>
      <c r="D5734" s="361"/>
      <c r="E5734" s="361"/>
      <c r="F5734" s="361"/>
      <c r="G5734" s="361"/>
      <c r="H5734" s="361"/>
      <c r="I5734" s="361"/>
      <c r="J5734" s="361"/>
      <c r="K5734" s="361"/>
    </row>
    <row r="5735" spans="1:11">
      <c r="A5735" s="361"/>
      <c r="B5735" s="361"/>
      <c r="C5735" s="361"/>
      <c r="D5735" s="361"/>
      <c r="E5735" s="361"/>
      <c r="F5735" s="361"/>
      <c r="G5735" s="361"/>
      <c r="H5735" s="361"/>
      <c r="I5735" s="361"/>
      <c r="J5735" s="361"/>
      <c r="K5735" s="361"/>
    </row>
    <row r="5736" spans="1:11">
      <c r="A5736" s="361"/>
      <c r="B5736" s="361"/>
      <c r="C5736" s="361"/>
      <c r="D5736" s="361"/>
      <c r="E5736" s="361"/>
      <c r="F5736" s="361"/>
      <c r="G5736" s="361"/>
      <c r="H5736" s="361"/>
      <c r="I5736" s="361"/>
      <c r="J5736" s="361"/>
      <c r="K5736" s="361"/>
    </row>
    <row r="5737" spans="1:11">
      <c r="A5737" s="361"/>
      <c r="B5737" s="361"/>
      <c r="C5737" s="361"/>
      <c r="D5737" s="361"/>
      <c r="E5737" s="361"/>
      <c r="F5737" s="361"/>
      <c r="G5737" s="361"/>
      <c r="H5737" s="361"/>
      <c r="I5737" s="361"/>
      <c r="J5737" s="361"/>
      <c r="K5737" s="361"/>
    </row>
    <row r="5738" spans="1:11">
      <c r="A5738" s="361"/>
      <c r="B5738" s="361"/>
      <c r="C5738" s="361"/>
      <c r="D5738" s="361"/>
      <c r="E5738" s="361"/>
      <c r="F5738" s="361"/>
      <c r="G5738" s="361"/>
      <c r="H5738" s="361"/>
      <c r="I5738" s="361"/>
      <c r="J5738" s="361"/>
      <c r="K5738" s="361"/>
    </row>
    <row r="5739" spans="1:11">
      <c r="A5739" s="361"/>
      <c r="B5739" s="361"/>
      <c r="C5739" s="361"/>
      <c r="D5739" s="361"/>
      <c r="E5739" s="361"/>
      <c r="F5739" s="361"/>
      <c r="G5739" s="361"/>
      <c r="H5739" s="361"/>
      <c r="I5739" s="361"/>
      <c r="J5739" s="361"/>
      <c r="K5739" s="361"/>
    </row>
    <row r="5740" spans="1:11">
      <c r="A5740" s="361"/>
      <c r="B5740" s="361"/>
      <c r="C5740" s="361"/>
      <c r="D5740" s="361"/>
      <c r="E5740" s="361"/>
      <c r="F5740" s="361"/>
      <c r="G5740" s="361"/>
      <c r="H5740" s="361"/>
      <c r="I5740" s="361"/>
      <c r="J5740" s="361"/>
      <c r="K5740" s="361"/>
    </row>
    <row r="5741" spans="1:11">
      <c r="A5741" s="361"/>
      <c r="B5741" s="361"/>
      <c r="C5741" s="361"/>
      <c r="D5741" s="361"/>
      <c r="E5741" s="361"/>
      <c r="F5741" s="361"/>
      <c r="G5741" s="361"/>
      <c r="H5741" s="361"/>
      <c r="I5741" s="361"/>
      <c r="J5741" s="361"/>
      <c r="K5741" s="361"/>
    </row>
    <row r="5742" spans="1:11">
      <c r="A5742" s="361"/>
      <c r="B5742" s="361"/>
      <c r="C5742" s="361"/>
      <c r="D5742" s="361"/>
      <c r="E5742" s="361"/>
      <c r="F5742" s="361"/>
      <c r="G5742" s="361"/>
      <c r="H5742" s="361"/>
      <c r="I5742" s="361"/>
      <c r="J5742" s="361"/>
      <c r="K5742" s="361"/>
    </row>
    <row r="5743" spans="1:11">
      <c r="A5743" s="361"/>
      <c r="B5743" s="361"/>
      <c r="C5743" s="361"/>
      <c r="D5743" s="361"/>
      <c r="E5743" s="361"/>
      <c r="F5743" s="361"/>
      <c r="G5743" s="361"/>
      <c r="H5743" s="361"/>
      <c r="I5743" s="361"/>
      <c r="J5743" s="361"/>
      <c r="K5743" s="361"/>
    </row>
    <row r="5744" spans="1:11">
      <c r="A5744" s="361"/>
      <c r="B5744" s="361"/>
      <c r="C5744" s="361"/>
      <c r="D5744" s="361"/>
      <c r="E5744" s="361"/>
      <c r="F5744" s="361"/>
      <c r="G5744" s="361"/>
      <c r="H5744" s="361"/>
      <c r="I5744" s="361"/>
      <c r="J5744" s="361"/>
      <c r="K5744" s="361"/>
    </row>
    <row r="5745" spans="1:11">
      <c r="A5745" s="361"/>
      <c r="B5745" s="361"/>
      <c r="C5745" s="361"/>
      <c r="D5745" s="361"/>
      <c r="E5745" s="361"/>
      <c r="F5745" s="361"/>
      <c r="G5745" s="361"/>
      <c r="H5745" s="361"/>
      <c r="I5745" s="361"/>
      <c r="J5745" s="361"/>
      <c r="K5745" s="361"/>
    </row>
    <row r="5746" spans="1:11">
      <c r="A5746" s="361"/>
      <c r="B5746" s="361"/>
      <c r="C5746" s="361"/>
      <c r="D5746" s="361"/>
      <c r="E5746" s="361"/>
      <c r="F5746" s="361"/>
      <c r="G5746" s="361"/>
      <c r="H5746" s="361"/>
      <c r="I5746" s="361"/>
      <c r="J5746" s="361"/>
      <c r="K5746" s="361"/>
    </row>
    <row r="5747" spans="1:11">
      <c r="A5747" s="361"/>
      <c r="B5747" s="361"/>
      <c r="C5747" s="361"/>
      <c r="D5747" s="361"/>
      <c r="E5747" s="361"/>
      <c r="F5747" s="361"/>
      <c r="G5747" s="361"/>
      <c r="H5747" s="361"/>
      <c r="I5747" s="361"/>
      <c r="J5747" s="361"/>
      <c r="K5747" s="361"/>
    </row>
    <row r="5748" spans="1:11">
      <c r="A5748" s="361"/>
      <c r="B5748" s="361"/>
      <c r="C5748" s="361"/>
      <c r="D5748" s="361"/>
      <c r="E5748" s="361"/>
      <c r="F5748" s="361"/>
      <c r="G5748" s="361"/>
      <c r="H5748" s="361"/>
      <c r="I5748" s="361"/>
      <c r="J5748" s="361"/>
      <c r="K5748" s="361"/>
    </row>
    <row r="5749" spans="1:11">
      <c r="A5749" s="361"/>
      <c r="B5749" s="361"/>
      <c r="C5749" s="361"/>
      <c r="D5749" s="361"/>
      <c r="E5749" s="361"/>
      <c r="F5749" s="361"/>
      <c r="G5749" s="361"/>
      <c r="H5749" s="361"/>
      <c r="I5749" s="361"/>
      <c r="J5749" s="361"/>
      <c r="K5749" s="361"/>
    </row>
    <row r="5750" spans="1:11">
      <c r="A5750" s="361"/>
      <c r="B5750" s="361"/>
      <c r="C5750" s="361"/>
      <c r="D5750" s="361"/>
      <c r="E5750" s="361"/>
      <c r="F5750" s="361"/>
      <c r="G5750" s="361"/>
      <c r="H5750" s="361"/>
      <c r="I5750" s="361"/>
      <c r="J5750" s="361"/>
      <c r="K5750" s="361"/>
    </row>
    <row r="5751" spans="1:11">
      <c r="A5751" s="361"/>
      <c r="B5751" s="361"/>
      <c r="C5751" s="361"/>
      <c r="D5751" s="361"/>
      <c r="E5751" s="361"/>
      <c r="F5751" s="361"/>
      <c r="G5751" s="361"/>
      <c r="H5751" s="361"/>
      <c r="I5751" s="361"/>
      <c r="J5751" s="361"/>
      <c r="K5751" s="361"/>
    </row>
    <row r="5752" spans="1:11">
      <c r="A5752" s="361"/>
      <c r="B5752" s="361"/>
      <c r="C5752" s="361"/>
      <c r="D5752" s="361"/>
      <c r="E5752" s="361"/>
      <c r="F5752" s="361"/>
      <c r="G5752" s="361"/>
      <c r="H5752" s="361"/>
      <c r="I5752" s="361"/>
      <c r="J5752" s="361"/>
      <c r="K5752" s="361"/>
    </row>
    <row r="5753" spans="1:11">
      <c r="A5753" s="361"/>
      <c r="B5753" s="361"/>
      <c r="C5753" s="361"/>
      <c r="D5753" s="361"/>
      <c r="E5753" s="361"/>
      <c r="F5753" s="361"/>
      <c r="G5753" s="361"/>
      <c r="H5753" s="361"/>
      <c r="I5753" s="361"/>
      <c r="J5753" s="361"/>
      <c r="K5753" s="361"/>
    </row>
    <row r="5754" spans="1:11">
      <c r="A5754" s="361"/>
      <c r="B5754" s="361"/>
      <c r="C5754" s="361"/>
      <c r="D5754" s="361"/>
      <c r="E5754" s="361"/>
      <c r="F5754" s="361"/>
      <c r="G5754" s="361"/>
      <c r="H5754" s="361"/>
      <c r="I5754" s="361"/>
      <c r="J5754" s="361"/>
      <c r="K5754" s="361"/>
    </row>
    <row r="5755" spans="1:11">
      <c r="A5755" s="361"/>
      <c r="B5755" s="361"/>
      <c r="C5755" s="361"/>
      <c r="D5755" s="361"/>
      <c r="E5755" s="361"/>
      <c r="F5755" s="361"/>
      <c r="G5755" s="361"/>
      <c r="H5755" s="361"/>
      <c r="I5755" s="361"/>
      <c r="J5755" s="361"/>
      <c r="K5755" s="361"/>
    </row>
    <row r="5756" spans="1:11">
      <c r="A5756" s="361"/>
      <c r="B5756" s="361"/>
      <c r="C5756" s="361"/>
      <c r="D5756" s="361"/>
      <c r="E5756" s="361"/>
      <c r="F5756" s="361"/>
      <c r="G5756" s="361"/>
      <c r="H5756" s="361"/>
      <c r="I5756" s="361"/>
      <c r="J5756" s="361"/>
      <c r="K5756" s="361"/>
    </row>
    <row r="5757" spans="1:11">
      <c r="A5757" s="361"/>
      <c r="B5757" s="361"/>
      <c r="C5757" s="361"/>
      <c r="D5757" s="361"/>
      <c r="E5757" s="361"/>
      <c r="F5757" s="361"/>
      <c r="G5757" s="361"/>
      <c r="H5757" s="361"/>
      <c r="I5757" s="361"/>
      <c r="J5757" s="361"/>
      <c r="K5757" s="361"/>
    </row>
    <row r="5758" spans="1:11">
      <c r="A5758" s="361"/>
      <c r="B5758" s="361"/>
      <c r="C5758" s="361"/>
      <c r="D5758" s="361"/>
      <c r="E5758" s="361"/>
      <c r="F5758" s="361"/>
      <c r="G5758" s="361"/>
      <c r="H5758" s="361"/>
      <c r="I5758" s="361"/>
      <c r="J5758" s="361"/>
      <c r="K5758" s="361"/>
    </row>
    <row r="5759" spans="1:11">
      <c r="A5759" s="361"/>
      <c r="B5759" s="361"/>
      <c r="C5759" s="361"/>
      <c r="D5759" s="361"/>
      <c r="E5759" s="361"/>
      <c r="F5759" s="361"/>
      <c r="G5759" s="361"/>
      <c r="H5759" s="361"/>
      <c r="I5759" s="361"/>
      <c r="J5759" s="361"/>
      <c r="K5759" s="361"/>
    </row>
    <row r="5760" spans="1:11">
      <c r="A5760" s="361"/>
      <c r="B5760" s="361"/>
      <c r="C5760" s="361"/>
      <c r="D5760" s="361"/>
      <c r="E5760" s="361"/>
      <c r="F5760" s="361"/>
      <c r="G5760" s="361"/>
      <c r="H5760" s="361"/>
      <c r="I5760" s="361"/>
      <c r="J5760" s="361"/>
      <c r="K5760" s="361"/>
    </row>
    <row r="5761" spans="1:11">
      <c r="A5761" s="361"/>
      <c r="B5761" s="361"/>
      <c r="C5761" s="361"/>
      <c r="D5761" s="361"/>
      <c r="E5761" s="361"/>
      <c r="F5761" s="361"/>
      <c r="G5761" s="361"/>
      <c r="H5761" s="361"/>
      <c r="I5761" s="361"/>
      <c r="J5761" s="361"/>
      <c r="K5761" s="361"/>
    </row>
    <row r="5762" spans="1:11">
      <c r="A5762" s="361"/>
      <c r="B5762" s="361"/>
      <c r="C5762" s="361"/>
      <c r="D5762" s="361"/>
      <c r="E5762" s="361"/>
      <c r="F5762" s="361"/>
      <c r="G5762" s="361"/>
      <c r="H5762" s="361"/>
      <c r="I5762" s="361"/>
      <c r="J5762" s="361"/>
      <c r="K5762" s="361"/>
    </row>
    <row r="5763" spans="1:11">
      <c r="A5763" s="361"/>
      <c r="B5763" s="361"/>
      <c r="C5763" s="361"/>
      <c r="D5763" s="361"/>
      <c r="E5763" s="361"/>
      <c r="F5763" s="361"/>
      <c r="G5763" s="361"/>
      <c r="H5763" s="361"/>
      <c r="I5763" s="361"/>
      <c r="J5763" s="361"/>
      <c r="K5763" s="361"/>
    </row>
    <row r="5764" spans="1:11">
      <c r="A5764" s="361"/>
      <c r="B5764" s="361"/>
      <c r="C5764" s="361"/>
      <c r="D5764" s="361"/>
      <c r="E5764" s="361"/>
      <c r="F5764" s="361"/>
      <c r="G5764" s="361"/>
      <c r="H5764" s="361"/>
      <c r="I5764" s="361"/>
      <c r="J5764" s="361"/>
      <c r="K5764" s="361"/>
    </row>
    <row r="5765" spans="1:11">
      <c r="A5765" s="361"/>
      <c r="B5765" s="361"/>
      <c r="C5765" s="361"/>
      <c r="D5765" s="361"/>
      <c r="E5765" s="361"/>
      <c r="F5765" s="361"/>
      <c r="G5765" s="361"/>
      <c r="H5765" s="361"/>
      <c r="I5765" s="361"/>
      <c r="J5765" s="361"/>
      <c r="K5765" s="361"/>
    </row>
    <row r="5766" spans="1:11">
      <c r="A5766" s="361"/>
      <c r="B5766" s="361"/>
      <c r="C5766" s="361"/>
      <c r="D5766" s="361"/>
      <c r="E5766" s="361"/>
      <c r="F5766" s="361"/>
      <c r="G5766" s="361"/>
      <c r="H5766" s="361"/>
      <c r="I5766" s="361"/>
      <c r="J5766" s="361"/>
      <c r="K5766" s="361"/>
    </row>
    <row r="5767" spans="1:11">
      <c r="A5767" s="361"/>
      <c r="B5767" s="361"/>
      <c r="C5767" s="361"/>
      <c r="D5767" s="361"/>
      <c r="E5767" s="361"/>
      <c r="F5767" s="361"/>
      <c r="G5767" s="361"/>
      <c r="H5767" s="361"/>
      <c r="I5767" s="361"/>
      <c r="J5767" s="361"/>
      <c r="K5767" s="361"/>
    </row>
    <row r="5768" spans="1:11">
      <c r="A5768" s="361"/>
      <c r="B5768" s="361"/>
      <c r="C5768" s="361"/>
      <c r="D5768" s="361"/>
      <c r="E5768" s="361"/>
      <c r="F5768" s="361"/>
      <c r="G5768" s="361"/>
      <c r="H5768" s="361"/>
      <c r="I5768" s="361"/>
      <c r="J5768" s="361"/>
      <c r="K5768" s="361"/>
    </row>
    <row r="5769" spans="1:11">
      <c r="A5769" s="361"/>
      <c r="B5769" s="361"/>
      <c r="C5769" s="361"/>
      <c r="D5769" s="361"/>
      <c r="E5769" s="361"/>
      <c r="F5769" s="361"/>
      <c r="G5769" s="361"/>
      <c r="H5769" s="361"/>
      <c r="I5769" s="361"/>
      <c r="J5769" s="361"/>
      <c r="K5769" s="361"/>
    </row>
    <row r="5770" spans="1:11">
      <c r="A5770" s="361"/>
      <c r="B5770" s="361"/>
      <c r="C5770" s="361"/>
      <c r="D5770" s="361"/>
      <c r="E5770" s="361"/>
      <c r="F5770" s="361"/>
      <c r="G5770" s="361"/>
      <c r="H5770" s="361"/>
      <c r="I5770" s="361"/>
      <c r="J5770" s="361"/>
      <c r="K5770" s="361"/>
    </row>
    <row r="5771" spans="1:11">
      <c r="A5771" s="361"/>
      <c r="B5771" s="361"/>
      <c r="C5771" s="361"/>
      <c r="D5771" s="361"/>
      <c r="E5771" s="361"/>
      <c r="F5771" s="361"/>
      <c r="G5771" s="361"/>
      <c r="H5771" s="361"/>
      <c r="I5771" s="361"/>
      <c r="J5771" s="361"/>
      <c r="K5771" s="361"/>
    </row>
    <row r="5772" spans="1:11">
      <c r="A5772" s="361"/>
      <c r="B5772" s="361"/>
      <c r="C5772" s="361"/>
      <c r="D5772" s="361"/>
      <c r="E5772" s="361"/>
      <c r="F5772" s="361"/>
      <c r="G5772" s="361"/>
      <c r="H5772" s="361"/>
      <c r="I5772" s="361"/>
      <c r="J5772" s="361"/>
      <c r="K5772" s="361"/>
    </row>
    <row r="5773" spans="1:11">
      <c r="A5773" s="361"/>
      <c r="B5773" s="361"/>
      <c r="C5773" s="361"/>
      <c r="D5773" s="361"/>
      <c r="E5773" s="361"/>
      <c r="F5773" s="361"/>
      <c r="G5773" s="361"/>
      <c r="H5773" s="361"/>
      <c r="I5773" s="361"/>
      <c r="J5773" s="361"/>
      <c r="K5773" s="361"/>
    </row>
    <row r="5774" spans="1:11">
      <c r="A5774" s="361"/>
      <c r="B5774" s="361"/>
      <c r="C5774" s="361"/>
      <c r="D5774" s="361"/>
      <c r="E5774" s="361"/>
      <c r="F5774" s="361"/>
      <c r="G5774" s="361"/>
      <c r="H5774" s="361"/>
      <c r="I5774" s="361"/>
      <c r="J5774" s="361"/>
      <c r="K5774" s="361"/>
    </row>
    <row r="5775" spans="1:11">
      <c r="A5775" s="361"/>
      <c r="B5775" s="361"/>
      <c r="C5775" s="361"/>
      <c r="D5775" s="361"/>
      <c r="E5775" s="361"/>
      <c r="F5775" s="361"/>
      <c r="G5775" s="361"/>
      <c r="H5775" s="361"/>
      <c r="I5775" s="361"/>
      <c r="J5775" s="361"/>
      <c r="K5775" s="361"/>
    </row>
    <row r="5776" spans="1:11">
      <c r="A5776" s="361"/>
      <c r="B5776" s="361"/>
      <c r="C5776" s="361"/>
      <c r="D5776" s="361"/>
      <c r="E5776" s="361"/>
      <c r="F5776" s="361"/>
      <c r="G5776" s="361"/>
      <c r="H5776" s="361"/>
      <c r="I5776" s="361"/>
      <c r="J5776" s="361"/>
      <c r="K5776" s="361"/>
    </row>
    <row r="5777" spans="1:11">
      <c r="A5777" s="361"/>
      <c r="B5777" s="361"/>
      <c r="C5777" s="361"/>
      <c r="D5777" s="361"/>
      <c r="E5777" s="361"/>
      <c r="F5777" s="361"/>
      <c r="G5777" s="361"/>
      <c r="H5777" s="361"/>
      <c r="I5777" s="361"/>
      <c r="J5777" s="361"/>
      <c r="K5777" s="361"/>
    </row>
    <row r="5778" spans="1:11">
      <c r="A5778" s="361"/>
      <c r="B5778" s="361"/>
      <c r="C5778" s="361"/>
      <c r="D5778" s="361"/>
      <c r="E5778" s="361"/>
      <c r="F5778" s="361"/>
      <c r="G5778" s="361"/>
      <c r="H5778" s="361"/>
      <c r="I5778" s="361"/>
      <c r="J5778" s="361"/>
      <c r="K5778" s="361"/>
    </row>
    <row r="5779" spans="1:11">
      <c r="A5779" s="361"/>
      <c r="B5779" s="361"/>
      <c r="C5779" s="361"/>
      <c r="D5779" s="361"/>
      <c r="E5779" s="361"/>
      <c r="F5779" s="361"/>
      <c r="G5779" s="361"/>
      <c r="H5779" s="361"/>
      <c r="I5779" s="361"/>
      <c r="J5779" s="361"/>
      <c r="K5779" s="361"/>
    </row>
    <row r="5780" spans="1:11">
      <c r="A5780" s="361"/>
      <c r="B5780" s="361"/>
      <c r="C5780" s="361"/>
      <c r="D5780" s="361"/>
      <c r="E5780" s="361"/>
      <c r="F5780" s="361"/>
      <c r="G5780" s="361"/>
      <c r="H5780" s="361"/>
      <c r="I5780" s="361"/>
      <c r="J5780" s="361"/>
      <c r="K5780" s="361"/>
    </row>
    <row r="5781" spans="1:11">
      <c r="A5781" s="361"/>
      <c r="B5781" s="361"/>
      <c r="C5781" s="361"/>
      <c r="D5781" s="361"/>
      <c r="E5781" s="361"/>
      <c r="F5781" s="361"/>
      <c r="G5781" s="361"/>
      <c r="H5781" s="361"/>
      <c r="I5781" s="361"/>
      <c r="J5781" s="361"/>
      <c r="K5781" s="361"/>
    </row>
    <row r="5782" spans="1:11">
      <c r="A5782" s="361"/>
      <c r="B5782" s="361"/>
      <c r="C5782" s="361"/>
      <c r="D5782" s="361"/>
      <c r="E5782" s="361"/>
      <c r="F5782" s="361"/>
      <c r="G5782" s="361"/>
      <c r="H5782" s="361"/>
      <c r="I5782" s="361"/>
      <c r="J5782" s="361"/>
      <c r="K5782" s="361"/>
    </row>
    <row r="5783" spans="1:11">
      <c r="A5783" s="361"/>
      <c r="B5783" s="361"/>
      <c r="C5783" s="361"/>
      <c r="D5783" s="361"/>
      <c r="E5783" s="361"/>
      <c r="F5783" s="361"/>
      <c r="G5783" s="361"/>
      <c r="H5783" s="361"/>
      <c r="I5783" s="361"/>
      <c r="J5783" s="361"/>
      <c r="K5783" s="361"/>
    </row>
    <row r="5784" spans="1:11">
      <c r="A5784" s="361"/>
      <c r="B5784" s="361"/>
      <c r="C5784" s="361"/>
      <c r="D5784" s="361"/>
      <c r="E5784" s="361"/>
      <c r="F5784" s="361"/>
      <c r="G5784" s="361"/>
      <c r="H5784" s="361"/>
      <c r="I5784" s="361"/>
      <c r="J5784" s="361"/>
      <c r="K5784" s="361"/>
    </row>
    <row r="5785" spans="1:11">
      <c r="A5785" s="361"/>
      <c r="B5785" s="361"/>
      <c r="C5785" s="361"/>
      <c r="D5785" s="361"/>
      <c r="E5785" s="361"/>
      <c r="F5785" s="361"/>
      <c r="G5785" s="361"/>
      <c r="H5785" s="361"/>
      <c r="I5785" s="361"/>
      <c r="J5785" s="361"/>
      <c r="K5785" s="361"/>
    </row>
    <row r="5786" spans="1:11">
      <c r="A5786" s="361"/>
      <c r="B5786" s="361"/>
      <c r="C5786" s="361"/>
      <c r="D5786" s="361"/>
      <c r="E5786" s="361"/>
      <c r="F5786" s="361"/>
      <c r="G5786" s="361"/>
      <c r="H5786" s="361"/>
      <c r="I5786" s="361"/>
      <c r="J5786" s="361"/>
      <c r="K5786" s="361"/>
    </row>
    <row r="5787" spans="1:11">
      <c r="A5787" s="361"/>
      <c r="B5787" s="361"/>
      <c r="C5787" s="361"/>
      <c r="D5787" s="361"/>
      <c r="E5787" s="361"/>
      <c r="F5787" s="361"/>
      <c r="G5787" s="361"/>
      <c r="H5787" s="361"/>
      <c r="I5787" s="361"/>
      <c r="J5787" s="361"/>
      <c r="K5787" s="361"/>
    </row>
    <row r="5788" spans="1:11">
      <c r="A5788" s="361"/>
      <c r="B5788" s="361"/>
      <c r="C5788" s="361"/>
      <c r="D5788" s="361"/>
      <c r="E5788" s="361"/>
      <c r="F5788" s="361"/>
      <c r="G5788" s="361"/>
      <c r="H5788" s="361"/>
      <c r="I5788" s="361"/>
      <c r="J5788" s="361"/>
      <c r="K5788" s="361"/>
    </row>
    <row r="5789" spans="1:11">
      <c r="A5789" s="361"/>
      <c r="B5789" s="361"/>
      <c r="C5789" s="361"/>
      <c r="D5789" s="361"/>
      <c r="E5789" s="361"/>
      <c r="F5789" s="361"/>
      <c r="G5789" s="361"/>
      <c r="H5789" s="361"/>
      <c r="I5789" s="361"/>
      <c r="J5789" s="361"/>
      <c r="K5789" s="361"/>
    </row>
    <row r="5790" spans="1:11">
      <c r="A5790" s="361"/>
      <c r="B5790" s="361"/>
      <c r="C5790" s="361"/>
      <c r="D5790" s="361"/>
      <c r="E5790" s="361"/>
      <c r="F5790" s="361"/>
      <c r="G5790" s="361"/>
      <c r="H5790" s="361"/>
      <c r="I5790" s="361"/>
      <c r="J5790" s="361"/>
      <c r="K5790" s="361"/>
    </row>
    <row r="5791" spans="1:11">
      <c r="A5791" s="361"/>
      <c r="B5791" s="361"/>
      <c r="C5791" s="361"/>
      <c r="D5791" s="361"/>
      <c r="E5791" s="361"/>
      <c r="F5791" s="361"/>
      <c r="G5791" s="361"/>
      <c r="H5791" s="361"/>
      <c r="I5791" s="361"/>
      <c r="J5791" s="361"/>
      <c r="K5791" s="361"/>
    </row>
    <row r="5792" spans="1:11">
      <c r="A5792" s="361"/>
      <c r="B5792" s="361"/>
      <c r="C5792" s="361"/>
      <c r="D5792" s="361"/>
      <c r="E5792" s="361"/>
      <c r="F5792" s="361"/>
      <c r="G5792" s="361"/>
      <c r="H5792" s="361"/>
      <c r="I5792" s="361"/>
      <c r="J5792" s="361"/>
      <c r="K5792" s="361"/>
    </row>
    <row r="5793" spans="1:11">
      <c r="A5793" s="361"/>
      <c r="B5793" s="361"/>
      <c r="C5793" s="361"/>
      <c r="D5793" s="361"/>
      <c r="E5793" s="361"/>
      <c r="F5793" s="361"/>
      <c r="G5793" s="361"/>
      <c r="H5793" s="361"/>
      <c r="I5793" s="361"/>
      <c r="J5793" s="361"/>
      <c r="K5793" s="361"/>
    </row>
    <row r="5794" spans="1:11">
      <c r="A5794" s="361"/>
      <c r="B5794" s="361"/>
      <c r="C5794" s="361"/>
      <c r="D5794" s="361"/>
      <c r="E5794" s="361"/>
      <c r="F5794" s="361"/>
      <c r="G5794" s="361"/>
      <c r="H5794" s="361"/>
      <c r="I5794" s="361"/>
      <c r="J5794" s="361"/>
      <c r="K5794" s="361"/>
    </row>
    <row r="5795" spans="1:11">
      <c r="A5795" s="361"/>
      <c r="B5795" s="361"/>
      <c r="C5795" s="361"/>
      <c r="D5795" s="361"/>
      <c r="E5795" s="361"/>
      <c r="F5795" s="361"/>
      <c r="G5795" s="361"/>
      <c r="H5795" s="361"/>
      <c r="I5795" s="361"/>
      <c r="J5795" s="361"/>
      <c r="K5795" s="361"/>
    </row>
    <row r="5796" spans="1:11">
      <c r="A5796" s="361"/>
      <c r="B5796" s="361"/>
      <c r="C5796" s="361"/>
      <c r="D5796" s="361"/>
      <c r="E5796" s="361"/>
      <c r="F5796" s="361"/>
      <c r="G5796" s="361"/>
      <c r="H5796" s="361"/>
      <c r="I5796" s="361"/>
      <c r="J5796" s="361"/>
      <c r="K5796" s="361"/>
    </row>
    <row r="5797" spans="1:11">
      <c r="A5797" s="361"/>
      <c r="B5797" s="361"/>
      <c r="C5797" s="361"/>
      <c r="D5797" s="361"/>
      <c r="E5797" s="361"/>
      <c r="F5797" s="361"/>
      <c r="G5797" s="361"/>
      <c r="H5797" s="361"/>
      <c r="I5797" s="361"/>
      <c r="J5797" s="361"/>
      <c r="K5797" s="361"/>
    </row>
    <row r="5798" spans="1:11">
      <c r="A5798" s="361"/>
      <c r="B5798" s="361"/>
      <c r="C5798" s="361"/>
      <c r="D5798" s="361"/>
      <c r="E5798" s="361"/>
      <c r="F5798" s="361"/>
      <c r="G5798" s="361"/>
      <c r="H5798" s="361"/>
      <c r="I5798" s="361"/>
      <c r="J5798" s="361"/>
      <c r="K5798" s="361"/>
    </row>
    <row r="5799" spans="1:11">
      <c r="A5799" s="361"/>
      <c r="B5799" s="361"/>
      <c r="C5799" s="361"/>
      <c r="D5799" s="361"/>
      <c r="E5799" s="361"/>
      <c r="F5799" s="361"/>
      <c r="G5799" s="361"/>
      <c r="H5799" s="361"/>
      <c r="I5799" s="361"/>
      <c r="J5799" s="361"/>
      <c r="K5799" s="361"/>
    </row>
    <row r="5800" spans="1:11">
      <c r="A5800" s="361"/>
      <c r="B5800" s="361"/>
      <c r="C5800" s="361"/>
      <c r="D5800" s="361"/>
      <c r="E5800" s="361"/>
      <c r="F5800" s="361"/>
      <c r="G5800" s="361"/>
      <c r="H5800" s="361"/>
      <c r="I5800" s="361"/>
      <c r="J5800" s="361"/>
      <c r="K5800" s="361"/>
    </row>
    <row r="5801" spans="1:11">
      <c r="A5801" s="361"/>
      <c r="B5801" s="361"/>
      <c r="C5801" s="361"/>
      <c r="D5801" s="361"/>
      <c r="E5801" s="361"/>
      <c r="F5801" s="361"/>
      <c r="G5801" s="361"/>
      <c r="H5801" s="361"/>
      <c r="I5801" s="361"/>
      <c r="J5801" s="361"/>
      <c r="K5801" s="361"/>
    </row>
    <row r="5802" spans="1:11">
      <c r="A5802" s="361"/>
      <c r="B5802" s="361"/>
      <c r="C5802" s="361"/>
      <c r="D5802" s="361"/>
      <c r="E5802" s="361"/>
      <c r="F5802" s="361"/>
      <c r="G5802" s="361"/>
      <c r="H5802" s="361"/>
      <c r="I5802" s="361"/>
      <c r="J5802" s="361"/>
      <c r="K5802" s="361"/>
    </row>
    <row r="5803" spans="1:11">
      <c r="A5803" s="361"/>
      <c r="B5803" s="361"/>
      <c r="C5803" s="361"/>
      <c r="D5803" s="361"/>
      <c r="E5803" s="361"/>
      <c r="F5803" s="361"/>
      <c r="G5803" s="361"/>
      <c r="H5803" s="361"/>
      <c r="I5803" s="361"/>
      <c r="J5803" s="361"/>
      <c r="K5803" s="361"/>
    </row>
    <row r="5804" spans="1:11">
      <c r="A5804" s="361"/>
      <c r="B5804" s="361"/>
      <c r="C5804" s="361"/>
      <c r="D5804" s="361"/>
      <c r="E5804" s="361"/>
      <c r="F5804" s="361"/>
      <c r="G5804" s="361"/>
      <c r="H5804" s="361"/>
      <c r="I5804" s="361"/>
      <c r="J5804" s="361"/>
      <c r="K5804" s="361"/>
    </row>
    <row r="5805" spans="1:11">
      <c r="A5805" s="361"/>
      <c r="B5805" s="361"/>
      <c r="C5805" s="361"/>
      <c r="D5805" s="361"/>
      <c r="E5805" s="361"/>
      <c r="F5805" s="361"/>
      <c r="G5805" s="361"/>
      <c r="H5805" s="361"/>
      <c r="I5805" s="361"/>
      <c r="J5805" s="361"/>
      <c r="K5805" s="361"/>
    </row>
    <row r="5806" spans="1:11">
      <c r="A5806" s="361"/>
      <c r="B5806" s="361"/>
      <c r="C5806" s="361"/>
      <c r="D5806" s="361"/>
      <c r="E5806" s="361"/>
      <c r="F5806" s="361"/>
      <c r="G5806" s="361"/>
      <c r="H5806" s="361"/>
      <c r="I5806" s="361"/>
      <c r="J5806" s="361"/>
      <c r="K5806" s="361"/>
    </row>
    <row r="5807" spans="1:11">
      <c r="A5807" s="361"/>
      <c r="B5807" s="361"/>
      <c r="C5807" s="361"/>
      <c r="D5807" s="361"/>
      <c r="E5807" s="361"/>
      <c r="F5807" s="361"/>
      <c r="G5807" s="361"/>
      <c r="H5807" s="361"/>
      <c r="I5807" s="361"/>
      <c r="J5807" s="361"/>
      <c r="K5807" s="361"/>
    </row>
    <row r="5808" spans="1:11">
      <c r="A5808" s="361"/>
      <c r="B5808" s="361"/>
      <c r="C5808" s="361"/>
      <c r="D5808" s="361"/>
      <c r="E5808" s="361"/>
      <c r="F5808" s="361"/>
      <c r="G5808" s="361"/>
      <c r="H5808" s="361"/>
      <c r="I5808" s="361"/>
      <c r="J5808" s="361"/>
      <c r="K5808" s="361"/>
    </row>
    <row r="5809" spans="1:11">
      <c r="A5809" s="361"/>
      <c r="B5809" s="361"/>
      <c r="C5809" s="361"/>
      <c r="D5809" s="361"/>
      <c r="E5809" s="361"/>
      <c r="F5809" s="361"/>
      <c r="G5809" s="361"/>
      <c r="H5809" s="361"/>
      <c r="I5809" s="361"/>
      <c r="J5809" s="361"/>
      <c r="K5809" s="361"/>
    </row>
    <row r="5810" spans="1:11">
      <c r="A5810" s="361"/>
      <c r="B5810" s="361"/>
      <c r="C5810" s="361"/>
      <c r="D5810" s="361"/>
      <c r="E5810" s="361"/>
      <c r="F5810" s="361"/>
      <c r="G5810" s="361"/>
      <c r="H5810" s="361"/>
      <c r="I5810" s="361"/>
      <c r="J5810" s="361"/>
      <c r="K5810" s="361"/>
    </row>
    <row r="5811" spans="1:11">
      <c r="A5811" s="361"/>
      <c r="B5811" s="361"/>
      <c r="C5811" s="361"/>
      <c r="D5811" s="361"/>
      <c r="E5811" s="361"/>
      <c r="F5811" s="361"/>
      <c r="G5811" s="361"/>
      <c r="H5811" s="361"/>
      <c r="I5811" s="361"/>
      <c r="J5811" s="361"/>
      <c r="K5811" s="361"/>
    </row>
    <row r="5812" spans="1:11">
      <c r="A5812" s="361"/>
      <c r="B5812" s="361"/>
      <c r="C5812" s="361"/>
      <c r="D5812" s="361"/>
      <c r="E5812" s="361"/>
      <c r="F5812" s="361"/>
      <c r="G5812" s="361"/>
      <c r="H5812" s="361"/>
      <c r="I5812" s="361"/>
      <c r="J5812" s="361"/>
      <c r="K5812" s="361"/>
    </row>
    <row r="5813" spans="1:11">
      <c r="A5813" s="361"/>
      <c r="B5813" s="361"/>
      <c r="C5813" s="361"/>
      <c r="D5813" s="361"/>
      <c r="E5813" s="361"/>
      <c r="F5813" s="361"/>
      <c r="G5813" s="361"/>
      <c r="H5813" s="361"/>
      <c r="I5813" s="361"/>
      <c r="J5813" s="361"/>
      <c r="K5813" s="361"/>
    </row>
    <row r="5814" spans="1:11">
      <c r="A5814" s="361"/>
      <c r="B5814" s="361"/>
      <c r="C5814" s="361"/>
      <c r="D5814" s="361"/>
      <c r="E5814" s="361"/>
      <c r="F5814" s="361"/>
      <c r="G5814" s="361"/>
      <c r="H5814" s="361"/>
      <c r="I5814" s="361"/>
      <c r="J5814" s="361"/>
      <c r="K5814" s="361"/>
    </row>
    <row r="5815" spans="1:11">
      <c r="A5815" s="361"/>
      <c r="B5815" s="361"/>
      <c r="C5815" s="361"/>
      <c r="D5815" s="361"/>
      <c r="E5815" s="361"/>
      <c r="F5815" s="361"/>
      <c r="G5815" s="361"/>
      <c r="H5815" s="361"/>
      <c r="I5815" s="361"/>
      <c r="J5815" s="361"/>
      <c r="K5815" s="361"/>
    </row>
    <row r="5816" spans="1:11">
      <c r="A5816" s="361"/>
      <c r="B5816" s="361"/>
      <c r="C5816" s="361"/>
      <c r="D5816" s="361"/>
      <c r="E5816" s="361"/>
      <c r="F5816" s="361"/>
      <c r="G5816" s="361"/>
      <c r="H5816" s="361"/>
      <c r="I5816" s="361"/>
      <c r="J5816" s="361"/>
      <c r="K5816" s="361"/>
    </row>
    <row r="5817" spans="1:11">
      <c r="A5817" s="361"/>
      <c r="B5817" s="361"/>
      <c r="C5817" s="361"/>
      <c r="D5817" s="361"/>
      <c r="E5817" s="361"/>
      <c r="F5817" s="361"/>
      <c r="G5817" s="361"/>
      <c r="H5817" s="361"/>
      <c r="I5817" s="361"/>
      <c r="J5817" s="361"/>
      <c r="K5817" s="361"/>
    </row>
    <row r="5818" spans="1:11">
      <c r="A5818" s="361"/>
      <c r="B5818" s="361"/>
      <c r="C5818" s="361"/>
      <c r="D5818" s="361"/>
      <c r="E5818" s="361"/>
      <c r="F5818" s="361"/>
      <c r="G5818" s="361"/>
      <c r="H5818" s="361"/>
      <c r="I5818" s="361"/>
      <c r="J5818" s="361"/>
      <c r="K5818" s="361"/>
    </row>
    <row r="5819" spans="1:11">
      <c r="A5819" s="361"/>
      <c r="B5819" s="361"/>
      <c r="C5819" s="361"/>
      <c r="D5819" s="361"/>
      <c r="E5819" s="361"/>
      <c r="F5819" s="361"/>
      <c r="G5819" s="361"/>
      <c r="H5819" s="361"/>
      <c r="I5819" s="361"/>
      <c r="J5819" s="361"/>
      <c r="K5819" s="361"/>
    </row>
    <row r="5820" spans="1:11">
      <c r="A5820" s="361"/>
      <c r="B5820" s="361"/>
      <c r="C5820" s="361"/>
      <c r="D5820" s="361"/>
      <c r="E5820" s="361"/>
      <c r="F5820" s="361"/>
      <c r="G5820" s="361"/>
      <c r="H5820" s="361"/>
      <c r="I5820" s="361"/>
      <c r="J5820" s="361"/>
      <c r="K5820" s="361"/>
    </row>
    <row r="5821" spans="1:11">
      <c r="A5821" s="361"/>
      <c r="B5821" s="361"/>
      <c r="C5821" s="361"/>
      <c r="D5821" s="361"/>
      <c r="E5821" s="361"/>
      <c r="F5821" s="361"/>
      <c r="G5821" s="361"/>
      <c r="H5821" s="361"/>
      <c r="I5821" s="361"/>
      <c r="J5821" s="361"/>
      <c r="K5821" s="361"/>
    </row>
    <row r="5822" spans="1:11">
      <c r="A5822" s="361"/>
      <c r="B5822" s="361"/>
      <c r="C5822" s="361"/>
      <c r="D5822" s="361"/>
      <c r="E5822" s="361"/>
      <c r="F5822" s="361"/>
      <c r="G5822" s="361"/>
      <c r="H5822" s="361"/>
      <c r="I5822" s="361"/>
      <c r="J5822" s="361"/>
      <c r="K5822" s="361"/>
    </row>
    <row r="5823" spans="1:11">
      <c r="A5823" s="361"/>
      <c r="B5823" s="361"/>
      <c r="C5823" s="361"/>
      <c r="D5823" s="361"/>
      <c r="E5823" s="361"/>
      <c r="F5823" s="361"/>
      <c r="G5823" s="361"/>
      <c r="H5823" s="361"/>
      <c r="I5823" s="361"/>
      <c r="J5823" s="361"/>
      <c r="K5823" s="361"/>
    </row>
    <row r="5824" spans="1:11">
      <c r="A5824" s="361"/>
      <c r="B5824" s="361"/>
      <c r="C5824" s="361"/>
      <c r="D5824" s="361"/>
      <c r="E5824" s="361"/>
      <c r="F5824" s="361"/>
      <c r="G5824" s="361"/>
      <c r="H5824" s="361"/>
      <c r="I5824" s="361"/>
      <c r="J5824" s="361"/>
      <c r="K5824" s="361"/>
    </row>
    <row r="5825" spans="1:11">
      <c r="A5825" s="361"/>
      <c r="B5825" s="361"/>
      <c r="C5825" s="361"/>
      <c r="D5825" s="361"/>
      <c r="E5825" s="361"/>
      <c r="F5825" s="361"/>
      <c r="G5825" s="361"/>
      <c r="H5825" s="361"/>
      <c r="I5825" s="361"/>
      <c r="J5825" s="361"/>
      <c r="K5825" s="361"/>
    </row>
    <row r="5826" spans="1:11">
      <c r="A5826" s="361"/>
      <c r="B5826" s="361"/>
      <c r="C5826" s="361"/>
      <c r="D5826" s="361"/>
      <c r="E5826" s="361"/>
      <c r="F5826" s="361"/>
      <c r="G5826" s="361"/>
      <c r="H5826" s="361"/>
      <c r="I5826" s="361"/>
      <c r="J5826" s="361"/>
      <c r="K5826" s="361"/>
    </row>
    <row r="5827" spans="1:11">
      <c r="A5827" s="361"/>
      <c r="B5827" s="361"/>
      <c r="C5827" s="361"/>
      <c r="D5827" s="361"/>
      <c r="E5827" s="361"/>
      <c r="F5827" s="361"/>
      <c r="G5827" s="361"/>
      <c r="H5827" s="361"/>
      <c r="I5827" s="361"/>
      <c r="J5827" s="361"/>
      <c r="K5827" s="361"/>
    </row>
    <row r="5828" spans="1:11">
      <c r="A5828" s="361"/>
      <c r="B5828" s="361"/>
      <c r="C5828" s="361"/>
      <c r="D5828" s="361"/>
      <c r="E5828" s="361"/>
      <c r="F5828" s="361"/>
      <c r="G5828" s="361"/>
      <c r="H5828" s="361"/>
      <c r="I5828" s="361"/>
      <c r="J5828" s="361"/>
      <c r="K5828" s="361"/>
    </row>
    <row r="5829" spans="1:11">
      <c r="A5829" s="361"/>
      <c r="B5829" s="361"/>
      <c r="C5829" s="361"/>
      <c r="D5829" s="361"/>
      <c r="E5829" s="361"/>
      <c r="F5829" s="361"/>
      <c r="G5829" s="361"/>
      <c r="H5829" s="361"/>
      <c r="I5829" s="361"/>
      <c r="J5829" s="361"/>
      <c r="K5829" s="361"/>
    </row>
    <row r="5830" spans="1:11">
      <c r="A5830" s="361"/>
      <c r="B5830" s="361"/>
      <c r="C5830" s="361"/>
      <c r="D5830" s="361"/>
      <c r="E5830" s="361"/>
      <c r="F5830" s="361"/>
      <c r="G5830" s="361"/>
      <c r="H5830" s="361"/>
      <c r="I5830" s="361"/>
      <c r="J5830" s="361"/>
      <c r="K5830" s="361"/>
    </row>
    <row r="5831" spans="1:11">
      <c r="A5831" s="361"/>
      <c r="B5831" s="361"/>
      <c r="C5831" s="361"/>
      <c r="D5831" s="361"/>
      <c r="E5831" s="361"/>
      <c r="F5831" s="361"/>
      <c r="G5831" s="361"/>
      <c r="H5831" s="361"/>
      <c r="I5831" s="361"/>
      <c r="J5831" s="361"/>
      <c r="K5831" s="361"/>
    </row>
    <row r="5832" spans="1:11">
      <c r="A5832" s="361"/>
      <c r="B5832" s="361"/>
      <c r="C5832" s="361"/>
      <c r="D5832" s="361"/>
      <c r="E5832" s="361"/>
      <c r="F5832" s="361"/>
      <c r="G5832" s="361"/>
      <c r="H5832" s="361"/>
      <c r="I5832" s="361"/>
      <c r="J5832" s="361"/>
      <c r="K5832" s="361"/>
    </row>
    <row r="5833" spans="1:11">
      <c r="A5833" s="361"/>
      <c r="B5833" s="361"/>
      <c r="C5833" s="361"/>
      <c r="D5833" s="361"/>
      <c r="E5833" s="361"/>
      <c r="F5833" s="361"/>
      <c r="G5833" s="361"/>
      <c r="H5833" s="361"/>
      <c r="I5833" s="361"/>
      <c r="J5833" s="361"/>
      <c r="K5833" s="361"/>
    </row>
    <row r="5834" spans="1:11">
      <c r="A5834" s="361"/>
      <c r="B5834" s="361"/>
      <c r="C5834" s="361"/>
      <c r="D5834" s="361"/>
      <c r="E5834" s="361"/>
      <c r="F5834" s="361"/>
      <c r="G5834" s="361"/>
      <c r="H5834" s="361"/>
      <c r="I5834" s="361"/>
      <c r="J5834" s="361"/>
      <c r="K5834" s="361"/>
    </row>
    <row r="5835" spans="1:11">
      <c r="A5835" s="361"/>
      <c r="B5835" s="361"/>
      <c r="C5835" s="361"/>
      <c r="D5835" s="361"/>
      <c r="E5835" s="361"/>
      <c r="F5835" s="361"/>
      <c r="G5835" s="361"/>
      <c r="H5835" s="361"/>
      <c r="I5835" s="361"/>
      <c r="J5835" s="361"/>
      <c r="K5835" s="361"/>
    </row>
    <row r="5836" spans="1:11">
      <c r="A5836" s="361"/>
      <c r="B5836" s="361"/>
      <c r="C5836" s="361"/>
      <c r="D5836" s="361"/>
      <c r="E5836" s="361"/>
      <c r="F5836" s="361"/>
      <c r="G5836" s="361"/>
      <c r="H5836" s="361"/>
      <c r="I5836" s="361"/>
      <c r="J5836" s="361"/>
      <c r="K5836" s="361"/>
    </row>
    <row r="5837" spans="1:11">
      <c r="A5837" s="361"/>
      <c r="B5837" s="361"/>
      <c r="C5837" s="361"/>
      <c r="D5837" s="361"/>
      <c r="E5837" s="361"/>
      <c r="F5837" s="361"/>
      <c r="G5837" s="361"/>
      <c r="H5837" s="361"/>
      <c r="I5837" s="361"/>
      <c r="J5837" s="361"/>
      <c r="K5837" s="361"/>
    </row>
    <row r="5838" spans="1:11">
      <c r="A5838" s="361"/>
      <c r="B5838" s="361"/>
      <c r="C5838" s="361"/>
      <c r="D5838" s="361"/>
      <c r="E5838" s="361"/>
      <c r="F5838" s="361"/>
      <c r="G5838" s="361"/>
      <c r="H5838" s="361"/>
      <c r="I5838" s="361"/>
      <c r="J5838" s="361"/>
      <c r="K5838" s="361"/>
    </row>
    <row r="5839" spans="1:11">
      <c r="A5839" s="361"/>
      <c r="B5839" s="361"/>
      <c r="C5839" s="361"/>
      <c r="D5839" s="361"/>
      <c r="E5839" s="361"/>
      <c r="F5839" s="361"/>
      <c r="G5839" s="361"/>
      <c r="H5839" s="361"/>
      <c r="I5839" s="361"/>
      <c r="J5839" s="361"/>
      <c r="K5839" s="361"/>
    </row>
    <row r="5840" spans="1:11">
      <c r="A5840" s="361"/>
      <c r="B5840" s="361"/>
      <c r="C5840" s="361"/>
      <c r="D5840" s="361"/>
      <c r="E5840" s="361"/>
      <c r="F5840" s="361"/>
      <c r="G5840" s="361"/>
      <c r="H5840" s="361"/>
      <c r="I5840" s="361"/>
      <c r="J5840" s="361"/>
      <c r="K5840" s="361"/>
    </row>
    <row r="5841" spans="1:11">
      <c r="A5841" s="361"/>
      <c r="B5841" s="361"/>
      <c r="C5841" s="361"/>
      <c r="D5841" s="361"/>
      <c r="E5841" s="361"/>
      <c r="F5841" s="361"/>
      <c r="G5841" s="361"/>
      <c r="H5841" s="361"/>
      <c r="I5841" s="361"/>
      <c r="J5841" s="361"/>
      <c r="K5841" s="361"/>
    </row>
    <row r="5842" spans="1:11">
      <c r="A5842" s="361"/>
      <c r="B5842" s="361"/>
      <c r="C5842" s="361"/>
      <c r="D5842" s="361"/>
      <c r="E5842" s="361"/>
      <c r="F5842" s="361"/>
      <c r="G5842" s="361"/>
      <c r="H5842" s="361"/>
      <c r="I5842" s="361"/>
      <c r="J5842" s="361"/>
      <c r="K5842" s="361"/>
    </row>
    <row r="5843" spans="1:11">
      <c r="A5843" s="361"/>
      <c r="B5843" s="361"/>
      <c r="C5843" s="361"/>
      <c r="D5843" s="361"/>
      <c r="E5843" s="361"/>
      <c r="F5843" s="361"/>
      <c r="G5843" s="361"/>
      <c r="H5843" s="361"/>
      <c r="I5843" s="361"/>
      <c r="J5843" s="361"/>
      <c r="K5843" s="361"/>
    </row>
    <row r="5844" spans="1:11">
      <c r="A5844" s="361"/>
      <c r="B5844" s="361"/>
      <c r="C5844" s="361"/>
      <c r="D5844" s="361"/>
      <c r="E5844" s="361"/>
      <c r="F5844" s="361"/>
      <c r="G5844" s="361"/>
      <c r="H5844" s="361"/>
      <c r="I5844" s="361"/>
      <c r="J5844" s="361"/>
      <c r="K5844" s="361"/>
    </row>
    <row r="5845" spans="1:11">
      <c r="A5845" s="361"/>
      <c r="B5845" s="361"/>
      <c r="C5845" s="361"/>
      <c r="D5845" s="361"/>
      <c r="E5845" s="361"/>
      <c r="F5845" s="361"/>
      <c r="G5845" s="361"/>
      <c r="H5845" s="361"/>
      <c r="I5845" s="361"/>
      <c r="J5845" s="361"/>
      <c r="K5845" s="361"/>
    </row>
    <row r="5846" spans="1:11">
      <c r="A5846" s="361"/>
      <c r="B5846" s="361"/>
      <c r="C5846" s="361"/>
      <c r="D5846" s="361"/>
      <c r="E5846" s="361"/>
      <c r="F5846" s="361"/>
      <c r="G5846" s="361"/>
      <c r="H5846" s="361"/>
      <c r="I5846" s="361"/>
      <c r="J5846" s="361"/>
      <c r="K5846" s="361"/>
    </row>
    <row r="5847" spans="1:11">
      <c r="A5847" s="361"/>
      <c r="B5847" s="361"/>
      <c r="C5847" s="361"/>
      <c r="D5847" s="361"/>
      <c r="E5847" s="361"/>
      <c r="F5847" s="361"/>
      <c r="G5847" s="361"/>
      <c r="H5847" s="361"/>
      <c r="I5847" s="361"/>
      <c r="J5847" s="361"/>
      <c r="K5847" s="361"/>
    </row>
    <row r="5848" spans="1:11">
      <c r="A5848" s="361"/>
      <c r="B5848" s="361"/>
      <c r="C5848" s="361"/>
      <c r="D5848" s="361"/>
      <c r="E5848" s="361"/>
      <c r="F5848" s="361"/>
      <c r="G5848" s="361"/>
      <c r="H5848" s="361"/>
      <c r="I5848" s="361"/>
      <c r="J5848" s="361"/>
      <c r="K5848" s="361"/>
    </row>
    <row r="5849" spans="1:11">
      <c r="A5849" s="361"/>
      <c r="B5849" s="361"/>
      <c r="C5849" s="361"/>
      <c r="D5849" s="361"/>
      <c r="E5849" s="361"/>
      <c r="F5849" s="361"/>
      <c r="G5849" s="361"/>
      <c r="H5849" s="361"/>
      <c r="I5849" s="361"/>
      <c r="J5849" s="361"/>
      <c r="K5849" s="361"/>
    </row>
    <row r="5850" spans="1:11">
      <c r="A5850" s="361"/>
      <c r="B5850" s="361"/>
      <c r="C5850" s="361"/>
      <c r="D5850" s="361"/>
      <c r="E5850" s="361"/>
      <c r="F5850" s="361"/>
      <c r="G5850" s="361"/>
      <c r="H5850" s="361"/>
      <c r="I5850" s="361"/>
      <c r="J5850" s="361"/>
      <c r="K5850" s="361"/>
    </row>
    <row r="5851" spans="1:11">
      <c r="A5851" s="361"/>
      <c r="B5851" s="361"/>
      <c r="C5851" s="361"/>
      <c r="D5851" s="361"/>
      <c r="E5851" s="361"/>
      <c r="F5851" s="361"/>
      <c r="G5851" s="361"/>
      <c r="H5851" s="361"/>
      <c r="I5851" s="361"/>
      <c r="J5851" s="361"/>
      <c r="K5851" s="361"/>
    </row>
    <row r="5852" spans="1:11">
      <c r="A5852" s="361"/>
      <c r="B5852" s="361"/>
      <c r="C5852" s="361"/>
      <c r="D5852" s="361"/>
      <c r="E5852" s="361"/>
      <c r="F5852" s="361"/>
      <c r="G5852" s="361"/>
      <c r="H5852" s="361"/>
      <c r="I5852" s="361"/>
      <c r="J5852" s="361"/>
      <c r="K5852" s="361"/>
    </row>
    <row r="5853" spans="1:11">
      <c r="A5853" s="361"/>
      <c r="B5853" s="361"/>
      <c r="C5853" s="361"/>
      <c r="D5853" s="361"/>
      <c r="E5853" s="361"/>
      <c r="F5853" s="361"/>
      <c r="G5853" s="361"/>
      <c r="H5853" s="361"/>
      <c r="I5853" s="361"/>
      <c r="J5853" s="361"/>
      <c r="K5853" s="361"/>
    </row>
    <row r="5854" spans="1:11">
      <c r="A5854" s="361"/>
      <c r="B5854" s="361"/>
      <c r="C5854" s="361"/>
      <c r="D5854" s="361"/>
      <c r="E5854" s="361"/>
      <c r="F5854" s="361"/>
      <c r="G5854" s="361"/>
      <c r="H5854" s="361"/>
      <c r="I5854" s="361"/>
      <c r="J5854" s="361"/>
      <c r="K5854" s="361"/>
    </row>
    <row r="5855" spans="1:11">
      <c r="A5855" s="361"/>
      <c r="B5855" s="361"/>
      <c r="C5855" s="361"/>
      <c r="D5855" s="361"/>
      <c r="E5855" s="361"/>
      <c r="F5855" s="361"/>
      <c r="G5855" s="361"/>
      <c r="H5855" s="361"/>
      <c r="I5855" s="361"/>
      <c r="J5855" s="361"/>
      <c r="K5855" s="361"/>
    </row>
    <row r="5856" spans="1:11">
      <c r="A5856" s="361"/>
      <c r="B5856" s="361"/>
      <c r="C5856" s="361"/>
      <c r="D5856" s="361"/>
      <c r="E5856" s="361"/>
      <c r="F5856" s="361"/>
      <c r="G5856" s="361"/>
      <c r="H5856" s="361"/>
      <c r="I5856" s="361"/>
      <c r="J5856" s="361"/>
      <c r="K5856" s="361"/>
    </row>
    <row r="5857" spans="1:11">
      <c r="A5857" s="361"/>
      <c r="B5857" s="361"/>
      <c r="C5857" s="361"/>
      <c r="D5857" s="361"/>
      <c r="E5857" s="361"/>
      <c r="F5857" s="361"/>
      <c r="G5857" s="361"/>
      <c r="H5857" s="361"/>
      <c r="I5857" s="361"/>
      <c r="J5857" s="361"/>
      <c r="K5857" s="361"/>
    </row>
    <row r="5858" spans="1:11">
      <c r="A5858" s="361"/>
      <c r="B5858" s="361"/>
      <c r="C5858" s="361"/>
      <c r="D5858" s="361"/>
      <c r="E5858" s="361"/>
      <c r="F5858" s="361"/>
      <c r="G5858" s="361"/>
      <c r="H5858" s="361"/>
      <c r="I5858" s="361"/>
      <c r="J5858" s="361"/>
      <c r="K5858" s="361"/>
    </row>
    <row r="5859" spans="1:11">
      <c r="A5859" s="361"/>
      <c r="B5859" s="361"/>
      <c r="C5859" s="361"/>
      <c r="D5859" s="361"/>
      <c r="E5859" s="361"/>
      <c r="F5859" s="361"/>
      <c r="G5859" s="361"/>
      <c r="H5859" s="361"/>
      <c r="I5859" s="361"/>
      <c r="J5859" s="361"/>
      <c r="K5859" s="361"/>
    </row>
    <row r="5860" spans="1:11">
      <c r="A5860" s="361"/>
      <c r="B5860" s="361"/>
      <c r="C5860" s="361"/>
      <c r="D5860" s="361"/>
      <c r="E5860" s="361"/>
      <c r="F5860" s="361"/>
      <c r="G5860" s="361"/>
      <c r="H5860" s="361"/>
      <c r="I5860" s="361"/>
      <c r="J5860" s="361"/>
      <c r="K5860" s="361"/>
    </row>
    <row r="5861" spans="1:11">
      <c r="A5861" s="361"/>
      <c r="B5861" s="361"/>
      <c r="C5861" s="361"/>
      <c r="D5861" s="361"/>
      <c r="E5861" s="361"/>
      <c r="F5861" s="361"/>
      <c r="G5861" s="361"/>
      <c r="H5861" s="361"/>
      <c r="I5861" s="361"/>
      <c r="J5861" s="361"/>
      <c r="K5861" s="361"/>
    </row>
    <row r="5862" spans="1:11">
      <c r="A5862" s="361"/>
      <c r="B5862" s="361"/>
      <c r="C5862" s="361"/>
      <c r="D5862" s="361"/>
      <c r="E5862" s="361"/>
      <c r="F5862" s="361"/>
      <c r="G5862" s="361"/>
      <c r="H5862" s="361"/>
      <c r="I5862" s="361"/>
      <c r="J5862" s="361"/>
      <c r="K5862" s="361"/>
    </row>
    <row r="5863" spans="1:11">
      <c r="A5863" s="361"/>
      <c r="B5863" s="361"/>
      <c r="C5863" s="361"/>
      <c r="D5863" s="361"/>
      <c r="E5863" s="361"/>
      <c r="F5863" s="361"/>
      <c r="G5863" s="361"/>
      <c r="H5863" s="361"/>
      <c r="I5863" s="361"/>
      <c r="J5863" s="361"/>
      <c r="K5863" s="361"/>
    </row>
    <row r="5864" spans="1:11">
      <c r="A5864" s="361"/>
      <c r="B5864" s="361"/>
      <c r="C5864" s="361"/>
      <c r="D5864" s="361"/>
      <c r="E5864" s="361"/>
      <c r="F5864" s="361"/>
      <c r="G5864" s="361"/>
      <c r="H5864" s="361"/>
      <c r="I5864" s="361"/>
      <c r="J5864" s="361"/>
      <c r="K5864" s="361"/>
    </row>
    <row r="5865" spans="1:11">
      <c r="A5865" s="361"/>
      <c r="B5865" s="361"/>
      <c r="C5865" s="361"/>
      <c r="D5865" s="361"/>
      <c r="E5865" s="361"/>
      <c r="F5865" s="361"/>
      <c r="G5865" s="361"/>
      <c r="H5865" s="361"/>
      <c r="I5865" s="361"/>
      <c r="J5865" s="361"/>
      <c r="K5865" s="361"/>
    </row>
    <row r="5866" spans="1:11">
      <c r="A5866" s="361"/>
      <c r="B5866" s="361"/>
      <c r="C5866" s="361"/>
      <c r="D5866" s="361"/>
      <c r="E5866" s="361"/>
      <c r="F5866" s="361"/>
      <c r="G5866" s="361"/>
      <c r="H5866" s="361"/>
      <c r="I5866" s="361"/>
      <c r="J5866" s="361"/>
      <c r="K5866" s="361"/>
    </row>
    <row r="5867" spans="1:11">
      <c r="A5867" s="361"/>
      <c r="B5867" s="361"/>
      <c r="C5867" s="361"/>
      <c r="D5867" s="361"/>
      <c r="E5867" s="361"/>
      <c r="F5867" s="361"/>
      <c r="G5867" s="361"/>
      <c r="H5867" s="361"/>
      <c r="I5867" s="361"/>
      <c r="J5867" s="361"/>
      <c r="K5867" s="361"/>
    </row>
    <row r="5868" spans="1:11">
      <c r="A5868" s="361"/>
      <c r="B5868" s="361"/>
      <c r="C5868" s="361"/>
      <c r="D5868" s="361"/>
      <c r="E5868" s="361"/>
      <c r="F5868" s="361"/>
      <c r="G5868" s="361"/>
      <c r="H5868" s="361"/>
      <c r="I5868" s="361"/>
      <c r="J5868" s="361"/>
      <c r="K5868" s="361"/>
    </row>
    <row r="5869" spans="1:11">
      <c r="A5869" s="361"/>
      <c r="B5869" s="361"/>
      <c r="C5869" s="361"/>
      <c r="D5869" s="361"/>
      <c r="E5869" s="361"/>
      <c r="F5869" s="361"/>
      <c r="G5869" s="361"/>
      <c r="H5869" s="361"/>
      <c r="I5869" s="361"/>
      <c r="J5869" s="361"/>
      <c r="K5869" s="361"/>
    </row>
    <row r="5870" spans="1:11">
      <c r="A5870" s="361"/>
      <c r="B5870" s="361"/>
      <c r="C5870" s="361"/>
      <c r="D5870" s="361"/>
      <c r="E5870" s="361"/>
      <c r="F5870" s="361"/>
      <c r="G5870" s="361"/>
      <c r="H5870" s="361"/>
      <c r="I5870" s="361"/>
      <c r="J5870" s="361"/>
      <c r="K5870" s="361"/>
    </row>
    <row r="5871" spans="1:11">
      <c r="A5871" s="361"/>
      <c r="B5871" s="361"/>
      <c r="C5871" s="361"/>
      <c r="D5871" s="361"/>
      <c r="E5871" s="361"/>
      <c r="F5871" s="361"/>
      <c r="G5871" s="361"/>
      <c r="H5871" s="361"/>
      <c r="I5871" s="361"/>
      <c r="J5871" s="361"/>
      <c r="K5871" s="361"/>
    </row>
    <row r="5872" spans="1:11">
      <c r="A5872" s="361"/>
      <c r="B5872" s="361"/>
      <c r="C5872" s="361"/>
      <c r="D5872" s="361"/>
      <c r="E5872" s="361"/>
      <c r="F5872" s="361"/>
      <c r="G5872" s="361"/>
      <c r="H5872" s="361"/>
      <c r="I5872" s="361"/>
      <c r="J5872" s="361"/>
      <c r="K5872" s="361"/>
    </row>
    <row r="5873" spans="1:11">
      <c r="A5873" s="361"/>
      <c r="B5873" s="361"/>
      <c r="C5873" s="361"/>
      <c r="D5873" s="361"/>
      <c r="E5873" s="361"/>
      <c r="F5873" s="361"/>
      <c r="G5873" s="361"/>
      <c r="H5873" s="361"/>
      <c r="I5873" s="361"/>
      <c r="J5873" s="361"/>
      <c r="K5873" s="361"/>
    </row>
    <row r="5874" spans="1:11">
      <c r="A5874" s="361"/>
      <c r="B5874" s="361"/>
      <c r="C5874" s="361"/>
      <c r="D5874" s="361"/>
      <c r="E5874" s="361"/>
      <c r="F5874" s="361"/>
      <c r="G5874" s="361"/>
      <c r="H5874" s="361"/>
      <c r="I5874" s="361"/>
      <c r="J5874" s="361"/>
      <c r="K5874" s="361"/>
    </row>
    <row r="5875" spans="1:11">
      <c r="A5875" s="361"/>
      <c r="B5875" s="361"/>
      <c r="C5875" s="361"/>
      <c r="D5875" s="361"/>
      <c r="E5875" s="361"/>
      <c r="F5875" s="361"/>
      <c r="G5875" s="361"/>
      <c r="H5875" s="361"/>
      <c r="I5875" s="361"/>
      <c r="J5875" s="361"/>
      <c r="K5875" s="361"/>
    </row>
    <row r="5876" spans="1:11">
      <c r="A5876" s="361"/>
      <c r="B5876" s="361"/>
      <c r="C5876" s="361"/>
      <c r="D5876" s="361"/>
      <c r="E5876" s="361"/>
      <c r="F5876" s="361"/>
      <c r="G5876" s="361"/>
      <c r="H5876" s="361"/>
      <c r="I5876" s="361"/>
      <c r="J5876" s="361"/>
      <c r="K5876" s="361"/>
    </row>
    <row r="5877" spans="1:11">
      <c r="A5877" s="361"/>
      <c r="B5877" s="361"/>
      <c r="C5877" s="361"/>
      <c r="D5877" s="361"/>
      <c r="E5877" s="361"/>
      <c r="F5877" s="361"/>
      <c r="G5877" s="361"/>
      <c r="H5877" s="361"/>
      <c r="I5877" s="361"/>
      <c r="J5877" s="361"/>
      <c r="K5877" s="361"/>
    </row>
    <row r="5878" spans="1:11">
      <c r="A5878" s="361"/>
      <c r="B5878" s="361"/>
      <c r="C5878" s="361"/>
      <c r="D5878" s="361"/>
      <c r="E5878" s="361"/>
      <c r="F5878" s="361"/>
      <c r="G5878" s="361"/>
      <c r="H5878" s="361"/>
      <c r="I5878" s="361"/>
      <c r="J5878" s="361"/>
      <c r="K5878" s="361"/>
    </row>
    <row r="5879" spans="1:11">
      <c r="A5879" s="361"/>
      <c r="B5879" s="361"/>
      <c r="C5879" s="361"/>
      <c r="D5879" s="361"/>
      <c r="E5879" s="361"/>
      <c r="F5879" s="361"/>
      <c r="G5879" s="361"/>
      <c r="H5879" s="361"/>
      <c r="I5879" s="361"/>
      <c r="J5879" s="361"/>
      <c r="K5879" s="361"/>
    </row>
    <row r="5880" spans="1:11">
      <c r="A5880" s="361"/>
      <c r="B5880" s="361"/>
      <c r="C5880" s="361"/>
      <c r="D5880" s="361"/>
      <c r="E5880" s="361"/>
      <c r="F5880" s="361"/>
      <c r="G5880" s="361"/>
      <c r="H5880" s="361"/>
      <c r="I5880" s="361"/>
      <c r="J5880" s="361"/>
      <c r="K5880" s="361"/>
    </row>
    <row r="5881" spans="1:11">
      <c r="A5881" s="361"/>
      <c r="B5881" s="361"/>
      <c r="C5881" s="361"/>
      <c r="D5881" s="361"/>
      <c r="E5881" s="361"/>
      <c r="F5881" s="361"/>
      <c r="G5881" s="361"/>
      <c r="H5881" s="361"/>
      <c r="I5881" s="361"/>
      <c r="J5881" s="361"/>
      <c r="K5881" s="361"/>
    </row>
    <row r="5882" spans="1:11">
      <c r="A5882" s="361"/>
      <c r="B5882" s="361"/>
      <c r="C5882" s="361"/>
      <c r="D5882" s="361"/>
      <c r="E5882" s="361"/>
      <c r="F5882" s="361"/>
      <c r="G5882" s="361"/>
      <c r="H5882" s="361"/>
      <c r="I5882" s="361"/>
      <c r="J5882" s="361"/>
      <c r="K5882" s="361"/>
    </row>
    <row r="5883" spans="1:11">
      <c r="A5883" s="361"/>
      <c r="B5883" s="361"/>
      <c r="C5883" s="361"/>
      <c r="D5883" s="361"/>
      <c r="E5883" s="361"/>
      <c r="F5883" s="361"/>
      <c r="G5883" s="361"/>
      <c r="H5883" s="361"/>
      <c r="I5883" s="361"/>
      <c r="J5883" s="361"/>
      <c r="K5883" s="361"/>
    </row>
    <row r="5884" spans="1:11">
      <c r="A5884" s="361"/>
      <c r="B5884" s="361"/>
      <c r="C5884" s="361"/>
      <c r="D5884" s="361"/>
      <c r="E5884" s="361"/>
      <c r="F5884" s="361"/>
      <c r="G5884" s="361"/>
      <c r="H5884" s="361"/>
      <c r="I5884" s="361"/>
      <c r="J5884" s="361"/>
      <c r="K5884" s="361"/>
    </row>
    <row r="5885" spans="1:11">
      <c r="A5885" s="361"/>
      <c r="B5885" s="361"/>
      <c r="C5885" s="361"/>
      <c r="D5885" s="361"/>
      <c r="E5885" s="361"/>
      <c r="F5885" s="361"/>
      <c r="G5885" s="361"/>
      <c r="H5885" s="361"/>
      <c r="I5885" s="361"/>
      <c r="J5885" s="361"/>
      <c r="K5885" s="361"/>
    </row>
    <row r="5886" spans="1:11">
      <c r="A5886" s="361"/>
      <c r="B5886" s="361"/>
      <c r="C5886" s="361"/>
      <c r="D5886" s="361"/>
      <c r="E5886" s="361"/>
      <c r="F5886" s="361"/>
      <c r="G5886" s="361"/>
      <c r="H5886" s="361"/>
      <c r="I5886" s="361"/>
      <c r="J5886" s="361"/>
      <c r="K5886" s="361"/>
    </row>
    <row r="5887" spans="1:11">
      <c r="A5887" s="361"/>
      <c r="B5887" s="361"/>
      <c r="C5887" s="361"/>
      <c r="D5887" s="361"/>
      <c r="E5887" s="361"/>
      <c r="F5887" s="361"/>
      <c r="G5887" s="361"/>
      <c r="H5887" s="361"/>
      <c r="I5887" s="361"/>
      <c r="J5887" s="361"/>
      <c r="K5887" s="361"/>
    </row>
    <row r="5888" spans="1:11">
      <c r="A5888" s="361"/>
      <c r="B5888" s="361"/>
      <c r="C5888" s="361"/>
      <c r="D5888" s="361"/>
      <c r="E5888" s="361"/>
      <c r="F5888" s="361"/>
      <c r="G5888" s="361"/>
      <c r="H5888" s="361"/>
      <c r="I5888" s="361"/>
      <c r="J5888" s="361"/>
      <c r="K5888" s="361"/>
    </row>
    <row r="5889" spans="1:11">
      <c r="A5889" s="361"/>
      <c r="B5889" s="361"/>
      <c r="C5889" s="361"/>
      <c r="D5889" s="361"/>
      <c r="E5889" s="361"/>
      <c r="F5889" s="361"/>
      <c r="G5889" s="361"/>
      <c r="H5889" s="361"/>
      <c r="I5889" s="361"/>
      <c r="J5889" s="361"/>
      <c r="K5889" s="361"/>
    </row>
    <row r="5890" spans="1:11">
      <c r="A5890" s="361"/>
      <c r="B5890" s="361"/>
      <c r="C5890" s="361"/>
      <c r="D5890" s="361"/>
      <c r="E5890" s="361"/>
      <c r="F5890" s="361"/>
      <c r="G5890" s="361"/>
      <c r="H5890" s="361"/>
      <c r="I5890" s="361"/>
      <c r="J5890" s="361"/>
      <c r="K5890" s="361"/>
    </row>
    <row r="5891" spans="1:11">
      <c r="A5891" s="361"/>
      <c r="B5891" s="361"/>
      <c r="C5891" s="361"/>
      <c r="D5891" s="361"/>
      <c r="E5891" s="361"/>
      <c r="F5891" s="361"/>
      <c r="G5891" s="361"/>
      <c r="H5891" s="361"/>
      <c r="I5891" s="361"/>
      <c r="J5891" s="361"/>
      <c r="K5891" s="361"/>
    </row>
    <row r="5892" spans="1:11">
      <c r="A5892" s="361"/>
      <c r="B5892" s="361"/>
      <c r="C5892" s="361"/>
      <c r="D5892" s="361"/>
      <c r="E5892" s="361"/>
      <c r="F5892" s="361"/>
      <c r="G5892" s="361"/>
      <c r="H5892" s="361"/>
      <c r="I5892" s="361"/>
      <c r="J5892" s="361"/>
      <c r="K5892" s="361"/>
    </row>
    <row r="5893" spans="1:11">
      <c r="A5893" s="361"/>
      <c r="B5893" s="361"/>
      <c r="C5893" s="361"/>
      <c r="D5893" s="361"/>
      <c r="E5893" s="361"/>
      <c r="F5893" s="361"/>
      <c r="G5893" s="361"/>
      <c r="H5893" s="361"/>
      <c r="I5893" s="361"/>
      <c r="J5893" s="361"/>
      <c r="K5893" s="361"/>
    </row>
    <row r="5894" spans="1:11">
      <c r="A5894" s="361"/>
      <c r="B5894" s="361"/>
      <c r="C5894" s="361"/>
      <c r="D5894" s="361"/>
      <c r="E5894" s="361"/>
      <c r="F5894" s="361"/>
      <c r="G5894" s="361"/>
      <c r="H5894" s="361"/>
      <c r="I5894" s="361"/>
      <c r="J5894" s="361"/>
      <c r="K5894" s="361"/>
    </row>
    <row r="5895" spans="1:11">
      <c r="A5895" s="361"/>
      <c r="B5895" s="361"/>
      <c r="C5895" s="361"/>
      <c r="D5895" s="361"/>
      <c r="E5895" s="361"/>
      <c r="F5895" s="361"/>
      <c r="G5895" s="361"/>
      <c r="H5895" s="361"/>
      <c r="I5895" s="361"/>
      <c r="J5895" s="361"/>
      <c r="K5895" s="361"/>
    </row>
    <row r="5896" spans="1:11">
      <c r="A5896" s="361"/>
      <c r="B5896" s="361"/>
      <c r="C5896" s="361"/>
      <c r="D5896" s="361"/>
      <c r="E5896" s="361"/>
      <c r="F5896" s="361"/>
      <c r="G5896" s="361"/>
      <c r="H5896" s="361"/>
      <c r="I5896" s="361"/>
      <c r="J5896" s="361"/>
      <c r="K5896" s="361"/>
    </row>
    <row r="5897" spans="1:11">
      <c r="A5897" s="361"/>
      <c r="B5897" s="361"/>
      <c r="C5897" s="361"/>
      <c r="D5897" s="361"/>
      <c r="E5897" s="361"/>
      <c r="F5897" s="361"/>
      <c r="G5897" s="361"/>
      <c r="H5897" s="361"/>
      <c r="I5897" s="361"/>
      <c r="J5897" s="361"/>
      <c r="K5897" s="361"/>
    </row>
    <row r="5898" spans="1:11">
      <c r="A5898" s="361"/>
      <c r="B5898" s="361"/>
      <c r="C5898" s="361"/>
      <c r="D5898" s="361"/>
      <c r="E5898" s="361"/>
      <c r="F5898" s="361"/>
      <c r="G5898" s="361"/>
      <c r="H5898" s="361"/>
      <c r="I5898" s="361"/>
      <c r="J5898" s="361"/>
      <c r="K5898" s="361"/>
    </row>
    <row r="5899" spans="1:11">
      <c r="A5899" s="361"/>
      <c r="B5899" s="361"/>
      <c r="C5899" s="361"/>
      <c r="D5899" s="361"/>
      <c r="E5899" s="361"/>
      <c r="F5899" s="361"/>
      <c r="G5899" s="361"/>
      <c r="H5899" s="361"/>
      <c r="I5899" s="361"/>
      <c r="J5899" s="361"/>
      <c r="K5899" s="361"/>
    </row>
    <row r="5900" spans="1:11">
      <c r="A5900" s="361"/>
      <c r="B5900" s="361"/>
      <c r="C5900" s="361"/>
      <c r="D5900" s="361"/>
      <c r="E5900" s="361"/>
      <c r="F5900" s="361"/>
      <c r="G5900" s="361"/>
      <c r="H5900" s="361"/>
      <c r="I5900" s="361"/>
      <c r="J5900" s="361"/>
      <c r="K5900" s="361"/>
    </row>
    <row r="5901" spans="1:11">
      <c r="A5901" s="361"/>
      <c r="B5901" s="361"/>
      <c r="C5901" s="361"/>
      <c r="D5901" s="361"/>
      <c r="E5901" s="361"/>
      <c r="F5901" s="361"/>
      <c r="G5901" s="361"/>
      <c r="H5901" s="361"/>
      <c r="I5901" s="361"/>
      <c r="J5901" s="361"/>
      <c r="K5901" s="361"/>
    </row>
    <row r="5902" spans="1:11">
      <c r="A5902" s="361"/>
      <c r="B5902" s="361"/>
      <c r="C5902" s="361"/>
      <c r="D5902" s="361"/>
      <c r="E5902" s="361"/>
      <c r="F5902" s="361"/>
      <c r="G5902" s="361"/>
      <c r="H5902" s="361"/>
      <c r="I5902" s="361"/>
      <c r="J5902" s="361"/>
      <c r="K5902" s="361"/>
    </row>
    <row r="5903" spans="1:11">
      <c r="A5903" s="361"/>
      <c r="B5903" s="361"/>
      <c r="C5903" s="361"/>
      <c r="D5903" s="361"/>
      <c r="E5903" s="361"/>
      <c r="F5903" s="361"/>
      <c r="G5903" s="361"/>
      <c r="H5903" s="361"/>
      <c r="I5903" s="361"/>
      <c r="J5903" s="361"/>
      <c r="K5903" s="361"/>
    </row>
    <row r="5904" spans="1:11">
      <c r="A5904" s="361"/>
      <c r="B5904" s="361"/>
      <c r="C5904" s="361"/>
      <c r="D5904" s="361"/>
      <c r="E5904" s="361"/>
      <c r="F5904" s="361"/>
      <c r="G5904" s="361"/>
      <c r="H5904" s="361"/>
      <c r="I5904" s="361"/>
      <c r="J5904" s="361"/>
      <c r="K5904" s="361"/>
    </row>
    <row r="5905" spans="1:11">
      <c r="A5905" s="361"/>
      <c r="B5905" s="361"/>
      <c r="C5905" s="361"/>
      <c r="D5905" s="361"/>
      <c r="E5905" s="361"/>
      <c r="F5905" s="361"/>
      <c r="G5905" s="361"/>
      <c r="H5905" s="361"/>
      <c r="I5905" s="361"/>
      <c r="J5905" s="361"/>
      <c r="K5905" s="361"/>
    </row>
    <row r="5906" spans="1:11">
      <c r="A5906" s="361"/>
      <c r="B5906" s="361"/>
      <c r="C5906" s="361"/>
      <c r="D5906" s="361"/>
      <c r="E5906" s="361"/>
      <c r="F5906" s="361"/>
      <c r="G5906" s="361"/>
      <c r="H5906" s="361"/>
      <c r="I5906" s="361"/>
      <c r="J5906" s="361"/>
      <c r="K5906" s="361"/>
    </row>
    <row r="5907" spans="1:11">
      <c r="A5907" s="361"/>
      <c r="B5907" s="361"/>
      <c r="C5907" s="361"/>
      <c r="D5907" s="361"/>
      <c r="E5907" s="361"/>
      <c r="F5907" s="361"/>
      <c r="G5907" s="361"/>
      <c r="H5907" s="361"/>
      <c r="I5907" s="361"/>
      <c r="J5907" s="361"/>
      <c r="K5907" s="361"/>
    </row>
    <row r="5908" spans="1:11">
      <c r="A5908" s="361"/>
      <c r="B5908" s="361"/>
      <c r="C5908" s="361"/>
      <c r="D5908" s="361"/>
      <c r="E5908" s="361"/>
      <c r="F5908" s="361"/>
      <c r="G5908" s="361"/>
      <c r="H5908" s="361"/>
      <c r="I5908" s="361"/>
      <c r="J5908" s="361"/>
      <c r="K5908" s="361"/>
    </row>
    <row r="5909" spans="1:11">
      <c r="A5909" s="361"/>
      <c r="B5909" s="361"/>
      <c r="C5909" s="361"/>
      <c r="D5909" s="361"/>
      <c r="E5909" s="361"/>
      <c r="F5909" s="361"/>
      <c r="G5909" s="361"/>
      <c r="H5909" s="361"/>
      <c r="I5909" s="361"/>
      <c r="J5909" s="361"/>
      <c r="K5909" s="361"/>
    </row>
    <row r="5910" spans="1:11">
      <c r="A5910" s="361"/>
      <c r="B5910" s="361"/>
      <c r="C5910" s="361"/>
      <c r="D5910" s="361"/>
      <c r="E5910" s="361"/>
      <c r="F5910" s="361"/>
      <c r="G5910" s="361"/>
      <c r="H5910" s="361"/>
      <c r="I5910" s="361"/>
      <c r="J5910" s="361"/>
      <c r="K5910" s="361"/>
    </row>
    <row r="5911" spans="1:11">
      <c r="A5911" s="361"/>
      <c r="B5911" s="361"/>
      <c r="C5911" s="361"/>
      <c r="D5911" s="361"/>
      <c r="E5911" s="361"/>
      <c r="F5911" s="361"/>
      <c r="G5911" s="361"/>
      <c r="H5911" s="361"/>
      <c r="I5911" s="361"/>
      <c r="J5911" s="361"/>
      <c r="K5911" s="361"/>
    </row>
    <row r="5912" spans="1:11">
      <c r="A5912" s="361"/>
      <c r="B5912" s="361"/>
      <c r="C5912" s="361"/>
      <c r="D5912" s="361"/>
      <c r="E5912" s="361"/>
      <c r="F5912" s="361"/>
      <c r="G5912" s="361"/>
      <c r="H5912" s="361"/>
      <c r="I5912" s="361"/>
      <c r="J5912" s="361"/>
      <c r="K5912" s="361"/>
    </row>
    <row r="5913" spans="1:11">
      <c r="A5913" s="361"/>
      <c r="B5913" s="361"/>
      <c r="C5913" s="361"/>
      <c r="D5913" s="361"/>
      <c r="E5913" s="361"/>
      <c r="F5913" s="361"/>
      <c r="G5913" s="361"/>
      <c r="H5913" s="361"/>
      <c r="I5913" s="361"/>
      <c r="J5913" s="361"/>
      <c r="K5913" s="361"/>
    </row>
    <row r="5914" spans="1:11">
      <c r="A5914" s="361"/>
      <c r="B5914" s="361"/>
      <c r="C5914" s="361"/>
      <c r="D5914" s="361"/>
      <c r="E5914" s="361"/>
      <c r="F5914" s="361"/>
      <c r="G5914" s="361"/>
      <c r="H5914" s="361"/>
      <c r="I5914" s="361"/>
      <c r="J5914" s="361"/>
      <c r="K5914" s="361"/>
    </row>
    <row r="5915" spans="1:11">
      <c r="A5915" s="361"/>
      <c r="B5915" s="361"/>
      <c r="C5915" s="361"/>
      <c r="D5915" s="361"/>
      <c r="E5915" s="361"/>
      <c r="F5915" s="361"/>
      <c r="G5915" s="361"/>
      <c r="H5915" s="361"/>
      <c r="I5915" s="361"/>
      <c r="J5915" s="361"/>
      <c r="K5915" s="361"/>
    </row>
    <row r="5916" spans="1:11">
      <c r="A5916" s="361"/>
      <c r="B5916" s="361"/>
      <c r="C5916" s="361"/>
      <c r="D5916" s="361"/>
      <c r="E5916" s="361"/>
      <c r="F5916" s="361"/>
      <c r="G5916" s="361"/>
      <c r="H5916" s="361"/>
      <c r="I5916" s="361"/>
      <c r="J5916" s="361"/>
      <c r="K5916" s="361"/>
    </row>
    <row r="5917" spans="1:11">
      <c r="A5917" s="361"/>
      <c r="B5917" s="361"/>
      <c r="C5917" s="361"/>
      <c r="D5917" s="361"/>
      <c r="E5917" s="361"/>
      <c r="F5917" s="361"/>
      <c r="G5917" s="361"/>
      <c r="H5917" s="361"/>
      <c r="I5917" s="361"/>
      <c r="J5917" s="361"/>
      <c r="K5917" s="361"/>
    </row>
    <row r="5918" spans="1:11">
      <c r="A5918" s="361"/>
      <c r="B5918" s="361"/>
      <c r="C5918" s="361"/>
      <c r="D5918" s="361"/>
      <c r="E5918" s="361"/>
      <c r="F5918" s="361"/>
      <c r="G5918" s="361"/>
      <c r="H5918" s="361"/>
      <c r="I5918" s="361"/>
      <c r="J5918" s="361"/>
      <c r="K5918" s="361"/>
    </row>
    <row r="5919" spans="1:11">
      <c r="A5919" s="361"/>
      <c r="B5919" s="361"/>
      <c r="C5919" s="361"/>
      <c r="D5919" s="361"/>
      <c r="E5919" s="361"/>
      <c r="F5919" s="361"/>
      <c r="G5919" s="361"/>
      <c r="H5919" s="361"/>
      <c r="I5919" s="361"/>
      <c r="J5919" s="361"/>
      <c r="K5919" s="361"/>
    </row>
    <row r="5920" spans="1:11">
      <c r="A5920" s="361"/>
      <c r="B5920" s="361"/>
      <c r="C5920" s="361"/>
      <c r="D5920" s="361"/>
      <c r="E5920" s="361"/>
      <c r="F5920" s="361"/>
      <c r="G5920" s="361"/>
      <c r="H5920" s="361"/>
      <c r="I5920" s="361"/>
      <c r="J5920" s="361"/>
      <c r="K5920" s="361"/>
    </row>
    <row r="5921" spans="1:11">
      <c r="A5921" s="361"/>
      <c r="B5921" s="361"/>
      <c r="C5921" s="361"/>
      <c r="D5921" s="361"/>
      <c r="E5921" s="361"/>
      <c r="F5921" s="361"/>
      <c r="G5921" s="361"/>
      <c r="H5921" s="361"/>
      <c r="I5921" s="361"/>
      <c r="J5921" s="361"/>
      <c r="K5921" s="361"/>
    </row>
    <row r="5922" spans="1:11">
      <c r="A5922" s="361"/>
      <c r="B5922" s="361"/>
      <c r="C5922" s="361"/>
      <c r="D5922" s="361"/>
      <c r="E5922" s="361"/>
      <c r="F5922" s="361"/>
      <c r="G5922" s="361"/>
      <c r="H5922" s="361"/>
      <c r="I5922" s="361"/>
      <c r="J5922" s="361"/>
      <c r="K5922" s="361"/>
    </row>
    <row r="5923" spans="1:11">
      <c r="A5923" s="361"/>
      <c r="B5923" s="361"/>
      <c r="C5923" s="361"/>
      <c r="D5923" s="361"/>
      <c r="E5923" s="361"/>
      <c r="F5923" s="361"/>
      <c r="G5923" s="361"/>
      <c r="H5923" s="361"/>
      <c r="I5923" s="361"/>
      <c r="J5923" s="361"/>
      <c r="K5923" s="361"/>
    </row>
    <row r="5924" spans="1:11">
      <c r="A5924" s="361"/>
      <c r="B5924" s="361"/>
      <c r="C5924" s="361"/>
      <c r="D5924" s="361"/>
      <c r="E5924" s="361"/>
      <c r="F5924" s="361"/>
      <c r="G5924" s="361"/>
      <c r="H5924" s="361"/>
      <c r="I5924" s="361"/>
      <c r="J5924" s="361"/>
      <c r="K5924" s="361"/>
    </row>
    <row r="5925" spans="1:11">
      <c r="A5925" s="361"/>
      <c r="B5925" s="361"/>
      <c r="C5925" s="361"/>
      <c r="D5925" s="361"/>
      <c r="E5925" s="361"/>
      <c r="F5925" s="361"/>
      <c r="G5925" s="361"/>
      <c r="H5925" s="361"/>
      <c r="I5925" s="361"/>
      <c r="J5925" s="361"/>
      <c r="K5925" s="361"/>
    </row>
    <row r="5926" spans="1:11">
      <c r="A5926" s="361"/>
      <c r="B5926" s="361"/>
      <c r="C5926" s="361"/>
      <c r="D5926" s="361"/>
      <c r="E5926" s="361"/>
      <c r="F5926" s="361"/>
      <c r="G5926" s="361"/>
      <c r="H5926" s="361"/>
      <c r="I5926" s="361"/>
      <c r="J5926" s="361"/>
      <c r="K5926" s="361"/>
    </row>
    <row r="5927" spans="1:11">
      <c r="A5927" s="361"/>
      <c r="B5927" s="361"/>
      <c r="C5927" s="361"/>
      <c r="D5927" s="361"/>
      <c r="E5927" s="361"/>
      <c r="F5927" s="361"/>
      <c r="G5927" s="361"/>
      <c r="H5927" s="361"/>
      <c r="I5927" s="361"/>
      <c r="J5927" s="361"/>
      <c r="K5927" s="361"/>
    </row>
    <row r="5928" spans="1:11">
      <c r="A5928" s="361"/>
      <c r="B5928" s="361"/>
      <c r="C5928" s="361"/>
      <c r="D5928" s="361"/>
      <c r="E5928" s="361"/>
      <c r="F5928" s="361"/>
      <c r="G5928" s="361"/>
      <c r="H5928" s="361"/>
      <c r="I5928" s="361"/>
      <c r="J5928" s="361"/>
      <c r="K5928" s="361"/>
    </row>
    <row r="5929" spans="1:11">
      <c r="A5929" s="361"/>
      <c r="B5929" s="361"/>
      <c r="C5929" s="361"/>
      <c r="D5929" s="361"/>
      <c r="E5929" s="361"/>
      <c r="F5929" s="361"/>
      <c r="G5929" s="361"/>
      <c r="H5929" s="361"/>
      <c r="I5929" s="361"/>
      <c r="J5929" s="361"/>
      <c r="K5929" s="361"/>
    </row>
    <row r="5930" spans="1:11">
      <c r="A5930" s="361"/>
      <c r="B5930" s="361"/>
      <c r="C5930" s="361"/>
      <c r="D5930" s="361"/>
      <c r="E5930" s="361"/>
      <c r="F5930" s="361"/>
      <c r="G5930" s="361"/>
      <c r="H5930" s="361"/>
      <c r="I5930" s="361"/>
      <c r="J5930" s="361"/>
      <c r="K5930" s="361"/>
    </row>
    <row r="5931" spans="1:11">
      <c r="A5931" s="361"/>
      <c r="B5931" s="361"/>
      <c r="C5931" s="361"/>
      <c r="D5931" s="361"/>
      <c r="E5931" s="361"/>
      <c r="F5931" s="361"/>
      <c r="G5931" s="361"/>
      <c r="H5931" s="361"/>
      <c r="I5931" s="361"/>
      <c r="J5931" s="361"/>
      <c r="K5931" s="361"/>
    </row>
    <row r="5932" spans="1:11">
      <c r="A5932" s="361"/>
      <c r="B5932" s="361"/>
      <c r="C5932" s="361"/>
      <c r="D5932" s="361"/>
      <c r="E5932" s="361"/>
      <c r="F5932" s="361"/>
      <c r="G5932" s="361"/>
      <c r="H5932" s="361"/>
      <c r="I5932" s="361"/>
      <c r="J5932" s="361"/>
      <c r="K5932" s="361"/>
    </row>
    <row r="5933" spans="1:11">
      <c r="A5933" s="361"/>
      <c r="B5933" s="361"/>
      <c r="C5933" s="361"/>
      <c r="D5933" s="361"/>
      <c r="E5933" s="361"/>
      <c r="F5933" s="361"/>
      <c r="G5933" s="361"/>
      <c r="H5933" s="361"/>
      <c r="I5933" s="361"/>
      <c r="J5933" s="361"/>
      <c r="K5933" s="361"/>
    </row>
    <row r="5934" spans="1:11">
      <c r="A5934" s="361"/>
      <c r="B5934" s="361"/>
      <c r="C5934" s="361"/>
      <c r="D5934" s="361"/>
      <c r="E5934" s="361"/>
      <c r="F5934" s="361"/>
      <c r="G5934" s="361"/>
      <c r="H5934" s="361"/>
      <c r="I5934" s="361"/>
      <c r="J5934" s="361"/>
      <c r="K5934" s="361"/>
    </row>
    <row r="5935" spans="1:11">
      <c r="A5935" s="361"/>
      <c r="B5935" s="361"/>
      <c r="C5935" s="361"/>
      <c r="D5935" s="361"/>
      <c r="E5935" s="361"/>
      <c r="F5935" s="361"/>
      <c r="G5935" s="361"/>
      <c r="H5935" s="361"/>
      <c r="I5935" s="361"/>
      <c r="J5935" s="361"/>
      <c r="K5935" s="361"/>
    </row>
    <row r="5936" spans="1:11">
      <c r="A5936" s="361"/>
      <c r="B5936" s="361"/>
      <c r="C5936" s="361"/>
      <c r="D5936" s="361"/>
      <c r="E5936" s="361"/>
      <c r="F5936" s="361"/>
      <c r="G5936" s="361"/>
      <c r="H5936" s="361"/>
      <c r="I5936" s="361"/>
      <c r="J5936" s="361"/>
      <c r="K5936" s="361"/>
    </row>
    <row r="5937" spans="1:11">
      <c r="A5937" s="361"/>
      <c r="B5937" s="361"/>
      <c r="C5937" s="361"/>
      <c r="D5937" s="361"/>
      <c r="E5937" s="361"/>
      <c r="F5937" s="361"/>
      <c r="G5937" s="361"/>
      <c r="H5937" s="361"/>
      <c r="I5937" s="361"/>
      <c r="J5937" s="361"/>
      <c r="K5937" s="361"/>
    </row>
    <row r="5938" spans="1:11">
      <c r="A5938" s="361"/>
      <c r="B5938" s="361"/>
      <c r="C5938" s="361"/>
      <c r="D5938" s="361"/>
      <c r="E5938" s="361"/>
      <c r="F5938" s="361"/>
      <c r="G5938" s="361"/>
      <c r="H5938" s="361"/>
      <c r="I5938" s="361"/>
      <c r="J5938" s="361"/>
      <c r="K5938" s="361"/>
    </row>
    <row r="5939" spans="1:11">
      <c r="A5939" s="361"/>
      <c r="B5939" s="361"/>
      <c r="C5939" s="361"/>
      <c r="D5939" s="361"/>
      <c r="E5939" s="361"/>
      <c r="F5939" s="361"/>
      <c r="G5939" s="361"/>
      <c r="H5939" s="361"/>
      <c r="I5939" s="361"/>
      <c r="J5939" s="361"/>
      <c r="K5939" s="361"/>
    </row>
    <row r="5940" spans="1:11">
      <c r="A5940" s="361"/>
      <c r="B5940" s="361"/>
      <c r="C5940" s="361"/>
      <c r="D5940" s="361"/>
      <c r="E5940" s="361"/>
      <c r="F5940" s="361"/>
      <c r="G5940" s="361"/>
      <c r="H5940" s="361"/>
      <c r="I5940" s="361"/>
      <c r="J5940" s="361"/>
      <c r="K5940" s="361"/>
    </row>
    <row r="5941" spans="1:11">
      <c r="A5941" s="361"/>
      <c r="B5941" s="361"/>
      <c r="C5941" s="361"/>
      <c r="D5941" s="361"/>
      <c r="E5941" s="361"/>
      <c r="F5941" s="361"/>
      <c r="G5941" s="361"/>
      <c r="H5941" s="361"/>
      <c r="I5941" s="361"/>
      <c r="J5941" s="361"/>
      <c r="K5941" s="361"/>
    </row>
    <row r="5942" spans="1:11">
      <c r="A5942" s="361"/>
      <c r="B5942" s="361"/>
      <c r="C5942" s="361"/>
      <c r="D5942" s="361"/>
      <c r="E5942" s="361"/>
      <c r="F5942" s="361"/>
      <c r="G5942" s="361"/>
      <c r="H5942" s="361"/>
      <c r="I5942" s="361"/>
      <c r="J5942" s="361"/>
      <c r="K5942" s="361"/>
    </row>
    <row r="5943" spans="1:11">
      <c r="A5943" s="361"/>
      <c r="B5943" s="361"/>
      <c r="C5943" s="361"/>
      <c r="D5943" s="361"/>
      <c r="E5943" s="361"/>
      <c r="F5943" s="361"/>
      <c r="G5943" s="361"/>
      <c r="H5943" s="361"/>
      <c r="I5943" s="361"/>
      <c r="J5943" s="361"/>
      <c r="K5943" s="361"/>
    </row>
    <row r="5944" spans="1:11">
      <c r="A5944" s="361"/>
      <c r="B5944" s="361"/>
      <c r="C5944" s="361"/>
      <c r="D5944" s="361"/>
      <c r="E5944" s="361"/>
      <c r="F5944" s="361"/>
      <c r="G5944" s="361"/>
      <c r="H5944" s="361"/>
      <c r="I5944" s="361"/>
      <c r="J5944" s="361"/>
      <c r="K5944" s="361"/>
    </row>
    <row r="5945" spans="1:11">
      <c r="A5945" s="361"/>
      <c r="B5945" s="361"/>
      <c r="C5945" s="361"/>
      <c r="D5945" s="361"/>
      <c r="E5945" s="361"/>
      <c r="F5945" s="361"/>
      <c r="G5945" s="361"/>
      <c r="H5945" s="361"/>
      <c r="I5945" s="361"/>
      <c r="J5945" s="361"/>
      <c r="K5945" s="361"/>
    </row>
    <row r="5946" spans="1:11">
      <c r="A5946" s="361"/>
      <c r="B5946" s="361"/>
      <c r="C5946" s="361"/>
      <c r="D5946" s="361"/>
      <c r="E5946" s="361"/>
      <c r="F5946" s="361"/>
      <c r="G5946" s="361"/>
      <c r="H5946" s="361"/>
      <c r="I5946" s="361"/>
      <c r="J5946" s="361"/>
      <c r="K5946" s="361"/>
    </row>
    <row r="5947" spans="1:11">
      <c r="A5947" s="361"/>
      <c r="B5947" s="361"/>
      <c r="C5947" s="361"/>
      <c r="D5947" s="361"/>
      <c r="E5947" s="361"/>
      <c r="F5947" s="361"/>
      <c r="G5947" s="361"/>
      <c r="H5947" s="361"/>
      <c r="I5947" s="361"/>
      <c r="J5947" s="361"/>
      <c r="K5947" s="361"/>
    </row>
    <row r="5948" spans="1:11">
      <c r="A5948" s="361"/>
      <c r="B5948" s="361"/>
      <c r="C5948" s="361"/>
      <c r="D5948" s="361"/>
      <c r="E5948" s="361"/>
      <c r="F5948" s="361"/>
      <c r="G5948" s="361"/>
      <c r="H5948" s="361"/>
      <c r="I5948" s="361"/>
      <c r="J5948" s="361"/>
      <c r="K5948" s="361"/>
    </row>
    <row r="5949" spans="1:11">
      <c r="A5949" s="361"/>
      <c r="B5949" s="361"/>
      <c r="C5949" s="361"/>
      <c r="D5949" s="361"/>
      <c r="E5949" s="361"/>
      <c r="F5949" s="361"/>
      <c r="G5949" s="361"/>
      <c r="H5949" s="361"/>
      <c r="I5949" s="361"/>
      <c r="J5949" s="361"/>
      <c r="K5949" s="361"/>
    </row>
    <row r="5950" spans="1:11">
      <c r="A5950" s="361"/>
      <c r="B5950" s="361"/>
      <c r="C5950" s="361"/>
      <c r="D5950" s="361"/>
      <c r="E5950" s="361"/>
      <c r="F5950" s="361"/>
      <c r="G5950" s="361"/>
      <c r="H5950" s="361"/>
      <c r="I5950" s="361"/>
      <c r="J5950" s="361"/>
      <c r="K5950" s="361"/>
    </row>
    <row r="5951" spans="1:11">
      <c r="A5951" s="361"/>
      <c r="B5951" s="361"/>
      <c r="C5951" s="361"/>
      <c r="D5951" s="361"/>
      <c r="E5951" s="361"/>
      <c r="F5951" s="361"/>
      <c r="G5951" s="361"/>
      <c r="H5951" s="361"/>
      <c r="I5951" s="361"/>
      <c r="J5951" s="361"/>
      <c r="K5951" s="361"/>
    </row>
    <row r="5952" spans="1:11">
      <c r="A5952" s="361"/>
      <c r="B5952" s="361"/>
      <c r="C5952" s="361"/>
      <c r="D5952" s="361"/>
      <c r="E5952" s="361"/>
      <c r="F5952" s="361"/>
      <c r="G5952" s="361"/>
      <c r="H5952" s="361"/>
      <c r="I5952" s="361"/>
      <c r="J5952" s="361"/>
      <c r="K5952" s="361"/>
    </row>
    <row r="5953" spans="1:11">
      <c r="A5953" s="361"/>
      <c r="B5953" s="361"/>
      <c r="C5953" s="361"/>
      <c r="D5953" s="361"/>
      <c r="E5953" s="361"/>
      <c r="F5953" s="361"/>
      <c r="G5953" s="361"/>
      <c r="H5953" s="361"/>
      <c r="I5953" s="361"/>
      <c r="J5953" s="361"/>
      <c r="K5953" s="361"/>
    </row>
    <row r="5954" spans="1:11">
      <c r="A5954" s="361"/>
      <c r="B5954" s="361"/>
      <c r="C5954" s="361"/>
      <c r="D5954" s="361"/>
      <c r="E5954" s="361"/>
      <c r="F5954" s="361"/>
      <c r="G5954" s="361"/>
      <c r="H5954" s="361"/>
      <c r="I5954" s="361"/>
      <c r="J5954" s="361"/>
      <c r="K5954" s="361"/>
    </row>
    <row r="5955" spans="1:11">
      <c r="A5955" s="361"/>
      <c r="B5955" s="361"/>
      <c r="C5955" s="361"/>
      <c r="D5955" s="361"/>
      <c r="E5955" s="361"/>
      <c r="F5955" s="361"/>
      <c r="G5955" s="361"/>
      <c r="H5955" s="361"/>
      <c r="I5955" s="361"/>
      <c r="J5955" s="361"/>
      <c r="K5955" s="361"/>
    </row>
    <row r="5956" spans="1:11">
      <c r="A5956" s="361"/>
      <c r="B5956" s="361"/>
      <c r="C5956" s="361"/>
      <c r="D5956" s="361"/>
      <c r="E5956" s="361"/>
      <c r="F5956" s="361"/>
      <c r="G5956" s="361"/>
      <c r="H5956" s="361"/>
      <c r="I5956" s="361"/>
      <c r="J5956" s="361"/>
      <c r="K5956" s="361"/>
    </row>
    <row r="5957" spans="1:11">
      <c r="A5957" s="361"/>
      <c r="B5957" s="361"/>
      <c r="C5957" s="361"/>
      <c r="D5957" s="361"/>
      <c r="E5957" s="361"/>
      <c r="F5957" s="361"/>
      <c r="G5957" s="361"/>
      <c r="H5957" s="361"/>
      <c r="I5957" s="361"/>
      <c r="J5957" s="361"/>
      <c r="K5957" s="361"/>
    </row>
    <row r="5958" spans="1:11">
      <c r="A5958" s="361"/>
      <c r="B5958" s="361"/>
      <c r="C5958" s="361"/>
      <c r="D5958" s="361"/>
      <c r="E5958" s="361"/>
      <c r="F5958" s="361"/>
      <c r="G5958" s="361"/>
      <c r="H5958" s="361"/>
      <c r="I5958" s="361"/>
      <c r="J5958" s="361"/>
      <c r="K5958" s="361"/>
    </row>
    <row r="5959" spans="1:11">
      <c r="A5959" s="361"/>
      <c r="B5959" s="361"/>
      <c r="C5959" s="361"/>
      <c r="D5959" s="361"/>
      <c r="E5959" s="361"/>
      <c r="F5959" s="361"/>
      <c r="G5959" s="361"/>
      <c r="H5959" s="361"/>
      <c r="I5959" s="361"/>
      <c r="J5959" s="361"/>
      <c r="K5959" s="361"/>
    </row>
    <row r="5960" spans="1:11">
      <c r="A5960" s="361"/>
      <c r="B5960" s="361"/>
      <c r="C5960" s="361"/>
      <c r="D5960" s="361"/>
      <c r="E5960" s="361"/>
      <c r="F5960" s="361"/>
      <c r="G5960" s="361"/>
      <c r="H5960" s="361"/>
      <c r="I5960" s="361"/>
      <c r="J5960" s="361"/>
      <c r="K5960" s="361"/>
    </row>
    <row r="5961" spans="1:11">
      <c r="A5961" s="361"/>
      <c r="B5961" s="361"/>
      <c r="C5961" s="361"/>
      <c r="D5961" s="361"/>
      <c r="E5961" s="361"/>
      <c r="F5961" s="361"/>
      <c r="G5961" s="361"/>
      <c r="H5961" s="361"/>
      <c r="I5961" s="361"/>
      <c r="J5961" s="361"/>
      <c r="K5961" s="361"/>
    </row>
    <row r="5962" spans="1:11">
      <c r="A5962" s="361"/>
      <c r="B5962" s="361"/>
      <c r="C5962" s="361"/>
      <c r="D5962" s="361"/>
      <c r="E5962" s="361"/>
      <c r="F5962" s="361"/>
      <c r="G5962" s="361"/>
      <c r="H5962" s="361"/>
      <c r="I5962" s="361"/>
      <c r="J5962" s="361"/>
      <c r="K5962" s="361"/>
    </row>
    <row r="5963" spans="1:11">
      <c r="A5963" s="361"/>
      <c r="B5963" s="361"/>
      <c r="C5963" s="361"/>
      <c r="D5963" s="361"/>
      <c r="E5963" s="361"/>
      <c r="F5963" s="361"/>
      <c r="G5963" s="361"/>
      <c r="H5963" s="361"/>
      <c r="I5963" s="361"/>
      <c r="J5963" s="361"/>
      <c r="K5963" s="361"/>
    </row>
    <row r="5964" spans="1:11">
      <c r="A5964" s="361"/>
      <c r="B5964" s="361"/>
      <c r="C5964" s="361"/>
      <c r="D5964" s="361"/>
      <c r="E5964" s="361"/>
      <c r="F5964" s="361"/>
      <c r="G5964" s="361"/>
      <c r="H5964" s="361"/>
      <c r="I5964" s="361"/>
      <c r="J5964" s="361"/>
      <c r="K5964" s="361"/>
    </row>
    <row r="5965" spans="1:11">
      <c r="A5965" s="361"/>
      <c r="B5965" s="361"/>
      <c r="C5965" s="361"/>
      <c r="D5965" s="361"/>
      <c r="E5965" s="361"/>
      <c r="F5965" s="361"/>
      <c r="G5965" s="361"/>
      <c r="H5965" s="361"/>
      <c r="I5965" s="361"/>
      <c r="J5965" s="361"/>
      <c r="K5965" s="361"/>
    </row>
    <row r="5966" spans="1:11">
      <c r="A5966" s="361"/>
      <c r="B5966" s="361"/>
      <c r="C5966" s="361"/>
      <c r="D5966" s="361"/>
      <c r="E5966" s="361"/>
      <c r="F5966" s="361"/>
      <c r="G5966" s="361"/>
      <c r="H5966" s="361"/>
      <c r="I5966" s="361"/>
      <c r="J5966" s="361"/>
      <c r="K5966" s="361"/>
    </row>
    <row r="5967" spans="1:11">
      <c r="A5967" s="361"/>
      <c r="B5967" s="361"/>
      <c r="C5967" s="361"/>
      <c r="D5967" s="361"/>
      <c r="E5967" s="361"/>
      <c r="F5967" s="361"/>
      <c r="G5967" s="361"/>
      <c r="H5967" s="361"/>
      <c r="I5967" s="361"/>
      <c r="J5967" s="361"/>
      <c r="K5967" s="361"/>
    </row>
    <row r="5968" spans="1:11">
      <c r="A5968" s="361"/>
      <c r="B5968" s="361"/>
      <c r="C5968" s="361"/>
      <c r="D5968" s="361"/>
      <c r="E5968" s="361"/>
      <c r="F5968" s="361"/>
      <c r="G5968" s="361"/>
      <c r="H5968" s="361"/>
      <c r="I5968" s="361"/>
      <c r="J5968" s="361"/>
      <c r="K5968" s="361"/>
    </row>
    <row r="5969" spans="1:11">
      <c r="A5969" s="361"/>
      <c r="B5969" s="361"/>
      <c r="C5969" s="361"/>
      <c r="D5969" s="361"/>
      <c r="E5969" s="361"/>
      <c r="F5969" s="361"/>
      <c r="G5969" s="361"/>
      <c r="H5969" s="361"/>
      <c r="I5969" s="361"/>
      <c r="J5969" s="361"/>
      <c r="K5969" s="361"/>
    </row>
    <row r="5970" spans="1:11">
      <c r="A5970" s="361"/>
      <c r="B5970" s="361"/>
      <c r="C5970" s="361"/>
      <c r="D5970" s="361"/>
      <c r="E5970" s="361"/>
      <c r="F5970" s="361"/>
      <c r="G5970" s="361"/>
      <c r="H5970" s="361"/>
      <c r="I5970" s="361"/>
      <c r="J5970" s="361"/>
      <c r="K5970" s="361"/>
    </row>
    <row r="5971" spans="1:11">
      <c r="A5971" s="361"/>
      <c r="B5971" s="361"/>
      <c r="C5971" s="361"/>
      <c r="D5971" s="361"/>
      <c r="E5971" s="361"/>
      <c r="F5971" s="361"/>
      <c r="G5971" s="361"/>
      <c r="H5971" s="361"/>
      <c r="I5971" s="361"/>
      <c r="J5971" s="361"/>
      <c r="K5971" s="361"/>
    </row>
    <row r="5972" spans="1:11">
      <c r="A5972" s="361"/>
      <c r="B5972" s="361"/>
      <c r="C5972" s="361"/>
      <c r="D5972" s="361"/>
      <c r="E5972" s="361"/>
      <c r="F5972" s="361"/>
      <c r="G5972" s="361"/>
      <c r="H5972" s="361"/>
      <c r="I5972" s="361"/>
      <c r="J5972" s="361"/>
      <c r="K5972" s="361"/>
    </row>
    <row r="5973" spans="1:11">
      <c r="A5973" s="361"/>
      <c r="B5973" s="361"/>
      <c r="C5973" s="361"/>
      <c r="D5973" s="361"/>
      <c r="E5973" s="361"/>
      <c r="F5973" s="361"/>
      <c r="G5973" s="361"/>
      <c r="H5973" s="361"/>
      <c r="I5973" s="361"/>
      <c r="J5973" s="361"/>
      <c r="K5973" s="361"/>
    </row>
    <row r="5974" spans="1:11">
      <c r="A5974" s="361"/>
      <c r="B5974" s="361"/>
      <c r="C5974" s="361"/>
      <c r="D5974" s="361"/>
      <c r="E5974" s="361"/>
      <c r="F5974" s="361"/>
      <c r="G5974" s="361"/>
      <c r="H5974" s="361"/>
      <c r="I5974" s="361"/>
      <c r="J5974" s="361"/>
      <c r="K5974" s="361"/>
    </row>
    <row r="5975" spans="1:11">
      <c r="A5975" s="361"/>
      <c r="B5975" s="361"/>
      <c r="C5975" s="361"/>
      <c r="D5975" s="361"/>
      <c r="E5975" s="361"/>
      <c r="F5975" s="361"/>
      <c r="G5975" s="361"/>
      <c r="H5975" s="361"/>
      <c r="I5975" s="361"/>
      <c r="J5975" s="361"/>
      <c r="K5975" s="361"/>
    </row>
    <row r="5976" spans="1:11">
      <c r="A5976" s="361"/>
      <c r="B5976" s="361"/>
      <c r="C5976" s="361"/>
      <c r="D5976" s="361"/>
      <c r="E5976" s="361"/>
      <c r="F5976" s="361"/>
      <c r="G5976" s="361"/>
      <c r="H5976" s="361"/>
      <c r="I5976" s="361"/>
      <c r="J5976" s="361"/>
      <c r="K5976" s="361"/>
    </row>
    <row r="5977" spans="1:11">
      <c r="A5977" s="361"/>
      <c r="B5977" s="361"/>
      <c r="C5977" s="361"/>
      <c r="D5977" s="361"/>
      <c r="E5977" s="361"/>
      <c r="F5977" s="361"/>
      <c r="G5977" s="361"/>
      <c r="H5977" s="361"/>
      <c r="I5977" s="361"/>
      <c r="J5977" s="361"/>
      <c r="K5977" s="361"/>
    </row>
    <row r="5978" spans="1:11">
      <c r="A5978" s="361"/>
      <c r="B5978" s="361"/>
      <c r="C5978" s="361"/>
      <c r="D5978" s="361"/>
      <c r="E5978" s="361"/>
      <c r="F5978" s="361"/>
      <c r="G5978" s="361"/>
      <c r="H5978" s="361"/>
      <c r="I5978" s="361"/>
      <c r="J5978" s="361"/>
      <c r="K5978" s="361"/>
    </row>
    <row r="5979" spans="1:11">
      <c r="A5979" s="361"/>
      <c r="B5979" s="361"/>
      <c r="C5979" s="361"/>
      <c r="D5979" s="361"/>
      <c r="E5979" s="361"/>
      <c r="F5979" s="361"/>
      <c r="G5979" s="361"/>
      <c r="H5979" s="361"/>
      <c r="I5979" s="361"/>
      <c r="J5979" s="361"/>
      <c r="K5979" s="361"/>
    </row>
    <row r="5980" spans="1:11">
      <c r="A5980" s="361"/>
      <c r="B5980" s="361"/>
      <c r="C5980" s="361"/>
      <c r="D5980" s="361"/>
      <c r="E5980" s="361"/>
      <c r="F5980" s="361"/>
      <c r="G5980" s="361"/>
      <c r="H5980" s="361"/>
      <c r="I5980" s="361"/>
      <c r="J5980" s="361"/>
      <c r="K5980" s="361"/>
    </row>
    <row r="5981" spans="1:11">
      <c r="A5981" s="361"/>
      <c r="B5981" s="361"/>
      <c r="C5981" s="361"/>
      <c r="D5981" s="361"/>
      <c r="E5981" s="361"/>
      <c r="F5981" s="361"/>
      <c r="G5981" s="361"/>
      <c r="H5981" s="361"/>
      <c r="I5981" s="361"/>
      <c r="J5981" s="361"/>
      <c r="K5981" s="361"/>
    </row>
    <row r="5982" spans="1:11">
      <c r="A5982" s="361"/>
      <c r="B5982" s="361"/>
      <c r="C5982" s="361"/>
      <c r="D5982" s="361"/>
      <c r="E5982" s="361"/>
      <c r="F5982" s="361"/>
      <c r="G5982" s="361"/>
      <c r="H5982" s="361"/>
      <c r="I5982" s="361"/>
      <c r="J5982" s="361"/>
      <c r="K5982" s="361"/>
    </row>
    <row r="5983" spans="1:11">
      <c r="A5983" s="361"/>
      <c r="B5983" s="361"/>
      <c r="C5983" s="361"/>
      <c r="D5983" s="361"/>
      <c r="E5983" s="361"/>
      <c r="F5983" s="361"/>
      <c r="G5983" s="361"/>
      <c r="H5983" s="361"/>
      <c r="I5983" s="361"/>
      <c r="J5983" s="361"/>
      <c r="K5983" s="361"/>
    </row>
    <row r="5984" spans="1:11">
      <c r="A5984" s="361"/>
      <c r="B5984" s="361"/>
      <c r="C5984" s="361"/>
      <c r="D5984" s="361"/>
      <c r="E5984" s="361"/>
      <c r="F5984" s="361"/>
      <c r="G5984" s="361"/>
      <c r="H5984" s="361"/>
      <c r="I5984" s="361"/>
      <c r="J5984" s="361"/>
      <c r="K5984" s="361"/>
    </row>
    <row r="5985" spans="1:11">
      <c r="A5985" s="361"/>
      <c r="B5985" s="361"/>
      <c r="C5985" s="361"/>
      <c r="D5985" s="361"/>
      <c r="E5985" s="361"/>
      <c r="F5985" s="361"/>
      <c r="G5985" s="361"/>
      <c r="H5985" s="361"/>
      <c r="I5985" s="361"/>
      <c r="J5985" s="361"/>
      <c r="K5985" s="361"/>
    </row>
    <row r="5986" spans="1:11">
      <c r="A5986" s="361"/>
      <c r="B5986" s="361"/>
      <c r="C5986" s="361"/>
      <c r="D5986" s="361"/>
      <c r="E5986" s="361"/>
      <c r="F5986" s="361"/>
      <c r="G5986" s="361"/>
      <c r="H5986" s="361"/>
      <c r="I5986" s="361"/>
      <c r="J5986" s="361"/>
      <c r="K5986" s="361"/>
    </row>
    <row r="5987" spans="1:11">
      <c r="A5987" s="361"/>
      <c r="B5987" s="361"/>
      <c r="C5987" s="361"/>
      <c r="D5987" s="361"/>
      <c r="E5987" s="361"/>
      <c r="F5987" s="361"/>
      <c r="G5987" s="361"/>
      <c r="H5987" s="361"/>
      <c r="I5987" s="361"/>
      <c r="J5987" s="361"/>
      <c r="K5987" s="361"/>
    </row>
    <row r="5988" spans="1:11">
      <c r="A5988" s="361"/>
      <c r="B5988" s="361"/>
      <c r="C5988" s="361"/>
      <c r="D5988" s="361"/>
      <c r="E5988" s="361"/>
      <c r="F5988" s="361"/>
      <c r="G5988" s="361"/>
      <c r="H5988" s="361"/>
      <c r="I5988" s="361"/>
      <c r="J5988" s="361"/>
      <c r="K5988" s="361"/>
    </row>
    <row r="5989" spans="1:11">
      <c r="A5989" s="361"/>
      <c r="B5989" s="361"/>
      <c r="C5989" s="361"/>
      <c r="D5989" s="361"/>
      <c r="E5989" s="361"/>
      <c r="F5989" s="361"/>
      <c r="G5989" s="361"/>
      <c r="H5989" s="361"/>
      <c r="I5989" s="361"/>
      <c r="J5989" s="361"/>
      <c r="K5989" s="361"/>
    </row>
    <row r="5990" spans="1:11">
      <c r="A5990" s="361"/>
      <c r="B5990" s="361"/>
      <c r="C5990" s="361"/>
      <c r="D5990" s="361"/>
      <c r="E5990" s="361"/>
      <c r="F5990" s="361"/>
      <c r="G5990" s="361"/>
      <c r="H5990" s="361"/>
      <c r="I5990" s="361"/>
      <c r="J5990" s="361"/>
      <c r="K5990" s="361"/>
    </row>
    <row r="5991" spans="1:11">
      <c r="A5991" s="361"/>
      <c r="B5991" s="361"/>
      <c r="C5991" s="361"/>
      <c r="D5991" s="361"/>
      <c r="E5991" s="361"/>
      <c r="F5991" s="361"/>
      <c r="G5991" s="361"/>
      <c r="H5991" s="361"/>
      <c r="I5991" s="361"/>
      <c r="J5991" s="361"/>
      <c r="K5991" s="361"/>
    </row>
    <row r="5992" spans="1:11">
      <c r="A5992" s="361"/>
      <c r="B5992" s="361"/>
      <c r="C5992" s="361"/>
      <c r="D5992" s="361"/>
      <c r="E5992" s="361"/>
      <c r="F5992" s="361"/>
      <c r="G5992" s="361"/>
      <c r="H5992" s="361"/>
      <c r="I5992" s="361"/>
      <c r="J5992" s="361"/>
      <c r="K5992" s="361"/>
    </row>
    <row r="5993" spans="1:11">
      <c r="A5993" s="361"/>
      <c r="B5993" s="361"/>
      <c r="C5993" s="361"/>
      <c r="D5993" s="361"/>
      <c r="E5993" s="361"/>
      <c r="F5993" s="361"/>
      <c r="G5993" s="361"/>
      <c r="H5993" s="361"/>
      <c r="I5993" s="361"/>
      <c r="J5993" s="361"/>
      <c r="K5993" s="361"/>
    </row>
    <row r="5994" spans="1:11">
      <c r="A5994" s="361"/>
      <c r="B5994" s="361"/>
      <c r="C5994" s="361"/>
      <c r="D5994" s="361"/>
      <c r="E5994" s="361"/>
      <c r="F5994" s="361"/>
      <c r="G5994" s="361"/>
      <c r="H5994" s="361"/>
      <c r="I5994" s="361"/>
      <c r="J5994" s="361"/>
      <c r="K5994" s="361"/>
    </row>
    <row r="5995" spans="1:11">
      <c r="A5995" s="361"/>
      <c r="B5995" s="361"/>
      <c r="C5995" s="361"/>
      <c r="D5995" s="361"/>
      <c r="E5995" s="361"/>
      <c r="F5995" s="361"/>
      <c r="G5995" s="361"/>
      <c r="H5995" s="361"/>
      <c r="I5995" s="361"/>
      <c r="J5995" s="361"/>
      <c r="K5995" s="361"/>
    </row>
    <row r="5996" spans="1:11">
      <c r="A5996" s="361"/>
      <c r="B5996" s="361"/>
      <c r="C5996" s="361"/>
      <c r="D5996" s="361"/>
      <c r="E5996" s="361"/>
      <c r="F5996" s="361"/>
      <c r="G5996" s="361"/>
      <c r="H5996" s="361"/>
      <c r="I5996" s="361"/>
      <c r="J5996" s="361"/>
      <c r="K5996" s="361"/>
    </row>
    <row r="5997" spans="1:11">
      <c r="A5997" s="361"/>
      <c r="B5997" s="361"/>
      <c r="C5997" s="361"/>
      <c r="D5997" s="361"/>
      <c r="E5997" s="361"/>
      <c r="F5997" s="361"/>
      <c r="G5997" s="361"/>
      <c r="H5997" s="361"/>
      <c r="I5997" s="361"/>
      <c r="J5997" s="361"/>
      <c r="K5997" s="361"/>
    </row>
    <row r="5998" spans="1:11">
      <c r="A5998" s="361"/>
      <c r="B5998" s="361"/>
      <c r="C5998" s="361"/>
      <c r="D5998" s="361"/>
      <c r="E5998" s="361"/>
      <c r="F5998" s="361"/>
      <c r="G5998" s="361"/>
      <c r="H5998" s="361"/>
      <c r="I5998" s="361"/>
      <c r="J5998" s="361"/>
      <c r="K5998" s="361"/>
    </row>
    <row r="5999" spans="1:11">
      <c r="A5999" s="361"/>
      <c r="B5999" s="361"/>
      <c r="C5999" s="361"/>
      <c r="D5999" s="361"/>
      <c r="E5999" s="361"/>
      <c r="F5999" s="361"/>
      <c r="G5999" s="361"/>
      <c r="H5999" s="361"/>
      <c r="I5999" s="361"/>
      <c r="J5999" s="361"/>
      <c r="K5999" s="361"/>
    </row>
    <row r="6000" spans="1:11">
      <c r="A6000" s="361"/>
      <c r="B6000" s="361"/>
      <c r="C6000" s="361"/>
      <c r="D6000" s="361"/>
      <c r="E6000" s="361"/>
      <c r="F6000" s="361"/>
      <c r="G6000" s="361"/>
      <c r="H6000" s="361"/>
      <c r="I6000" s="361"/>
      <c r="J6000" s="361"/>
      <c r="K6000" s="361"/>
    </row>
    <row r="6001" spans="1:11">
      <c r="A6001" s="361"/>
      <c r="B6001" s="361"/>
      <c r="C6001" s="361"/>
      <c r="D6001" s="361"/>
      <c r="E6001" s="361"/>
      <c r="F6001" s="361"/>
      <c r="G6001" s="361"/>
      <c r="H6001" s="361"/>
      <c r="I6001" s="361"/>
      <c r="J6001" s="361"/>
      <c r="K6001" s="361"/>
    </row>
    <row r="6002" spans="1:11">
      <c r="A6002" s="361"/>
      <c r="B6002" s="361"/>
      <c r="C6002" s="361"/>
      <c r="D6002" s="361"/>
      <c r="E6002" s="361"/>
      <c r="F6002" s="361"/>
      <c r="G6002" s="361"/>
      <c r="H6002" s="361"/>
      <c r="I6002" s="361"/>
      <c r="J6002" s="361"/>
      <c r="K6002" s="361"/>
    </row>
    <row r="6003" spans="1:11">
      <c r="A6003" s="361"/>
      <c r="B6003" s="361"/>
      <c r="C6003" s="361"/>
      <c r="D6003" s="361"/>
      <c r="E6003" s="361"/>
      <c r="F6003" s="361"/>
      <c r="G6003" s="361"/>
      <c r="H6003" s="361"/>
      <c r="I6003" s="361"/>
      <c r="J6003" s="361"/>
      <c r="K6003" s="361"/>
    </row>
    <row r="6004" spans="1:11">
      <c r="A6004" s="361"/>
      <c r="B6004" s="361"/>
      <c r="C6004" s="361"/>
      <c r="D6004" s="361"/>
      <c r="E6004" s="361"/>
      <c r="F6004" s="361"/>
      <c r="G6004" s="361"/>
      <c r="H6004" s="361"/>
      <c r="I6004" s="361"/>
      <c r="J6004" s="361"/>
      <c r="K6004" s="361"/>
    </row>
    <row r="6005" spans="1:11">
      <c r="A6005" s="361"/>
      <c r="B6005" s="361"/>
      <c r="C6005" s="361"/>
      <c r="D6005" s="361"/>
      <c r="E6005" s="361"/>
      <c r="F6005" s="361"/>
      <c r="G6005" s="361"/>
      <c r="H6005" s="361"/>
      <c r="I6005" s="361"/>
      <c r="J6005" s="361"/>
      <c r="K6005" s="361"/>
    </row>
    <row r="6006" spans="1:11">
      <c r="A6006" s="361"/>
      <c r="B6006" s="361"/>
      <c r="C6006" s="361"/>
      <c r="D6006" s="361"/>
      <c r="E6006" s="361"/>
      <c r="F6006" s="361"/>
      <c r="G6006" s="361"/>
      <c r="H6006" s="361"/>
      <c r="I6006" s="361"/>
      <c r="J6006" s="361"/>
      <c r="K6006" s="361"/>
    </row>
    <row r="6007" spans="1:11">
      <c r="A6007" s="361"/>
      <c r="B6007" s="361"/>
      <c r="C6007" s="361"/>
      <c r="D6007" s="361"/>
      <c r="E6007" s="361"/>
      <c r="F6007" s="361"/>
      <c r="G6007" s="361"/>
      <c r="H6007" s="361"/>
      <c r="I6007" s="361"/>
      <c r="J6007" s="361"/>
      <c r="K6007" s="361"/>
    </row>
    <row r="6008" spans="1:11">
      <c r="A6008" s="361"/>
      <c r="B6008" s="361"/>
      <c r="C6008" s="361"/>
      <c r="D6008" s="361"/>
      <c r="E6008" s="361"/>
      <c r="F6008" s="361"/>
      <c r="G6008" s="361"/>
      <c r="H6008" s="361"/>
      <c r="I6008" s="361"/>
      <c r="J6008" s="361"/>
      <c r="K6008" s="361"/>
    </row>
    <row r="6009" spans="1:11">
      <c r="A6009" s="361"/>
      <c r="B6009" s="361"/>
      <c r="C6009" s="361"/>
      <c r="D6009" s="361"/>
      <c r="E6009" s="361"/>
      <c r="F6009" s="361"/>
      <c r="G6009" s="361"/>
      <c r="H6009" s="361"/>
      <c r="I6009" s="361"/>
      <c r="J6009" s="361"/>
      <c r="K6009" s="361"/>
    </row>
    <row r="6010" spans="1:11">
      <c r="A6010" s="361"/>
      <c r="B6010" s="361"/>
      <c r="C6010" s="361"/>
      <c r="D6010" s="361"/>
      <c r="E6010" s="361"/>
      <c r="F6010" s="361"/>
      <c r="G6010" s="361"/>
      <c r="H6010" s="361"/>
      <c r="I6010" s="361"/>
      <c r="J6010" s="361"/>
      <c r="K6010" s="361"/>
    </row>
    <row r="6011" spans="1:11">
      <c r="A6011" s="361"/>
      <c r="B6011" s="361"/>
      <c r="C6011" s="361"/>
      <c r="D6011" s="361"/>
      <c r="E6011" s="361"/>
      <c r="F6011" s="361"/>
      <c r="G6011" s="361"/>
      <c r="H6011" s="361"/>
      <c r="I6011" s="361"/>
      <c r="J6011" s="361"/>
      <c r="K6011" s="361"/>
    </row>
    <row r="6012" spans="1:11">
      <c r="A6012" s="361"/>
      <c r="B6012" s="361"/>
      <c r="C6012" s="361"/>
      <c r="D6012" s="361"/>
      <c r="E6012" s="361"/>
      <c r="F6012" s="361"/>
      <c r="G6012" s="361"/>
      <c r="H6012" s="361"/>
      <c r="I6012" s="361"/>
      <c r="J6012" s="361"/>
      <c r="K6012" s="361"/>
    </row>
    <row r="6013" spans="1:11">
      <c r="A6013" s="361"/>
      <c r="B6013" s="361"/>
      <c r="C6013" s="361"/>
      <c r="D6013" s="361"/>
      <c r="E6013" s="361"/>
      <c r="F6013" s="361"/>
      <c r="G6013" s="361"/>
      <c r="H6013" s="361"/>
      <c r="I6013" s="361"/>
      <c r="J6013" s="361"/>
      <c r="K6013" s="361"/>
    </row>
    <row r="6014" spans="1:11">
      <c r="A6014" s="361"/>
      <c r="B6014" s="361"/>
      <c r="C6014" s="361"/>
      <c r="D6014" s="361"/>
      <c r="E6014" s="361"/>
      <c r="F6014" s="361"/>
      <c r="G6014" s="361"/>
      <c r="H6014" s="361"/>
      <c r="I6014" s="361"/>
      <c r="J6014" s="361"/>
      <c r="K6014" s="361"/>
    </row>
    <row r="6015" spans="1:11">
      <c r="A6015" s="361"/>
      <c r="B6015" s="361"/>
      <c r="C6015" s="361"/>
      <c r="D6015" s="361"/>
      <c r="E6015" s="361"/>
      <c r="F6015" s="361"/>
      <c r="G6015" s="361"/>
      <c r="H6015" s="361"/>
      <c r="I6015" s="361"/>
      <c r="J6015" s="361"/>
      <c r="K6015" s="361"/>
    </row>
    <row r="6016" spans="1:11">
      <c r="A6016" s="361"/>
      <c r="B6016" s="361"/>
      <c r="C6016" s="361"/>
      <c r="D6016" s="361"/>
      <c r="E6016" s="361"/>
      <c r="F6016" s="361"/>
      <c r="G6016" s="361"/>
      <c r="H6016" s="361"/>
      <c r="I6016" s="361"/>
      <c r="J6016" s="361"/>
      <c r="K6016" s="361"/>
    </row>
    <row r="6017" spans="1:11">
      <c r="A6017" s="361"/>
      <c r="B6017" s="361"/>
      <c r="C6017" s="361"/>
      <c r="D6017" s="361"/>
      <c r="E6017" s="361"/>
      <c r="F6017" s="361"/>
      <c r="G6017" s="361"/>
      <c r="H6017" s="361"/>
      <c r="I6017" s="361"/>
      <c r="J6017" s="361"/>
      <c r="K6017" s="361"/>
    </row>
    <row r="6018" spans="1:11">
      <c r="A6018" s="361"/>
      <c r="B6018" s="361"/>
      <c r="C6018" s="361"/>
      <c r="D6018" s="361"/>
      <c r="E6018" s="361"/>
      <c r="F6018" s="361"/>
      <c r="G6018" s="361"/>
      <c r="H6018" s="361"/>
      <c r="I6018" s="361"/>
      <c r="J6018" s="361"/>
      <c r="K6018" s="361"/>
    </row>
    <row r="6019" spans="1:11">
      <c r="A6019" s="361"/>
      <c r="B6019" s="361"/>
      <c r="C6019" s="361"/>
      <c r="D6019" s="361"/>
      <c r="E6019" s="361"/>
      <c r="F6019" s="361"/>
      <c r="G6019" s="361"/>
      <c r="H6019" s="361"/>
      <c r="I6019" s="361"/>
      <c r="J6019" s="361"/>
      <c r="K6019" s="361"/>
    </row>
    <row r="6020" spans="1:11">
      <c r="A6020" s="361"/>
      <c r="B6020" s="361"/>
      <c r="C6020" s="361"/>
      <c r="D6020" s="361"/>
      <c r="E6020" s="361"/>
      <c r="F6020" s="361"/>
      <c r="G6020" s="361"/>
      <c r="H6020" s="361"/>
      <c r="I6020" s="361"/>
      <c r="J6020" s="361"/>
      <c r="K6020" s="361"/>
    </row>
    <row r="6021" spans="1:11">
      <c r="A6021" s="361"/>
      <c r="B6021" s="361"/>
      <c r="C6021" s="361"/>
      <c r="D6021" s="361"/>
      <c r="E6021" s="361"/>
      <c r="F6021" s="361"/>
      <c r="G6021" s="361"/>
      <c r="H6021" s="361"/>
      <c r="I6021" s="361"/>
      <c r="J6021" s="361"/>
      <c r="K6021" s="361"/>
    </row>
    <row r="6022" spans="1:11">
      <c r="A6022" s="361"/>
      <c r="B6022" s="361"/>
      <c r="C6022" s="361"/>
      <c r="D6022" s="361"/>
      <c r="E6022" s="361"/>
      <c r="F6022" s="361"/>
      <c r="G6022" s="361"/>
      <c r="H6022" s="361"/>
      <c r="I6022" s="361"/>
      <c r="J6022" s="361"/>
      <c r="K6022" s="361"/>
    </row>
    <row r="6023" spans="1:11">
      <c r="A6023" s="361"/>
      <c r="B6023" s="361"/>
      <c r="C6023" s="361"/>
      <c r="D6023" s="361"/>
      <c r="E6023" s="361"/>
      <c r="F6023" s="361"/>
      <c r="G6023" s="361"/>
      <c r="H6023" s="361"/>
      <c r="I6023" s="361"/>
      <c r="J6023" s="361"/>
      <c r="K6023" s="361"/>
    </row>
    <row r="6024" spans="1:11">
      <c r="A6024" s="361"/>
      <c r="B6024" s="361"/>
      <c r="C6024" s="361"/>
      <c r="D6024" s="361"/>
      <c r="E6024" s="361"/>
      <c r="F6024" s="361"/>
      <c r="G6024" s="361"/>
      <c r="H6024" s="361"/>
      <c r="I6024" s="361"/>
      <c r="J6024" s="361"/>
      <c r="K6024" s="361"/>
    </row>
    <row r="6025" spans="1:11">
      <c r="A6025" s="361"/>
      <c r="B6025" s="361"/>
      <c r="C6025" s="361"/>
      <c r="D6025" s="361"/>
      <c r="E6025" s="361"/>
      <c r="F6025" s="361"/>
      <c r="G6025" s="361"/>
      <c r="H6025" s="361"/>
      <c r="I6025" s="361"/>
      <c r="J6025" s="361"/>
      <c r="K6025" s="361"/>
    </row>
    <row r="6026" spans="1:11">
      <c r="A6026" s="361"/>
      <c r="B6026" s="361"/>
      <c r="C6026" s="361"/>
      <c r="D6026" s="361"/>
      <c r="E6026" s="361"/>
      <c r="F6026" s="361"/>
      <c r="G6026" s="361"/>
      <c r="H6026" s="361"/>
      <c r="I6026" s="361"/>
      <c r="J6026" s="361"/>
      <c r="K6026" s="361"/>
    </row>
    <row r="6027" spans="1:11">
      <c r="A6027" s="361"/>
      <c r="B6027" s="361"/>
      <c r="C6027" s="361"/>
      <c r="D6027" s="361"/>
      <c r="E6027" s="361"/>
      <c r="F6027" s="361"/>
      <c r="G6027" s="361"/>
      <c r="H6027" s="361"/>
      <c r="I6027" s="361"/>
      <c r="J6027" s="361"/>
      <c r="K6027" s="361"/>
    </row>
    <row r="6028" spans="1:11">
      <c r="A6028" s="361"/>
      <c r="B6028" s="361"/>
      <c r="C6028" s="361"/>
      <c r="D6028" s="361"/>
      <c r="E6028" s="361"/>
      <c r="F6028" s="361"/>
      <c r="G6028" s="361"/>
      <c r="H6028" s="361"/>
      <c r="I6028" s="361"/>
      <c r="J6028" s="361"/>
      <c r="K6028" s="361"/>
    </row>
    <row r="6029" spans="1:11">
      <c r="A6029" s="361"/>
      <c r="B6029" s="361"/>
      <c r="C6029" s="361"/>
      <c r="D6029" s="361"/>
      <c r="E6029" s="361"/>
      <c r="F6029" s="361"/>
      <c r="G6029" s="361"/>
      <c r="H6029" s="361"/>
      <c r="I6029" s="361"/>
      <c r="J6029" s="361"/>
      <c r="K6029" s="361"/>
    </row>
    <row r="6030" spans="1:11">
      <c r="A6030" s="361"/>
      <c r="B6030" s="361"/>
      <c r="C6030" s="361"/>
      <c r="D6030" s="361"/>
      <c r="E6030" s="361"/>
      <c r="F6030" s="361"/>
      <c r="G6030" s="361"/>
      <c r="H6030" s="361"/>
      <c r="I6030" s="361"/>
      <c r="J6030" s="361"/>
      <c r="K6030" s="361"/>
    </row>
    <row r="6031" spans="1:11">
      <c r="A6031" s="361"/>
      <c r="B6031" s="361"/>
      <c r="C6031" s="361"/>
      <c r="D6031" s="361"/>
      <c r="E6031" s="361"/>
      <c r="F6031" s="361"/>
      <c r="G6031" s="361"/>
      <c r="H6031" s="361"/>
      <c r="I6031" s="361"/>
      <c r="J6031" s="361"/>
      <c r="K6031" s="361"/>
    </row>
    <row r="6032" spans="1:11">
      <c r="A6032" s="361"/>
      <c r="B6032" s="361"/>
      <c r="C6032" s="361"/>
      <c r="D6032" s="361"/>
      <c r="E6032" s="361"/>
      <c r="F6032" s="361"/>
      <c r="G6032" s="361"/>
      <c r="H6032" s="361"/>
      <c r="I6032" s="361"/>
      <c r="J6032" s="361"/>
      <c r="K6032" s="361"/>
    </row>
    <row r="6033" spans="1:11">
      <c r="A6033" s="361"/>
      <c r="B6033" s="361"/>
      <c r="C6033" s="361"/>
      <c r="D6033" s="361"/>
      <c r="E6033" s="361"/>
      <c r="F6033" s="361"/>
      <c r="G6033" s="361"/>
      <c r="H6033" s="361"/>
      <c r="I6033" s="361"/>
      <c r="J6033" s="361"/>
      <c r="K6033" s="361"/>
    </row>
    <row r="6034" spans="1:11">
      <c r="A6034" s="361"/>
      <c r="B6034" s="361"/>
      <c r="C6034" s="361"/>
      <c r="D6034" s="361"/>
      <c r="E6034" s="361"/>
      <c r="F6034" s="361"/>
      <c r="G6034" s="361"/>
      <c r="H6034" s="361"/>
      <c r="I6034" s="361"/>
      <c r="J6034" s="361"/>
      <c r="K6034" s="361"/>
    </row>
    <row r="6035" spans="1:11">
      <c r="A6035" s="361"/>
      <c r="B6035" s="361"/>
      <c r="C6035" s="361"/>
      <c r="D6035" s="361"/>
      <c r="E6035" s="361"/>
      <c r="F6035" s="361"/>
      <c r="G6035" s="361"/>
      <c r="H6035" s="361"/>
      <c r="I6035" s="361"/>
      <c r="J6035" s="361"/>
      <c r="K6035" s="361"/>
    </row>
    <row r="6036" spans="1:11">
      <c r="A6036" s="361"/>
      <c r="B6036" s="361"/>
      <c r="C6036" s="361"/>
      <c r="D6036" s="361"/>
      <c r="E6036" s="361"/>
      <c r="F6036" s="361"/>
      <c r="G6036" s="361"/>
      <c r="H6036" s="361"/>
      <c r="I6036" s="361"/>
      <c r="J6036" s="361"/>
      <c r="K6036" s="361"/>
    </row>
    <row r="6037" spans="1:11">
      <c r="A6037" s="361"/>
      <c r="B6037" s="361"/>
      <c r="C6037" s="361"/>
      <c r="D6037" s="361"/>
      <c r="E6037" s="361"/>
      <c r="F6037" s="361"/>
      <c r="G6037" s="361"/>
      <c r="H6037" s="361"/>
      <c r="I6037" s="361"/>
      <c r="J6037" s="361"/>
      <c r="K6037" s="361"/>
    </row>
    <row r="6038" spans="1:11">
      <c r="A6038" s="361"/>
      <c r="B6038" s="361"/>
      <c r="C6038" s="361"/>
      <c r="D6038" s="361"/>
      <c r="E6038" s="361"/>
      <c r="F6038" s="361"/>
      <c r="G6038" s="361"/>
      <c r="H6038" s="361"/>
      <c r="I6038" s="361"/>
      <c r="J6038" s="361"/>
      <c r="K6038" s="361"/>
    </row>
    <row r="6039" spans="1:11">
      <c r="A6039" s="361"/>
      <c r="B6039" s="361"/>
      <c r="C6039" s="361"/>
      <c r="D6039" s="361"/>
      <c r="E6039" s="361"/>
      <c r="F6039" s="361"/>
      <c r="G6039" s="361"/>
      <c r="H6039" s="361"/>
      <c r="I6039" s="361"/>
      <c r="J6039" s="361"/>
      <c r="K6039" s="361"/>
    </row>
    <row r="6040" spans="1:11">
      <c r="A6040" s="361"/>
      <c r="B6040" s="361"/>
      <c r="C6040" s="361"/>
      <c r="D6040" s="361"/>
      <c r="E6040" s="361"/>
      <c r="F6040" s="361"/>
      <c r="G6040" s="361"/>
      <c r="H6040" s="361"/>
      <c r="I6040" s="361"/>
      <c r="J6040" s="361"/>
      <c r="K6040" s="361"/>
    </row>
    <row r="6041" spans="1:11">
      <c r="A6041" s="361"/>
      <c r="B6041" s="361"/>
      <c r="C6041" s="361"/>
      <c r="D6041" s="361"/>
      <c r="E6041" s="361"/>
      <c r="F6041" s="361"/>
      <c r="G6041" s="361"/>
      <c r="H6041" s="361"/>
      <c r="I6041" s="361"/>
      <c r="J6041" s="361"/>
      <c r="K6041" s="361"/>
    </row>
    <row r="6042" spans="1:11">
      <c r="A6042" s="361"/>
      <c r="B6042" s="361"/>
      <c r="C6042" s="361"/>
      <c r="D6042" s="361"/>
      <c r="E6042" s="361"/>
      <c r="F6042" s="361"/>
      <c r="G6042" s="361"/>
      <c r="H6042" s="361"/>
      <c r="I6042" s="361"/>
      <c r="J6042" s="361"/>
      <c r="K6042" s="361"/>
    </row>
    <row r="6043" spans="1:11">
      <c r="A6043" s="361"/>
      <c r="B6043" s="361"/>
      <c r="C6043" s="361"/>
      <c r="D6043" s="361"/>
      <c r="E6043" s="361"/>
      <c r="F6043" s="361"/>
      <c r="G6043" s="361"/>
      <c r="H6043" s="361"/>
      <c r="I6043" s="361"/>
      <c r="J6043" s="361"/>
      <c r="K6043" s="361"/>
    </row>
    <row r="6044" spans="1:11">
      <c r="A6044" s="361"/>
      <c r="B6044" s="361"/>
      <c r="C6044" s="361"/>
      <c r="D6044" s="361"/>
      <c r="E6044" s="361"/>
      <c r="F6044" s="361"/>
      <c r="G6044" s="361"/>
      <c r="H6044" s="361"/>
      <c r="I6044" s="361"/>
      <c r="J6044" s="361"/>
      <c r="K6044" s="361"/>
    </row>
    <row r="6045" spans="1:11">
      <c r="A6045" s="361"/>
      <c r="B6045" s="361"/>
      <c r="C6045" s="361"/>
      <c r="D6045" s="361"/>
      <c r="E6045" s="361"/>
      <c r="F6045" s="361"/>
      <c r="G6045" s="361"/>
      <c r="H6045" s="361"/>
      <c r="I6045" s="361"/>
      <c r="J6045" s="361"/>
      <c r="K6045" s="361"/>
    </row>
    <row r="6046" spans="1:11">
      <c r="A6046" s="361"/>
      <c r="B6046" s="361"/>
      <c r="C6046" s="361"/>
      <c r="D6046" s="361"/>
      <c r="E6046" s="361"/>
      <c r="F6046" s="361"/>
      <c r="G6046" s="361"/>
      <c r="H6046" s="361"/>
      <c r="I6046" s="361"/>
      <c r="J6046" s="361"/>
      <c r="K6046" s="361"/>
    </row>
    <row r="6047" spans="1:11">
      <c r="A6047" s="361"/>
      <c r="B6047" s="361"/>
      <c r="C6047" s="361"/>
      <c r="D6047" s="361"/>
      <c r="E6047" s="361"/>
      <c r="F6047" s="361"/>
      <c r="G6047" s="361"/>
      <c r="H6047" s="361"/>
      <c r="I6047" s="361"/>
      <c r="J6047" s="361"/>
      <c r="K6047" s="361"/>
    </row>
    <row r="6048" spans="1:11">
      <c r="A6048" s="361"/>
      <c r="B6048" s="361"/>
      <c r="C6048" s="361"/>
      <c r="D6048" s="361"/>
      <c r="E6048" s="361"/>
      <c r="F6048" s="361"/>
      <c r="G6048" s="361"/>
      <c r="H6048" s="361"/>
      <c r="I6048" s="361"/>
      <c r="J6048" s="361"/>
      <c r="K6048" s="361"/>
    </row>
    <row r="6049" spans="1:11">
      <c r="A6049" s="361"/>
      <c r="B6049" s="361"/>
      <c r="C6049" s="361"/>
      <c r="D6049" s="361"/>
      <c r="E6049" s="361"/>
      <c r="F6049" s="361"/>
      <c r="G6049" s="361"/>
      <c r="H6049" s="361"/>
      <c r="I6049" s="361"/>
      <c r="J6049" s="361"/>
      <c r="K6049" s="361"/>
    </row>
    <row r="6050" spans="1:11">
      <c r="A6050" s="361"/>
      <c r="B6050" s="361"/>
      <c r="C6050" s="361"/>
      <c r="D6050" s="361"/>
      <c r="E6050" s="361"/>
      <c r="F6050" s="361"/>
      <c r="G6050" s="361"/>
      <c r="H6050" s="361"/>
      <c r="I6050" s="361"/>
      <c r="J6050" s="361"/>
      <c r="K6050" s="361"/>
    </row>
    <row r="6051" spans="1:11">
      <c r="A6051" s="361"/>
      <c r="B6051" s="361"/>
      <c r="C6051" s="361"/>
      <c r="D6051" s="361"/>
      <c r="E6051" s="361"/>
      <c r="F6051" s="361"/>
      <c r="G6051" s="361"/>
      <c r="H6051" s="361"/>
      <c r="I6051" s="361"/>
      <c r="J6051" s="361"/>
      <c r="K6051" s="361"/>
    </row>
    <row r="6052" spans="1:11">
      <c r="A6052" s="361"/>
      <c r="B6052" s="361"/>
      <c r="C6052" s="361"/>
      <c r="D6052" s="361"/>
      <c r="E6052" s="361"/>
      <c r="F6052" s="361"/>
      <c r="G6052" s="361"/>
      <c r="H6052" s="361"/>
      <c r="I6052" s="361"/>
      <c r="J6052" s="361"/>
      <c r="K6052" s="361"/>
    </row>
    <row r="6053" spans="1:11">
      <c r="A6053" s="361"/>
      <c r="B6053" s="361"/>
      <c r="C6053" s="361"/>
      <c r="D6053" s="361"/>
      <c r="E6053" s="361"/>
      <c r="F6053" s="361"/>
      <c r="G6053" s="361"/>
      <c r="H6053" s="361"/>
      <c r="I6053" s="361"/>
      <c r="J6053" s="361"/>
      <c r="K6053" s="361"/>
    </row>
    <row r="6054" spans="1:11">
      <c r="A6054" s="361"/>
      <c r="B6054" s="361"/>
      <c r="C6054" s="361"/>
      <c r="D6054" s="361"/>
      <c r="E6054" s="361"/>
      <c r="F6054" s="361"/>
      <c r="G6054" s="361"/>
      <c r="H6054" s="361"/>
      <c r="I6054" s="361"/>
      <c r="J6054" s="361"/>
      <c r="K6054" s="361"/>
    </row>
    <row r="6055" spans="1:11">
      <c r="A6055" s="361"/>
      <c r="B6055" s="361"/>
      <c r="C6055" s="361"/>
      <c r="D6055" s="361"/>
      <c r="E6055" s="361"/>
      <c r="F6055" s="361"/>
      <c r="G6055" s="361"/>
      <c r="H6055" s="361"/>
      <c r="I6055" s="361"/>
      <c r="J6055" s="361"/>
      <c r="K6055" s="361"/>
    </row>
    <row r="6056" spans="1:11">
      <c r="A6056" s="361"/>
      <c r="B6056" s="361"/>
      <c r="C6056" s="361"/>
      <c r="D6056" s="361"/>
      <c r="E6056" s="361"/>
      <c r="F6056" s="361"/>
      <c r="G6056" s="361"/>
      <c r="H6056" s="361"/>
      <c r="I6056" s="361"/>
      <c r="J6056" s="361"/>
      <c r="K6056" s="361"/>
    </row>
    <row r="6057" spans="1:11">
      <c r="A6057" s="361"/>
      <c r="B6057" s="361"/>
      <c r="C6057" s="361"/>
      <c r="D6057" s="361"/>
      <c r="E6057" s="361"/>
      <c r="F6057" s="361"/>
      <c r="G6057" s="361"/>
      <c r="H6057" s="361"/>
      <c r="I6057" s="361"/>
      <c r="J6057" s="361"/>
      <c r="K6057" s="361"/>
    </row>
    <row r="6058" spans="1:11">
      <c r="A6058" s="361"/>
      <c r="B6058" s="361"/>
      <c r="C6058" s="361"/>
      <c r="D6058" s="361"/>
      <c r="E6058" s="361"/>
      <c r="F6058" s="361"/>
      <c r="G6058" s="361"/>
      <c r="H6058" s="361"/>
      <c r="I6058" s="361"/>
      <c r="J6058" s="361"/>
      <c r="K6058" s="361"/>
    </row>
    <row r="6059" spans="1:11">
      <c r="A6059" s="361"/>
      <c r="B6059" s="361"/>
      <c r="C6059" s="361"/>
      <c r="D6059" s="361"/>
      <c r="E6059" s="361"/>
      <c r="F6059" s="361"/>
      <c r="G6059" s="361"/>
      <c r="H6059" s="361"/>
      <c r="I6059" s="361"/>
      <c r="J6059" s="361"/>
      <c r="K6059" s="361"/>
    </row>
    <row r="6060" spans="1:11">
      <c r="A6060" s="361"/>
      <c r="B6060" s="361"/>
      <c r="C6060" s="361"/>
      <c r="D6060" s="361"/>
      <c r="E6060" s="361"/>
      <c r="F6060" s="361"/>
      <c r="G6060" s="361"/>
      <c r="H6060" s="361"/>
      <c r="I6060" s="361"/>
      <c r="J6060" s="361"/>
      <c r="K6060" s="361"/>
    </row>
    <row r="6061" spans="1:11">
      <c r="A6061" s="361"/>
      <c r="B6061" s="361"/>
      <c r="C6061" s="361"/>
      <c r="D6061" s="361"/>
      <c r="E6061" s="361"/>
      <c r="F6061" s="361"/>
      <c r="G6061" s="361"/>
      <c r="H6061" s="361"/>
      <c r="I6061" s="361"/>
      <c r="J6061" s="361"/>
      <c r="K6061" s="361"/>
    </row>
    <row r="6062" spans="1:11">
      <c r="A6062" s="361"/>
      <c r="B6062" s="361"/>
      <c r="C6062" s="361"/>
      <c r="D6062" s="361"/>
      <c r="E6062" s="361"/>
      <c r="F6062" s="361"/>
      <c r="G6062" s="361"/>
      <c r="H6062" s="361"/>
      <c r="I6062" s="361"/>
      <c r="J6062" s="361"/>
      <c r="K6062" s="361"/>
    </row>
    <row r="6063" spans="1:11">
      <c r="A6063" s="361"/>
      <c r="B6063" s="361"/>
      <c r="C6063" s="361"/>
      <c r="D6063" s="361"/>
      <c r="E6063" s="361"/>
      <c r="F6063" s="361"/>
      <c r="G6063" s="361"/>
      <c r="H6063" s="361"/>
      <c r="I6063" s="361"/>
      <c r="J6063" s="361"/>
      <c r="K6063" s="361"/>
    </row>
    <row r="6064" spans="1:11">
      <c r="A6064" s="361"/>
      <c r="B6064" s="361"/>
      <c r="C6064" s="361"/>
      <c r="D6064" s="361"/>
      <c r="E6064" s="361"/>
      <c r="F6064" s="361"/>
      <c r="G6064" s="361"/>
      <c r="H6064" s="361"/>
      <c r="I6064" s="361"/>
      <c r="J6064" s="361"/>
      <c r="K6064" s="361"/>
    </row>
    <row r="6065" spans="1:11">
      <c r="A6065" s="361"/>
      <c r="B6065" s="361"/>
      <c r="C6065" s="361"/>
      <c r="D6065" s="361"/>
      <c r="E6065" s="361"/>
      <c r="F6065" s="361"/>
      <c r="G6065" s="361"/>
      <c r="H6065" s="361"/>
      <c r="I6065" s="361"/>
      <c r="J6065" s="361"/>
      <c r="K6065" s="361"/>
    </row>
    <row r="6066" spans="1:11">
      <c r="A6066" s="361"/>
      <c r="B6066" s="361"/>
      <c r="C6066" s="361"/>
      <c r="D6066" s="361"/>
      <c r="E6066" s="361"/>
      <c r="F6066" s="361"/>
      <c r="G6066" s="361"/>
      <c r="H6066" s="361"/>
      <c r="I6066" s="361"/>
      <c r="J6066" s="361"/>
      <c r="K6066" s="361"/>
    </row>
    <row r="6067" spans="1:11">
      <c r="A6067" s="361"/>
      <c r="B6067" s="361"/>
      <c r="C6067" s="361"/>
      <c r="D6067" s="361"/>
      <c r="E6067" s="361"/>
      <c r="F6067" s="361"/>
      <c r="G6067" s="361"/>
      <c r="H6067" s="361"/>
      <c r="I6067" s="361"/>
      <c r="J6067" s="361"/>
      <c r="K6067" s="361"/>
    </row>
    <row r="6068" spans="1:11">
      <c r="A6068" s="361"/>
      <c r="B6068" s="361"/>
      <c r="C6068" s="361"/>
      <c r="D6068" s="361"/>
      <c r="E6068" s="361"/>
      <c r="F6068" s="361"/>
      <c r="G6068" s="361"/>
      <c r="H6068" s="361"/>
      <c r="I6068" s="361"/>
      <c r="J6068" s="361"/>
      <c r="K6068" s="361"/>
    </row>
    <row r="6069" spans="1:11">
      <c r="A6069" s="361"/>
      <c r="B6069" s="361"/>
      <c r="C6069" s="361"/>
      <c r="D6069" s="361"/>
      <c r="E6069" s="361"/>
      <c r="F6069" s="361"/>
      <c r="G6069" s="361"/>
      <c r="H6069" s="361"/>
      <c r="I6069" s="361"/>
      <c r="J6069" s="361"/>
      <c r="K6069" s="361"/>
    </row>
    <row r="6070" spans="1:11">
      <c r="A6070" s="361"/>
      <c r="B6070" s="361"/>
      <c r="C6070" s="361"/>
      <c r="D6070" s="361"/>
      <c r="E6070" s="361"/>
      <c r="F6070" s="361"/>
      <c r="G6070" s="361"/>
      <c r="H6070" s="361"/>
      <c r="I6070" s="361"/>
      <c r="J6070" s="361"/>
      <c r="K6070" s="361"/>
    </row>
    <row r="6071" spans="1:11">
      <c r="A6071" s="361"/>
      <c r="B6071" s="361"/>
      <c r="C6071" s="361"/>
      <c r="D6071" s="361"/>
      <c r="E6071" s="361"/>
      <c r="F6071" s="361"/>
      <c r="G6071" s="361"/>
      <c r="H6071" s="361"/>
      <c r="I6071" s="361"/>
      <c r="J6071" s="361"/>
      <c r="K6071" s="361"/>
    </row>
    <row r="6072" spans="1:11">
      <c r="A6072" s="361"/>
      <c r="B6072" s="361"/>
      <c r="C6072" s="361"/>
      <c r="D6072" s="361"/>
      <c r="E6072" s="361"/>
      <c r="F6072" s="361"/>
      <c r="G6072" s="361"/>
      <c r="H6072" s="361"/>
      <c r="I6072" s="361"/>
      <c r="J6072" s="361"/>
      <c r="K6072" s="361"/>
    </row>
    <row r="6073" spans="1:11">
      <c r="A6073" s="361"/>
      <c r="B6073" s="361"/>
      <c r="C6073" s="361"/>
      <c r="D6073" s="361"/>
      <c r="E6073" s="361"/>
      <c r="F6073" s="361"/>
      <c r="G6073" s="361"/>
      <c r="H6073" s="361"/>
      <c r="I6073" s="361"/>
      <c r="J6073" s="361"/>
      <c r="K6073" s="361"/>
    </row>
    <row r="6074" spans="1:11">
      <c r="A6074" s="361"/>
      <c r="B6074" s="361"/>
      <c r="C6074" s="361"/>
      <c r="D6074" s="361"/>
      <c r="E6074" s="361"/>
      <c r="F6074" s="361"/>
      <c r="G6074" s="361"/>
      <c r="H6074" s="361"/>
      <c r="I6074" s="361"/>
      <c r="J6074" s="361"/>
      <c r="K6074" s="361"/>
    </row>
    <row r="6075" spans="1:11">
      <c r="A6075" s="361"/>
      <c r="B6075" s="361"/>
      <c r="C6075" s="361"/>
      <c r="D6075" s="361"/>
      <c r="E6075" s="361"/>
      <c r="F6075" s="361"/>
      <c r="G6075" s="361"/>
      <c r="H6075" s="361"/>
      <c r="I6075" s="361"/>
      <c r="J6075" s="361"/>
      <c r="K6075" s="361"/>
    </row>
    <row r="6076" spans="1:11">
      <c r="A6076" s="361"/>
      <c r="B6076" s="361"/>
      <c r="C6076" s="361"/>
      <c r="D6076" s="361"/>
      <c r="E6076" s="361"/>
      <c r="F6076" s="361"/>
      <c r="G6076" s="361"/>
      <c r="H6076" s="361"/>
      <c r="I6076" s="361"/>
      <c r="J6076" s="361"/>
      <c r="K6076" s="361"/>
    </row>
    <row r="6077" spans="1:11">
      <c r="A6077" s="361"/>
      <c r="B6077" s="361"/>
      <c r="C6077" s="361"/>
      <c r="D6077" s="361"/>
      <c r="E6077" s="361"/>
      <c r="F6077" s="361"/>
      <c r="G6077" s="361"/>
      <c r="H6077" s="361"/>
      <c r="I6077" s="361"/>
      <c r="J6077" s="361"/>
      <c r="K6077" s="361"/>
    </row>
    <row r="6078" spans="1:11">
      <c r="A6078" s="361"/>
      <c r="B6078" s="361"/>
      <c r="C6078" s="361"/>
      <c r="D6078" s="361"/>
      <c r="E6078" s="361"/>
      <c r="F6078" s="361"/>
      <c r="G6078" s="361"/>
      <c r="H6078" s="361"/>
      <c r="I6078" s="361"/>
      <c r="J6078" s="361"/>
      <c r="K6078" s="361"/>
    </row>
    <row r="6079" spans="1:11">
      <c r="A6079" s="361"/>
      <c r="B6079" s="361"/>
      <c r="C6079" s="361"/>
      <c r="D6079" s="361"/>
      <c r="E6079" s="361"/>
      <c r="F6079" s="361"/>
      <c r="G6079" s="361"/>
      <c r="H6079" s="361"/>
      <c r="I6079" s="361"/>
      <c r="J6079" s="361"/>
      <c r="K6079" s="361"/>
    </row>
    <row r="6080" spans="1:11">
      <c r="A6080" s="361"/>
      <c r="B6080" s="361"/>
      <c r="C6080" s="361"/>
      <c r="D6080" s="361"/>
      <c r="E6080" s="361"/>
      <c r="F6080" s="361"/>
      <c r="G6080" s="361"/>
      <c r="H6080" s="361"/>
      <c r="I6080" s="361"/>
      <c r="J6080" s="361"/>
      <c r="K6080" s="361"/>
    </row>
    <row r="6081" spans="1:11">
      <c r="A6081" s="361"/>
      <c r="B6081" s="361"/>
      <c r="C6081" s="361"/>
      <c r="D6081" s="361"/>
      <c r="E6081" s="361"/>
      <c r="F6081" s="361"/>
      <c r="G6081" s="361"/>
      <c r="H6081" s="361"/>
      <c r="I6081" s="361"/>
      <c r="J6081" s="361"/>
      <c r="K6081" s="361"/>
    </row>
    <row r="6082" spans="1:11">
      <c r="A6082" s="361"/>
      <c r="B6082" s="361"/>
      <c r="C6082" s="361"/>
      <c r="D6082" s="361"/>
      <c r="E6082" s="361"/>
      <c r="F6082" s="361"/>
      <c r="G6082" s="361"/>
      <c r="H6082" s="361"/>
      <c r="I6082" s="361"/>
      <c r="J6082" s="361"/>
      <c r="K6082" s="361"/>
    </row>
    <row r="6083" spans="1:11">
      <c r="A6083" s="361"/>
      <c r="B6083" s="361"/>
      <c r="C6083" s="361"/>
      <c r="D6083" s="361"/>
      <c r="E6083" s="361"/>
      <c r="F6083" s="361"/>
      <c r="G6083" s="361"/>
      <c r="H6083" s="361"/>
      <c r="I6083" s="361"/>
      <c r="J6083" s="361"/>
      <c r="K6083" s="361"/>
    </row>
    <row r="6084" spans="1:11">
      <c r="A6084" s="361"/>
      <c r="B6084" s="361"/>
      <c r="C6084" s="361"/>
      <c r="D6084" s="361"/>
      <c r="E6084" s="361"/>
      <c r="F6084" s="361"/>
      <c r="G6084" s="361"/>
      <c r="H6084" s="361"/>
      <c r="I6084" s="361"/>
      <c r="J6084" s="361"/>
      <c r="K6084" s="361"/>
    </row>
    <row r="6085" spans="1:11">
      <c r="A6085" s="361"/>
      <c r="B6085" s="361"/>
      <c r="C6085" s="361"/>
      <c r="D6085" s="361"/>
      <c r="E6085" s="361"/>
      <c r="F6085" s="361"/>
      <c r="G6085" s="361"/>
      <c r="H6085" s="361"/>
      <c r="I6085" s="361"/>
      <c r="J6085" s="361"/>
      <c r="K6085" s="361"/>
    </row>
    <row r="6086" spans="1:11">
      <c r="A6086" s="361"/>
      <c r="B6086" s="361"/>
      <c r="C6086" s="361"/>
      <c r="D6086" s="361"/>
      <c r="E6086" s="361"/>
      <c r="F6086" s="361"/>
      <c r="G6086" s="361"/>
      <c r="H6086" s="361"/>
      <c r="I6086" s="361"/>
      <c r="J6086" s="361"/>
      <c r="K6086" s="361"/>
    </row>
    <row r="6087" spans="1:11">
      <c r="A6087" s="361"/>
      <c r="B6087" s="361"/>
      <c r="C6087" s="361"/>
      <c r="D6087" s="361"/>
      <c r="E6087" s="361"/>
      <c r="F6087" s="361"/>
      <c r="G6087" s="361"/>
      <c r="H6087" s="361"/>
      <c r="I6087" s="361"/>
      <c r="J6087" s="361"/>
      <c r="K6087" s="361"/>
    </row>
    <row r="6088" spans="1:11">
      <c r="A6088" s="361"/>
      <c r="B6088" s="361"/>
      <c r="C6088" s="361"/>
      <c r="D6088" s="361"/>
      <c r="E6088" s="361"/>
      <c r="F6088" s="361"/>
      <c r="G6088" s="361"/>
      <c r="H6088" s="361"/>
      <c r="I6088" s="361"/>
      <c r="J6088" s="361"/>
      <c r="K6088" s="361"/>
    </row>
    <row r="6089" spans="1:11">
      <c r="A6089" s="361"/>
      <c r="B6089" s="361"/>
      <c r="C6089" s="361"/>
      <c r="D6089" s="361"/>
      <c r="E6089" s="361"/>
      <c r="F6089" s="361"/>
      <c r="G6089" s="361"/>
      <c r="H6089" s="361"/>
      <c r="I6089" s="361"/>
      <c r="J6089" s="361"/>
      <c r="K6089" s="361"/>
    </row>
    <row r="6090" spans="1:11">
      <c r="A6090" s="361"/>
      <c r="B6090" s="361"/>
      <c r="C6090" s="361"/>
      <c r="D6090" s="361"/>
      <c r="E6090" s="361"/>
      <c r="F6090" s="361"/>
      <c r="G6090" s="361"/>
      <c r="H6090" s="361"/>
      <c r="I6090" s="361"/>
      <c r="J6090" s="361"/>
      <c r="K6090" s="361"/>
    </row>
    <row r="6091" spans="1:11">
      <c r="A6091" s="361"/>
      <c r="B6091" s="361"/>
      <c r="C6091" s="361"/>
      <c r="D6091" s="361"/>
      <c r="E6091" s="361"/>
      <c r="F6091" s="361"/>
      <c r="G6091" s="361"/>
      <c r="H6091" s="361"/>
      <c r="I6091" s="361"/>
      <c r="J6091" s="361"/>
      <c r="K6091" s="361"/>
    </row>
    <row r="6092" spans="1:11">
      <c r="A6092" s="361"/>
      <c r="B6092" s="361"/>
      <c r="C6092" s="361"/>
      <c r="D6092" s="361"/>
      <c r="E6092" s="361"/>
      <c r="F6092" s="361"/>
      <c r="G6092" s="361"/>
      <c r="H6092" s="361"/>
      <c r="I6092" s="361"/>
      <c r="J6092" s="361"/>
      <c r="K6092" s="361"/>
    </row>
    <row r="6093" spans="1:11">
      <c r="A6093" s="361"/>
      <c r="B6093" s="361"/>
      <c r="C6093" s="361"/>
      <c r="D6093" s="361"/>
      <c r="E6093" s="361"/>
      <c r="F6093" s="361"/>
      <c r="G6093" s="361"/>
      <c r="H6093" s="361"/>
      <c r="I6093" s="361"/>
      <c r="J6093" s="361"/>
      <c r="K6093" s="361"/>
    </row>
    <row r="6094" spans="1:11">
      <c r="A6094" s="361"/>
      <c r="B6094" s="361"/>
      <c r="C6094" s="361"/>
      <c r="D6094" s="361"/>
      <c r="E6094" s="361"/>
      <c r="F6094" s="361"/>
      <c r="G6094" s="361"/>
      <c r="H6094" s="361"/>
      <c r="I6094" s="361"/>
      <c r="J6094" s="361"/>
      <c r="K6094" s="361"/>
    </row>
    <row r="6095" spans="1:11">
      <c r="A6095" s="361"/>
      <c r="B6095" s="361"/>
      <c r="C6095" s="361"/>
      <c r="D6095" s="361"/>
      <c r="E6095" s="361"/>
      <c r="F6095" s="361"/>
      <c r="G6095" s="361"/>
      <c r="H6095" s="361"/>
      <c r="I6095" s="361"/>
      <c r="J6095" s="361"/>
      <c r="K6095" s="361"/>
    </row>
    <row r="6096" spans="1:11">
      <c r="A6096" s="361"/>
      <c r="B6096" s="361"/>
      <c r="C6096" s="361"/>
      <c r="D6096" s="361"/>
      <c r="E6096" s="361"/>
      <c r="F6096" s="361"/>
      <c r="G6096" s="361"/>
      <c r="H6096" s="361"/>
      <c r="I6096" s="361"/>
      <c r="J6096" s="361"/>
      <c r="K6096" s="361"/>
    </row>
    <row r="6097" spans="1:11">
      <c r="A6097" s="361"/>
      <c r="B6097" s="361"/>
      <c r="C6097" s="361"/>
      <c r="D6097" s="361"/>
      <c r="E6097" s="361"/>
      <c r="F6097" s="361"/>
      <c r="G6097" s="361"/>
      <c r="H6097" s="361"/>
      <c r="I6097" s="361"/>
      <c r="J6097" s="361"/>
      <c r="K6097" s="361"/>
    </row>
    <row r="6098" spans="1:11">
      <c r="A6098" s="361"/>
      <c r="B6098" s="361"/>
      <c r="C6098" s="361"/>
      <c r="D6098" s="361"/>
      <c r="E6098" s="361"/>
      <c r="F6098" s="361"/>
      <c r="G6098" s="361"/>
      <c r="H6098" s="361"/>
      <c r="I6098" s="361"/>
      <c r="J6098" s="361"/>
      <c r="K6098" s="361"/>
    </row>
    <row r="6099" spans="1:11">
      <c r="A6099" s="361"/>
      <c r="B6099" s="361"/>
      <c r="C6099" s="361"/>
      <c r="D6099" s="361"/>
      <c r="E6099" s="361"/>
      <c r="F6099" s="361"/>
      <c r="G6099" s="361"/>
      <c r="H6099" s="361"/>
      <c r="I6099" s="361"/>
      <c r="J6099" s="361"/>
      <c r="K6099" s="361"/>
    </row>
    <row r="6100" spans="1:11">
      <c r="A6100" s="361"/>
      <c r="B6100" s="361"/>
      <c r="C6100" s="361"/>
      <c r="D6100" s="361"/>
      <c r="E6100" s="361"/>
      <c r="F6100" s="361"/>
      <c r="G6100" s="361"/>
      <c r="H6100" s="361"/>
      <c r="I6100" s="361"/>
      <c r="J6100" s="361"/>
      <c r="K6100" s="361"/>
    </row>
    <row r="6101" spans="1:11">
      <c r="A6101" s="361"/>
      <c r="B6101" s="361"/>
      <c r="C6101" s="361"/>
      <c r="D6101" s="361"/>
      <c r="E6101" s="361"/>
      <c r="F6101" s="361"/>
      <c r="G6101" s="361"/>
      <c r="H6101" s="361"/>
      <c r="I6101" s="361"/>
      <c r="J6101" s="361"/>
      <c r="K6101" s="361"/>
    </row>
    <row r="6102" spans="1:11">
      <c r="A6102" s="361"/>
      <c r="B6102" s="361"/>
      <c r="C6102" s="361"/>
      <c r="D6102" s="361"/>
      <c r="E6102" s="361"/>
      <c r="F6102" s="361"/>
      <c r="G6102" s="361"/>
      <c r="H6102" s="361"/>
      <c r="I6102" s="361"/>
      <c r="J6102" s="361"/>
      <c r="K6102" s="361"/>
    </row>
    <row r="6103" spans="1:11">
      <c r="A6103" s="361"/>
      <c r="B6103" s="361"/>
      <c r="C6103" s="361"/>
      <c r="D6103" s="361"/>
      <c r="E6103" s="361"/>
      <c r="F6103" s="361"/>
      <c r="G6103" s="361"/>
      <c r="H6103" s="361"/>
      <c r="I6103" s="361"/>
      <c r="J6103" s="361"/>
      <c r="K6103" s="361"/>
    </row>
    <row r="6104" spans="1:11">
      <c r="A6104" s="361"/>
      <c r="B6104" s="361"/>
      <c r="C6104" s="361"/>
      <c r="D6104" s="361"/>
      <c r="E6104" s="361"/>
      <c r="F6104" s="361"/>
      <c r="G6104" s="361"/>
      <c r="H6104" s="361"/>
      <c r="I6104" s="361"/>
      <c r="J6104" s="361"/>
      <c r="K6104" s="361"/>
    </row>
    <row r="6105" spans="1:11">
      <c r="A6105" s="361"/>
      <c r="B6105" s="361"/>
      <c r="C6105" s="361"/>
      <c r="D6105" s="361"/>
      <c r="E6105" s="361"/>
      <c r="F6105" s="361"/>
      <c r="G6105" s="361"/>
      <c r="H6105" s="361"/>
      <c r="I6105" s="361"/>
      <c r="J6105" s="361"/>
      <c r="K6105" s="361"/>
    </row>
    <row r="6106" spans="1:11">
      <c r="A6106" s="361"/>
      <c r="B6106" s="361"/>
      <c r="C6106" s="361"/>
      <c r="D6106" s="361"/>
      <c r="E6106" s="361"/>
      <c r="F6106" s="361"/>
      <c r="G6106" s="361"/>
      <c r="H6106" s="361"/>
      <c r="I6106" s="361"/>
      <c r="J6106" s="361"/>
      <c r="K6106" s="361"/>
    </row>
    <row r="6107" spans="1:11">
      <c r="A6107" s="361"/>
      <c r="B6107" s="361"/>
      <c r="C6107" s="361"/>
      <c r="D6107" s="361"/>
      <c r="E6107" s="361"/>
      <c r="F6107" s="361"/>
      <c r="G6107" s="361"/>
      <c r="H6107" s="361"/>
      <c r="I6107" s="361"/>
      <c r="J6107" s="361"/>
      <c r="K6107" s="361"/>
    </row>
    <row r="6108" spans="1:11">
      <c r="A6108" s="361"/>
      <c r="B6108" s="361"/>
      <c r="C6108" s="361"/>
      <c r="D6108" s="361"/>
      <c r="E6108" s="361"/>
      <c r="F6108" s="361"/>
      <c r="G6108" s="361"/>
      <c r="H6108" s="361"/>
      <c r="I6108" s="361"/>
      <c r="J6108" s="361"/>
      <c r="K6108" s="361"/>
    </row>
    <row r="6109" spans="1:11">
      <c r="A6109" s="361"/>
      <c r="B6109" s="361"/>
      <c r="C6109" s="361"/>
      <c r="D6109" s="361"/>
      <c r="E6109" s="361"/>
      <c r="F6109" s="361"/>
      <c r="G6109" s="361"/>
      <c r="H6109" s="361"/>
      <c r="I6109" s="361"/>
      <c r="J6109" s="361"/>
      <c r="K6109" s="361"/>
    </row>
    <row r="6110" spans="1:11">
      <c r="A6110" s="361"/>
      <c r="B6110" s="361"/>
      <c r="C6110" s="361"/>
      <c r="D6110" s="361"/>
      <c r="E6110" s="361"/>
      <c r="F6110" s="361"/>
      <c r="G6110" s="361"/>
      <c r="H6110" s="361"/>
      <c r="I6110" s="361"/>
      <c r="J6110" s="361"/>
      <c r="K6110" s="361"/>
    </row>
    <row r="6111" spans="1:11">
      <c r="A6111" s="361"/>
      <c r="B6111" s="361"/>
      <c r="C6111" s="361"/>
      <c r="D6111" s="361"/>
      <c r="E6111" s="361"/>
      <c r="F6111" s="361"/>
      <c r="G6111" s="361"/>
      <c r="H6111" s="361"/>
      <c r="I6111" s="361"/>
      <c r="J6111" s="361"/>
      <c r="K6111" s="361"/>
    </row>
    <row r="6112" spans="1:11">
      <c r="A6112" s="361"/>
      <c r="B6112" s="361"/>
      <c r="C6112" s="361"/>
      <c r="D6112" s="361"/>
      <c r="E6112" s="361"/>
      <c r="F6112" s="361"/>
      <c r="G6112" s="361"/>
      <c r="H6112" s="361"/>
      <c r="I6112" s="361"/>
      <c r="J6112" s="361"/>
      <c r="K6112" s="361"/>
    </row>
    <row r="6113" spans="1:11">
      <c r="A6113" s="361"/>
      <c r="B6113" s="361"/>
      <c r="C6113" s="361"/>
      <c r="D6113" s="361"/>
      <c r="E6113" s="361"/>
      <c r="F6113" s="361"/>
      <c r="G6113" s="361"/>
      <c r="H6113" s="361"/>
      <c r="I6113" s="361"/>
      <c r="J6113" s="361"/>
      <c r="K6113" s="361"/>
    </row>
    <row r="6114" spans="1:11">
      <c r="A6114" s="361"/>
      <c r="B6114" s="361"/>
      <c r="C6114" s="361"/>
      <c r="D6114" s="361"/>
      <c r="E6114" s="361"/>
      <c r="F6114" s="361"/>
      <c r="G6114" s="361"/>
      <c r="H6114" s="361"/>
      <c r="I6114" s="361"/>
      <c r="J6114" s="361"/>
      <c r="K6114" s="361"/>
    </row>
    <row r="6115" spans="1:11">
      <c r="A6115" s="361"/>
      <c r="B6115" s="361"/>
      <c r="C6115" s="361"/>
      <c r="D6115" s="361"/>
      <c r="E6115" s="361"/>
      <c r="F6115" s="361"/>
      <c r="G6115" s="361"/>
      <c r="H6115" s="361"/>
      <c r="I6115" s="361"/>
      <c r="J6115" s="361"/>
      <c r="K6115" s="361"/>
    </row>
    <row r="6116" spans="1:11">
      <c r="A6116" s="361"/>
      <c r="B6116" s="361"/>
      <c r="C6116" s="361"/>
      <c r="D6116" s="361"/>
      <c r="E6116" s="361"/>
      <c r="F6116" s="361"/>
      <c r="G6116" s="361"/>
      <c r="H6116" s="361"/>
      <c r="I6116" s="361"/>
      <c r="J6116" s="361"/>
      <c r="K6116" s="361"/>
    </row>
    <row r="6117" spans="1:11">
      <c r="A6117" s="361"/>
      <c r="B6117" s="361"/>
      <c r="C6117" s="361"/>
      <c r="D6117" s="361"/>
      <c r="E6117" s="361"/>
      <c r="F6117" s="361"/>
      <c r="G6117" s="361"/>
      <c r="H6117" s="361"/>
      <c r="I6117" s="361"/>
      <c r="J6117" s="361"/>
      <c r="K6117" s="361"/>
    </row>
    <row r="6118" spans="1:11">
      <c r="A6118" s="361"/>
      <c r="B6118" s="361"/>
      <c r="C6118" s="361"/>
      <c r="D6118" s="361"/>
      <c r="E6118" s="361"/>
      <c r="F6118" s="361"/>
      <c r="G6118" s="361"/>
      <c r="H6118" s="361"/>
      <c r="I6118" s="361"/>
      <c r="J6118" s="361"/>
      <c r="K6118" s="361"/>
    </row>
    <row r="6119" spans="1:11">
      <c r="A6119" s="361"/>
      <c r="B6119" s="361"/>
      <c r="C6119" s="361"/>
      <c r="D6119" s="361"/>
      <c r="E6119" s="361"/>
      <c r="F6119" s="361"/>
      <c r="G6119" s="361"/>
      <c r="H6119" s="361"/>
      <c r="I6119" s="361"/>
      <c r="J6119" s="361"/>
      <c r="K6119" s="361"/>
    </row>
    <row r="6120" spans="1:11">
      <c r="A6120" s="361"/>
      <c r="B6120" s="361"/>
      <c r="C6120" s="361"/>
      <c r="D6120" s="361"/>
      <c r="E6120" s="361"/>
      <c r="F6120" s="361"/>
      <c r="G6120" s="361"/>
      <c r="H6120" s="361"/>
      <c r="I6120" s="361"/>
      <c r="J6120" s="361"/>
      <c r="K6120" s="361"/>
    </row>
    <row r="6121" spans="1:11">
      <c r="A6121" s="361"/>
      <c r="B6121" s="361"/>
      <c r="C6121" s="361"/>
      <c r="D6121" s="361"/>
      <c r="E6121" s="361"/>
      <c r="F6121" s="361"/>
      <c r="G6121" s="361"/>
      <c r="H6121" s="361"/>
      <c r="I6121" s="361"/>
      <c r="J6121" s="361"/>
      <c r="K6121" s="361"/>
    </row>
    <row r="6122" spans="1:11">
      <c r="A6122" s="361"/>
      <c r="B6122" s="361"/>
      <c r="C6122" s="361"/>
      <c r="D6122" s="361"/>
      <c r="E6122" s="361"/>
      <c r="F6122" s="361"/>
      <c r="G6122" s="361"/>
      <c r="H6122" s="361"/>
      <c r="I6122" s="361"/>
      <c r="J6122" s="361"/>
      <c r="K6122" s="361"/>
    </row>
    <row r="6123" spans="1:11">
      <c r="A6123" s="361"/>
      <c r="B6123" s="361"/>
      <c r="C6123" s="361"/>
      <c r="D6123" s="361"/>
      <c r="E6123" s="361"/>
      <c r="F6123" s="361"/>
      <c r="G6123" s="361"/>
      <c r="H6123" s="361"/>
      <c r="I6123" s="361"/>
      <c r="J6123" s="361"/>
      <c r="K6123" s="361"/>
    </row>
    <row r="6124" spans="1:11">
      <c r="A6124" s="361"/>
      <c r="B6124" s="361"/>
      <c r="C6124" s="361"/>
      <c r="D6124" s="361"/>
      <c r="E6124" s="361"/>
      <c r="F6124" s="361"/>
      <c r="G6124" s="361"/>
      <c r="H6124" s="361"/>
      <c r="I6124" s="361"/>
      <c r="J6124" s="361"/>
      <c r="K6124" s="361"/>
    </row>
    <row r="6125" spans="1:11">
      <c r="A6125" s="361"/>
      <c r="B6125" s="361"/>
      <c r="C6125" s="361"/>
      <c r="D6125" s="361"/>
      <c r="E6125" s="361"/>
      <c r="F6125" s="361"/>
      <c r="G6125" s="361"/>
      <c r="H6125" s="361"/>
      <c r="I6125" s="361"/>
      <c r="J6125" s="361"/>
      <c r="K6125" s="361"/>
    </row>
    <row r="6126" spans="1:11">
      <c r="A6126" s="361"/>
      <c r="B6126" s="361"/>
      <c r="C6126" s="361"/>
      <c r="D6126" s="361"/>
      <c r="E6126" s="361"/>
      <c r="F6126" s="361"/>
      <c r="G6126" s="361"/>
      <c r="H6126" s="361"/>
      <c r="I6126" s="361"/>
      <c r="J6126" s="361"/>
      <c r="K6126" s="361"/>
    </row>
    <row r="6127" spans="1:11">
      <c r="A6127" s="361"/>
      <c r="B6127" s="361"/>
      <c r="C6127" s="361"/>
      <c r="D6127" s="361"/>
      <c r="E6127" s="361"/>
      <c r="F6127" s="361"/>
      <c r="G6127" s="361"/>
      <c r="H6127" s="361"/>
      <c r="I6127" s="361"/>
      <c r="J6127" s="361"/>
      <c r="K6127" s="361"/>
    </row>
    <row r="6128" spans="1:11">
      <c r="A6128" s="361"/>
      <c r="B6128" s="361"/>
      <c r="C6128" s="361"/>
      <c r="D6128" s="361"/>
      <c r="E6128" s="361"/>
      <c r="F6128" s="361"/>
      <c r="G6128" s="361"/>
      <c r="H6128" s="361"/>
      <c r="I6128" s="361"/>
      <c r="J6128" s="361"/>
      <c r="K6128" s="361"/>
    </row>
    <row r="6129" spans="1:11">
      <c r="A6129" s="361"/>
      <c r="B6129" s="361"/>
      <c r="C6129" s="361"/>
      <c r="D6129" s="361"/>
      <c r="E6129" s="361"/>
      <c r="F6129" s="361"/>
      <c r="G6129" s="361"/>
      <c r="H6129" s="361"/>
      <c r="I6129" s="361"/>
      <c r="J6129" s="361"/>
      <c r="K6129" s="361"/>
    </row>
    <row r="6130" spans="1:11">
      <c r="A6130" s="361"/>
      <c r="B6130" s="361"/>
      <c r="C6130" s="361"/>
      <c r="D6130" s="361"/>
      <c r="E6130" s="361"/>
      <c r="F6130" s="361"/>
      <c r="G6130" s="361"/>
      <c r="H6130" s="361"/>
      <c r="I6130" s="361"/>
      <c r="J6130" s="361"/>
      <c r="K6130" s="361"/>
    </row>
    <row r="6131" spans="1:11">
      <c r="A6131" s="361"/>
      <c r="B6131" s="361"/>
      <c r="C6131" s="361"/>
      <c r="D6131" s="361"/>
      <c r="E6131" s="361"/>
      <c r="F6131" s="361"/>
      <c r="G6131" s="361"/>
      <c r="H6131" s="361"/>
      <c r="I6131" s="361"/>
      <c r="J6131" s="361"/>
      <c r="K6131" s="361"/>
    </row>
    <row r="6132" spans="1:11">
      <c r="A6132" s="361"/>
      <c r="B6132" s="361"/>
      <c r="C6132" s="361"/>
      <c r="D6132" s="361"/>
      <c r="E6132" s="361"/>
      <c r="F6132" s="361"/>
      <c r="G6132" s="361"/>
      <c r="H6132" s="361"/>
      <c r="I6132" s="361"/>
      <c r="J6132" s="361"/>
      <c r="K6132" s="361"/>
    </row>
    <row r="6133" spans="1:11">
      <c r="A6133" s="361"/>
      <c r="B6133" s="361"/>
      <c r="C6133" s="361"/>
      <c r="D6133" s="361"/>
      <c r="E6133" s="361"/>
      <c r="F6133" s="361"/>
      <c r="G6133" s="361"/>
      <c r="H6133" s="361"/>
      <c r="I6133" s="361"/>
      <c r="J6133" s="361"/>
      <c r="K6133" s="361"/>
    </row>
    <row r="6134" spans="1:11">
      <c r="A6134" s="361"/>
      <c r="B6134" s="361"/>
      <c r="C6134" s="361"/>
      <c r="D6134" s="361"/>
      <c r="E6134" s="361"/>
      <c r="F6134" s="361"/>
      <c r="G6134" s="361"/>
      <c r="H6134" s="361"/>
      <c r="I6134" s="361"/>
      <c r="J6134" s="361"/>
      <c r="K6134" s="361"/>
    </row>
    <row r="6135" spans="1:11">
      <c r="A6135" s="361"/>
      <c r="B6135" s="361"/>
      <c r="C6135" s="361"/>
      <c r="D6135" s="361"/>
      <c r="E6135" s="361"/>
      <c r="F6135" s="361"/>
      <c r="G6135" s="361"/>
      <c r="H6135" s="361"/>
      <c r="I6135" s="361"/>
      <c r="J6135" s="361"/>
      <c r="K6135" s="361"/>
    </row>
    <row r="6136" spans="1:11">
      <c r="A6136" s="361"/>
      <c r="B6136" s="361"/>
      <c r="C6136" s="361"/>
      <c r="D6136" s="361"/>
      <c r="E6136" s="361"/>
      <c r="F6136" s="361"/>
      <c r="G6136" s="361"/>
      <c r="H6136" s="361"/>
      <c r="I6136" s="361"/>
      <c r="J6136" s="361"/>
      <c r="K6136" s="361"/>
    </row>
    <row r="6137" spans="1:11">
      <c r="A6137" s="361"/>
      <c r="B6137" s="361"/>
      <c r="C6137" s="361"/>
      <c r="D6137" s="361"/>
      <c r="E6137" s="361"/>
      <c r="F6137" s="361"/>
      <c r="G6137" s="361"/>
      <c r="H6137" s="361"/>
      <c r="I6137" s="361"/>
      <c r="J6137" s="361"/>
      <c r="K6137" s="361"/>
    </row>
    <row r="6138" spans="1:11">
      <c r="A6138" s="361"/>
      <c r="B6138" s="361"/>
      <c r="C6138" s="361"/>
      <c r="D6138" s="361"/>
      <c r="E6138" s="361"/>
      <c r="F6138" s="361"/>
      <c r="G6138" s="361"/>
      <c r="H6138" s="361"/>
      <c r="I6138" s="361"/>
      <c r="J6138" s="361"/>
      <c r="K6138" s="361"/>
    </row>
    <row r="6139" spans="1:11">
      <c r="A6139" s="361"/>
      <c r="B6139" s="361"/>
      <c r="C6139" s="361"/>
      <c r="D6139" s="361"/>
      <c r="E6139" s="361"/>
      <c r="F6139" s="361"/>
      <c r="G6139" s="361"/>
      <c r="H6139" s="361"/>
      <c r="I6139" s="361"/>
      <c r="J6139" s="361"/>
      <c r="K6139" s="361"/>
    </row>
    <row r="6140" spans="1:11">
      <c r="A6140" s="361"/>
      <c r="B6140" s="361"/>
      <c r="C6140" s="361"/>
      <c r="D6140" s="361"/>
      <c r="E6140" s="361"/>
      <c r="F6140" s="361"/>
      <c r="G6140" s="361"/>
      <c r="H6140" s="361"/>
      <c r="I6140" s="361"/>
      <c r="J6140" s="361"/>
      <c r="K6140" s="361"/>
    </row>
    <row r="6141" spans="1:11">
      <c r="A6141" s="361"/>
      <c r="B6141" s="361"/>
      <c r="C6141" s="361"/>
      <c r="D6141" s="361"/>
      <c r="E6141" s="361"/>
      <c r="F6141" s="361"/>
      <c r="G6141" s="361"/>
      <c r="H6141" s="361"/>
      <c r="I6141" s="361"/>
      <c r="J6141" s="361"/>
      <c r="K6141" s="361"/>
    </row>
    <row r="6142" spans="1:11">
      <c r="A6142" s="361"/>
      <c r="B6142" s="361"/>
      <c r="C6142" s="361"/>
      <c r="D6142" s="361"/>
      <c r="E6142" s="361"/>
      <c r="F6142" s="361"/>
      <c r="G6142" s="361"/>
      <c r="H6142" s="361"/>
      <c r="I6142" s="361"/>
      <c r="J6142" s="361"/>
      <c r="K6142" s="361"/>
    </row>
    <row r="6143" spans="1:11">
      <c r="A6143" s="361"/>
      <c r="B6143" s="361"/>
      <c r="C6143" s="361"/>
      <c r="D6143" s="361"/>
      <c r="E6143" s="361"/>
      <c r="F6143" s="361"/>
      <c r="G6143" s="361"/>
      <c r="H6143" s="361"/>
      <c r="I6143" s="361"/>
      <c r="J6143" s="361"/>
      <c r="K6143" s="361"/>
    </row>
    <row r="6144" spans="1:11">
      <c r="A6144" s="361"/>
      <c r="B6144" s="361"/>
      <c r="C6144" s="361"/>
      <c r="D6144" s="361"/>
      <c r="E6144" s="361"/>
      <c r="F6144" s="361"/>
      <c r="G6144" s="361"/>
      <c r="H6144" s="361"/>
      <c r="I6144" s="361"/>
      <c r="J6144" s="361"/>
      <c r="K6144" s="361"/>
    </row>
    <row r="6145" spans="1:11">
      <c r="A6145" s="361"/>
      <c r="B6145" s="361"/>
      <c r="C6145" s="361"/>
      <c r="D6145" s="361"/>
      <c r="E6145" s="361"/>
      <c r="F6145" s="361"/>
      <c r="G6145" s="361"/>
      <c r="H6145" s="361"/>
      <c r="I6145" s="361"/>
      <c r="J6145" s="361"/>
      <c r="K6145" s="361"/>
    </row>
    <row r="6146" spans="1:11">
      <c r="A6146" s="361"/>
      <c r="B6146" s="361"/>
      <c r="C6146" s="361"/>
      <c r="D6146" s="361"/>
      <c r="E6146" s="361"/>
      <c r="F6146" s="361"/>
      <c r="G6146" s="361"/>
      <c r="H6146" s="361"/>
      <c r="I6146" s="361"/>
      <c r="J6146" s="361"/>
      <c r="K6146" s="361"/>
    </row>
    <row r="6147" spans="1:11">
      <c r="A6147" s="361"/>
      <c r="B6147" s="361"/>
      <c r="C6147" s="361"/>
      <c r="D6147" s="361"/>
      <c r="E6147" s="361"/>
      <c r="F6147" s="361"/>
      <c r="G6147" s="361"/>
      <c r="H6147" s="361"/>
      <c r="I6147" s="361"/>
      <c r="J6147" s="361"/>
      <c r="K6147" s="361"/>
    </row>
    <row r="6148" spans="1:11">
      <c r="A6148" s="361"/>
      <c r="B6148" s="361"/>
      <c r="C6148" s="361"/>
      <c r="D6148" s="361"/>
      <c r="E6148" s="361"/>
      <c r="F6148" s="361"/>
      <c r="G6148" s="361"/>
      <c r="H6148" s="361"/>
      <c r="I6148" s="361"/>
      <c r="J6148" s="361"/>
      <c r="K6148" s="361"/>
    </row>
    <row r="6149" spans="1:11">
      <c r="A6149" s="361"/>
      <c r="B6149" s="361"/>
      <c r="C6149" s="361"/>
      <c r="D6149" s="361"/>
      <c r="E6149" s="361"/>
      <c r="F6149" s="361"/>
      <c r="G6149" s="361"/>
      <c r="H6149" s="361"/>
      <c r="I6149" s="361"/>
      <c r="J6149" s="361"/>
      <c r="K6149" s="361"/>
    </row>
    <row r="6150" spans="1:11">
      <c r="A6150" s="361"/>
      <c r="B6150" s="361"/>
      <c r="C6150" s="361"/>
      <c r="D6150" s="361"/>
      <c r="E6150" s="361"/>
      <c r="F6150" s="361"/>
      <c r="G6150" s="361"/>
      <c r="H6150" s="361"/>
      <c r="I6150" s="361"/>
      <c r="J6150" s="361"/>
      <c r="K6150" s="361"/>
    </row>
    <row r="6151" spans="1:11">
      <c r="A6151" s="361"/>
      <c r="B6151" s="361"/>
      <c r="C6151" s="361"/>
      <c r="D6151" s="361"/>
      <c r="E6151" s="361"/>
      <c r="F6151" s="361"/>
      <c r="G6151" s="361"/>
      <c r="H6151" s="361"/>
      <c r="I6151" s="361"/>
      <c r="J6151" s="361"/>
      <c r="K6151" s="361"/>
    </row>
  </sheetData>
  <autoFilter ref="A2:K2226" xr:uid="{36B9FA73-EFDB-4B2C-81A2-34FF3C92CBBF}"/>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CCE9-03B5-4BDC-9015-7F849BE97495}">
  <sheetPr>
    <tabColor rgb="FF002060"/>
  </sheetPr>
  <dimension ref="A1:OX3"/>
  <sheetViews>
    <sheetView workbookViewId="0"/>
  </sheetViews>
  <sheetFormatPr defaultRowHeight="16.5"/>
  <cols>
    <col min="1" max="57" width="9" style="358"/>
    <col min="58" max="58" width="9" style="358" customWidth="1"/>
    <col min="59" max="198" width="9" style="358"/>
    <col min="199" max="199" width="9.625" style="358" bestFit="1" customWidth="1"/>
    <col min="200" max="16384" width="9" style="358"/>
  </cols>
  <sheetData>
    <row r="1" spans="1:414">
      <c r="A1" s="359" t="s">
        <v>346</v>
      </c>
      <c r="B1" s="359" t="s">
        <v>347</v>
      </c>
      <c r="C1" s="359" t="s">
        <v>348</v>
      </c>
      <c r="D1" s="359" t="s">
        <v>349</v>
      </c>
      <c r="E1" s="359" t="s">
        <v>350</v>
      </c>
      <c r="F1" s="359" t="s">
        <v>351</v>
      </c>
      <c r="G1" s="359" t="s">
        <v>352</v>
      </c>
      <c r="H1" s="359" t="s">
        <v>353</v>
      </c>
      <c r="I1" s="359" t="s">
        <v>354</v>
      </c>
      <c r="J1" s="359" t="s">
        <v>355</v>
      </c>
      <c r="K1" s="427" t="s">
        <v>356</v>
      </c>
      <c r="L1" s="359" t="s">
        <v>357</v>
      </c>
      <c r="M1" s="359" t="s">
        <v>358</v>
      </c>
      <c r="N1" s="427" t="s">
        <v>359</v>
      </c>
      <c r="O1" s="427" t="s">
        <v>360</v>
      </c>
      <c r="P1" s="427" t="s">
        <v>361</v>
      </c>
      <c r="Q1" s="427" t="s">
        <v>362</v>
      </c>
      <c r="R1" s="427" t="s">
        <v>363</v>
      </c>
      <c r="S1" s="427" t="s">
        <v>364</v>
      </c>
      <c r="T1" s="427" t="s">
        <v>365</v>
      </c>
      <c r="U1" s="427" t="s">
        <v>365</v>
      </c>
      <c r="V1" s="427" t="s">
        <v>365</v>
      </c>
      <c r="W1" s="427" t="s">
        <v>365</v>
      </c>
      <c r="X1" s="427" t="s">
        <v>365</v>
      </c>
      <c r="Y1" s="427" t="s">
        <v>365</v>
      </c>
      <c r="Z1" s="427" t="s">
        <v>366</v>
      </c>
      <c r="AA1" s="427" t="s">
        <v>366</v>
      </c>
      <c r="AB1" s="427" t="s">
        <v>366</v>
      </c>
      <c r="AC1" s="427" t="s">
        <v>366</v>
      </c>
      <c r="AD1" s="427" t="s">
        <v>366</v>
      </c>
      <c r="AE1" s="427" t="s">
        <v>366</v>
      </c>
      <c r="AF1" s="427" t="s">
        <v>366</v>
      </c>
      <c r="AG1" s="427" t="s">
        <v>366</v>
      </c>
      <c r="AH1" s="427" t="s">
        <v>366</v>
      </c>
      <c r="AI1" s="427" t="s">
        <v>366</v>
      </c>
      <c r="AJ1" s="427" t="s">
        <v>366</v>
      </c>
      <c r="AK1" s="427" t="s">
        <v>366</v>
      </c>
      <c r="AL1" s="427" t="s">
        <v>366</v>
      </c>
      <c r="AM1" s="427" t="s">
        <v>366</v>
      </c>
      <c r="AN1" s="427" t="s">
        <v>366</v>
      </c>
      <c r="AO1" s="427" t="s">
        <v>366</v>
      </c>
      <c r="AP1" s="427" t="s">
        <v>366</v>
      </c>
      <c r="AQ1" s="427" t="s">
        <v>367</v>
      </c>
      <c r="AR1" s="427" t="s">
        <v>367</v>
      </c>
      <c r="AS1" s="427" t="s">
        <v>367</v>
      </c>
      <c r="AT1" s="427" t="s">
        <v>367</v>
      </c>
      <c r="AU1" s="427" t="s">
        <v>367</v>
      </c>
      <c r="AV1" s="427" t="s">
        <v>367</v>
      </c>
      <c r="AW1" s="427" t="s">
        <v>367</v>
      </c>
      <c r="AX1" s="427" t="s">
        <v>367</v>
      </c>
      <c r="AY1" s="427" t="s">
        <v>367</v>
      </c>
      <c r="AZ1" s="427" t="s">
        <v>368</v>
      </c>
      <c r="BA1" s="427" t="s">
        <v>369</v>
      </c>
      <c r="BB1" s="427" t="s">
        <v>370</v>
      </c>
      <c r="BC1" s="427" t="s">
        <v>371</v>
      </c>
      <c r="BD1" s="427" t="s">
        <v>372</v>
      </c>
      <c r="BE1" s="427" t="s">
        <v>373</v>
      </c>
      <c r="BF1" s="427" t="s">
        <v>374</v>
      </c>
      <c r="BG1" s="427" t="s">
        <v>375</v>
      </c>
      <c r="BH1" s="427" t="s">
        <v>376</v>
      </c>
      <c r="BI1" s="427" t="s">
        <v>377</v>
      </c>
      <c r="BJ1" s="359" t="s">
        <v>378</v>
      </c>
      <c r="BK1" s="427" t="s">
        <v>379</v>
      </c>
      <c r="BL1" s="427" t="s">
        <v>380</v>
      </c>
      <c r="BM1" s="427" t="s">
        <v>372</v>
      </c>
      <c r="BN1" s="427" t="s">
        <v>381</v>
      </c>
      <c r="BO1" s="427" t="s">
        <v>382</v>
      </c>
      <c r="BP1" s="427" t="s">
        <v>383</v>
      </c>
      <c r="BQ1" s="427" t="s">
        <v>384</v>
      </c>
      <c r="BR1" s="427" t="s">
        <v>385</v>
      </c>
      <c r="BS1" s="427" t="s">
        <v>386</v>
      </c>
      <c r="BT1" s="428" t="s">
        <v>522</v>
      </c>
      <c r="BU1" s="427" t="s">
        <v>387</v>
      </c>
      <c r="BV1" s="427" t="s">
        <v>388</v>
      </c>
      <c r="BW1" s="427" t="s">
        <v>389</v>
      </c>
      <c r="BX1" s="427" t="s">
        <v>389</v>
      </c>
      <c r="BY1" s="427" t="s">
        <v>390</v>
      </c>
      <c r="BZ1" s="427" t="s">
        <v>391</v>
      </c>
      <c r="CA1" s="427" t="s">
        <v>392</v>
      </c>
      <c r="CB1" s="427" t="s">
        <v>393</v>
      </c>
      <c r="CC1" s="427" t="s">
        <v>394</v>
      </c>
      <c r="CD1" s="427" t="s">
        <v>395</v>
      </c>
      <c r="CE1" s="427" t="s">
        <v>396</v>
      </c>
      <c r="CF1" s="427" t="s">
        <v>397</v>
      </c>
      <c r="CG1" s="427" t="s">
        <v>398</v>
      </c>
      <c r="CH1" s="427" t="s">
        <v>399</v>
      </c>
      <c r="CI1" s="427" t="s">
        <v>400</v>
      </c>
      <c r="CJ1" s="427" t="s">
        <v>399</v>
      </c>
      <c r="CK1" s="427" t="s">
        <v>400</v>
      </c>
      <c r="CL1" s="427" t="s">
        <v>399</v>
      </c>
      <c r="CM1" s="427" t="s">
        <v>400</v>
      </c>
      <c r="CN1" s="427" t="s">
        <v>399</v>
      </c>
      <c r="CO1" s="427" t="s">
        <v>400</v>
      </c>
      <c r="CP1" s="427" t="s">
        <v>399</v>
      </c>
      <c r="CQ1" s="427" t="s">
        <v>400</v>
      </c>
      <c r="CR1" s="427" t="s">
        <v>399</v>
      </c>
      <c r="CS1" s="427" t="s">
        <v>400</v>
      </c>
      <c r="CT1" s="427" t="s">
        <v>399</v>
      </c>
      <c r="CU1" s="427" t="s">
        <v>400</v>
      </c>
      <c r="CV1" s="427" t="s">
        <v>399</v>
      </c>
      <c r="CW1" s="427" t="s">
        <v>400</v>
      </c>
      <c r="CX1" s="427" t="s">
        <v>399</v>
      </c>
      <c r="CY1" s="427" t="s">
        <v>400</v>
      </c>
      <c r="CZ1" s="427" t="s">
        <v>399</v>
      </c>
      <c r="DA1" s="427" t="s">
        <v>400</v>
      </c>
      <c r="DB1" s="427" t="s">
        <v>399</v>
      </c>
      <c r="DC1" s="427" t="s">
        <v>400</v>
      </c>
      <c r="DD1" s="427" t="s">
        <v>399</v>
      </c>
      <c r="DE1" s="427" t="s">
        <v>400</v>
      </c>
      <c r="DF1" s="427" t="s">
        <v>399</v>
      </c>
      <c r="DG1" s="427" t="s">
        <v>400</v>
      </c>
      <c r="DH1" s="427" t="s">
        <v>399</v>
      </c>
      <c r="DI1" s="427" t="s">
        <v>400</v>
      </c>
      <c r="DJ1" s="427" t="s">
        <v>399</v>
      </c>
      <c r="DK1" s="427" t="s">
        <v>400</v>
      </c>
      <c r="DL1" s="427" t="s">
        <v>399</v>
      </c>
      <c r="DM1" s="427" t="s">
        <v>400</v>
      </c>
      <c r="DN1" s="427" t="s">
        <v>401</v>
      </c>
      <c r="DO1" s="427" t="s">
        <v>402</v>
      </c>
      <c r="DP1" s="427" t="s">
        <v>403</v>
      </c>
      <c r="DQ1" s="427" t="s">
        <v>404</v>
      </c>
      <c r="DR1" s="427" t="s">
        <v>405</v>
      </c>
      <c r="DS1" s="427" t="s">
        <v>406</v>
      </c>
      <c r="DT1" s="427" t="s">
        <v>407</v>
      </c>
      <c r="DU1" s="427" t="s">
        <v>408</v>
      </c>
      <c r="DV1" s="427" t="s">
        <v>409</v>
      </c>
      <c r="DW1" s="427" t="s">
        <v>408</v>
      </c>
      <c r="DX1" s="427" t="s">
        <v>409</v>
      </c>
      <c r="DY1" s="427" t="s">
        <v>408</v>
      </c>
      <c r="DZ1" s="427" t="s">
        <v>409</v>
      </c>
      <c r="EA1" s="427" t="s">
        <v>408</v>
      </c>
      <c r="EB1" s="427" t="s">
        <v>409</v>
      </c>
      <c r="EC1" s="427" t="s">
        <v>408</v>
      </c>
      <c r="ED1" s="427" t="s">
        <v>409</v>
      </c>
      <c r="EE1" s="427" t="s">
        <v>408</v>
      </c>
      <c r="EF1" s="427" t="s">
        <v>409</v>
      </c>
      <c r="EG1" s="359" t="s">
        <v>408</v>
      </c>
      <c r="EH1" s="359" t="s">
        <v>409</v>
      </c>
      <c r="EI1" s="427" t="s">
        <v>408</v>
      </c>
      <c r="EJ1" s="427" t="s">
        <v>409</v>
      </c>
      <c r="EK1" s="427" t="s">
        <v>408</v>
      </c>
      <c r="EL1" s="427" t="s">
        <v>409</v>
      </c>
      <c r="EM1" s="427" t="s">
        <v>408</v>
      </c>
      <c r="EN1" s="427" t="s">
        <v>409</v>
      </c>
      <c r="EO1" s="427" t="s">
        <v>410</v>
      </c>
      <c r="EP1" s="427" t="s">
        <v>411</v>
      </c>
      <c r="EQ1" s="427" t="s">
        <v>412</v>
      </c>
      <c r="ER1" s="427" t="s">
        <v>413</v>
      </c>
      <c r="ES1" s="427" t="s">
        <v>412</v>
      </c>
      <c r="ET1" s="427" t="s">
        <v>413</v>
      </c>
      <c r="EU1" s="427" t="s">
        <v>412</v>
      </c>
      <c r="EV1" s="427" t="s">
        <v>413</v>
      </c>
      <c r="EW1" s="427" t="s">
        <v>412</v>
      </c>
      <c r="EX1" s="427" t="s">
        <v>413</v>
      </c>
      <c r="EY1" s="427" t="s">
        <v>412</v>
      </c>
      <c r="EZ1" s="427" t="s">
        <v>413</v>
      </c>
      <c r="FA1" s="427" t="s">
        <v>412</v>
      </c>
      <c r="FB1" s="427" t="s">
        <v>413</v>
      </c>
      <c r="FC1" s="427" t="s">
        <v>414</v>
      </c>
      <c r="FD1" s="427" t="s">
        <v>415</v>
      </c>
      <c r="FE1" s="427" t="s">
        <v>416</v>
      </c>
      <c r="FF1" s="427" t="s">
        <v>417</v>
      </c>
      <c r="FG1" s="427" t="s">
        <v>418</v>
      </c>
      <c r="FH1" s="427" t="s">
        <v>419</v>
      </c>
      <c r="FI1" s="427" t="s">
        <v>420</v>
      </c>
      <c r="FJ1" s="427" t="s">
        <v>421</v>
      </c>
      <c r="FK1" s="427" t="s">
        <v>422</v>
      </c>
      <c r="FL1" s="427" t="s">
        <v>422</v>
      </c>
      <c r="FM1" s="427" t="s">
        <v>422</v>
      </c>
      <c r="FN1" s="427" t="s">
        <v>422</v>
      </c>
      <c r="FO1" s="427" t="s">
        <v>422</v>
      </c>
      <c r="FP1" s="427" t="s">
        <v>422</v>
      </c>
      <c r="FQ1" s="427" t="s">
        <v>422</v>
      </c>
      <c r="FR1" s="427" t="s">
        <v>422</v>
      </c>
      <c r="FS1" s="427" t="s">
        <v>422</v>
      </c>
      <c r="FT1" s="427" t="s">
        <v>422</v>
      </c>
      <c r="FU1" s="427" t="s">
        <v>422</v>
      </c>
      <c r="FV1" s="427" t="s">
        <v>422</v>
      </c>
      <c r="FW1" s="427" t="s">
        <v>422</v>
      </c>
      <c r="FX1" s="427" t="s">
        <v>422</v>
      </c>
      <c r="FY1" s="427" t="s">
        <v>422</v>
      </c>
      <c r="FZ1" s="427" t="s">
        <v>422</v>
      </c>
      <c r="GA1" s="427" t="s">
        <v>422</v>
      </c>
      <c r="GB1" s="427" t="s">
        <v>422</v>
      </c>
      <c r="GC1" s="427" t="s">
        <v>422</v>
      </c>
      <c r="GD1" s="427" t="s">
        <v>422</v>
      </c>
      <c r="GE1" s="427" t="s">
        <v>422</v>
      </c>
      <c r="GF1" s="427" t="s">
        <v>422</v>
      </c>
      <c r="GG1" s="427" t="s">
        <v>422</v>
      </c>
      <c r="GH1" s="427" t="s">
        <v>422</v>
      </c>
      <c r="GI1" s="427" t="s">
        <v>422</v>
      </c>
      <c r="GJ1" s="427" t="s">
        <v>422</v>
      </c>
      <c r="GK1" s="427" t="s">
        <v>422</v>
      </c>
      <c r="GL1" s="427" t="s">
        <v>422</v>
      </c>
      <c r="GM1" s="427" t="s">
        <v>422</v>
      </c>
      <c r="GN1" s="427" t="s">
        <v>422</v>
      </c>
      <c r="GO1" s="427" t="s">
        <v>422</v>
      </c>
      <c r="GP1" s="427" t="s">
        <v>422</v>
      </c>
      <c r="GQ1" s="360" t="s">
        <v>423</v>
      </c>
      <c r="GR1" s="360" t="s">
        <v>424</v>
      </c>
      <c r="GS1" s="360" t="s">
        <v>425</v>
      </c>
      <c r="GT1" s="360" t="s">
        <v>426</v>
      </c>
      <c r="GU1" s="360" t="s">
        <v>427</v>
      </c>
      <c r="GV1" s="360" t="s">
        <v>428</v>
      </c>
      <c r="GW1" s="360" t="s">
        <v>429</v>
      </c>
      <c r="GX1" s="360" t="s">
        <v>430</v>
      </c>
      <c r="GY1" s="360" t="s">
        <v>431</v>
      </c>
      <c r="GZ1" s="360" t="s">
        <v>432</v>
      </c>
      <c r="HA1" s="360" t="s">
        <v>433</v>
      </c>
      <c r="HB1" s="360" t="s">
        <v>434</v>
      </c>
      <c r="HC1" s="360" t="s">
        <v>435</v>
      </c>
      <c r="HD1" s="360" t="s">
        <v>436</v>
      </c>
      <c r="HE1" s="360" t="s">
        <v>437</v>
      </c>
      <c r="HF1" s="360" t="s">
        <v>438</v>
      </c>
      <c r="HG1" s="360" t="s">
        <v>439</v>
      </c>
      <c r="HH1" s="360" t="s">
        <v>440</v>
      </c>
      <c r="HI1" s="360" t="s">
        <v>441</v>
      </c>
      <c r="HJ1" s="360" t="s">
        <v>442</v>
      </c>
      <c r="HK1" s="360" t="s">
        <v>443</v>
      </c>
      <c r="HL1" s="360" t="s">
        <v>444</v>
      </c>
      <c r="HM1" s="360" t="s">
        <v>445</v>
      </c>
      <c r="HN1" s="360" t="s">
        <v>446</v>
      </c>
      <c r="HO1" s="360" t="s">
        <v>447</v>
      </c>
      <c r="HP1" s="360" t="s">
        <v>448</v>
      </c>
      <c r="HQ1" s="360" t="s">
        <v>449</v>
      </c>
      <c r="HR1" s="360" t="s">
        <v>450</v>
      </c>
      <c r="HS1" s="360" t="s">
        <v>451</v>
      </c>
      <c r="HT1" s="360" t="s">
        <v>452</v>
      </c>
      <c r="HU1" s="360" t="s">
        <v>453</v>
      </c>
      <c r="HV1" s="360" t="s">
        <v>454</v>
      </c>
      <c r="HW1" s="360" t="s">
        <v>455</v>
      </c>
      <c r="HX1" s="360" t="s">
        <v>456</v>
      </c>
      <c r="HY1" s="360" t="s">
        <v>457</v>
      </c>
      <c r="HZ1" s="360" t="s">
        <v>458</v>
      </c>
      <c r="IA1" s="360" t="s">
        <v>459</v>
      </c>
      <c r="IB1" s="360" t="s">
        <v>458</v>
      </c>
      <c r="IC1" s="360" t="s">
        <v>460</v>
      </c>
      <c r="ID1" s="360" t="s">
        <v>458</v>
      </c>
      <c r="IE1" s="360" t="s">
        <v>460</v>
      </c>
      <c r="IF1" s="360" t="s">
        <v>458</v>
      </c>
      <c r="IG1" s="360" t="s">
        <v>460</v>
      </c>
      <c r="IH1" s="360" t="s">
        <v>458</v>
      </c>
      <c r="II1" s="360" t="s">
        <v>460</v>
      </c>
      <c r="IJ1" s="360" t="s">
        <v>458</v>
      </c>
      <c r="IK1" s="360" t="s">
        <v>461</v>
      </c>
      <c r="IL1" s="360" t="s">
        <v>462</v>
      </c>
      <c r="IM1" s="360" t="s">
        <v>463</v>
      </c>
      <c r="IN1" s="360" t="s">
        <v>464</v>
      </c>
      <c r="IO1" s="360" t="s">
        <v>458</v>
      </c>
      <c r="IP1" s="360" t="s">
        <v>465</v>
      </c>
      <c r="IQ1" s="360" t="s">
        <v>466</v>
      </c>
      <c r="IR1" s="360" t="s">
        <v>458</v>
      </c>
      <c r="IS1" s="360" t="s">
        <v>465</v>
      </c>
      <c r="IT1" s="360" t="s">
        <v>466</v>
      </c>
      <c r="IU1" s="360" t="s">
        <v>458</v>
      </c>
      <c r="IV1" s="360" t="s">
        <v>465</v>
      </c>
      <c r="IW1" s="360" t="s">
        <v>466</v>
      </c>
      <c r="IX1" s="360" t="s">
        <v>458</v>
      </c>
      <c r="IY1" s="360" t="s">
        <v>465</v>
      </c>
      <c r="IZ1" s="360" t="s">
        <v>466</v>
      </c>
      <c r="JA1" s="360" t="s">
        <v>458</v>
      </c>
      <c r="JB1" s="360" t="s">
        <v>465</v>
      </c>
      <c r="JC1" s="360" t="s">
        <v>466</v>
      </c>
      <c r="JD1" s="360" t="s">
        <v>458</v>
      </c>
      <c r="JE1" s="360" t="s">
        <v>465</v>
      </c>
      <c r="JF1" s="360" t="s">
        <v>466</v>
      </c>
      <c r="JG1" s="360" t="s">
        <v>458</v>
      </c>
      <c r="JH1" s="360" t="s">
        <v>465</v>
      </c>
      <c r="JI1" s="360" t="s">
        <v>466</v>
      </c>
      <c r="JJ1" s="360" t="s">
        <v>458</v>
      </c>
      <c r="JK1" s="360" t="s">
        <v>465</v>
      </c>
      <c r="JL1" s="360" t="s">
        <v>466</v>
      </c>
      <c r="JM1" s="360" t="s">
        <v>458</v>
      </c>
      <c r="JN1" s="360" t="s">
        <v>465</v>
      </c>
      <c r="JO1" s="360" t="s">
        <v>466</v>
      </c>
      <c r="JP1" s="360" t="s">
        <v>458</v>
      </c>
      <c r="JQ1" s="360" t="s">
        <v>465</v>
      </c>
      <c r="JR1" s="360" t="s">
        <v>466</v>
      </c>
      <c r="JS1" s="360" t="s">
        <v>458</v>
      </c>
      <c r="JT1" s="360" t="s">
        <v>465</v>
      </c>
      <c r="JU1" s="360" t="s">
        <v>466</v>
      </c>
      <c r="JV1" s="360" t="s">
        <v>458</v>
      </c>
      <c r="JW1" s="360" t="s">
        <v>465</v>
      </c>
      <c r="JX1" s="360" t="s">
        <v>466</v>
      </c>
      <c r="JY1" s="360" t="s">
        <v>458</v>
      </c>
      <c r="JZ1" s="360" t="s">
        <v>465</v>
      </c>
      <c r="KA1" s="360" t="s">
        <v>466</v>
      </c>
      <c r="KB1" s="360" t="s">
        <v>458</v>
      </c>
      <c r="KC1" s="360" t="s">
        <v>465</v>
      </c>
      <c r="KD1" s="360" t="s">
        <v>466</v>
      </c>
      <c r="KE1" s="360" t="s">
        <v>458</v>
      </c>
      <c r="KF1" s="360" t="s">
        <v>465</v>
      </c>
      <c r="KG1" s="360" t="s">
        <v>466</v>
      </c>
      <c r="KH1" s="360" t="s">
        <v>458</v>
      </c>
      <c r="KI1" s="360" t="s">
        <v>465</v>
      </c>
      <c r="KJ1" s="360" t="s">
        <v>466</v>
      </c>
      <c r="KK1" s="360" t="s">
        <v>458</v>
      </c>
      <c r="KL1" s="360" t="s">
        <v>467</v>
      </c>
      <c r="KM1" s="360" t="s">
        <v>458</v>
      </c>
      <c r="KN1" s="360" t="s">
        <v>468</v>
      </c>
      <c r="KO1" s="360" t="s">
        <v>458</v>
      </c>
      <c r="KP1" s="360" t="s">
        <v>469</v>
      </c>
      <c r="KQ1" s="360" t="s">
        <v>458</v>
      </c>
      <c r="KR1" s="360" t="s">
        <v>469</v>
      </c>
      <c r="KS1" s="360" t="s">
        <v>458</v>
      </c>
      <c r="KT1" s="360" t="s">
        <v>469</v>
      </c>
      <c r="KU1" s="360" t="s">
        <v>458</v>
      </c>
      <c r="KV1" s="360" t="s">
        <v>469</v>
      </c>
      <c r="KW1" s="360" t="s">
        <v>458</v>
      </c>
      <c r="KX1" s="360" t="s">
        <v>469</v>
      </c>
      <c r="KY1" s="360" t="s">
        <v>458</v>
      </c>
      <c r="KZ1" s="360" t="s">
        <v>469</v>
      </c>
      <c r="LA1" s="360" t="s">
        <v>458</v>
      </c>
      <c r="LB1" s="360" t="s">
        <v>469</v>
      </c>
      <c r="LC1" s="360" t="s">
        <v>458</v>
      </c>
      <c r="LD1" s="360" t="s">
        <v>469</v>
      </c>
      <c r="LE1" s="360" t="s">
        <v>458</v>
      </c>
      <c r="LF1" s="360" t="s">
        <v>469</v>
      </c>
      <c r="LG1" s="360" t="s">
        <v>458</v>
      </c>
      <c r="LH1" s="360" t="s">
        <v>469</v>
      </c>
      <c r="LI1" s="360" t="s">
        <v>458</v>
      </c>
      <c r="LJ1" s="360" t="s">
        <v>470</v>
      </c>
      <c r="LK1" s="360" t="s">
        <v>471</v>
      </c>
      <c r="LL1" s="360" t="s">
        <v>472</v>
      </c>
      <c r="LM1" s="360" t="s">
        <v>473</v>
      </c>
      <c r="LN1" s="360" t="s">
        <v>474</v>
      </c>
      <c r="LO1" s="360" t="s">
        <v>475</v>
      </c>
      <c r="LP1" s="360" t="s">
        <v>458</v>
      </c>
      <c r="LQ1" s="360" t="s">
        <v>470</v>
      </c>
      <c r="LR1" s="360" t="s">
        <v>471</v>
      </c>
      <c r="LS1" s="360" t="s">
        <v>472</v>
      </c>
      <c r="LT1" s="360" t="s">
        <v>473</v>
      </c>
      <c r="LU1" s="360" t="s">
        <v>474</v>
      </c>
      <c r="LV1" s="360" t="s">
        <v>475</v>
      </c>
      <c r="LW1" s="360" t="s">
        <v>458</v>
      </c>
      <c r="LX1" s="360" t="s">
        <v>470</v>
      </c>
      <c r="LY1" s="360" t="s">
        <v>471</v>
      </c>
      <c r="LZ1" s="360" t="s">
        <v>472</v>
      </c>
      <c r="MA1" s="360" t="s">
        <v>473</v>
      </c>
      <c r="MB1" s="360" t="s">
        <v>474</v>
      </c>
      <c r="MC1" s="360" t="s">
        <v>475</v>
      </c>
      <c r="MD1" s="360" t="s">
        <v>458</v>
      </c>
      <c r="ME1" s="360" t="s">
        <v>470</v>
      </c>
      <c r="MF1" s="360" t="s">
        <v>471</v>
      </c>
      <c r="MG1" s="360" t="s">
        <v>472</v>
      </c>
      <c r="MH1" s="360" t="s">
        <v>473</v>
      </c>
      <c r="MI1" s="360" t="s">
        <v>474</v>
      </c>
      <c r="MJ1" s="360" t="s">
        <v>475</v>
      </c>
      <c r="MK1" s="360" t="s">
        <v>458</v>
      </c>
      <c r="ML1" s="360" t="s">
        <v>470</v>
      </c>
      <c r="MM1" s="360" t="s">
        <v>471</v>
      </c>
      <c r="MN1" s="360" t="s">
        <v>472</v>
      </c>
      <c r="MO1" s="360" t="s">
        <v>473</v>
      </c>
      <c r="MP1" s="360" t="s">
        <v>474</v>
      </c>
      <c r="MQ1" s="360" t="s">
        <v>475</v>
      </c>
      <c r="MR1" s="360" t="s">
        <v>458</v>
      </c>
      <c r="MS1" s="360" t="s">
        <v>470</v>
      </c>
      <c r="MT1" s="360" t="s">
        <v>471</v>
      </c>
      <c r="MU1" s="360" t="s">
        <v>472</v>
      </c>
      <c r="MV1" s="360" t="s">
        <v>473</v>
      </c>
      <c r="MW1" s="360" t="s">
        <v>474</v>
      </c>
      <c r="MX1" s="360" t="s">
        <v>475</v>
      </c>
      <c r="MY1" s="427" t="s">
        <v>476</v>
      </c>
      <c r="MZ1" s="427" t="s">
        <v>476</v>
      </c>
      <c r="NA1" s="427" t="s">
        <v>476</v>
      </c>
      <c r="NB1" s="427" t="s">
        <v>476</v>
      </c>
      <c r="NC1" s="427" t="s">
        <v>476</v>
      </c>
      <c r="ND1" s="427" t="s">
        <v>476</v>
      </c>
      <c r="NE1" s="359" t="s">
        <v>476</v>
      </c>
      <c r="NF1" s="427" t="s">
        <v>476</v>
      </c>
      <c r="NG1" s="427" t="s">
        <v>476</v>
      </c>
      <c r="NH1" s="427" t="s">
        <v>476</v>
      </c>
      <c r="NI1" s="427" t="s">
        <v>477</v>
      </c>
      <c r="NJ1" s="427" t="s">
        <v>477</v>
      </c>
      <c r="NK1" s="427" t="s">
        <v>477</v>
      </c>
      <c r="NL1" s="427" t="s">
        <v>477</v>
      </c>
      <c r="NM1" s="427" t="s">
        <v>477</v>
      </c>
      <c r="NN1" s="427" t="s">
        <v>477</v>
      </c>
      <c r="NO1" s="427" t="s">
        <v>477</v>
      </c>
      <c r="NP1" s="427" t="s">
        <v>478</v>
      </c>
      <c r="NQ1" s="427" t="s">
        <v>479</v>
      </c>
      <c r="NR1" s="427" t="s">
        <v>479</v>
      </c>
      <c r="NS1" s="427" t="s">
        <v>479</v>
      </c>
      <c r="NT1" s="427" t="s">
        <v>479</v>
      </c>
      <c r="NU1" s="427" t="s">
        <v>479</v>
      </c>
      <c r="NV1" s="427" t="s">
        <v>479</v>
      </c>
      <c r="NW1" s="427" t="s">
        <v>479</v>
      </c>
      <c r="NX1" s="427" t="s">
        <v>479</v>
      </c>
      <c r="NY1" s="427" t="s">
        <v>479</v>
      </c>
      <c r="NZ1" s="427" t="s">
        <v>480</v>
      </c>
      <c r="OA1" s="427" t="s">
        <v>481</v>
      </c>
      <c r="OB1" s="427" t="s">
        <v>482</v>
      </c>
      <c r="OC1" s="427" t="s">
        <v>483</v>
      </c>
      <c r="OD1" s="427" t="s">
        <v>483</v>
      </c>
      <c r="OE1" s="427" t="s">
        <v>483</v>
      </c>
      <c r="OF1" s="427" t="s">
        <v>483</v>
      </c>
      <c r="OG1" s="427" t="s">
        <v>483</v>
      </c>
      <c r="OH1" s="359" t="s">
        <v>483</v>
      </c>
      <c r="OI1" s="359" t="s">
        <v>484</v>
      </c>
      <c r="OJ1" s="359" t="s">
        <v>485</v>
      </c>
      <c r="OK1" s="359" t="s">
        <v>486</v>
      </c>
      <c r="OL1" s="359" t="s">
        <v>487</v>
      </c>
      <c r="OM1" s="359" t="s">
        <v>488</v>
      </c>
      <c r="ON1" s="359" t="s">
        <v>489</v>
      </c>
      <c r="OO1" s="359" t="s">
        <v>490</v>
      </c>
      <c r="OP1" s="359" t="s">
        <v>491</v>
      </c>
      <c r="OQ1" s="359" t="s">
        <v>492</v>
      </c>
      <c r="OR1" s="359" t="s">
        <v>493</v>
      </c>
      <c r="OS1" s="359" t="s">
        <v>494</v>
      </c>
      <c r="OT1" s="359" t="s">
        <v>495</v>
      </c>
      <c r="OU1" s="359" t="s">
        <v>496</v>
      </c>
      <c r="OV1" s="359" t="s">
        <v>497</v>
      </c>
      <c r="OW1" s="359" t="s">
        <v>498</v>
      </c>
      <c r="OX1" s="361"/>
    </row>
    <row r="2" spans="1:414">
      <c r="K2" s="362">
        <f>IF('申請書及び申請事項(市内業者)'!$AU$20=項目リスト!$A$2,1,IF('申請書及び申請事項(市内業者)'!$BC$20=項目リスト!$A$2,2,""))</f>
        <v>1</v>
      </c>
      <c r="L2" s="361"/>
      <c r="M2" s="361"/>
      <c r="N2" s="362">
        <f>IF('申請書及び申請事項(市内業者)'!$H$8=項目リスト!$A$2,1,2)</f>
        <v>2</v>
      </c>
      <c r="O2" s="362">
        <f>IF('申請書及び申請事項(市内業者)'!$T$8=項目リスト!$A$2,1,2)</f>
        <v>2</v>
      </c>
      <c r="P2" s="362">
        <f>IF('申請書及び申請事項(市内業者)'!$AD$8=項目リスト!$A$2,1,2)</f>
        <v>2</v>
      </c>
      <c r="Q2" s="362">
        <f>IF('申請書及び申請事項(市内業者)'!$AN$8=項目リスト!$A$2,1,2)</f>
        <v>2</v>
      </c>
      <c r="R2" s="362">
        <f>IF('申請書及び申請事項(市内業者)'!$AX$8=項目リスト!$A$2,1,2)</f>
        <v>2</v>
      </c>
      <c r="S2" s="362">
        <f>IF('申請書及び申請事項(市内業者)'!$BH$8=項目リスト!$A$2,1,2)</f>
        <v>2</v>
      </c>
      <c r="T2" s="358">
        <f>IF(OR('申請書及び申請事項(市内業者)'!$E$182=項目リスト!$C$2,'申請書及び申請事項(市内業者)'!$E$182=項目リスト!$C$3),1,2)</f>
        <v>2</v>
      </c>
      <c r="U2" s="358">
        <f>IF(OR('申請書及び申請事項(市内業者)'!$E$183=項目リスト!$C$2,'申請書及び申請事項(市内業者)'!$E$183=項目リスト!$C$3),1,2)</f>
        <v>2</v>
      </c>
      <c r="V2" s="358">
        <f>IF(OR('申請書及び申請事項(市内業者)'!$E$184=項目リスト!$C$2,'申請書及び申請事項(市内業者)'!$E$184=項目リスト!$C$3),1,2)</f>
        <v>2</v>
      </c>
      <c r="W2" s="358">
        <f>IF(OR('申請書及び申請事項(市内業者)'!$E$185=項目リスト!$C$2,'申請書及び申請事項(市内業者)'!$E$185=項目リスト!$C$3),1,2)</f>
        <v>2</v>
      </c>
      <c r="X2" s="358">
        <f>IF(OR('申請書及び申請事項(市内業者)'!$E$186=項目リスト!$C$2,'申請書及び申請事項(市内業者)'!$E$186=項目リスト!$C$3),1,2)</f>
        <v>2</v>
      </c>
      <c r="Y2" s="358">
        <f>IF(OR('申請書及び申請事項(市内業者)'!$E$187=項目リスト!$C$2,'申請書及び申請事項(市内業者)'!$E$187=項目リスト!$C$3),1,2)</f>
        <v>2</v>
      </c>
      <c r="Z2" s="358">
        <f>IF('申請書及び申請事項(市内業者)'!$F$123=項目リスト!$B$2,1,2)</f>
        <v>2</v>
      </c>
      <c r="AA2" s="358">
        <f>IF('申請書及び申請事項(市内業者)'!$F$124=項目リスト!$B$2,1,2)</f>
        <v>2</v>
      </c>
      <c r="AB2" s="358">
        <f>IF('申請書及び申請事項(市内業者)'!$F$125=項目リスト!$B$2,1,2)</f>
        <v>2</v>
      </c>
      <c r="AC2" s="358">
        <f>IF('申請書及び申請事項(市内業者)'!$F$126=項目リスト!$B$2,1,2)</f>
        <v>2</v>
      </c>
      <c r="AD2" s="358">
        <f>IF('申請書及び申請事項(市内業者)'!$F$127=項目リスト!$B$2,1,2)</f>
        <v>2</v>
      </c>
      <c r="AE2" s="358">
        <f>IF('申請書及び申請事項(市内業者)'!$F$128=項目リスト!$B$2,1,2)</f>
        <v>2</v>
      </c>
      <c r="AF2" s="358">
        <f>IF('申請書及び申請事項(市内業者)'!$F$129=項目リスト!$B$2,1,2)</f>
        <v>2</v>
      </c>
      <c r="AG2" s="358">
        <f>IF('申請書及び申請事項(市内業者)'!$F$130=項目リスト!$B$2,1,2)</f>
        <v>2</v>
      </c>
      <c r="AH2" s="358">
        <f>IF('申請書及び申請事項(市内業者)'!$F$131=項目リスト!$B$2,1,2)</f>
        <v>2</v>
      </c>
      <c r="AI2" s="358">
        <f>IF('申請書及び申請事項(市内業者)'!$F$132=項目リスト!$B$2,1,2)</f>
        <v>2</v>
      </c>
      <c r="AJ2" s="358">
        <f>IF('申請書及び申請事項(市内業者)'!$F$133=項目リスト!$B$2,1,2)</f>
        <v>2</v>
      </c>
      <c r="AK2" s="358">
        <f>IF('申請書及び申請事項(市内業者)'!$F$134=項目リスト!$B$2,1,2)</f>
        <v>2</v>
      </c>
      <c r="AL2" s="358">
        <f>IF('申請書及び申請事項(市内業者)'!$F$135=項目リスト!$B$2,1,2)</f>
        <v>2</v>
      </c>
      <c r="AM2" s="358">
        <f>IF('申請書及び申請事項(市内業者)'!$F$136=項目リスト!$B$2,1,2)</f>
        <v>2</v>
      </c>
      <c r="AN2" s="358">
        <f>IF('申請書及び申請事項(市内業者)'!$F$137=項目リスト!$B$2,1,2)</f>
        <v>2</v>
      </c>
      <c r="AO2" s="358">
        <f>IF('申請書及び申請事項(市内業者)'!$F$138=項目リスト!$B$2,1,2)</f>
        <v>2</v>
      </c>
      <c r="AP2" s="358">
        <f>IF('申請書及び申請事項(市内業者)'!$F$139=項目リスト!$B$2,1,2)</f>
        <v>2</v>
      </c>
      <c r="AQ2" s="358">
        <f>IF('申請書及び申請事項(市内業者)'!$F$145=項目リスト!$B$2,1,2)</f>
        <v>2</v>
      </c>
      <c r="AR2" s="358">
        <f>IF('申請書及び申請事項(市内業者)'!$F$146=項目リスト!$B$2,1,2)</f>
        <v>2</v>
      </c>
      <c r="AS2" s="358">
        <f>IF('申請書及び申請事項(市内業者)'!$F$147=項目リスト!$B$2,1,2)</f>
        <v>2</v>
      </c>
      <c r="AT2" s="358">
        <f>IF('申請書及び申請事項(市内業者)'!$F$148=項目リスト!$B$2,1,2)</f>
        <v>2</v>
      </c>
      <c r="AU2" s="358">
        <f>IF('申請書及び申請事項(市内業者)'!$F$149=項目リスト!$B$2,1,2)</f>
        <v>2</v>
      </c>
      <c r="AV2" s="358">
        <f>IF('申請書及び申請事項(市内業者)'!$F$150=項目リスト!$B$2,1,2)</f>
        <v>2</v>
      </c>
      <c r="AW2" s="358">
        <f>IF('申請書及び申請事項(市内業者)'!$F$151=項目リスト!$B$2,1,2)</f>
        <v>2</v>
      </c>
      <c r="AX2" s="358">
        <f>IF('申請書及び申請事項(市内業者)'!$F$152=項目リスト!$B$2,1,2)</f>
        <v>2</v>
      </c>
      <c r="AY2" s="358">
        <f>IF('申請書及び申請事項(市内業者)'!$F$153=項目リスト!$B$2,1,2)</f>
        <v>2</v>
      </c>
      <c r="AZ2" s="462" t="str">
        <f>TRIM(SUBSTITUTE(DBCS('申請書及び申請事項(市内業者)'!$O$15),"　",""))</f>
        <v/>
      </c>
      <c r="BA2" s="358" t="str">
        <f>SUBSTITUTE(SUBSTITUTE(SUBSTITUTE(SUBSTITUTE(SUBSTITUTE(SUBSTITUTE(SUBSTITUTE(SUBSTITUTE(SUBSTITUTE(SUBSTITUTE(TRIM(ASC('申請書及び申請事項(市内業者)'!$O$14)),"ｧ","ｱ"),"ｨ","ｲ"),"ｩ","ｳ"),"ｪ","ｴ"),"ｫ","ｵ"),"ｬ","ﾔ"),"ｭ","ﾕ"),"ｮ","ﾖ"),"ｯ","ﾂ"),"-","－")</f>
        <v/>
      </c>
      <c r="BB2" s="358" t="str">
        <f>IF('申請書及び申請事項(市内業者)'!$O$17="","",DBCS('申請書及び申請事項(市内業者)'!$O$17))</f>
        <v/>
      </c>
      <c r="BC2" s="358" t="str">
        <f>IF('申請書及び申請事項(市内業者)'!$O$18="","",DBCS('申請書及び申請事項(市内業者)'!$O$18))</f>
        <v/>
      </c>
      <c r="BD2" s="358" t="str">
        <f>ASC('申請書及び申請事項(市内業者)'!$Q$11)&amp;ASC('申請書及び申請事項(市内業者)'!$W$11)</f>
        <v/>
      </c>
      <c r="BE2" s="358" t="str">
        <f>DBCS(CLEAN('申請書及び申請事項(市内業者)'!$O$12))</f>
        <v/>
      </c>
      <c r="BF2" s="358" t="str">
        <f>IF('申請書及び申請事項(市内業者)'!$Q$19="","",ASC('申請書及び申請事項(市内業者)'!$Q$19&amp;"-"&amp;'申請書及び申請事項(市内業者)'!$X$19&amp;"-"&amp;'申請書及び申請事項(市内業者)'!$AE$19))</f>
        <v/>
      </c>
      <c r="BG2" s="358" t="str">
        <f>IF('申請書及び申請事項(市内業者)'!$Q$20="","",ASC('申請書及び申請事項(市内業者)'!$Q$20&amp;"-"&amp;'申請書及び申請事項(市内業者)'!$X$20&amp;"-"&amp;'申請書及び申請事項(市内業者)'!$AE$20))</f>
        <v/>
      </c>
      <c r="BH2" s="358" t="str">
        <f>IF('申請書及び申請事項(市内業者)'!$O$21="","",'申請書及び申請事項(市内業者)'!$O$21)</f>
        <v/>
      </c>
      <c r="BI2" s="358" t="str">
        <f>DBCS(CLEAN('申請書及び申請事項(市内業者)'!$O$54))</f>
        <v/>
      </c>
      <c r="BK2" s="358" t="str">
        <f>IF('申請書及び申請事項(市内業者)'!$O$56="","",DBCS('申請書及び申請事項(市内業者)'!$O$56))</f>
        <v/>
      </c>
      <c r="BL2" s="358" t="str">
        <f>IF('申請書及び申請事項(市内業者)'!$O$57="","",DBCS('申請書及び申請事項(市内業者)'!$O$57))</f>
        <v/>
      </c>
      <c r="BM2" s="363" t="str">
        <f>ASC('申請書及び申請事項(市内業者)'!$Q$51)&amp;ASC('申請書及び申請事項(市内業者)'!$W$51)</f>
        <v/>
      </c>
      <c r="BN2" s="358" t="str">
        <f>DBCS(CLEAN('申請書及び申請事項(市内業者)'!$O$52))</f>
        <v/>
      </c>
      <c r="BO2" s="358" t="str">
        <f>IF('申請書及び申請事項(市内業者)'!$Q$58="","",ASC('申請書及び申請事項(市内業者)'!$Q$58&amp;"-"&amp;'申請書及び申請事項(市内業者)'!$X$58&amp;"-"&amp;'申請書及び申請事項(市内業者)'!$AE$58))</f>
        <v/>
      </c>
      <c r="BP2" s="358" t="str">
        <f>IF('申請書及び申請事項(市内業者)'!$Q$59="","",ASC('申請書及び申請事項(市内業者)'!$Q$59&amp;"-"&amp;'申請書及び申請事項(市内業者)'!$X$59&amp;"-"&amp;'申請書及び申請事項(市内業者)'!$AE$59))</f>
        <v/>
      </c>
      <c r="BQ2" s="358" t="str">
        <f>IF('申請書及び申請事項(市内業者)'!$O$60="","",'申請書及び申請事項(市内業者)'!$O$60)</f>
        <v/>
      </c>
      <c r="BR2" s="358" t="str">
        <f>IF('申請書及び申請事項(市内業者)'!$BC$51="","",'申請書及び申請事項(市内業者)'!$BC$51)</f>
        <v/>
      </c>
      <c r="BS2" s="358" t="str">
        <f>IF('申請書及び申請事項(市内業者)'!$BC$52="","",'申請書及び申請事項(市内業者)'!$BC$52)</f>
        <v/>
      </c>
      <c r="BT2" s="358" t="str">
        <f>IF('申請書及び申請事項(市内業者)'!$BC$53="","",'申請書及び申請事項(市内業者)'!$BC$53)</f>
        <v/>
      </c>
      <c r="BU2" s="362" t="str">
        <f>IF('申請書及び申請事項(市内業者)'!$BJ$55=項目リスト!$A$2,1,IF('申請書及び申請事項(市内業者)'!$BN$55=項目リスト!$A$2,2,""))</f>
        <v/>
      </c>
      <c r="BV2" s="362" t="str">
        <f>IF('申請書及び申請事項(市内業者)'!$AX$56=項目リスト!$A$2,1,IF('申請書及び申請事項(市内業者)'!$BK$56=項目リスト!$A$2,2,""))</f>
        <v/>
      </c>
      <c r="BW2" s="358" t="str">
        <f>IF('申請書及び申請事項(市内業者)'!$U$73="","",TEXT('申請書及び申請事項(市内業者)'!$U$73,"yyyymmdd"))</f>
        <v/>
      </c>
      <c r="BY2" s="362" t="str">
        <f>IF('申請書及び申請事項(市内業者)'!$BC$20=項目リスト!$A$2,"",IF('申請書及び申請事項(市内業者)'!$N$94="","",'申請書及び申請事項(市内業者)'!$N$94))</f>
        <v/>
      </c>
      <c r="BZ2" s="358" t="str">
        <f>IF('申請書及び申請事項(市内業者)'!$G$117="","",TEXT('申請書及び申請事項(市内業者)'!$G$117,"yyyymmdd"))</f>
        <v/>
      </c>
      <c r="CA2" s="358" t="str">
        <f>IF('申請書及び申請事項(市内業者)'!$T$117="","",TEXT('申請書及び申請事項(市内業者)'!$T$117,"yyyymmdd"))</f>
        <v/>
      </c>
      <c r="CB2" s="358" t="str">
        <f>IF('申請書及び申請事項(市内業者)'!$G$116="","",TEXT('申請書及び申請事項(市内業者)'!$G$116,"yyyymmdd"))</f>
        <v/>
      </c>
      <c r="CC2" s="358" t="str">
        <f>IF('申請書及び申請事項(市内業者)'!$T$116="","",TEXT('申請書及び申請事項(市内業者)'!$T$116,"yyyymmdd"))</f>
        <v/>
      </c>
      <c r="CD2" s="358" t="str">
        <f>IF('申請書及び申請事項(市内業者)'!$B$91="","",'申請書及び申請事項(市内業者)'!$B$91)</f>
        <v/>
      </c>
      <c r="CE2" s="358" t="str">
        <f>IF('申請書及び申請事項(市内業者)'!$Y$91="","",'申請書及び申請事項(市内業者)'!$Y$91)</f>
        <v/>
      </c>
      <c r="CF2" s="358" t="str">
        <f>IF('申請書及び申請事項(市内業者)'!$AD$123="","",'申請書及び申請事項(市内業者)'!$AD$123)</f>
        <v/>
      </c>
      <c r="CG2" s="358" t="str">
        <f>IF('申請書及び申請事項(市内業者)'!$AR$123="","",'申請書及び申請事項(市内業者)'!$AR$123)</f>
        <v/>
      </c>
      <c r="CH2" s="358" t="str">
        <f>IF('申請書及び申請事項(市内業者)'!$AD$124="","",'申請書及び申請事項(市内業者)'!$AD$124)</f>
        <v/>
      </c>
      <c r="CI2" s="358" t="str">
        <f>IF('申請書及び申請事項(市内業者)'!$AR$124="","",'申請書及び申請事項(市内業者)'!$AR$124)</f>
        <v/>
      </c>
      <c r="CJ2" s="358" t="str">
        <f>IF('申請書及び申請事項(市内業者)'!$AD$125="","",'申請書及び申請事項(市内業者)'!$AD$125)</f>
        <v/>
      </c>
      <c r="CK2" s="358" t="str">
        <f>IF('申請書及び申請事項(市内業者)'!$AR$125="","",'申請書及び申請事項(市内業者)'!$AR$125)</f>
        <v/>
      </c>
      <c r="CL2" s="358" t="str">
        <f>IF('申請書及び申請事項(市内業者)'!$AD$126="","",'申請書及び申請事項(市内業者)'!$AD$126)</f>
        <v/>
      </c>
      <c r="CM2" s="358" t="str">
        <f>IF('申請書及び申請事項(市内業者)'!$AR$126="","",'申請書及び申請事項(市内業者)'!$AR$126)</f>
        <v/>
      </c>
      <c r="CN2" s="358" t="str">
        <f>IF('申請書及び申請事項(市内業者)'!$AD$127="","",'申請書及び申請事項(市内業者)'!$AD$127)</f>
        <v/>
      </c>
      <c r="CO2" s="358" t="str">
        <f>IF('申請書及び申請事項(市内業者)'!$AR$127="","",'申請書及び申請事項(市内業者)'!$AR$127)</f>
        <v/>
      </c>
      <c r="CP2" s="358" t="str">
        <f>IF('申請書及び申請事項(市内業者)'!$AD$128="","",'申請書及び申請事項(市内業者)'!$AD$128)</f>
        <v/>
      </c>
      <c r="CQ2" s="358" t="str">
        <f>IF('申請書及び申請事項(市内業者)'!$AR$128="","",'申請書及び申請事項(市内業者)'!$AR$128)</f>
        <v/>
      </c>
      <c r="CR2" s="358" t="str">
        <f>IF('申請書及び申請事項(市内業者)'!$AD$129="","",'申請書及び申請事項(市内業者)'!$AD$129)</f>
        <v/>
      </c>
      <c r="CS2" s="358" t="str">
        <f>IF('申請書及び申請事項(市内業者)'!$AR$129="","",'申請書及び申請事項(市内業者)'!$AR$129)</f>
        <v/>
      </c>
      <c r="CT2" s="358" t="str">
        <f>IF('申請書及び申請事項(市内業者)'!$AD$130="","",'申請書及び申請事項(市内業者)'!$AD$130)</f>
        <v/>
      </c>
      <c r="CU2" s="358" t="str">
        <f>IF('申請書及び申請事項(市内業者)'!$AR$130="","",'申請書及び申請事項(市内業者)'!$AR$130)</f>
        <v/>
      </c>
      <c r="CV2" s="358" t="str">
        <f>IF('申請書及び申請事項(市内業者)'!$AD$131="","",'申請書及び申請事項(市内業者)'!$AD$131)</f>
        <v/>
      </c>
      <c r="CW2" s="358" t="str">
        <f>IF('申請書及び申請事項(市内業者)'!$AR$131="","",'申請書及び申請事項(市内業者)'!$AR$131)</f>
        <v/>
      </c>
      <c r="CX2" s="358" t="str">
        <f>IF('申請書及び申請事項(市内業者)'!$AD$132="","",'申請書及び申請事項(市内業者)'!$AD$132)</f>
        <v/>
      </c>
      <c r="CY2" s="358" t="str">
        <f>IF('申請書及び申請事項(市内業者)'!$AR$132="","",'申請書及び申請事項(市内業者)'!$AR$132)</f>
        <v/>
      </c>
      <c r="CZ2" s="358" t="str">
        <f>IF('申請書及び申請事項(市内業者)'!$AD$133="","",'申請書及び申請事項(市内業者)'!$AD$133)</f>
        <v/>
      </c>
      <c r="DA2" s="358" t="str">
        <f>IF('申請書及び申請事項(市内業者)'!$AR$133="","",'申請書及び申請事項(市内業者)'!$AR$133)</f>
        <v/>
      </c>
      <c r="DB2" s="358" t="str">
        <f>IF('申請書及び申請事項(市内業者)'!$AD$134="","",'申請書及び申請事項(市内業者)'!$AD$134)</f>
        <v/>
      </c>
      <c r="DC2" s="358" t="str">
        <f>IF('申請書及び申請事項(市内業者)'!$AR$134="","",'申請書及び申請事項(市内業者)'!$AR$134)</f>
        <v/>
      </c>
      <c r="DD2" s="358" t="str">
        <f>IF('申請書及び申請事項(市内業者)'!$AD$135="","",'申請書及び申請事項(市内業者)'!$AD$135)</f>
        <v/>
      </c>
      <c r="DE2" s="358" t="str">
        <f>IF('申請書及び申請事項(市内業者)'!$AR$135="","",'申請書及び申請事項(市内業者)'!$AR$135)</f>
        <v/>
      </c>
      <c r="DF2" s="358" t="str">
        <f>IF('申請書及び申請事項(市内業者)'!$AD$136="","",'申請書及び申請事項(市内業者)'!$AD$136)</f>
        <v/>
      </c>
      <c r="DG2" s="358" t="str">
        <f>IF('申請書及び申請事項(市内業者)'!$AR$136="","",'申請書及び申請事項(市内業者)'!$AR$136)</f>
        <v/>
      </c>
      <c r="DH2" s="358" t="str">
        <f>IF('申請書及び申請事項(市内業者)'!$AD$137="","",'申請書及び申請事項(市内業者)'!$AD$137)</f>
        <v/>
      </c>
      <c r="DI2" s="358" t="str">
        <f>IF('申請書及び申請事項(市内業者)'!$AR$137="","",'申請書及び申請事項(市内業者)'!$AR$137)</f>
        <v/>
      </c>
      <c r="DJ2" s="358" t="str">
        <f>IF('申請書及び申請事項(市内業者)'!$AD$138="","",'申請書及び申請事項(市内業者)'!$AD$138)</f>
        <v/>
      </c>
      <c r="DK2" s="358" t="str">
        <f>IF('申請書及び申請事項(市内業者)'!$AR$138="","",'申請書及び申請事項(市内業者)'!$AR$138)</f>
        <v/>
      </c>
      <c r="DL2" s="358" t="str">
        <f>IF('申請書及び申請事項(市内業者)'!$AD$139="","",'申請書及び申請事項(市内業者)'!$AD$139)</f>
        <v/>
      </c>
      <c r="DM2" s="358" t="str">
        <f>IF('申請書及び申請事項(市内業者)'!$AR$139="","",'申請書及び申請事項(市内業者)'!$AR$139)</f>
        <v/>
      </c>
      <c r="DN2" s="358" t="str">
        <f>IF('申請書及び申請事項(市内業者)'!$AD$141="","",'申請書及び申請事項(市内業者)'!$AD$141)</f>
        <v/>
      </c>
      <c r="DO2" s="358" t="str">
        <f>IF('申請書及び申請事項(市内業者)'!$AR$141="","",'申請書及び申請事項(市内業者)'!$AR$141)</f>
        <v/>
      </c>
      <c r="DP2" s="358" t="str">
        <f>IF('申請書及び申請事項(市内業者)'!$AD$142="","",'申請書及び申請事項(市内業者)'!$AD$142)</f>
        <v/>
      </c>
      <c r="DQ2" s="358" t="str">
        <f>IF('申請書及び申請事項(市内業者)'!$AR$142="","",'申請書及び申請事項(市内業者)'!$AR$142)</f>
        <v/>
      </c>
      <c r="DR2" s="358" t="str">
        <f>IF('申請書及び申請事項(市内業者)'!$BF$142="","",'申請書及び申請事項(市内業者)'!$BF$142)</f>
        <v/>
      </c>
      <c r="DS2" s="358" t="str">
        <f>IF('申請書及び申請事項(市内業者)'!$AD$144="","",'申請書及び申請事項(市内業者)'!$AD$144)</f>
        <v/>
      </c>
      <c r="DT2" s="358" t="str">
        <f>IF('申請書及び申請事項(市内業者)'!$AR$144="","",'申請書及び申請事項(市内業者)'!$AR$144)</f>
        <v/>
      </c>
      <c r="DU2" s="358" t="str">
        <f>IF('申請書及び申請事項(市内業者)'!$AD$145="","",'申請書及び申請事項(市内業者)'!$AD$145)</f>
        <v/>
      </c>
      <c r="DV2" s="358" t="str">
        <f>IF('申請書及び申請事項(市内業者)'!$AR$145="","",'申請書及び申請事項(市内業者)'!$AR$145)</f>
        <v/>
      </c>
      <c r="DW2" s="358" t="str">
        <f>IF('申請書及び申請事項(市内業者)'!$AD$146="","",'申請書及び申請事項(市内業者)'!$AD$146)</f>
        <v/>
      </c>
      <c r="DX2" s="358" t="str">
        <f>IF('申請書及び申請事項(市内業者)'!$AR$146="","",'申請書及び申請事項(市内業者)'!$AR$146)</f>
        <v/>
      </c>
      <c r="DY2" s="358" t="str">
        <f>IF('申請書及び申請事項(市内業者)'!$AD$147="","",'申請書及び申請事項(市内業者)'!$AD$147)</f>
        <v/>
      </c>
      <c r="DZ2" s="358" t="str">
        <f>IF('申請書及び申請事項(市内業者)'!$AR$147="","",'申請書及び申請事項(市内業者)'!$AR$147)</f>
        <v/>
      </c>
      <c r="EA2" s="358" t="str">
        <f>IF('申請書及び申請事項(市内業者)'!$AD$148="","",'申請書及び申請事項(市内業者)'!$AD$148)</f>
        <v/>
      </c>
      <c r="EB2" s="358" t="str">
        <f>IF('申請書及び申請事項(市内業者)'!$AR$148="","",'申請書及び申請事項(市内業者)'!$AR$148)</f>
        <v/>
      </c>
      <c r="EC2" s="358" t="str">
        <f>IF('申請書及び申請事項(市内業者)'!$AD$149="","",'申請書及び申請事項(市内業者)'!$AD$149)</f>
        <v/>
      </c>
      <c r="ED2" s="358" t="str">
        <f>IF('申請書及び申請事項(市内業者)'!$AR$149="","",'申請書及び申請事項(市内業者)'!$AR$149)</f>
        <v/>
      </c>
      <c r="EE2" s="358" t="str">
        <f>IF('申請書及び申請事項(市内業者)'!$AD$150="","",'申請書及び申請事項(市内業者)'!$AD$150)</f>
        <v/>
      </c>
      <c r="EF2" s="358" t="str">
        <f>IF('申請書及び申請事項(市内業者)'!$AR$150="","",'申請書及び申請事項(市内業者)'!$AR$150)</f>
        <v/>
      </c>
      <c r="EI2" s="358" t="str">
        <f>IF('申請書及び申請事項(市内業者)'!$AD$151="","",'申請書及び申請事項(市内業者)'!$AD$151)</f>
        <v/>
      </c>
      <c r="EJ2" s="358" t="str">
        <f>IF('申請書及び申請事項(市内業者)'!$AR$151="","",'申請書及び申請事項(市内業者)'!$AR$151)</f>
        <v/>
      </c>
      <c r="EK2" s="358" t="str">
        <f>IF('申請書及び申請事項(市内業者)'!$AD$152="","",'申請書及び申請事項(市内業者)'!$AD$152)</f>
        <v/>
      </c>
      <c r="EL2" s="358" t="str">
        <f>IF('申請書及び申請事項(市内業者)'!$AR$152="","",'申請書及び申請事項(市内業者)'!$AR$152)</f>
        <v/>
      </c>
      <c r="EM2" s="358" t="str">
        <f>IF('申請書及び申請事項(市内業者)'!$AD$153="","",'申請書及び申請事項(市内業者)'!$AD$153)</f>
        <v/>
      </c>
      <c r="EN2" s="358" t="str">
        <f>IF('申請書及び申請事項(市内業者)'!$AR$153="","",'申請書及び申請事項(市内業者)'!$AR$153)</f>
        <v/>
      </c>
      <c r="EO2" s="358" t="str">
        <f>IF('申請書及び申請事項(市内業者)'!$AD$155="","",'申請書及び申請事項(市内業者)'!$AD$155)</f>
        <v/>
      </c>
      <c r="EP2" s="358" t="str">
        <f>IF('申請書及び申請事項(市内業者)'!$AR$155="","",'申請書及び申請事項(市内業者)'!$AR$155)</f>
        <v/>
      </c>
      <c r="EQ2" s="358" t="str">
        <f>IF('申請書及び申請事項(市内業者)'!$V$182="","",'申請書及び申請事項(市内業者)'!$V$182)</f>
        <v/>
      </c>
      <c r="ER2" s="358" t="str">
        <f>IF('申請書及び申請事項(市内業者)'!$AG$182="","",'申請書及び申請事項(市内業者)'!$AG$182)</f>
        <v/>
      </c>
      <c r="ES2" s="358" t="str">
        <f>IF('申請書及び申請事項(市内業者)'!$V$183="","",'申請書及び申請事項(市内業者)'!$V$183)</f>
        <v/>
      </c>
      <c r="ET2" s="358" t="str">
        <f>IF('申請書及び申請事項(市内業者)'!$AG$183="","",'申請書及び申請事項(市内業者)'!$AG$183)</f>
        <v/>
      </c>
      <c r="EU2" s="358" t="str">
        <f>IF('申請書及び申請事項(市内業者)'!$V$184="","",'申請書及び申請事項(市内業者)'!$V$184)</f>
        <v/>
      </c>
      <c r="EV2" s="358" t="str">
        <f>IF('申請書及び申請事項(市内業者)'!$AG$184="","",'申請書及び申請事項(市内業者)'!$AG$184)</f>
        <v/>
      </c>
      <c r="EW2" s="358" t="str">
        <f>IF('申請書及び申請事項(市内業者)'!$V$185="","",'申請書及び申請事項(市内業者)'!$V$185)</f>
        <v/>
      </c>
      <c r="EX2" s="358" t="str">
        <f>IF('申請書及び申請事項(市内業者)'!$AG$185="","",'申請書及び申請事項(市内業者)'!$AG$185)</f>
        <v/>
      </c>
      <c r="EY2" s="358" t="str">
        <f>IF('申請書及び申請事項(市内業者)'!$V$186="","",'申請書及び申請事項(市内業者)'!$V$186)</f>
        <v/>
      </c>
      <c r="EZ2" s="358" t="str">
        <f>IF('申請書及び申請事項(市内業者)'!$AG$186="","",'申請書及び申請事項(市内業者)'!$AG$186)</f>
        <v/>
      </c>
      <c r="FA2" s="358" t="str">
        <f>IF('申請書及び申請事項(市内業者)'!$V$187="","",'申請書及び申請事項(市内業者)'!$V$187)</f>
        <v/>
      </c>
      <c r="FB2" s="358" t="str">
        <f>IF('申請書及び申請事項(市内業者)'!$AG$187="","",'申請書及び申請事項(市内業者)'!$AG$187)</f>
        <v/>
      </c>
      <c r="FC2" s="358" t="str">
        <f>IF('申請書及び申請事項(市内業者)'!$V$188="","",'申請書及び申請事項(市内業者)'!$V$188)</f>
        <v/>
      </c>
      <c r="FD2" s="358" t="str">
        <f>IF('申請書及び申請事項(市内業者)'!$AG$188="","",'申請書及び申請事項(市内業者)'!$AG$188)</f>
        <v/>
      </c>
      <c r="FE2" s="358" t="str">
        <f>IF('申請書及び申請事項(市内業者)'!$V$189="","",'申請書及び申請事項(市内業者)'!$V$189)</f>
        <v/>
      </c>
      <c r="FF2" s="358" t="str">
        <f>IF('申請書及び申請事項(市内業者)'!$AG$189="","",'申請書及び申請事項(市内業者)'!$AG$189)</f>
        <v/>
      </c>
      <c r="FG2" s="358" t="str">
        <f>IF('申請書及び申請事項(市内業者)'!$AD$156="","",'申請書及び申請事項(市内業者)'!$AD$156)</f>
        <v/>
      </c>
      <c r="FH2" s="358" t="str">
        <f>IF('申請書及び申請事項(市内業者)'!$AR$156="","",'申請書及び申請事項(市内業者)'!$AR$156)</f>
        <v/>
      </c>
      <c r="FI2" s="358" t="str">
        <f>IF('申請書及び申請事項(市内業者)'!$AD$157="","",'申請書及び申請事項(市内業者)'!$AD$157)</f>
        <v/>
      </c>
      <c r="FJ2" s="358" t="str">
        <f>IF('申請書及び申請事項(市内業者)'!$AR$157="","",'申請書及び申請事項(市内業者)'!$AR$157)</f>
        <v/>
      </c>
      <c r="FK2" s="358" t="str">
        <f>IF('申請書及び申請事項(市内業者)'!$AX$198="","",'申請書及び申請事項(市内業者)'!$AX$198)</f>
        <v/>
      </c>
      <c r="FL2" s="358" t="str">
        <f>IF('申請書及び申請事項(市内業者)'!$AX$199="","",'申請書及び申請事項(市内業者)'!$AX$199)</f>
        <v/>
      </c>
      <c r="FM2" s="358" t="str">
        <f>IF('申請書及び申請事項(市内業者)'!$AX$200="","",'申請書及び申請事項(市内業者)'!$AX$200)</f>
        <v/>
      </c>
      <c r="FN2" s="358" t="str">
        <f>IF('申請書及び申請事項(市内業者)'!$AX$201="","",'申請書及び申請事項(市内業者)'!$AX$201)</f>
        <v/>
      </c>
      <c r="FO2" s="358" t="str">
        <f>IF('申請書及び申請事項(市内業者)'!$AX$202="","",'申請書及び申請事項(市内業者)'!$AX$202)</f>
        <v/>
      </c>
      <c r="FP2" s="358" t="str">
        <f>IF('申請書及び申請事項(市内業者)'!$AX$203="","",'申請書及び申請事項(市内業者)'!$AX$203)</f>
        <v/>
      </c>
      <c r="FQ2" s="358" t="str">
        <f>IF('申請書及び申請事項(市内業者)'!$AX$204="","",'申請書及び申請事項(市内業者)'!$AX$204)</f>
        <v/>
      </c>
      <c r="FR2" s="358" t="str">
        <f>IF('申請書及び申請事項(市内業者)'!$AX$205="","",'申請書及び申請事項(市内業者)'!$AX$205)</f>
        <v/>
      </c>
      <c r="FS2" s="358" t="str">
        <f>IF('申請書及び申請事項(市内業者)'!$AX$206="","",'申請書及び申請事項(市内業者)'!$AX$206)</f>
        <v/>
      </c>
      <c r="FT2" s="358" t="str">
        <f>IF('申請書及び申請事項(市内業者)'!$AX$207="","",'申請書及び申請事項(市内業者)'!$AX$207)</f>
        <v/>
      </c>
      <c r="FU2" s="358" t="str">
        <f>IF('申請書及び申請事項(市内業者)'!$AX$208="","",'申請書及び申請事項(市内業者)'!$AX$208)</f>
        <v/>
      </c>
      <c r="FV2" s="358" t="str">
        <f>IF('申請書及び申請事項(市内業者)'!$AX$209="","",'申請書及び申請事項(市内業者)'!$AX$209)</f>
        <v/>
      </c>
      <c r="FW2" s="358" t="str">
        <f>IF('申請書及び申請事項(市内業者)'!$AX$210="","",'申請書及び申請事項(市内業者)'!$AX$210)</f>
        <v/>
      </c>
      <c r="FX2" s="358" t="str">
        <f>IF('申請書及び申請事項(市内業者)'!$AX$211="","",'申請書及び申請事項(市内業者)'!$AX$211)</f>
        <v/>
      </c>
      <c r="FY2" s="358" t="str">
        <f>IF('申請書及び申請事項(市内業者)'!$AX$212="","",'申請書及び申請事項(市内業者)'!$AX$212)</f>
        <v/>
      </c>
      <c r="FZ2" s="358" t="str">
        <f>IF('申請書及び申請事項(市内業者)'!$AX$213="","",'申請書及び申請事項(市内業者)'!$AX$213)</f>
        <v/>
      </c>
      <c r="GA2" s="358" t="str">
        <f>IF('申請書及び申請事項(市内業者)'!$AX$214="","",'申請書及び申請事項(市内業者)'!$AX$214)</f>
        <v/>
      </c>
      <c r="GB2" s="358" t="str">
        <f>IF('申請書及び申請事項(市内業者)'!$AX$215="","",'申請書及び申請事項(市内業者)'!$AX$215)</f>
        <v/>
      </c>
      <c r="GC2" s="358" t="str">
        <f>IF('申請書及び申請事項(市内業者)'!$AX$216="","",'申請書及び申請事項(市内業者)'!$AX$216)</f>
        <v/>
      </c>
      <c r="GD2" s="358" t="str">
        <f>IF('申請書及び申請事項(市内業者)'!$AX$217="","",'申請書及び申請事項(市内業者)'!$AX$217)</f>
        <v/>
      </c>
      <c r="GE2" s="358" t="str">
        <f>IF('申請書及び申請事項(市内業者)'!$AX$218="","",'申請書及び申請事項(市内業者)'!$AX$218)</f>
        <v/>
      </c>
      <c r="GF2" s="358" t="str">
        <f>IF('申請書及び申請事項(市内業者)'!$AX$219="","",'申請書及び申請事項(市内業者)'!$AX$219)</f>
        <v/>
      </c>
      <c r="GG2" s="358" t="str">
        <f>IF('申請書及び申請事項(市内業者)'!$AX$220="","",'申請書及び申請事項(市内業者)'!$AX$220)</f>
        <v/>
      </c>
      <c r="GH2" s="358" t="str">
        <f>IF('申請書及び申請事項(市内業者)'!$AX$221="","",'申請書及び申請事項(市内業者)'!$AX$221)</f>
        <v/>
      </c>
      <c r="GI2" s="358" t="str">
        <f>IF('申請書及び申請事項(市内業者)'!$AX$222="","",'申請書及び申請事項(市内業者)'!$AX$222)</f>
        <v/>
      </c>
      <c r="GJ2" s="358" t="str">
        <f>IF('申請書及び申請事項(市内業者)'!$AX$223="","",'申請書及び申請事項(市内業者)'!$AX$223)</f>
        <v/>
      </c>
      <c r="GK2" s="358" t="str">
        <f>IF('申請書及び申請事項(市内業者)'!$AX$224="","",'申請書及び申請事項(市内業者)'!$AX$224)</f>
        <v/>
      </c>
      <c r="GL2" s="358" t="str">
        <f>IF('申請書及び申請事項(市内業者)'!$AX$225="","",'申請書及び申請事項(市内業者)'!$AX$225)</f>
        <v/>
      </c>
      <c r="GM2" s="358" t="str">
        <f>IF('申請書及び申請事項(市内業者)'!$AX$226="","",'申請書及び申請事項(市内業者)'!$AX$226)</f>
        <v/>
      </c>
      <c r="GN2" s="358" t="str">
        <f>IF('申請書及び申請事項(市内業者)'!$AX$227="","",'申請書及び申請事項(市内業者)'!$AX$227)</f>
        <v/>
      </c>
      <c r="GO2" s="358" t="str">
        <f>IF('申請書及び申請事項(市内業者)'!$AX$228="","",'申請書及び申請事項(市内業者)'!$AX$228)</f>
        <v/>
      </c>
      <c r="GP2" s="358" t="str">
        <f>IF('申請書及び申請事項(市内業者)'!$AX$229="","",'申請書及び申請事項(市内業者)'!$AX$229)</f>
        <v/>
      </c>
      <c r="GQ2" s="358" t="str">
        <f>IF('申請書及び申請事項(市内業者)'!$AR$65="","",'申請書及び申請事項(市内業者)'!$AR$65)</f>
        <v/>
      </c>
      <c r="GR2" s="358" t="str">
        <f>IF('申請書及び申請事項(市内業者)'!$BA$73="","",'申請書及び申請事項(市内業者)'!$BA$73)</f>
        <v/>
      </c>
      <c r="GS2" s="358" t="str">
        <f>IF('申請書及び申請事項(市内業者)'!$T$77="","",'申請書及び申請事項(市内業者)'!$T$77)</f>
        <v/>
      </c>
      <c r="GT2" s="358" t="str">
        <f>IF('申請書及び申請事項(市内業者)'!$O$81="","",'申請書及び申請事項(市内業者)'!$O$81)</f>
        <v/>
      </c>
      <c r="GU2" s="358" t="str">
        <f>IF('申請書及び申請事項(市内業者)'!$AC$81="","",'申請書及び申請事項(市内業者)'!$AC$81)</f>
        <v/>
      </c>
      <c r="GV2" s="358" t="str">
        <f>IF('申請書及び申請事項(市内業者)'!$O$85="","",'申請書及び申請事項(市内業者)'!$O$85)</f>
        <v/>
      </c>
      <c r="GW2" s="358" t="str">
        <f>IF('申請書及び申請事項(市内業者)'!$AC$85="","",'申請書及び申請事項(市内業者)'!$AC$85)</f>
        <v/>
      </c>
      <c r="GX2" s="362" t="str">
        <f>IF(AND('申請書及び申請事項(市内業者)'!$AU$20=項目リスト!$A$2,'申請書及び申請事項(市内業者)'!$AE$95=項目リスト!$A$2),1,"")</f>
        <v/>
      </c>
      <c r="GY2" s="362" t="str">
        <f>IF(AND('申請書及び申請事項(市内業者)'!$AU$20=項目リスト!$A$2,'申請書及び申請事項(市内業者)'!$AE$96=項目リスト!$A$2),1,IF(AND('申請書及び申請事項(市内業者)'!$AU$20=項目リスト!$A$2,'申請書及び申請事項(市内業者)'!$AE$97=項目リスト!$A$2),2,""))</f>
        <v/>
      </c>
      <c r="GZ2" s="362" t="str">
        <f>IF(AND('申請書及び申請事項(市内業者)'!$AU$20=項目リスト!$A$2,'申請書及び申請事項(市内業者)'!$AE$99=項目リスト!$A$2),2,IF(AND('申請書及び申請事項(市内業者)'!$AU$20=項目リスト!$A$2,'申請書及び申請事項(市内業者)'!$AE$98=項目リスト!$A$2),1,""))</f>
        <v/>
      </c>
      <c r="HA2" s="362" t="str">
        <f>IF(AND('申請書及び申請事項(市内業者)'!$AU$20=項目リスト!$A$2,'申請書及び申請事項(市内業者)'!$AE$101=項目リスト!$A$2),2,IF(AND('申請書及び申請事項(市内業者)'!$AU$20=項目リスト!$A$2,'申請書及び申請事項(市内業者)'!$AE$100=項目リスト!$A$2),1,""))</f>
        <v/>
      </c>
      <c r="HB2" s="362" t="str">
        <f>IF(AND('申請書及び申請事項(市内業者)'!$AU$20=項目リスト!$A$2,'申請書及び申請事項(市内業者)'!$BM$95=項目リスト!$A$2),1,IF(AND('申請書及び申請事項(市内業者)'!$AU$20=項目リスト!$A$2,'申請書及び申請事項(市内業者)'!$BM$96=項目リスト!$A$2),2,""))</f>
        <v/>
      </c>
      <c r="HC2" s="362" t="str">
        <f>IF(AND('申請書及び申請事項(市内業者)'!$AU$20=項目リスト!$A$2,'申請書及び申請事項(市内業者)'!$BM$97=項目リスト!$A$2),1,"")</f>
        <v/>
      </c>
      <c r="HD2" s="362" t="str">
        <f>IF(AND('申請書及び申請事項(市内業者)'!$AU$20=項目リスト!$A$2,'申請書及び申請事項(市内業者)'!$BM$98=項目リスト!$A$2),1,"")</f>
        <v/>
      </c>
      <c r="HE2" s="362" t="str">
        <f>IF(AND('申請書及び申請事項(市内業者)'!$AU$20=項目リスト!$A$2,'申請書及び申請事項(市内業者)'!$BM$99=項目リスト!$A$2),1,"")</f>
        <v/>
      </c>
      <c r="HF2" s="362" t="str">
        <f>IF('申請書及び申請事項(市内業者)'!$H$9=項目リスト!$A$2,1,IF('申請書及び申請事項(市内業者)'!$M$9=項目リスト!$A$2,2,""))</f>
        <v/>
      </c>
      <c r="HG2" s="358" t="str">
        <f>IF('申請書及び申請事項(市内業者)'!$AV$91="","",'申請書及び申請事項(市内業者)'!$AV$91)</f>
        <v/>
      </c>
      <c r="HH2" s="362" t="str">
        <f>IF(AND('申請書及び申請事項(市内業者)'!$AU$20=項目リスト!$A$2,OR('申請書及び申請事項(市内業者)'!$H$9=項目リスト!$A$2,'申請書及び申請事項(市内業者)'!$M$9=項目リスト!$A$2)),'申請書及び申請事項(市内業者)'!$N$94,"")</f>
        <v/>
      </c>
      <c r="HI2" s="362" t="str">
        <f>IF('申請書及び申請事項(市内業者)'!$AD$9=項目リスト!$A$2,1,IF('申請書及び申請事項(市内業者)'!$AI$9=項目リスト!$A$2,2,""))</f>
        <v/>
      </c>
      <c r="HJ2" s="362" t="str">
        <f>IF(AND('申請書及び申請事項(市内業者)'!$AU$20=項目リスト!$A$2,OR('申請書及び申請事項(市内業者)'!$AD$9=項目リスト!$A$2,'申請書及び申請事項(市内業者)'!$AI$9=項目リスト!$A$2)),'申請書及び申請事項(市内業者)'!$N$94,"")</f>
        <v/>
      </c>
      <c r="HK2" s="362" t="str">
        <f>IF('申請書及び申請事項(市内業者)'!$AN$9=項目リスト!$A$2,1,IF('申請書及び申請事項(市内業者)'!$AS$9=項目リスト!$A$2,2,""))</f>
        <v/>
      </c>
      <c r="HL2" s="358" t="str">
        <f>IF('申請書及び申請事項(市内業者)'!$BF$141="","",'申請書及び申請事項(市内業者)'!$BF$141)</f>
        <v/>
      </c>
      <c r="HM2" s="362" t="str">
        <f>IF(AND('申請書及び申請事項(市内業者)'!$AU$20=項目リスト!$A$2,OR('申請書及び申請事項(市内業者)'!$AN$9=項目リスト!$A$2,'申請書及び申請事項(市内業者)'!$AS$9=項目リスト!$A$2)),'申請書及び申請事項(市内業者)'!$N$94,"")</f>
        <v/>
      </c>
      <c r="HN2" s="358" t="str">
        <f>IF('申請書及び申請事項(市内業者)'!$T$142="","",'申請書及び申請事項(市内業者)'!$T$142)</f>
        <v/>
      </c>
      <c r="HO2" s="358" t="str">
        <f>IF('申請書及び申請事項(市内業者)'!$AQ$113="","",'申請書及び申請事項(市内業者)'!$AQ$113)</f>
        <v/>
      </c>
      <c r="HP2" s="362" t="str">
        <f>IF(AND('申請書及び申請事項(市内業者)'!$AU$20=項目リスト!$A$2,'申請書及び申請事項(市内業者)'!$BC$113=項目リスト!$A$2),1,"")</f>
        <v/>
      </c>
      <c r="HQ2" s="362" t="str">
        <f>IF('申請書及び申請事項(市内業者)'!$AX$9=項目リスト!$A$2,1,IF('申請書及び申請事項(市内業者)'!$BC$9=項目リスト!$A$2,2,""))</f>
        <v/>
      </c>
      <c r="HR2" s="358" t="str">
        <f>IF('申請書及び申請事項(市内業者)'!$BF$144="","",'申請書及び申請事項(市内業者)'!$BF$144)</f>
        <v/>
      </c>
      <c r="HS2" s="362" t="str">
        <f>IF(AND('申請書及び申請事項(市内業者)'!$AU$20=項目リスト!$A$2,OR('申請書及び申請事項(市内業者)'!$AX$9=項目リスト!$A$2,'申請書及び申請事項(市内業者)'!$BC$9=項目リスト!$A$2)),'申請書及び申請事項(市内業者)'!$N$94,"")</f>
        <v/>
      </c>
      <c r="HT2" s="362" t="str">
        <f>IF('申請書及び申請事項(市内業者)'!$BH$9=項目リスト!$A$2,1,IF('申請書及び申請事項(市内業者)'!$BM$9=項目リスト!$A$2,2,""))</f>
        <v/>
      </c>
      <c r="HU2" s="358" t="str">
        <f>IF('申請書及び申請事項(市内業者)'!$BF$155="","",'申請書及び申請事項(市内業者)'!$BF$155)</f>
        <v/>
      </c>
      <c r="HV2" s="362" t="str">
        <f>IF(AND('申請書及び申請事項(市内業者)'!$AU$20=項目リスト!$A$2,OR('申請書及び申請事項(市内業者)'!$BH$9=項目リスト!$A$2,'申請書及び申請事項(市内業者)'!$BM$9=項目リスト!$A$2)),'申請書及び申請事項(市内業者)'!$N$94,"")</f>
        <v/>
      </c>
      <c r="HW2" s="362" t="str">
        <f>IF('申請書及び申請事項(市内業者)'!$T$9=項目リスト!$A$2,1,IF('申請書及び申請事項(市内業者)'!$Y$9=項目リスト!$A$2,2,""))</f>
        <v/>
      </c>
      <c r="HX2" s="358" t="str">
        <f>IF('申請書及び申請事項(市内業者)'!$AT$189="","",'申請書及び申請事項(市内業者)'!$AT$189)</f>
        <v/>
      </c>
      <c r="HY2" s="362" t="str">
        <f>IF(AND('申請書及び申請事項(市内業者)'!$AU$20=項目リスト!$A$2,OR('申請書及び申請事項(市内業者)'!$T$9=項目リスト!$A$2,'申請書及び申請事項(市内業者)'!$Y$9=項目リスト!$A$2)),'申請書及び申請事項(市内業者)'!$N$94,"")</f>
        <v/>
      </c>
      <c r="HZ2" s="358" t="str">
        <f>IF('申請書及び申請事項(市内業者)'!$AX$13="","",1)</f>
        <v/>
      </c>
      <c r="IA2" s="358" t="str">
        <f>IF('申請書及び申請事項(市内業者)'!$AX$13="","",'申請書及び申請事項(市内業者)'!$AX$13)</f>
        <v/>
      </c>
      <c r="IB2" s="358" t="str">
        <f>IF('申請書及び申請事項(市内業者)'!$AX$14="","",0)</f>
        <v/>
      </c>
      <c r="IC2" s="358" t="str">
        <f>IF('申請書及び申請事項(市内業者)'!$AX$14="","",'申請書及び申請事項(市内業者)'!$AX$14)</f>
        <v/>
      </c>
      <c r="ID2" s="358" t="str">
        <f>IF('申請書及び申請事項(市内業者)'!$AX$15="","",0)</f>
        <v/>
      </c>
      <c r="IE2" s="358" t="str">
        <f>IF('申請書及び申請事項(市内業者)'!$AX$15="","",'申請書及び申請事項(市内業者)'!$AX$15)</f>
        <v/>
      </c>
      <c r="IF2" s="358" t="str">
        <f>IF('申請書及び申請事項(市内業者)'!$AX$16="","",0)</f>
        <v/>
      </c>
      <c r="IG2" s="358" t="str">
        <f>IF('申請書及び申請事項(市内業者)'!$AX$16="","",'申請書及び申請事項(市内業者)'!$AX$16)</f>
        <v/>
      </c>
      <c r="IH2" s="358" t="str">
        <f>IF('申請書及び申請事項(市内業者)'!$AX$17="","",0)</f>
        <v/>
      </c>
      <c r="II2" s="358" t="str">
        <f>IF('申請書及び申請事項(市内業者)'!$AX$17="","",'申請書及び申請事項(市内業者)'!$AX$17)</f>
        <v/>
      </c>
      <c r="IJ2" s="358" t="str">
        <f>IF('申請書及び申請事項(市内業者)'!$F$123=項目リスト!$B$2,1,"")</f>
        <v/>
      </c>
      <c r="IK2" s="358" t="str">
        <f>IF('申請書及び申請事項(市内業者)'!$F$123=項目リスト!$B$2,'申請書及び申請事項(市内業者)'!$B$123,"")</f>
        <v/>
      </c>
      <c r="IL2" s="358" t="str">
        <f>IF('申請書及び申請事項(市内業者)'!$BF$123="","",'申請書及び申請事項(市内業者)'!$BF$123)</f>
        <v/>
      </c>
      <c r="IM2" s="358" t="str">
        <f>IF('申請書及び申請事項(市内業者)'!$AQ$112="","",'申請書及び申請事項(市内業者)'!$AQ$112)</f>
        <v/>
      </c>
      <c r="IN2" s="362" t="str">
        <f>IF(AND('申請書及び申請事項(市内業者)'!$AU$20=項目リスト!$A$2,'申請書及び申請事項(市内業者)'!$BC$112=項目リスト!$A$2),1,"")</f>
        <v/>
      </c>
      <c r="IO2" s="358" t="str">
        <f>IF('申請書及び申請事項(市内業者)'!$F$124=項目リスト!$B$2,1,"")</f>
        <v/>
      </c>
      <c r="IP2" s="358" t="str">
        <f>IF('申請書及び申請事項(市内業者)'!$F$124=項目リスト!$B$2,'申請書及び申請事項(市内業者)'!$B$124,"")</f>
        <v/>
      </c>
      <c r="IQ2" s="358" t="str">
        <f>IF('申請書及び申請事項(市内業者)'!$BF$124="","",'申請書及び申請事項(市内業者)'!$BF$124)</f>
        <v/>
      </c>
      <c r="IR2" s="358" t="str">
        <f>IF('申請書及び申請事項(市内業者)'!$F$125=項目リスト!$B$2,1,"")</f>
        <v/>
      </c>
      <c r="IS2" s="358" t="str">
        <f>IF('申請書及び申請事項(市内業者)'!$F$125=項目リスト!$B$2,'申請書及び申請事項(市内業者)'!$B$125,"")</f>
        <v/>
      </c>
      <c r="IT2" s="358" t="str">
        <f>IF('申請書及び申請事項(市内業者)'!$BF$125="","",'申請書及び申請事項(市内業者)'!$BF$125)</f>
        <v/>
      </c>
      <c r="IU2" s="358" t="str">
        <f>IF('申請書及び申請事項(市内業者)'!$F$126=項目リスト!$B$2,1,"")</f>
        <v/>
      </c>
      <c r="IV2" s="358" t="str">
        <f>IF('申請書及び申請事項(市内業者)'!$F$126=項目リスト!$B$2,'申請書及び申請事項(市内業者)'!$B$126,"")</f>
        <v/>
      </c>
      <c r="IW2" s="358" t="str">
        <f>IF('申請書及び申請事項(市内業者)'!$BF$126="","",'申請書及び申請事項(市内業者)'!$BF$126)</f>
        <v/>
      </c>
      <c r="IX2" s="358" t="str">
        <f>IF('申請書及び申請事項(市内業者)'!$F$127=項目リスト!$B$2,1,"")</f>
        <v/>
      </c>
      <c r="IY2" s="358" t="str">
        <f>IF('申請書及び申請事項(市内業者)'!$F$127=項目リスト!$B$2,'申請書及び申請事項(市内業者)'!$B$127,"")</f>
        <v/>
      </c>
      <c r="IZ2" s="358" t="str">
        <f>IF('申請書及び申請事項(市内業者)'!$BF$127="","",'申請書及び申請事項(市内業者)'!$BF$127)</f>
        <v/>
      </c>
      <c r="JA2" s="358" t="str">
        <f>IF('申請書及び申請事項(市内業者)'!$F$128=項目リスト!$B$2,1,"")</f>
        <v/>
      </c>
      <c r="JB2" s="358" t="str">
        <f>IF('申請書及び申請事項(市内業者)'!$F$128=項目リスト!$B$2,'申請書及び申請事項(市内業者)'!$B$128,"")</f>
        <v/>
      </c>
      <c r="JC2" s="358" t="str">
        <f>IF('申請書及び申請事項(市内業者)'!$BF$128="","",'申請書及び申請事項(市内業者)'!$BF$128)</f>
        <v/>
      </c>
      <c r="JD2" s="358" t="str">
        <f>IF('申請書及び申請事項(市内業者)'!$F$129=項目リスト!$B$2,1,"")</f>
        <v/>
      </c>
      <c r="JE2" s="358" t="str">
        <f>IF('申請書及び申請事項(市内業者)'!$F$129=項目リスト!$B$2,'申請書及び申請事項(市内業者)'!$B$129,"")</f>
        <v/>
      </c>
      <c r="JF2" s="358" t="str">
        <f>IF('申請書及び申請事項(市内業者)'!$BF$129="","",'申請書及び申請事項(市内業者)'!$BF$129)</f>
        <v/>
      </c>
      <c r="JG2" s="358" t="str">
        <f>IF('申請書及び申請事項(市内業者)'!$F$130=項目リスト!$B$2,1,"")</f>
        <v/>
      </c>
      <c r="JH2" s="358" t="str">
        <f>IF('申請書及び申請事項(市内業者)'!$F$130=項目リスト!$B$2,'申請書及び申請事項(市内業者)'!$B$130,"")</f>
        <v/>
      </c>
      <c r="JI2" s="358" t="str">
        <f>IF('申請書及び申請事項(市内業者)'!$BF$130="","",'申請書及び申請事項(市内業者)'!$BF$130)</f>
        <v/>
      </c>
      <c r="JJ2" s="358" t="str">
        <f>IF('申請書及び申請事項(市内業者)'!$F$131=項目リスト!$B$2,1,"")</f>
        <v/>
      </c>
      <c r="JK2" s="358" t="str">
        <f>IF('申請書及び申請事項(市内業者)'!$F$131=項目リスト!$B$2,'申請書及び申請事項(市内業者)'!$B$131,"")</f>
        <v/>
      </c>
      <c r="JL2" s="358" t="str">
        <f>IF('申請書及び申請事項(市内業者)'!$BF$131="","",'申請書及び申請事項(市内業者)'!$BF$131)</f>
        <v/>
      </c>
      <c r="JM2" s="358" t="str">
        <f>IF('申請書及び申請事項(市内業者)'!$F$132=項目リスト!$B$2,1,"")</f>
        <v/>
      </c>
      <c r="JN2" s="358" t="str">
        <f>IF('申請書及び申請事項(市内業者)'!$F$132=項目リスト!$B$2,'申請書及び申請事項(市内業者)'!$B$132,"")</f>
        <v/>
      </c>
      <c r="JO2" s="358" t="str">
        <f>IF('申請書及び申請事項(市内業者)'!$BF$132="","",'申請書及び申請事項(市内業者)'!$BF$132)</f>
        <v/>
      </c>
      <c r="JP2" s="358" t="str">
        <f>IF('申請書及び申請事項(市内業者)'!$F$133=項目リスト!$B$2,1,"")</f>
        <v/>
      </c>
      <c r="JQ2" s="358" t="str">
        <f>IF('申請書及び申請事項(市内業者)'!$F$133=項目リスト!$B$2,'申請書及び申請事項(市内業者)'!$B$133,"")</f>
        <v/>
      </c>
      <c r="JR2" s="358" t="str">
        <f>IF('申請書及び申請事項(市内業者)'!$BF$133="","",'申請書及び申請事項(市内業者)'!$BF$133)</f>
        <v/>
      </c>
      <c r="JS2" s="358" t="str">
        <f>IF('申請書及び申請事項(市内業者)'!$F$134=項目リスト!$B$2,1,"")</f>
        <v/>
      </c>
      <c r="JT2" s="358" t="str">
        <f>IF('申請書及び申請事項(市内業者)'!$F$134=項目リスト!$B$2,'申請書及び申請事項(市内業者)'!$B$134,"")</f>
        <v/>
      </c>
      <c r="JU2" s="358" t="str">
        <f>IF('申請書及び申請事項(市内業者)'!$BF$134="","",'申請書及び申請事項(市内業者)'!$BF$134)</f>
        <v/>
      </c>
      <c r="JV2" s="358" t="str">
        <f>IF('申請書及び申請事項(市内業者)'!$F$135=項目リスト!$B$2,1,"")</f>
        <v/>
      </c>
      <c r="JW2" s="358" t="str">
        <f>IF('申請書及び申請事項(市内業者)'!$F$135=項目リスト!$B$2,'申請書及び申請事項(市内業者)'!$B$135,"")</f>
        <v/>
      </c>
      <c r="JX2" s="358" t="str">
        <f>IF('申請書及び申請事項(市内業者)'!$BF$135="","",'申請書及び申請事項(市内業者)'!$BF$135)</f>
        <v/>
      </c>
      <c r="JY2" s="358" t="str">
        <f>IF('申請書及び申請事項(市内業者)'!$F$136=項目リスト!$B$2,1,"")</f>
        <v/>
      </c>
      <c r="JZ2" s="358" t="str">
        <f>IF('申請書及び申請事項(市内業者)'!$F$136=項目リスト!$B$2,'申請書及び申請事項(市内業者)'!$B$136,"")</f>
        <v/>
      </c>
      <c r="KA2" s="358" t="str">
        <f>IF('申請書及び申請事項(市内業者)'!$BF$136="","",'申請書及び申請事項(市内業者)'!$BF$136)</f>
        <v/>
      </c>
      <c r="KB2" s="358" t="str">
        <f>IF('申請書及び申請事項(市内業者)'!$F$137=項目リスト!$B$2,1,"")</f>
        <v/>
      </c>
      <c r="KC2" s="358" t="str">
        <f>IF('申請書及び申請事項(市内業者)'!$F$137=項目リスト!$B$2,'申請書及び申請事項(市内業者)'!$B$137,"")</f>
        <v/>
      </c>
      <c r="KD2" s="358" t="str">
        <f>IF('申請書及び申請事項(市内業者)'!$BF$137="","",'申請書及び申請事項(市内業者)'!$BF$137)</f>
        <v/>
      </c>
      <c r="KE2" s="358" t="str">
        <f>IF('申請書及び申請事項(市内業者)'!$F$138=項目リスト!$B$2,1,"")</f>
        <v/>
      </c>
      <c r="KF2" s="358" t="str">
        <f>IF('申請書及び申請事項(市内業者)'!$F$138=項目リスト!$B$2,'申請書及び申請事項(市内業者)'!$B$138,"")</f>
        <v/>
      </c>
      <c r="KG2" s="358" t="str">
        <f>IF('申請書及び申請事項(市内業者)'!$BF$138="","",'申請書及び申請事項(市内業者)'!$BF$138)</f>
        <v/>
      </c>
      <c r="KH2" s="358" t="str">
        <f>IF('申請書及び申請事項(市内業者)'!$F$139=項目リスト!$B$2,1,"")</f>
        <v/>
      </c>
      <c r="KI2" s="358" t="str">
        <f>IF('申請書及び申請事項(市内業者)'!$F$139=項目リスト!$B$2,'申請書及び申請事項(市内業者)'!$B$139,"")</f>
        <v/>
      </c>
      <c r="KJ2" s="358" t="str">
        <f>IF('申請書及び申請事項(市内業者)'!$BF$139="","",'申請書及び申請事項(市内業者)'!$BF$139)</f>
        <v/>
      </c>
      <c r="KK2" s="358" t="str">
        <f>IF('申請書及び申請事項(市内業者)'!$F$141=項目リスト!$B$2,1,"")</f>
        <v/>
      </c>
      <c r="KL2" s="358" t="str">
        <f>IF('申請書及び申請事項(市内業者)'!$F$141=項目リスト!$B$2,'申請書及び申請事項(市内業者)'!$B$141,"")</f>
        <v/>
      </c>
      <c r="KM2" s="358" t="str">
        <f>IF('申請書及び申請事項(市内業者)'!$F$144=項目リスト!$B$2,1,"")</f>
        <v/>
      </c>
      <c r="KN2" s="358" t="str">
        <f>IF('申請書及び申請事項(市内業者)'!$F$144=項目リスト!$B$2,'申請書及び申請事項(市内業者)'!$B$144,"")</f>
        <v/>
      </c>
      <c r="KO2" s="358" t="str">
        <f>IF('申請書及び申請事項(市内業者)'!$F$145=項目リスト!$B$2,1,"")</f>
        <v/>
      </c>
      <c r="KP2" s="358" t="str">
        <f>IF('申請書及び申請事項(市内業者)'!$F$145=項目リスト!$B$2,'申請書及び申請事項(市内業者)'!$B$145,"")</f>
        <v/>
      </c>
      <c r="KQ2" s="358" t="str">
        <f>IF('申請書及び申請事項(市内業者)'!$F$146=項目リスト!$B$2,1,"")</f>
        <v/>
      </c>
      <c r="KR2" s="358" t="str">
        <f>IF('申請書及び申請事項(市内業者)'!$F$146=項目リスト!$B$2,'申請書及び申請事項(市内業者)'!$B$146,"")</f>
        <v/>
      </c>
      <c r="KS2" s="358" t="str">
        <f>IF('申請書及び申請事項(市内業者)'!$F$147=項目リスト!$B$2,1,"")</f>
        <v/>
      </c>
      <c r="KT2" s="358" t="str">
        <f>IF('申請書及び申請事項(市内業者)'!$F$147=項目リスト!$B$2,'申請書及び申請事項(市内業者)'!$B$147,"")</f>
        <v/>
      </c>
      <c r="KU2" s="358" t="str">
        <f>IF('申請書及び申請事項(市内業者)'!$F$148=項目リスト!$B$2,1,"")</f>
        <v/>
      </c>
      <c r="KV2" s="358" t="str">
        <f>IF('申請書及び申請事項(市内業者)'!$F$148=項目リスト!$B$2,'申請書及び申請事項(市内業者)'!$B$148,"")</f>
        <v/>
      </c>
      <c r="KW2" s="358" t="str">
        <f>IF('申請書及び申請事項(市内業者)'!$F$149=項目リスト!$B$2,1,"")</f>
        <v/>
      </c>
      <c r="KX2" s="358" t="str">
        <f>IF('申請書及び申請事項(市内業者)'!$F$149=項目リスト!$B$2,'申請書及び申請事項(市内業者)'!$B$149,"")</f>
        <v/>
      </c>
      <c r="KY2" s="358" t="str">
        <f>IF('申請書及び申請事項(市内業者)'!$F$150=項目リスト!$B$2,1,"")</f>
        <v/>
      </c>
      <c r="KZ2" s="358" t="str">
        <f>IF('申請書及び申請事項(市内業者)'!$F$150=項目リスト!$B$2,'申請書及び申請事項(市内業者)'!$B$150,"")</f>
        <v/>
      </c>
      <c r="LA2" s="358" t="str">
        <f>IF('申請書及び申請事項(市内業者)'!$F$150=項目リスト!$B$2,1,"")</f>
        <v/>
      </c>
      <c r="LB2" s="358" t="str">
        <f>IF('申請書及び申請事項(市内業者)'!$F$150=項目リスト!$B$2,610,"")</f>
        <v/>
      </c>
      <c r="LC2" s="358" t="str">
        <f>IF('申請書及び申請事項(市内業者)'!$F$151=項目リスト!$B$2,1,"")</f>
        <v/>
      </c>
      <c r="LD2" s="358" t="str">
        <f>IF('申請書及び申請事項(市内業者)'!$F$151=項目リスト!$B$2,'申請書及び申請事項(市内業者)'!$B$151,"")</f>
        <v/>
      </c>
      <c r="LE2" s="358" t="str">
        <f>IF('申請書及び申請事項(市内業者)'!$F$152=項目リスト!$B$2,1,"")</f>
        <v/>
      </c>
      <c r="LF2" s="358" t="str">
        <f>IF('申請書及び申請事項(市内業者)'!$F$152=項目リスト!$B$2,'申請書及び申請事項(市内業者)'!$B$152,"")</f>
        <v/>
      </c>
      <c r="LG2" s="358" t="str">
        <f>IF('申請書及び申請事項(市内業者)'!$F$153=項目リスト!$B$2,1,"")</f>
        <v/>
      </c>
      <c r="LH2" s="358" t="str">
        <f>IF('申請書及び申請事項(市内業者)'!$F$153=項目リスト!$B$2,'申請書及び申請事項(市内業者)'!$B$153,"")</f>
        <v/>
      </c>
      <c r="LI2" s="362" t="str">
        <f>IF('申請書及び申請事項(市内業者)'!$E$182=項目リスト!$C$2,1,IF('申請書及び申請事項(市内業者)'!$E$182=項目リスト!$C$3,0,""))</f>
        <v/>
      </c>
      <c r="LJ2" s="358" t="str">
        <f>IF('申請書及び申請事項(市内業者)'!$E$182="","",'申請書及び申請事項(市内業者)'!$A$182)</f>
        <v/>
      </c>
      <c r="LK2" s="358" t="str">
        <f>IF('申請書及び申請事項(市内業者)'!$AR$182="","",'申請書及び申請事項(市内業者)'!$AR$182)</f>
        <v/>
      </c>
      <c r="LL2" s="358" t="str">
        <f>IF('申請書及び申請事項(市内業者)'!$BD$182="","",'申請書及び申請事項(市内業者)'!$BD$182)</f>
        <v/>
      </c>
      <c r="LM2" s="358" t="str">
        <f>IF('申請書及び申請事項(市内業者)'!$BI$182="","",'申請書及び申請事項(市内業者)'!$BI$182)</f>
        <v/>
      </c>
      <c r="LN2" s="358" t="str">
        <f>IF('申請書及び申請事項(市内業者)'!$AQ$107="","",'申請書及び申請事項(市内業者)'!$AQ$107)</f>
        <v/>
      </c>
      <c r="LO2" s="362" t="str">
        <f>IF(AND('申請書及び申請事項(市内業者)'!$AU$20=項目リスト!$A$2,'申請書及び申請事項(市内業者)'!$BC$107=項目リスト!$A$2),1,"")</f>
        <v/>
      </c>
      <c r="LP2" s="362" t="str">
        <f>IF('申請書及び申請事項(市内業者)'!$E$183=項目リスト!$C$2,1,IF('申請書及び申請事項(市内業者)'!$E$183=項目リスト!$C$3,0,""))</f>
        <v/>
      </c>
      <c r="LQ2" s="358" t="str">
        <f>IF('申請書及び申請事項(市内業者)'!$E$183="","",'申請書及び申請事項(市内業者)'!$A$183)</f>
        <v/>
      </c>
      <c r="LR2" s="358" t="str">
        <f>IF('申請書及び申請事項(市内業者)'!$AR$183="","",'申請書及び申請事項(市内業者)'!$AR$183)</f>
        <v/>
      </c>
      <c r="LS2" s="358" t="str">
        <f>IF('申請書及び申請事項(市内業者)'!$BD$183="","",'申請書及び申請事項(市内業者)'!$BD$183)</f>
        <v/>
      </c>
      <c r="LT2" s="358" t="str">
        <f>IF('申請書及び申請事項(市内業者)'!$BI$183="","",'申請書及び申請事項(市内業者)'!$BI$183)</f>
        <v/>
      </c>
      <c r="LU2" s="358" t="str">
        <f>IF('申請書及び申請事項(市内業者)'!$AQ$108="","",'申請書及び申請事項(市内業者)'!$AQ$108)</f>
        <v/>
      </c>
      <c r="LV2" s="362" t="str">
        <f>IF(AND('申請書及び申請事項(市内業者)'!$AU$20=項目リスト!$A$2,'申請書及び申請事項(市内業者)'!$BC$108=項目リスト!$A$2),1,"")</f>
        <v/>
      </c>
      <c r="LW2" s="362" t="str">
        <f>IF('申請書及び申請事項(市内業者)'!$E$184=項目リスト!$C$2,1,IF('申請書及び申請事項(市内業者)'!$E$184=項目リスト!$C$3,0,""))</f>
        <v/>
      </c>
      <c r="LX2" s="358" t="str">
        <f>IF('申請書及び申請事項(市内業者)'!$E$184="","",'申請書及び申請事項(市内業者)'!$A$184)</f>
        <v/>
      </c>
      <c r="LY2" s="358" t="str">
        <f>IF('申請書及び申請事項(市内業者)'!$AR$184="","",'申請書及び申請事項(市内業者)'!$AR$184)</f>
        <v/>
      </c>
      <c r="LZ2" s="358" t="str">
        <f>IF('申請書及び申請事項(市内業者)'!$BD$184="","",'申請書及び申請事項(市内業者)'!$BD$184)</f>
        <v/>
      </c>
      <c r="MA2" s="358" t="str">
        <f>IF('申請書及び申請事項(市内業者)'!$BI$184="","",'申請書及び申請事項(市内業者)'!$BI$184)</f>
        <v/>
      </c>
      <c r="MB2" s="358" t="str">
        <f>IF('申請書及び申請事項(市内業者)'!$AQ$109="","",'申請書及び申請事項(市内業者)'!$AQ$109)</f>
        <v/>
      </c>
      <c r="MC2" s="362" t="str">
        <f>IF(AND('申請書及び申請事項(市内業者)'!$AU$20=項目リスト!$A$2,'申請書及び申請事項(市内業者)'!$BC$109=項目リスト!$A$2),1,"")</f>
        <v/>
      </c>
      <c r="MD2" s="362" t="str">
        <f>IF('申請書及び申請事項(市内業者)'!$E$185=項目リスト!$C$2,1,IF('申請書及び申請事項(市内業者)'!$E$185=項目リスト!$C$3,0,""))</f>
        <v/>
      </c>
      <c r="ME2" s="358" t="str">
        <f>IF('申請書及び申請事項(市内業者)'!$E$185="","",'申請書及び申請事項(市内業者)'!$A$185)</f>
        <v/>
      </c>
      <c r="MF2" s="358" t="str">
        <f>IF('申請書及び申請事項(市内業者)'!$AR$185="","",'申請書及び申請事項(市内業者)'!$AR$185)</f>
        <v/>
      </c>
      <c r="MG2" s="358" t="str">
        <f>IF('申請書及び申請事項(市内業者)'!$BD$185="","",'申請書及び申請事項(市内業者)'!$BD$185)</f>
        <v/>
      </c>
      <c r="MH2" s="358" t="str">
        <f>IF('申請書及び申請事項(市内業者)'!$BI$185="","",'申請書及び申請事項(市内業者)'!$BI$185)</f>
        <v/>
      </c>
      <c r="MI2" s="358" t="str">
        <f>IF('申請書及び申請事項(市内業者)'!$AQ$110="","",'申請書及び申請事項(市内業者)'!$AQ$110)</f>
        <v/>
      </c>
      <c r="MJ2" s="362" t="str">
        <f>IF(AND('申請書及び申請事項(市内業者)'!$AU$20=項目リスト!$A$2,'申請書及び申請事項(市内業者)'!$BC$110=項目リスト!$A$2),1,"")</f>
        <v/>
      </c>
      <c r="MK2" s="362" t="str">
        <f>IF('申請書及び申請事項(市内業者)'!$E$186=項目リスト!$C$2,1,IF('申請書及び申請事項(市内業者)'!$E$186=項目リスト!$C$3,0,""))</f>
        <v/>
      </c>
      <c r="ML2" s="358" t="str">
        <f>IF('申請書及び申請事項(市内業者)'!$E$186="","",'申請書及び申請事項(市内業者)'!$A$186)</f>
        <v/>
      </c>
      <c r="MM2" s="358" t="str">
        <f>IF('申請書及び申請事項(市内業者)'!$AR$186="","",'申請書及び申請事項(市内業者)'!$AR$186)</f>
        <v/>
      </c>
      <c r="MN2" s="358" t="str">
        <f>IF('申請書及び申請事項(市内業者)'!$BD$186="","",'申請書及び申請事項(市内業者)'!$BD$186)</f>
        <v/>
      </c>
      <c r="MO2" s="358" t="str">
        <f>IF('申請書及び申請事項(市内業者)'!$BI$186="","",'申請書及び申請事項(市内業者)'!$BI$186)</f>
        <v/>
      </c>
      <c r="MP2" s="358" t="str">
        <f>IF('申請書及び申請事項(市内業者)'!$AQ$111="","",'申請書及び申請事項(市内業者)'!$AQ$111)</f>
        <v/>
      </c>
      <c r="MQ2" s="362" t="str">
        <f>IF(AND('申請書及び申請事項(市内業者)'!$AU$20=項目リスト!$A$2,'申請書及び申請事項(市内業者)'!$BC$111=項目リスト!$A$2),1,"")</f>
        <v/>
      </c>
      <c r="MR2" s="362" t="str">
        <f>IF('申請書及び申請事項(市内業者)'!$E$187=項目リスト!$C$2,1,IF('申請書及び申請事項(市内業者)'!$E$187=項目リスト!$C$3,0,""))</f>
        <v/>
      </c>
      <c r="MS2" s="358" t="str">
        <f>IF('申請書及び申請事項(市内業者)'!$E$187="","",'申請書及び申請事項(市内業者)'!$A$187)</f>
        <v/>
      </c>
      <c r="MT2" s="358" t="str">
        <f>IF('申請書及び申請事項(市内業者)'!$AR$187="","",'申請書及び申請事項(市内業者)'!$AR$187)</f>
        <v/>
      </c>
      <c r="MU2" s="358" t="str">
        <f>IF('申請書及び申請事項(市内業者)'!$BD$187="","",'申請書及び申請事項(市内業者)'!$BD$187)</f>
        <v/>
      </c>
      <c r="MV2" s="358" t="str">
        <f>IF('申請書及び申請事項(市内業者)'!$BI$187="","",'申請書及び申請事項(市内業者)'!$BI$187)</f>
        <v/>
      </c>
      <c r="MX2" s="362"/>
      <c r="MY2" s="358" t="str">
        <f>IF('申請書及び申請事項(市内業者)'!$BF$145="","",'申請書及び申請事項(市内業者)'!$BF$145)</f>
        <v/>
      </c>
      <c r="MZ2" s="358" t="str">
        <f>IF('申請書及び申請事項(市内業者)'!$BF$146="","",'申請書及び申請事項(市内業者)'!$BF$146)</f>
        <v/>
      </c>
      <c r="NA2" s="358" t="str">
        <f>IF('申請書及び申請事項(市内業者)'!$BF$147="","",'申請書及び申請事項(市内業者)'!$BF$147)</f>
        <v/>
      </c>
      <c r="NB2" s="358" t="str">
        <f>IF('申請書及び申請事項(市内業者)'!$BF$148="","",'申請書及び申請事項(市内業者)'!$BF$148)</f>
        <v/>
      </c>
      <c r="NC2" s="358" t="str">
        <f>IF('申請書及び申請事項(市内業者)'!$BF$149="","",'申請書及び申請事項(市内業者)'!$BF$149)</f>
        <v/>
      </c>
      <c r="ND2" s="358" t="str">
        <f>IF('申請書及び申請事項(市内業者)'!$BF$150="","",'申請書及び申請事項(市内業者)'!$BF$150)</f>
        <v/>
      </c>
      <c r="NF2" s="358" t="str">
        <f>IF('申請書及び申請事項(市内業者)'!$BF$151="","",'申請書及び申請事項(市内業者)'!$BF$151)</f>
        <v/>
      </c>
      <c r="NG2" s="358" t="str">
        <f>IF('申請書及び申請事項(市内業者)'!$BF$152="","",'申請書及び申請事項(市内業者)'!$BF$152)</f>
        <v/>
      </c>
      <c r="NH2" s="358" t="str">
        <f>IF('申請書及び申請事項(市内業者)'!$BF$153="","",'申請書及び申請事項(市内業者)'!$BF$153)</f>
        <v/>
      </c>
      <c r="NI2" s="362" t="str">
        <f>IF('申請書及び申請事項(市内業者)'!$D$161=項目リスト!$A$2,'申請書及び申請事項(市内業者)'!$F$161,"")</f>
        <v/>
      </c>
      <c r="NJ2" s="362" t="str">
        <f>IF('申請書及び申請事項(市内業者)'!$D$162=項目リスト!$A$2,'申請書及び申請事項(市内業者)'!$F$162,"")</f>
        <v/>
      </c>
      <c r="NK2" s="362" t="str">
        <f>IF('申請書及び申請事項(市内業者)'!$D$163=項目リスト!$A$2,'申請書及び申請事項(市内業者)'!$F$163,"")</f>
        <v/>
      </c>
      <c r="NL2" s="362" t="str">
        <f>IF('申請書及び申請事項(市内業者)'!$D$164=項目リスト!$A$2,'申請書及び申請事項(市内業者)'!$F$164,"")</f>
        <v/>
      </c>
      <c r="NM2" s="362" t="str">
        <f>IF('申請書及び申請事項(市内業者)'!$D$165=項目リスト!$A$2,'申請書及び申請事項(市内業者)'!$F$165,"")</f>
        <v/>
      </c>
      <c r="NN2" s="362" t="str">
        <f>IF('申請書及び申請事項(市内業者)'!$D$166=項目リスト!$A$2,'申請書及び申請事項(市内業者)'!$F$166,"")</f>
        <v/>
      </c>
      <c r="NO2" s="362" t="str">
        <f>IF('申請書及び申請事項(市内業者)'!$D$167=項目リスト!$A$2,"その他","")</f>
        <v/>
      </c>
      <c r="NP2" s="358" t="str">
        <f>DBCS(CLEAN('申請書及び申請事項(市内業者)'!$F$168))</f>
        <v/>
      </c>
      <c r="NQ2" s="362" t="str">
        <f>IF('申請書及び申請事項(市内業者)'!$AL$161=項目リスト!$A$2,'申請書及び申請事項(市内業者)'!$AN$161,"")</f>
        <v/>
      </c>
      <c r="NR2" s="362" t="str">
        <f>IF('申請書及び申請事項(市内業者)'!$AL$162=項目リスト!$A$2,'申請書及び申請事項(市内業者)'!$AN$162,"")</f>
        <v/>
      </c>
      <c r="NS2" s="362" t="str">
        <f>IF('申請書及び申請事項(市内業者)'!$AL$163=項目リスト!$A$2,'申請書及び申請事項(市内業者)'!$AN$163,"")</f>
        <v/>
      </c>
      <c r="NT2" s="362" t="str">
        <f>IF('申請書及び申請事項(市内業者)'!$AL$164=項目リスト!$A$2,'申請書及び申請事項(市内業者)'!$AN$164,"")</f>
        <v/>
      </c>
      <c r="NU2" s="362" t="str">
        <f>IF('申請書及び申請事項(市内業者)'!$AL$165=項目リスト!$A$2,'申請書及び申請事項(市内業者)'!$AN$165,"")</f>
        <v/>
      </c>
      <c r="NV2" s="362" t="str">
        <f>IF('申請書及び申請事項(市内業者)'!$AL$166=項目リスト!$A$2,'申請書及び申請事項(市内業者)'!$AN$166,"")</f>
        <v/>
      </c>
      <c r="NW2" s="362" t="str">
        <f>IF('申請書及び申請事項(市内業者)'!$AL$167=項目リスト!$A$2,'申請書及び申請事項(市内業者)'!$AN$167,"")</f>
        <v/>
      </c>
      <c r="NX2" s="362" t="str">
        <f>IF('申請書及び申請事項(市内業者)'!$AL$168=項目リスト!$A$2,'申請書及び申請事項(市内業者)'!$AN$168,"")</f>
        <v/>
      </c>
      <c r="NY2" s="362" t="str">
        <f>IF('申請書及び申請事項(市内業者)'!$AL$169=項目リスト!$A$2,"その他","")</f>
        <v/>
      </c>
      <c r="NZ2" s="358" t="str">
        <f>DBCS(CLEAN('申請書及び申請事項(市内業者)'!$AN$170))</f>
        <v/>
      </c>
      <c r="OA2" s="358" t="str">
        <f>IF('申請書及び申請事項(市内業者)'!$AE$113="","",'申請書及び申請事項(市内業者)'!$AE$113)</f>
        <v/>
      </c>
      <c r="OB2" s="358" t="str">
        <f>IF('申請書及び申請事項(市内業者)'!$AE$112="","",'申請書及び申請事項(市内業者)'!$AE$112)</f>
        <v/>
      </c>
      <c r="OC2" s="358" t="str">
        <f>IF('申請書及び申請事項(市内業者)'!$AE$107="","",'申請書及び申請事項(市内業者)'!$AE$107)</f>
        <v/>
      </c>
      <c r="OD2" s="358" t="str">
        <f>IF('申請書及び申請事項(市内業者)'!$AE$108="","",'申請書及び申請事項(市内業者)'!$AE$108)</f>
        <v/>
      </c>
      <c r="OE2" s="358" t="str">
        <f>IF('申請書及び申請事項(市内業者)'!$AE$109="","",'申請書及び申請事項(市内業者)'!$AE$109)</f>
        <v/>
      </c>
      <c r="OF2" s="358" t="str">
        <f>IF('申請書及び申請事項(市内業者)'!$AE$110="","",'申請書及び申請事項(市内業者)'!$AE$110)</f>
        <v/>
      </c>
      <c r="OG2" s="358" t="str">
        <f>IF('申請書及び申請事項(市内業者)'!$AE$111="","",'申請書及び申請事項(市内業者)'!$AE$111)</f>
        <v/>
      </c>
    </row>
    <row r="3" spans="1:414">
      <c r="BA3" s="362"/>
    </row>
  </sheetData>
  <phoneticPr fontId="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5D39-2D54-429D-BA3A-D6195292A1A4}">
  <sheetPr>
    <tabColor rgb="FF0070C0"/>
  </sheetPr>
  <dimension ref="A1:C3"/>
  <sheetViews>
    <sheetView workbookViewId="0"/>
  </sheetViews>
  <sheetFormatPr defaultRowHeight="14.25"/>
  <cols>
    <col min="1" max="16384" width="9" style="364"/>
  </cols>
  <sheetData>
    <row r="1" spans="1:3">
      <c r="A1" s="364" t="s">
        <v>499</v>
      </c>
      <c r="B1" s="364" t="s">
        <v>513</v>
      </c>
      <c r="C1" s="364" t="s">
        <v>512</v>
      </c>
    </row>
    <row r="2" spans="1:3">
      <c r="A2" s="364" t="s">
        <v>500</v>
      </c>
      <c r="B2" s="364" t="s">
        <v>510</v>
      </c>
      <c r="C2" s="364" t="s">
        <v>511</v>
      </c>
    </row>
    <row r="3" spans="1:3">
      <c r="A3" s="364" t="s">
        <v>501</v>
      </c>
      <c r="C3" s="364" t="s">
        <v>514</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B48"/>
  <sheetViews>
    <sheetView workbookViewId="0"/>
  </sheetViews>
  <sheetFormatPr defaultColWidth="8.75" defaultRowHeight="16.5"/>
  <cols>
    <col min="1" max="1" width="24.125" style="368" customWidth="1"/>
    <col min="2" max="2" width="8.75" style="368"/>
    <col min="3" max="16384" width="8.75" style="366"/>
  </cols>
  <sheetData>
    <row r="1" spans="1:2">
      <c r="A1" s="365" t="s">
        <v>297</v>
      </c>
      <c r="B1" s="365" t="s">
        <v>298</v>
      </c>
    </row>
    <row r="2" spans="1:2">
      <c r="A2" s="367" t="s">
        <v>299</v>
      </c>
      <c r="B2" s="367">
        <v>10</v>
      </c>
    </row>
    <row r="3" spans="1:2">
      <c r="A3" s="367" t="s">
        <v>300</v>
      </c>
      <c r="B3" s="367">
        <v>20</v>
      </c>
    </row>
    <row r="4" spans="1:2">
      <c r="A4" s="367" t="s">
        <v>301</v>
      </c>
      <c r="B4" s="367">
        <v>30</v>
      </c>
    </row>
    <row r="5" spans="1:2">
      <c r="A5" s="367" t="s">
        <v>302</v>
      </c>
      <c r="B5" s="367">
        <v>40</v>
      </c>
    </row>
    <row r="6" spans="1:2">
      <c r="A6" s="367" t="s">
        <v>303</v>
      </c>
      <c r="B6" s="367">
        <v>50</v>
      </c>
    </row>
    <row r="7" spans="1:2">
      <c r="A7" s="367" t="s">
        <v>304</v>
      </c>
      <c r="B7" s="367">
        <v>60</v>
      </c>
    </row>
    <row r="8" spans="1:2">
      <c r="A8" s="367" t="s">
        <v>305</v>
      </c>
      <c r="B8" s="367">
        <v>70</v>
      </c>
    </row>
    <row r="9" spans="1:2">
      <c r="A9" s="367" t="s">
        <v>306</v>
      </c>
      <c r="B9" s="367">
        <v>80</v>
      </c>
    </row>
    <row r="10" spans="1:2">
      <c r="A10" s="367" t="s">
        <v>307</v>
      </c>
      <c r="B10" s="367">
        <v>110</v>
      </c>
    </row>
    <row r="11" spans="1:2">
      <c r="A11" s="367" t="s">
        <v>308</v>
      </c>
      <c r="B11" s="367">
        <v>120</v>
      </c>
    </row>
    <row r="12" spans="1:2">
      <c r="A12" s="367" t="s">
        <v>309</v>
      </c>
      <c r="B12" s="367">
        <v>125</v>
      </c>
    </row>
    <row r="13" spans="1:2">
      <c r="A13" s="367" t="s">
        <v>310</v>
      </c>
      <c r="B13" s="367">
        <v>130</v>
      </c>
    </row>
    <row r="14" spans="1:2">
      <c r="A14" s="367" t="s">
        <v>311</v>
      </c>
      <c r="B14" s="367">
        <v>140</v>
      </c>
    </row>
    <row r="15" spans="1:2">
      <c r="A15" s="367" t="s">
        <v>312</v>
      </c>
      <c r="B15" s="367">
        <v>150</v>
      </c>
    </row>
    <row r="16" spans="1:2">
      <c r="A16" s="367" t="s">
        <v>313</v>
      </c>
      <c r="B16" s="367">
        <v>160</v>
      </c>
    </row>
    <row r="17" spans="1:2">
      <c r="A17" s="367" t="s">
        <v>314</v>
      </c>
      <c r="B17" s="367">
        <v>170</v>
      </c>
    </row>
    <row r="18" spans="1:2">
      <c r="A18" s="367" t="s">
        <v>315</v>
      </c>
      <c r="B18" s="367">
        <v>175</v>
      </c>
    </row>
    <row r="19" spans="1:2">
      <c r="A19" s="367" t="s">
        <v>316</v>
      </c>
      <c r="B19" s="367">
        <v>180</v>
      </c>
    </row>
    <row r="20" spans="1:2">
      <c r="A20" s="367" t="s">
        <v>317</v>
      </c>
      <c r="B20" s="367">
        <v>185</v>
      </c>
    </row>
    <row r="21" spans="1:2">
      <c r="A21" s="367" t="s">
        <v>318</v>
      </c>
      <c r="B21" s="367">
        <v>190</v>
      </c>
    </row>
    <row r="22" spans="1:2">
      <c r="A22" s="367" t="s">
        <v>319</v>
      </c>
      <c r="B22" s="367">
        <v>200</v>
      </c>
    </row>
    <row r="23" spans="1:2">
      <c r="A23" s="367" t="s">
        <v>320</v>
      </c>
      <c r="B23" s="367">
        <v>210</v>
      </c>
    </row>
    <row r="24" spans="1:2">
      <c r="A24" s="367" t="s">
        <v>321</v>
      </c>
      <c r="B24" s="367">
        <v>220</v>
      </c>
    </row>
    <row r="25" spans="1:2">
      <c r="A25" s="367" t="s">
        <v>322</v>
      </c>
      <c r="B25" s="367">
        <v>250</v>
      </c>
    </row>
    <row r="26" spans="1:2">
      <c r="A26" s="367" t="s">
        <v>323</v>
      </c>
      <c r="B26" s="367">
        <v>260</v>
      </c>
    </row>
    <row r="27" spans="1:2">
      <c r="A27" s="367" t="s">
        <v>324</v>
      </c>
      <c r="B27" s="367">
        <v>270</v>
      </c>
    </row>
    <row r="28" spans="1:2">
      <c r="A28" s="367" t="s">
        <v>325</v>
      </c>
      <c r="B28" s="367">
        <v>280</v>
      </c>
    </row>
    <row r="29" spans="1:2">
      <c r="A29" s="367" t="s">
        <v>326</v>
      </c>
      <c r="B29" s="367">
        <v>290</v>
      </c>
    </row>
    <row r="30" spans="1:2">
      <c r="A30" s="367" t="s">
        <v>327</v>
      </c>
      <c r="B30" s="367">
        <v>300</v>
      </c>
    </row>
    <row r="31" spans="1:2">
      <c r="A31" s="367" t="s">
        <v>328</v>
      </c>
      <c r="B31" s="367">
        <v>310</v>
      </c>
    </row>
    <row r="32" spans="1:2">
      <c r="A32" s="367" t="s">
        <v>329</v>
      </c>
      <c r="B32" s="367">
        <v>320</v>
      </c>
    </row>
    <row r="33" spans="1:2">
      <c r="A33" s="367" t="s">
        <v>330</v>
      </c>
      <c r="B33" s="367">
        <v>330</v>
      </c>
    </row>
    <row r="34" spans="1:2">
      <c r="A34" s="367" t="s">
        <v>331</v>
      </c>
      <c r="B34" s="367">
        <v>340</v>
      </c>
    </row>
    <row r="35" spans="1:2">
      <c r="A35" s="367" t="s">
        <v>332</v>
      </c>
      <c r="B35" s="367">
        <v>360</v>
      </c>
    </row>
    <row r="36" spans="1:2">
      <c r="A36" s="367" t="s">
        <v>333</v>
      </c>
      <c r="B36" s="367">
        <v>410</v>
      </c>
    </row>
    <row r="37" spans="1:2">
      <c r="A37" s="367" t="s">
        <v>334</v>
      </c>
      <c r="B37" s="367">
        <v>420</v>
      </c>
    </row>
    <row r="38" spans="1:2">
      <c r="A38" s="367" t="s">
        <v>335</v>
      </c>
      <c r="B38" s="367">
        <v>430</v>
      </c>
    </row>
    <row r="39" spans="1:2">
      <c r="A39" s="367" t="s">
        <v>336</v>
      </c>
      <c r="B39" s="367">
        <v>440</v>
      </c>
    </row>
    <row r="40" spans="1:2">
      <c r="A40" s="367" t="s">
        <v>337</v>
      </c>
      <c r="B40" s="367">
        <v>450</v>
      </c>
    </row>
    <row r="41" spans="1:2">
      <c r="A41" s="367" t="s">
        <v>338</v>
      </c>
      <c r="B41" s="367">
        <v>460</v>
      </c>
    </row>
    <row r="42" spans="1:2">
      <c r="A42" s="367" t="s">
        <v>339</v>
      </c>
      <c r="B42" s="367">
        <v>470</v>
      </c>
    </row>
    <row r="43" spans="1:2">
      <c r="A43" s="367" t="s">
        <v>340</v>
      </c>
      <c r="B43" s="367">
        <v>480</v>
      </c>
    </row>
    <row r="44" spans="1:2">
      <c r="A44" s="367" t="s">
        <v>341</v>
      </c>
      <c r="B44" s="367">
        <v>490</v>
      </c>
    </row>
    <row r="45" spans="1:2">
      <c r="A45" s="367" t="s">
        <v>342</v>
      </c>
      <c r="B45" s="367">
        <v>510</v>
      </c>
    </row>
    <row r="46" spans="1:2">
      <c r="A46" s="367" t="s">
        <v>343</v>
      </c>
      <c r="B46" s="367">
        <v>515</v>
      </c>
    </row>
    <row r="47" spans="1:2">
      <c r="A47" s="367" t="s">
        <v>344</v>
      </c>
      <c r="B47" s="367">
        <v>520</v>
      </c>
    </row>
    <row r="48" spans="1:2">
      <c r="A48" s="367" t="s">
        <v>345</v>
      </c>
      <c r="B48" s="367">
        <v>620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申請書及び申請事項(市内業者)</vt:lpstr>
      <vt:lpstr>現在の登録情報（R7.12.1時点）</vt:lpstr>
      <vt:lpstr>入力情報</vt:lpstr>
      <vt:lpstr>項目リスト</vt:lpstr>
      <vt:lpstr>物品営業種目</vt:lpstr>
      <vt:lpstr>'申請書及び申請事項(市内業者)'!Print_Area</vt:lpstr>
      <vt:lpstr>該当</vt:lpstr>
      <vt:lpstr>主業種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2025-12-04T03:23:53Z</dcterms:modified>
</cp:coreProperties>
</file>