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knsv0008\13031_監理課\010_工事契約係\050_競争入札参加資格登録申請\010_競争入札参加資格決定通知（随時）\令和５年度\HP公開用\"/>
    </mc:Choice>
  </mc:AlternateContent>
  <bookViews>
    <workbookView xWindow="0" yWindow="0" windowWidth="20460" windowHeight="7710" tabRatio="873" firstSheet="1" activeTab="1"/>
  </bookViews>
  <sheets>
    <sheet name="（市内のみ）工事成績評点（業種名）" sheetId="32" state="hidden" r:id="rId1"/>
    <sheet name="電子申請_点数確認表" sheetId="38" r:id="rId2"/>
    <sheet name="誓約書（市内のみ）" sheetId="21" state="hidden" r:id="rId3"/>
    <sheet name="点数リスト" sheetId="39" state="hidden" r:id="rId4"/>
  </sheets>
  <definedNames>
    <definedName name="_xlnm.Print_Area" localSheetId="0">'（市内のみ）工事成績評点（業種名）'!$A$1:$V$33</definedName>
    <definedName name="_xlnm.Print_Area" localSheetId="2">'誓約書（市内のみ）'!$A:$J</definedName>
    <definedName name="キャリアアップシステム">点数リスト!$V$2:$V$3</definedName>
    <definedName name="キャリアアップシステム_点数">点数リスト!$V$2:$W$3</definedName>
    <definedName name="環境保全">点数リスト!$D$2:$D$4</definedName>
    <definedName name="環境保全_点数">点数リスト!$D$2:$E$4</definedName>
    <definedName name="協力雇用主">点数リスト!$L$2:$L$3</definedName>
    <definedName name="協力雇用主_点数">点数リスト!$L$2:$M$3</definedName>
    <definedName name="工事成績評点">点数リスト!$Z$2:$Z$10</definedName>
    <definedName name="工事成績評点_点数">点数リスト!$Z$2:$AA$10</definedName>
    <definedName name="災害時等協力">点数リスト!$R$2:$R$3</definedName>
    <definedName name="災害時等協力_点数">点数リスト!$R$2:$S$3</definedName>
    <definedName name="指名停止">点数リスト!$X$2:$X$6</definedName>
    <definedName name="指名停止_点数">点数リスト!$X$2:$Y$6</definedName>
    <definedName name="次世代育成支援">点数リスト!$F$2:$F$4</definedName>
    <definedName name="次世代育成支援_点数">点数リスト!$F$2:$G$4</definedName>
    <definedName name="女性活躍推進">点数リスト!$H$2:$H$4</definedName>
    <definedName name="女性活躍推進_点数">点数リスト!$H$2:$I$4</definedName>
    <definedName name="除雪登録">点数リスト!$P$2:$P$3</definedName>
    <definedName name="除雪登録_点数">点数リスト!$P$2:$Q$3</definedName>
    <definedName name="消防団協力">点数リスト!$T$2:$T$3</definedName>
    <definedName name="消防団協力_点数">点数リスト!$T$2:$U$3</definedName>
    <definedName name="障害者雇用">点数リスト!$J$2:$J$4</definedName>
    <definedName name="障害者雇用_点数">点数リスト!$J$2:$K$4</definedName>
    <definedName name="品質管理">点数リスト!$B$2:$B$3</definedName>
    <definedName name="品質管理_点数">点数リスト!$B$2:$C$3</definedName>
    <definedName name="防災協定">点数リスト!$N$2:$N$3</definedName>
    <definedName name="防災協定_点数">点数リスト!$N$2:$O$3</definedName>
    <definedName name="優良表彰">点数リスト!$AB$2:$AB$3</definedName>
    <definedName name="優良表彰_点数">点数リスト!$AB$2:$AC$3</definedName>
  </definedNames>
  <calcPr calcId="162913"/>
</workbook>
</file>

<file path=xl/calcChain.xml><?xml version="1.0" encoding="utf-8"?>
<calcChain xmlns="http://schemas.openxmlformats.org/spreadsheetml/2006/main">
  <c r="D20" i="38" l="1"/>
  <c r="D19" i="38"/>
  <c r="D15" i="38"/>
  <c r="D14" i="38"/>
  <c r="D13" i="38"/>
  <c r="D12" i="38"/>
  <c r="D11" i="38"/>
  <c r="D10" i="38"/>
  <c r="D9" i="38"/>
  <c r="D4" i="38"/>
  <c r="D8" i="38"/>
  <c r="D7" i="38"/>
  <c r="D6" i="38"/>
  <c r="D5" i="38"/>
  <c r="D21" i="38" l="1"/>
  <c r="D16" i="38"/>
</calcChain>
</file>

<file path=xl/sharedStrings.xml><?xml version="1.0" encoding="utf-8"?>
<sst xmlns="http://schemas.openxmlformats.org/spreadsheetml/2006/main" count="336" uniqueCount="95">
  <si>
    <t>業種</t>
    <rPh sb="0" eb="2">
      <t>ギョウシュ</t>
    </rPh>
    <phoneticPr fontId="2"/>
  </si>
  <si>
    <t>工事</t>
    <rPh sb="0" eb="2">
      <t>コウジ</t>
    </rPh>
    <phoneticPr fontId="2"/>
  </si>
  <si>
    <t>№</t>
    <phoneticPr fontId="2"/>
  </si>
  <si>
    <t>工事名称</t>
    <rPh sb="0" eb="2">
      <t>コウジ</t>
    </rPh>
    <rPh sb="2" eb="4">
      <t>メイショウ</t>
    </rPh>
    <phoneticPr fontId="2"/>
  </si>
  <si>
    <t>契約相手方</t>
    <rPh sb="0" eb="2">
      <t>ケイヤク</t>
    </rPh>
    <rPh sb="2" eb="5">
      <t>アイテガタ</t>
    </rPh>
    <phoneticPr fontId="2"/>
  </si>
  <si>
    <t>成績評点</t>
    <rPh sb="0" eb="2">
      <t>セイセキ</t>
    </rPh>
    <rPh sb="2" eb="4">
      <t>ヒョウテン</t>
    </rPh>
    <phoneticPr fontId="2"/>
  </si>
  <si>
    <t>備考</t>
    <rPh sb="0" eb="2">
      <t>ビコウ</t>
    </rPh>
    <phoneticPr fontId="2"/>
  </si>
  <si>
    <t>金沢市</t>
    <rPh sb="0" eb="3">
      <t>カナザワシ</t>
    </rPh>
    <phoneticPr fontId="2"/>
  </si>
  <si>
    <t>企業局</t>
    <rPh sb="0" eb="3">
      <t>キギョウキョク</t>
    </rPh>
    <phoneticPr fontId="2"/>
  </si>
  <si>
    <t>年</t>
    <rPh sb="0" eb="1">
      <t>ネン</t>
    </rPh>
    <phoneticPr fontId="2"/>
  </si>
  <si>
    <t>月</t>
    <rPh sb="0" eb="1">
      <t>ツキ</t>
    </rPh>
    <phoneticPr fontId="2"/>
  </si>
  <si>
    <t>日</t>
    <rPh sb="0" eb="1">
      <t>ヒ</t>
    </rPh>
    <phoneticPr fontId="2"/>
  </si>
  <si>
    <t>点</t>
    <rPh sb="0" eb="1">
      <t>テン</t>
    </rPh>
    <phoneticPr fontId="2"/>
  </si>
  <si>
    <t>月</t>
    <rPh sb="0" eb="1">
      <t>ゲツ</t>
    </rPh>
    <phoneticPr fontId="2"/>
  </si>
  <si>
    <t>商号又は名称</t>
    <rPh sb="0" eb="2">
      <t>ショウゴウ</t>
    </rPh>
    <rPh sb="2" eb="3">
      <t>マタ</t>
    </rPh>
    <rPh sb="4" eb="6">
      <t>メイショウ</t>
    </rPh>
    <phoneticPr fontId="2"/>
  </si>
  <si>
    <t>日</t>
    <rPh sb="0" eb="1">
      <t>ニチ</t>
    </rPh>
    <phoneticPr fontId="2"/>
  </si>
  <si>
    <t>防災協定</t>
    <rPh sb="0" eb="2">
      <t>ボウサイ</t>
    </rPh>
    <rPh sb="2" eb="4">
      <t>キョウテイ</t>
    </rPh>
    <phoneticPr fontId="2"/>
  </si>
  <si>
    <t>除排雪委託契約</t>
    <rPh sb="0" eb="1">
      <t>ジョ</t>
    </rPh>
    <rPh sb="1" eb="2">
      <t>ハイ</t>
    </rPh>
    <rPh sb="2" eb="3">
      <t>ユキ</t>
    </rPh>
    <rPh sb="3" eb="5">
      <t>イタク</t>
    </rPh>
    <rPh sb="5" eb="7">
      <t>ケイヤク</t>
    </rPh>
    <phoneticPr fontId="2"/>
  </si>
  <si>
    <t>かなざわ災害時等協力事業所</t>
    <rPh sb="4" eb="7">
      <t>サイガイジ</t>
    </rPh>
    <rPh sb="7" eb="8">
      <t>トウ</t>
    </rPh>
    <rPh sb="8" eb="10">
      <t>キョウリョク</t>
    </rPh>
    <rPh sb="10" eb="13">
      <t>ジギョウショ</t>
    </rPh>
    <phoneticPr fontId="2"/>
  </si>
  <si>
    <t>金沢市消防団協力事業所認定</t>
    <rPh sb="0" eb="3">
      <t>カナザワシ</t>
    </rPh>
    <rPh sb="3" eb="6">
      <t>ショウボウダン</t>
    </rPh>
    <rPh sb="6" eb="8">
      <t>キョウリョク</t>
    </rPh>
    <rPh sb="8" eb="11">
      <t>ジギョウショ</t>
    </rPh>
    <rPh sb="11" eb="13">
      <t>ニンテイ</t>
    </rPh>
    <phoneticPr fontId="2"/>
  </si>
  <si>
    <t>区画整理組合</t>
    <rPh sb="0" eb="2">
      <t>クカク</t>
    </rPh>
    <rPh sb="2" eb="4">
      <t>セイリ</t>
    </rPh>
    <rPh sb="4" eb="6">
      <t>クミアイ</t>
    </rPh>
    <phoneticPr fontId="2"/>
  </si>
  <si>
    <t>主たる営業所に関する誓約書</t>
    <rPh sb="0" eb="1">
      <t>シュ</t>
    </rPh>
    <rPh sb="3" eb="5">
      <t>エイギョウ</t>
    </rPh>
    <rPh sb="5" eb="6">
      <t>ジョ</t>
    </rPh>
    <rPh sb="7" eb="8">
      <t>カン</t>
    </rPh>
    <rPh sb="10" eb="13">
      <t>セイヤクショ</t>
    </rPh>
    <phoneticPr fontId="2"/>
  </si>
  <si>
    <t>確　認　事　項</t>
    <rPh sb="0" eb="1">
      <t>アキラ</t>
    </rPh>
    <rPh sb="2" eb="3">
      <t>シノブ</t>
    </rPh>
    <rPh sb="4" eb="5">
      <t>コト</t>
    </rPh>
    <rPh sb="6" eb="7">
      <t>コウ</t>
    </rPh>
    <phoneticPr fontId="2"/>
  </si>
  <si>
    <t>建設業法（昭和24年法律第100号）第３条第１項の許可を受けた主たる営業所である。</t>
    <rPh sb="31" eb="32">
      <t>シュ</t>
    </rPh>
    <phoneticPr fontId="2"/>
  </si>
  <si>
    <t>建設業に関与するすべての営業所を統轄し指導監督する営業所である。</t>
    <rPh sb="17" eb="18">
      <t>カツ</t>
    </rPh>
    <phoneticPr fontId="2"/>
  </si>
  <si>
    <t>経営業務の管理責任者及び専任技術者が常勤していること。
（単に連絡員を配置しているだけとなっていない。）</t>
    <phoneticPr fontId="2"/>
  </si>
  <si>
    <t>電話、机、事務機器、什器備品等を備えている。また、看板等の表示が外観上確認できる。</t>
    <phoneticPr fontId="2"/>
  </si>
  <si>
    <t>電話・郵便・ＦＡＸ等が確実に届く状態である。
（電話やＦＡＸが常に転送状態になっていないか。郵便物が転送されていない。）</t>
    <rPh sb="16" eb="18">
      <t>ジョウタイ</t>
    </rPh>
    <rPh sb="50" eb="52">
      <t>テンソウ</t>
    </rPh>
    <phoneticPr fontId="2"/>
  </si>
  <si>
    <t>附記：上記事項について、実態調査を行うことがあります。</t>
    <rPh sb="0" eb="2">
      <t>フキ</t>
    </rPh>
    <rPh sb="3" eb="5">
      <t>ジョウキ</t>
    </rPh>
    <rPh sb="5" eb="7">
      <t>ジコウ</t>
    </rPh>
    <rPh sb="12" eb="14">
      <t>ジッタイ</t>
    </rPh>
    <rPh sb="14" eb="16">
      <t>チョウサ</t>
    </rPh>
    <rPh sb="17" eb="18">
      <t>オコナ</t>
    </rPh>
    <phoneticPr fontId="2"/>
  </si>
  <si>
    <t>　当社は、建設業法などの法令に則り、上記の事項を全て満たす主たる営業所を</t>
    <rPh sb="1" eb="3">
      <t>トウシャ</t>
    </rPh>
    <rPh sb="5" eb="7">
      <t>ケンセツ</t>
    </rPh>
    <rPh sb="7" eb="9">
      <t>ギョウホウ</t>
    </rPh>
    <rPh sb="12" eb="14">
      <t>ホウレイ</t>
    </rPh>
    <rPh sb="15" eb="16">
      <t>ノット</t>
    </rPh>
    <rPh sb="18" eb="20">
      <t>ジョウキ</t>
    </rPh>
    <rPh sb="21" eb="23">
      <t>ジコウ</t>
    </rPh>
    <rPh sb="24" eb="25">
      <t>スベ</t>
    </rPh>
    <rPh sb="26" eb="27">
      <t>ミ</t>
    </rPh>
    <rPh sb="29" eb="30">
      <t>シュ</t>
    </rPh>
    <rPh sb="32" eb="35">
      <t>エイギョウショ</t>
    </rPh>
    <phoneticPr fontId="2"/>
  </si>
  <si>
    <t>金沢市内に有することを誓約します。</t>
    <phoneticPr fontId="2"/>
  </si>
  <si>
    <t>主たる営業所の所在地</t>
    <rPh sb="0" eb="1">
      <t>シュ</t>
    </rPh>
    <rPh sb="3" eb="6">
      <t>エイギョウショ</t>
    </rPh>
    <rPh sb="7" eb="10">
      <t>ショザイチ</t>
    </rPh>
    <phoneticPr fontId="2"/>
  </si>
  <si>
    <t>代表者職氏名</t>
    <rPh sb="0" eb="3">
      <t>ダイヒョウシャ</t>
    </rPh>
    <rPh sb="3" eb="4">
      <t>ショク</t>
    </rPh>
    <rPh sb="4" eb="6">
      <t>シメイ</t>
    </rPh>
    <phoneticPr fontId="2"/>
  </si>
  <si>
    <t>・</t>
    <phoneticPr fontId="2"/>
  </si>
  <si>
    <t>令和</t>
    <rPh sb="0" eb="2">
      <t>レイワ</t>
    </rPh>
    <phoneticPr fontId="2"/>
  </si>
  <si>
    <t>保護観察対象者等の協力雇用主としての登録</t>
    <rPh sb="0" eb="2">
      <t>ホゴ</t>
    </rPh>
    <rPh sb="2" eb="4">
      <t>カンサツ</t>
    </rPh>
    <rPh sb="4" eb="6">
      <t>タイショウ</t>
    </rPh>
    <rPh sb="6" eb="7">
      <t>シャ</t>
    </rPh>
    <rPh sb="7" eb="8">
      <t>トウ</t>
    </rPh>
    <rPh sb="9" eb="11">
      <t>キョウリョク</t>
    </rPh>
    <rPh sb="11" eb="14">
      <t>コヨウヌシ</t>
    </rPh>
    <rPh sb="18" eb="20">
      <t>トウロク</t>
    </rPh>
    <phoneticPr fontId="2"/>
  </si>
  <si>
    <t>竣工検査年月日</t>
    <rPh sb="0" eb="2">
      <t>シュンコウ</t>
    </rPh>
    <rPh sb="2" eb="4">
      <t>ケンサ</t>
    </rPh>
    <rPh sb="4" eb="7">
      <t>ネンガッピ</t>
    </rPh>
    <phoneticPr fontId="2"/>
  </si>
  <si>
    <t>建設業の営業を行うための専用のスペース（居住空間と併設されている場合は、明確に区切られ独立していること。）を有し、常時、契約の締結に係る実態的な行為を行うことができる状態にある。また、建設業法第40条の３の規定による帳簿を備え付けている。（単なる取次場所となっていない。）</t>
    <phoneticPr fontId="2"/>
  </si>
  <si>
    <t>病院</t>
    <rPh sb="0" eb="2">
      <t>ビョウイン</t>
    </rPh>
    <phoneticPr fontId="2"/>
  </si>
  <si>
    <t>商号又は名称</t>
    <rPh sb="0" eb="2">
      <t>ショウゴウ</t>
    </rPh>
    <rPh sb="2" eb="3">
      <t>マタ</t>
    </rPh>
    <rPh sb="4" eb="6">
      <t>メイショウ</t>
    </rPh>
    <phoneticPr fontId="2"/>
  </si>
  <si>
    <t>押印省略</t>
    <rPh sb="0" eb="2">
      <t>オウイン</t>
    </rPh>
    <rPh sb="2" eb="4">
      <t>ショウリャク</t>
    </rPh>
    <phoneticPr fontId="2"/>
  </si>
  <si>
    <t>（宛先）金沢市長</t>
    <rPh sb="1" eb="3">
      <t>アテサキ</t>
    </rPh>
    <rPh sb="4" eb="6">
      <t>カナザワ</t>
    </rPh>
    <rPh sb="6" eb="8">
      <t>シチョウ</t>
    </rPh>
    <phoneticPr fontId="2"/>
  </si>
  <si>
    <t>エコアクション２１</t>
  </si>
  <si>
    <t>ＩＳＯ９００１</t>
    <phoneticPr fontId="2"/>
  </si>
  <si>
    <t>ＩＳＯ１４００１</t>
    <phoneticPr fontId="2"/>
  </si>
  <si>
    <t>キャリアアップシステム</t>
    <phoneticPr fontId="2"/>
  </si>
  <si>
    <t>登録有り</t>
    <rPh sb="0" eb="2">
      <t>トウロク</t>
    </rPh>
    <rPh sb="2" eb="3">
      <t>ア</t>
    </rPh>
    <phoneticPr fontId="2"/>
  </si>
  <si>
    <t>締結済</t>
    <rPh sb="0" eb="2">
      <t>テイケツ</t>
    </rPh>
    <rPh sb="2" eb="3">
      <t>ズミ</t>
    </rPh>
    <phoneticPr fontId="2"/>
  </si>
  <si>
    <t>次世代育成支援</t>
    <rPh sb="0" eb="3">
      <t>ジセダイ</t>
    </rPh>
    <rPh sb="3" eb="5">
      <t>イクセイ</t>
    </rPh>
    <rPh sb="5" eb="7">
      <t>シエン</t>
    </rPh>
    <phoneticPr fontId="2"/>
  </si>
  <si>
    <t>一般事業主行動計画</t>
    <rPh sb="0" eb="2">
      <t>イッパン</t>
    </rPh>
    <rPh sb="2" eb="5">
      <t>ジギョウヌシ</t>
    </rPh>
    <rPh sb="5" eb="7">
      <t>コウドウ</t>
    </rPh>
    <rPh sb="7" eb="9">
      <t>ケイカク</t>
    </rPh>
    <phoneticPr fontId="2"/>
  </si>
  <si>
    <t>基準適合一般事業主認定</t>
    <rPh sb="0" eb="2">
      <t>キジュン</t>
    </rPh>
    <rPh sb="2" eb="4">
      <t>テキゴウ</t>
    </rPh>
    <rPh sb="4" eb="6">
      <t>イッパン</t>
    </rPh>
    <rPh sb="6" eb="9">
      <t>ジギョウヌシ</t>
    </rPh>
    <rPh sb="9" eb="11">
      <t>ニンテイ</t>
    </rPh>
    <phoneticPr fontId="2"/>
  </si>
  <si>
    <t>女性活躍推進</t>
    <rPh sb="0" eb="6">
      <t>ジョセイカツヤクスイシン</t>
    </rPh>
    <phoneticPr fontId="2"/>
  </si>
  <si>
    <t>障害者雇用</t>
    <rPh sb="0" eb="3">
      <t>ショウガイシャ</t>
    </rPh>
    <rPh sb="3" eb="5">
      <t>コヨウ</t>
    </rPh>
    <phoneticPr fontId="2"/>
  </si>
  <si>
    <t>ＩＳＯ１４００１又はエコアクション</t>
    <rPh sb="8" eb="9">
      <t>マタ</t>
    </rPh>
    <phoneticPr fontId="2"/>
  </si>
  <si>
    <t>指名停止</t>
    <rPh sb="0" eb="2">
      <t>シメイ</t>
    </rPh>
    <rPh sb="2" eb="4">
      <t>テイシ</t>
    </rPh>
    <phoneticPr fontId="2"/>
  </si>
  <si>
    <t>３か月未満</t>
    <rPh sb="2" eb="3">
      <t>ゲツ</t>
    </rPh>
    <rPh sb="3" eb="5">
      <t>ミマン</t>
    </rPh>
    <phoneticPr fontId="2"/>
  </si>
  <si>
    <t>３か月以上６か月未満</t>
    <rPh sb="2" eb="3">
      <t>ゲツ</t>
    </rPh>
    <rPh sb="3" eb="5">
      <t>イジョウ</t>
    </rPh>
    <rPh sb="7" eb="8">
      <t>ゲツ</t>
    </rPh>
    <rPh sb="8" eb="10">
      <t>ミマン</t>
    </rPh>
    <phoneticPr fontId="2"/>
  </si>
  <si>
    <t>６か月以上１２か月未満</t>
    <rPh sb="2" eb="3">
      <t>ゲツ</t>
    </rPh>
    <rPh sb="3" eb="5">
      <t>イジョウ</t>
    </rPh>
    <rPh sb="8" eb="9">
      <t>ゲツ</t>
    </rPh>
    <rPh sb="9" eb="11">
      <t>ミマン</t>
    </rPh>
    <phoneticPr fontId="2"/>
  </si>
  <si>
    <t>１２か月以上</t>
    <rPh sb="3" eb="4">
      <t>ゲツ</t>
    </rPh>
    <rPh sb="4" eb="6">
      <t>イジョウ</t>
    </rPh>
    <phoneticPr fontId="2"/>
  </si>
  <si>
    <t>選択してください↓</t>
    <rPh sb="0" eb="2">
      <t>センタク</t>
    </rPh>
    <phoneticPr fontId="2"/>
  </si>
  <si>
    <t>常時雇用する労働者が43.5人以上</t>
    <rPh sb="0" eb="2">
      <t>ジョウジ</t>
    </rPh>
    <rPh sb="2" eb="4">
      <t>コヨウ</t>
    </rPh>
    <rPh sb="6" eb="9">
      <t>ロウドウシャ</t>
    </rPh>
    <rPh sb="14" eb="15">
      <t>ニン</t>
    </rPh>
    <rPh sb="15" eb="17">
      <t>イジョウ</t>
    </rPh>
    <phoneticPr fontId="2"/>
  </si>
  <si>
    <t>常時雇用する労働者が43.5人未満</t>
    <rPh sb="0" eb="2">
      <t>ジョウジ</t>
    </rPh>
    <rPh sb="2" eb="4">
      <t>コヨウ</t>
    </rPh>
    <rPh sb="6" eb="9">
      <t>ロウドウシャ</t>
    </rPh>
    <rPh sb="14" eb="15">
      <t>ニン</t>
    </rPh>
    <rPh sb="15" eb="17">
      <t>ミマン</t>
    </rPh>
    <phoneticPr fontId="2"/>
  </si>
  <si>
    <t>主観点数</t>
    <rPh sb="0" eb="2">
      <t>シュカン</t>
    </rPh>
    <rPh sb="2" eb="4">
      <t>テンスウ</t>
    </rPh>
    <phoneticPr fontId="2"/>
  </si>
  <si>
    <t>優良建設工事施工業者表彰</t>
    <rPh sb="0" eb="2">
      <t>ユウリョウ</t>
    </rPh>
    <rPh sb="2" eb="4">
      <t>ケンセツ</t>
    </rPh>
    <rPh sb="4" eb="6">
      <t>コウジ</t>
    </rPh>
    <rPh sb="6" eb="8">
      <t>セコウ</t>
    </rPh>
    <rPh sb="8" eb="10">
      <t>ギョウシャ</t>
    </rPh>
    <rPh sb="10" eb="12">
      <t>ヒョウショウ</t>
    </rPh>
    <phoneticPr fontId="2"/>
  </si>
  <si>
    <t>工事成績評点</t>
    <rPh sb="0" eb="2">
      <t>コウジ</t>
    </rPh>
    <rPh sb="2" eb="4">
      <t>セイセキ</t>
    </rPh>
    <rPh sb="4" eb="6">
      <t>ヒョウテン</t>
    </rPh>
    <phoneticPr fontId="2"/>
  </si>
  <si>
    <t>環境保全</t>
    <rPh sb="0" eb="4">
      <t>カンキョウホゼン</t>
    </rPh>
    <phoneticPr fontId="2"/>
  </si>
  <si>
    <t>協力雇用主</t>
    <rPh sb="0" eb="5">
      <t>キョウリョクコヨウヌシ</t>
    </rPh>
    <phoneticPr fontId="2"/>
  </si>
  <si>
    <t>なし</t>
    <phoneticPr fontId="2"/>
  </si>
  <si>
    <t>災害時等協力事業所</t>
    <rPh sb="0" eb="3">
      <t>サイガイジ</t>
    </rPh>
    <rPh sb="3" eb="4">
      <t>トウ</t>
    </rPh>
    <rPh sb="4" eb="6">
      <t>キョウリョク</t>
    </rPh>
    <rPh sb="6" eb="9">
      <t>ジギョウショ</t>
    </rPh>
    <phoneticPr fontId="2"/>
  </si>
  <si>
    <t>消防団協力事業所認定</t>
    <rPh sb="0" eb="3">
      <t>ショウボウダン</t>
    </rPh>
    <rPh sb="3" eb="5">
      <t>キョウリョク</t>
    </rPh>
    <rPh sb="5" eb="8">
      <t>ジギョウショ</t>
    </rPh>
    <rPh sb="8" eb="10">
      <t>ニンテイ</t>
    </rPh>
    <phoneticPr fontId="2"/>
  </si>
  <si>
    <t>工事成績評点</t>
    <rPh sb="0" eb="6">
      <t>コウジセイセキヒョウテン</t>
    </rPh>
    <phoneticPr fontId="2"/>
  </si>
  <si>
    <t>80点以上</t>
    <rPh sb="2" eb="3">
      <t>テン</t>
    </rPh>
    <rPh sb="3" eb="5">
      <t>イジョウ</t>
    </rPh>
    <phoneticPr fontId="2"/>
  </si>
  <si>
    <t>75点以上80点未満</t>
    <rPh sb="2" eb="3">
      <t>テン</t>
    </rPh>
    <rPh sb="3" eb="5">
      <t>イジョウ</t>
    </rPh>
    <rPh sb="7" eb="8">
      <t>テン</t>
    </rPh>
    <rPh sb="8" eb="10">
      <t>ミマン</t>
    </rPh>
    <phoneticPr fontId="2"/>
  </si>
  <si>
    <t>73点以上75点未満</t>
    <rPh sb="2" eb="3">
      <t>テン</t>
    </rPh>
    <rPh sb="3" eb="5">
      <t>イジョウ</t>
    </rPh>
    <rPh sb="7" eb="8">
      <t>テン</t>
    </rPh>
    <rPh sb="8" eb="10">
      <t>ミマン</t>
    </rPh>
    <phoneticPr fontId="2"/>
  </si>
  <si>
    <t>70点以上73点未満</t>
    <rPh sb="2" eb="3">
      <t>テン</t>
    </rPh>
    <rPh sb="3" eb="5">
      <t>イジョウ</t>
    </rPh>
    <rPh sb="7" eb="8">
      <t>テン</t>
    </rPh>
    <rPh sb="8" eb="10">
      <t>ミマン</t>
    </rPh>
    <phoneticPr fontId="2"/>
  </si>
  <si>
    <t>65点以上70点未満</t>
    <rPh sb="2" eb="3">
      <t>テン</t>
    </rPh>
    <rPh sb="3" eb="5">
      <t>イジョウ</t>
    </rPh>
    <rPh sb="7" eb="8">
      <t>テン</t>
    </rPh>
    <rPh sb="8" eb="10">
      <t>ミマン</t>
    </rPh>
    <phoneticPr fontId="2"/>
  </si>
  <si>
    <t>62点以上65点未満</t>
    <rPh sb="2" eb="3">
      <t>テン</t>
    </rPh>
    <rPh sb="3" eb="5">
      <t>イジョウ</t>
    </rPh>
    <rPh sb="7" eb="8">
      <t>テン</t>
    </rPh>
    <rPh sb="8" eb="10">
      <t>ミマン</t>
    </rPh>
    <phoneticPr fontId="2"/>
  </si>
  <si>
    <t>60点以上62点未満</t>
    <rPh sb="2" eb="3">
      <t>テン</t>
    </rPh>
    <rPh sb="3" eb="5">
      <t>イジョウ</t>
    </rPh>
    <rPh sb="7" eb="8">
      <t>テン</t>
    </rPh>
    <rPh sb="8" eb="10">
      <t>ミマン</t>
    </rPh>
    <phoneticPr fontId="2"/>
  </si>
  <si>
    <t>60点未満</t>
    <rPh sb="2" eb="3">
      <t>テン</t>
    </rPh>
    <rPh sb="3" eb="5">
      <t>ミマン</t>
    </rPh>
    <phoneticPr fontId="2"/>
  </si>
  <si>
    <t>受注工事なし</t>
    <rPh sb="0" eb="2">
      <t>ジュチュウ</t>
    </rPh>
    <rPh sb="2" eb="4">
      <t>コウジ</t>
    </rPh>
    <phoneticPr fontId="2"/>
  </si>
  <si>
    <t>共通項目</t>
    <rPh sb="0" eb="2">
      <t>キョウツウ</t>
    </rPh>
    <rPh sb="2" eb="4">
      <t>コウモク</t>
    </rPh>
    <phoneticPr fontId="2"/>
  </si>
  <si>
    <t>業種別項目</t>
    <rPh sb="0" eb="3">
      <t>ギョウシュベツ</t>
    </rPh>
    <rPh sb="3" eb="5">
      <t>コウモク</t>
    </rPh>
    <phoneticPr fontId="2"/>
  </si>
  <si>
    <t>品質管理</t>
    <rPh sb="0" eb="4">
      <t>ヒンシツカンリ</t>
    </rPh>
    <phoneticPr fontId="2"/>
  </si>
  <si>
    <t>優良表彰</t>
    <rPh sb="0" eb="4">
      <t>ユウリョウヒョウショウ</t>
    </rPh>
    <phoneticPr fontId="2"/>
  </si>
  <si>
    <t>有り</t>
    <rPh sb="0" eb="1">
      <t>ア</t>
    </rPh>
    <phoneticPr fontId="2"/>
  </si>
  <si>
    <t>認定有り</t>
    <rPh sb="0" eb="2">
      <t>ニンテイ</t>
    </rPh>
    <rPh sb="2" eb="3">
      <t>ア</t>
    </rPh>
    <phoneticPr fontId="2"/>
  </si>
  <si>
    <t>審査基準日：令和４年１２月３１日</t>
    <rPh sb="0" eb="2">
      <t>シンサ</t>
    </rPh>
    <rPh sb="2" eb="5">
      <t>キジュンビ</t>
    </rPh>
    <rPh sb="6" eb="8">
      <t>レイワ</t>
    </rPh>
    <rPh sb="9" eb="10">
      <t>ネン</t>
    </rPh>
    <rPh sb="12" eb="13">
      <t>ガツ</t>
    </rPh>
    <rPh sb="15" eb="16">
      <t>ニチ</t>
    </rPh>
    <phoneticPr fontId="2"/>
  </si>
  <si>
    <t>建設キャリアアップシステム</t>
    <rPh sb="0" eb="2">
      <t>ケンセツ</t>
    </rPh>
    <phoneticPr fontId="2"/>
  </si>
  <si>
    <t>主観的事項審査基準をご確認のうえ、加点項目をそれぞれ選択してください。</t>
    <rPh sb="0" eb="3">
      <t>シュカンテキ</t>
    </rPh>
    <rPh sb="3" eb="5">
      <t>ジコウ</t>
    </rPh>
    <rPh sb="5" eb="7">
      <t>シンサ</t>
    </rPh>
    <rPh sb="7" eb="9">
      <t>キジュン</t>
    </rPh>
    <rPh sb="11" eb="13">
      <t>カクニン</t>
    </rPh>
    <rPh sb="17" eb="19">
      <t>カテン</t>
    </rPh>
    <rPh sb="19" eb="21">
      <t>コウモク</t>
    </rPh>
    <rPh sb="26" eb="28">
      <t>センタク</t>
    </rPh>
    <phoneticPr fontId="2"/>
  </si>
  <si>
    <r>
      <t>工事成績評点の平均</t>
    </r>
    <r>
      <rPr>
        <b/>
        <sz val="9"/>
        <color rgb="FFFF0000"/>
        <rFont val="ＭＳ 明朝"/>
        <family val="1"/>
        <charset val="128"/>
      </rPr>
      <t>（小数点以下切り捨て）</t>
    </r>
    <rPh sb="0" eb="2">
      <t>コウジ</t>
    </rPh>
    <rPh sb="2" eb="4">
      <t>セイセキ</t>
    </rPh>
    <rPh sb="4" eb="6">
      <t>ヒョウテン</t>
    </rPh>
    <rPh sb="7" eb="9">
      <t>ヘイキン</t>
    </rPh>
    <rPh sb="10" eb="13">
      <t>ショウスウテン</t>
    </rPh>
    <rPh sb="13" eb="15">
      <t>イカ</t>
    </rPh>
    <rPh sb="15" eb="16">
      <t>キ</t>
    </rPh>
    <rPh sb="17" eb="18">
      <t>ス</t>
    </rPh>
    <phoneticPr fontId="2"/>
  </si>
  <si>
    <t>共通項目　点数</t>
    <rPh sb="0" eb="2">
      <t>キョウツウ</t>
    </rPh>
    <rPh sb="2" eb="4">
      <t>コウモク</t>
    </rPh>
    <rPh sb="5" eb="7">
      <t>テンスウ</t>
    </rPh>
    <rPh sb="6" eb="7">
      <t>ガッテン</t>
    </rPh>
    <phoneticPr fontId="2"/>
  </si>
  <si>
    <t>業種別項目　点数</t>
    <rPh sb="0" eb="3">
      <t>ギョウシュベツ</t>
    </rPh>
    <rPh sb="3" eb="5">
      <t>コウモク</t>
    </rPh>
    <rPh sb="6" eb="8">
      <t>テンスウ</t>
    </rPh>
    <rPh sb="7" eb="8">
      <t>ガッテン</t>
    </rPh>
    <phoneticPr fontId="2"/>
  </si>
  <si>
    <t>共通項目の点数と業種別の点数を合計したものを電子申請サービスの主観点数欄に入力してください。</t>
    <rPh sb="0" eb="2">
      <t>キョウツウ</t>
    </rPh>
    <rPh sb="2" eb="4">
      <t>コウモク</t>
    </rPh>
    <rPh sb="5" eb="7">
      <t>テンスウ</t>
    </rPh>
    <rPh sb="8" eb="11">
      <t>ギョウシュベツ</t>
    </rPh>
    <rPh sb="12" eb="14">
      <t>テンスウ</t>
    </rPh>
    <rPh sb="15" eb="17">
      <t>ゴウケイ</t>
    </rPh>
    <rPh sb="22" eb="26">
      <t>デンシシンセイ</t>
    </rPh>
    <rPh sb="31" eb="33">
      <t>シュカン</t>
    </rPh>
    <rPh sb="33" eb="35">
      <t>テンスウ</t>
    </rPh>
    <rPh sb="35" eb="36">
      <t>ラン</t>
    </rPh>
    <rPh sb="37" eb="39">
      <t>ニュウリョク</t>
    </rPh>
    <phoneticPr fontId="2"/>
  </si>
  <si>
    <t xml:space="preserve">　本市、企業局及び市立病院発注工事について、平成31年４月１日から令和４年12月31日までの間に竣工検査を受け、工事成績評点の通知を受けたものについて工事業種ごとに作成し記載してください。なお、下表に書ききれない場合は欄を増やしてください。                                                            </t>
    <rPh sb="1" eb="3">
      <t>ホンシ</t>
    </rPh>
    <rPh sb="4" eb="6">
      <t>キギョウ</t>
    </rPh>
    <rPh sb="6" eb="7">
      <t>キョク</t>
    </rPh>
    <rPh sb="7" eb="8">
      <t>オヨ</t>
    </rPh>
    <rPh sb="9" eb="11">
      <t>シリツ</t>
    </rPh>
    <rPh sb="11" eb="13">
      <t>ビョウイン</t>
    </rPh>
    <rPh sb="13" eb="15">
      <t>ハッチュウ</t>
    </rPh>
    <rPh sb="15" eb="17">
      <t>コウジ</t>
    </rPh>
    <rPh sb="22" eb="24">
      <t>ヘイセイ</t>
    </rPh>
    <rPh sb="26" eb="27">
      <t>ネン</t>
    </rPh>
    <rPh sb="28" eb="29">
      <t>ガツ</t>
    </rPh>
    <rPh sb="30" eb="31">
      <t>ニチ</t>
    </rPh>
    <rPh sb="36" eb="37">
      <t>ネン</t>
    </rPh>
    <rPh sb="39" eb="40">
      <t>ガツ</t>
    </rPh>
    <rPh sb="42" eb="43">
      <t>ニチ</t>
    </rPh>
    <rPh sb="46" eb="47">
      <t>アイダ</t>
    </rPh>
    <rPh sb="48" eb="50">
      <t>シュンコウ</t>
    </rPh>
    <rPh sb="50" eb="52">
      <t>ケンサ</t>
    </rPh>
    <rPh sb="53" eb="54">
      <t>ウ</t>
    </rPh>
    <rPh sb="56" eb="58">
      <t>コウジ</t>
    </rPh>
    <rPh sb="58" eb="60">
      <t>セイセキ</t>
    </rPh>
    <rPh sb="60" eb="62">
      <t>ヒョウテン</t>
    </rPh>
    <rPh sb="63" eb="65">
      <t>ツウチ</t>
    </rPh>
    <rPh sb="66" eb="67">
      <t>ウ</t>
    </rPh>
    <rPh sb="75" eb="77">
      <t>コウジ</t>
    </rPh>
    <rPh sb="77" eb="79">
      <t>ギョウシュ</t>
    </rPh>
    <rPh sb="82" eb="84">
      <t>サクセイ</t>
    </rPh>
    <rPh sb="85" eb="87">
      <t>キサイ</t>
    </rPh>
    <rPh sb="97" eb="99">
      <t>カヒョウ</t>
    </rPh>
    <rPh sb="100" eb="101">
      <t>カ</t>
    </rPh>
    <rPh sb="106" eb="108">
      <t>バアイ</t>
    </rPh>
    <rPh sb="109" eb="110">
      <t>ラン</t>
    </rPh>
    <rPh sb="111" eb="112">
      <t>フ</t>
    </rPh>
    <phoneticPr fontId="2"/>
  </si>
  <si>
    <t>主観的事項に関する調査票</t>
    <rPh sb="0" eb="3">
      <t>シュカンテキ</t>
    </rPh>
    <rPh sb="3" eb="5">
      <t>ジコウ</t>
    </rPh>
    <rPh sb="6" eb="7">
      <t>カン</t>
    </rPh>
    <rPh sb="9" eb="12">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</si>
</sst>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明朝"/>
      <family val="1"/>
      <charset val="128"/>
    </font>
    <font>
      <sz val="10"/>
      <name val="ＭＳ 明朝"/>
      <family val="1"/>
      <charset val="128"/>
    </font>
    <font>
      <b/>
      <sz val="14"/>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b/>
      <sz val="11"/>
      <name val="ＭＳ 明朝"/>
      <family val="1"/>
      <charset val="128"/>
    </font>
    <font>
      <b/>
      <sz val="9"/>
      <name val="ＭＳ 明朝"/>
      <family val="1"/>
      <charset val="128"/>
    </font>
    <font>
      <b/>
      <u/>
      <sz val="9"/>
      <name val="ＭＳ ゴシック"/>
      <family val="3"/>
      <charset val="128"/>
    </font>
    <font>
      <sz val="9"/>
      <name val="ＭＳ ゴシック"/>
      <family val="3"/>
      <charset val="128"/>
    </font>
    <font>
      <sz val="8"/>
      <name val="ＭＳ Ｐゴシック"/>
      <family val="3"/>
      <charset val="128"/>
    </font>
    <font>
      <b/>
      <sz val="12"/>
      <name val="ＭＳ 明朝"/>
      <family val="1"/>
      <charset val="128"/>
    </font>
    <font>
      <sz val="12"/>
      <name val="ＭＳ Ｐゴシック"/>
      <family val="3"/>
      <charset val="128"/>
    </font>
    <font>
      <sz val="11"/>
      <name val="Meiryo UI"/>
      <family val="3"/>
      <charset val="128"/>
    </font>
    <font>
      <sz val="11"/>
      <color rgb="FFFF0000"/>
      <name val="Meiryo UI"/>
      <family val="3"/>
      <charset val="128"/>
    </font>
    <font>
      <b/>
      <sz val="9"/>
      <color rgb="FFFF0000"/>
      <name val="ＭＳ 明朝"/>
      <family val="1"/>
      <charset val="128"/>
    </font>
    <font>
      <sz val="14"/>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s>
  <cellStyleXfs count="4">
    <xf numFmtId="0" fontId="0" fillId="0" borderId="0"/>
    <xf numFmtId="0" fontId="1" fillId="0" borderId="0"/>
    <xf numFmtId="0" fontId="4" fillId="0" borderId="0"/>
    <xf numFmtId="0" fontId="3" fillId="0" borderId="0"/>
  </cellStyleXfs>
  <cellXfs count="144">
    <xf numFmtId="0" fontId="0" fillId="0" borderId="0" xfId="0"/>
    <xf numFmtId="176" fontId="6" fillId="0" borderId="0" xfId="0" applyNumberFormat="1" applyFont="1" applyAlignment="1">
      <alignment vertical="center"/>
    </xf>
    <xf numFmtId="176" fontId="5" fillId="0" borderId="0" xfId="0" applyNumberFormat="1" applyFont="1" applyAlignment="1">
      <alignment vertical="center" wrapText="1"/>
    </xf>
    <xf numFmtId="176" fontId="9" fillId="0" borderId="8" xfId="0" applyNumberFormat="1" applyFont="1" applyBorder="1" applyAlignment="1">
      <alignment horizontal="center" vertical="center"/>
    </xf>
    <xf numFmtId="177" fontId="9" fillId="0" borderId="41" xfId="0" applyNumberFormat="1" applyFont="1" applyBorder="1" applyAlignment="1">
      <alignment horizontal="center" vertical="center"/>
    </xf>
    <xf numFmtId="176" fontId="9" fillId="0" borderId="18" xfId="0" applyNumberFormat="1" applyFont="1" applyBorder="1" applyAlignment="1">
      <alignment horizontal="center" vertical="center"/>
    </xf>
    <xf numFmtId="177" fontId="9" fillId="0" borderId="30"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3" xfId="0" applyNumberFormat="1" applyFont="1" applyBorder="1" applyAlignment="1">
      <alignment horizontal="center" vertical="center"/>
    </xf>
    <xf numFmtId="177" fontId="9" fillId="0" borderId="32" xfId="0" applyNumberFormat="1" applyFont="1" applyBorder="1" applyAlignment="1">
      <alignment horizontal="center" vertical="center"/>
    </xf>
    <xf numFmtId="176" fontId="5" fillId="0" borderId="0" xfId="0" applyNumberFormat="1" applyFont="1" applyAlignment="1">
      <alignment vertical="center"/>
    </xf>
    <xf numFmtId="176" fontId="5" fillId="0" borderId="0" xfId="0" applyNumberFormat="1" applyFont="1" applyFill="1" applyAlignment="1">
      <alignment vertical="center"/>
    </xf>
    <xf numFmtId="176" fontId="5"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Fill="1" applyAlignment="1">
      <alignment vertical="center" wrapText="1"/>
    </xf>
    <xf numFmtId="176" fontId="5" fillId="0" borderId="0"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0" fillId="0" borderId="6"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2" fillId="0" borderId="0" xfId="0" applyNumberFormat="1" applyFont="1" applyAlignment="1">
      <alignment vertical="center"/>
    </xf>
    <xf numFmtId="0" fontId="10" fillId="0" borderId="0" xfId="0" applyFont="1" applyAlignment="1">
      <alignment vertical="center"/>
    </xf>
    <xf numFmtId="0" fontId="10" fillId="0" borderId="0" xfId="0" applyFont="1" applyAlignment="1">
      <alignment vertical="center" wrapText="1"/>
    </xf>
    <xf numFmtId="176" fontId="15" fillId="0" borderId="32"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xf>
    <xf numFmtId="176" fontId="15" fillId="0" borderId="6" xfId="0" applyNumberFormat="1" applyFont="1" applyFill="1" applyBorder="1" applyAlignment="1">
      <alignment horizontal="center" vertical="center"/>
    </xf>
    <xf numFmtId="176" fontId="15" fillId="0" borderId="38" xfId="0" applyNumberFormat="1" applyFont="1" applyFill="1" applyBorder="1" applyAlignment="1">
      <alignment horizontal="center" vertical="center" wrapText="1"/>
    </xf>
    <xf numFmtId="176" fontId="15" fillId="0" borderId="6"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xf>
    <xf numFmtId="176" fontId="15" fillId="0" borderId="18" xfId="0" applyNumberFormat="1" applyFont="1" applyFill="1" applyBorder="1" applyAlignment="1">
      <alignment horizontal="center" vertical="center"/>
    </xf>
    <xf numFmtId="176" fontId="15" fillId="0" borderId="41"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xf>
    <xf numFmtId="176" fontId="15" fillId="0" borderId="50" xfId="0" applyNumberFormat="1" applyFont="1" applyFill="1" applyBorder="1" applyAlignment="1">
      <alignment horizontal="center" vertical="center" wrapText="1"/>
    </xf>
    <xf numFmtId="176" fontId="15" fillId="0" borderId="7" xfId="0" applyNumberFormat="1" applyFont="1" applyFill="1" applyBorder="1" applyAlignment="1">
      <alignment horizontal="center" vertical="center" wrapText="1"/>
    </xf>
    <xf numFmtId="176" fontId="10" fillId="0" borderId="32" xfId="0" applyNumberFormat="1" applyFont="1" applyBorder="1" applyAlignment="1">
      <alignment horizontal="center" vertical="center"/>
    </xf>
    <xf numFmtId="176" fontId="10" fillId="0" borderId="30" xfId="0" applyNumberFormat="1" applyFont="1" applyBorder="1" applyAlignment="1">
      <alignment horizontal="center" vertical="center"/>
    </xf>
    <xf numFmtId="176" fontId="10" fillId="0" borderId="39"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5" fillId="0" borderId="45"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14" fillId="0" borderId="0" xfId="0" applyNumberFormat="1" applyFont="1" applyAlignment="1">
      <alignment horizontal="center" vertical="center"/>
    </xf>
    <xf numFmtId="176" fontId="5" fillId="0" borderId="34" xfId="0" applyNumberFormat="1" applyFont="1" applyBorder="1" applyAlignment="1">
      <alignment horizontal="center" vertical="center"/>
    </xf>
    <xf numFmtId="176" fontId="14" fillId="0" borderId="36" xfId="0" applyNumberFormat="1" applyFont="1" applyBorder="1" applyAlignment="1">
      <alignment horizontal="center" vertical="center" shrinkToFit="1"/>
    </xf>
    <xf numFmtId="176" fontId="6" fillId="0" borderId="20" xfId="0" applyNumberFormat="1" applyFont="1" applyBorder="1" applyAlignment="1">
      <alignment horizontal="center" vertical="center"/>
    </xf>
    <xf numFmtId="176" fontId="6" fillId="0" borderId="21"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22" xfId="0" applyNumberFormat="1" applyFont="1" applyBorder="1" applyAlignment="1">
      <alignment horizontal="center" vertical="center" shrinkToFit="1"/>
    </xf>
    <xf numFmtId="0" fontId="9" fillId="0" borderId="0" xfId="0" applyFont="1" applyAlignment="1">
      <alignment vertical="center"/>
    </xf>
    <xf numFmtId="0" fontId="9" fillId="0" borderId="11" xfId="0" applyFont="1" applyBorder="1" applyAlignment="1">
      <alignment horizontal="right" vertical="center" shrinkToFit="1"/>
    </xf>
    <xf numFmtId="176" fontId="6" fillId="0" borderId="0" xfId="0" quotePrefix="1" applyNumberFormat="1" applyFont="1" applyAlignment="1">
      <alignment vertical="center"/>
    </xf>
    <xf numFmtId="176" fontId="6" fillId="0" borderId="0" xfId="0" applyNumberFormat="1" applyFont="1" applyAlignment="1">
      <alignment horizontal="center" vertical="center"/>
    </xf>
    <xf numFmtId="176" fontId="6" fillId="0" borderId="0" xfId="0" applyNumberFormat="1" applyFont="1" applyAlignment="1" applyProtection="1">
      <alignment vertical="center"/>
      <protection locked="0"/>
    </xf>
    <xf numFmtId="0" fontId="17" fillId="0" borderId="0" xfId="0" applyFont="1" applyAlignment="1">
      <alignment vertical="center"/>
    </xf>
    <xf numFmtId="176" fontId="5" fillId="0" borderId="0" xfId="0" applyNumberFormat="1" applyFont="1" applyAlignment="1">
      <alignment horizontal="distributed" vertical="center" shrinkToFit="1"/>
    </xf>
    <xf numFmtId="176" fontId="5" fillId="0" borderId="0" xfId="0" applyNumberFormat="1" applyFont="1" applyAlignment="1">
      <alignment horizontal="distributed" vertical="center"/>
    </xf>
    <xf numFmtId="176" fontId="5" fillId="0" borderId="0" xfId="0" applyNumberFormat="1" applyFont="1" applyBorder="1" applyAlignment="1">
      <alignment horizontal="distributed" vertical="center"/>
    </xf>
    <xf numFmtId="176" fontId="0" fillId="0" borderId="0" xfId="0" applyNumberFormat="1" applyFont="1" applyAlignment="1">
      <alignment horizontal="center" vertical="center"/>
    </xf>
    <xf numFmtId="0" fontId="10" fillId="0" borderId="0" xfId="0" applyFont="1" applyAlignment="1">
      <alignment vertical="center" wrapText="1"/>
    </xf>
    <xf numFmtId="176" fontId="8" fillId="0" borderId="0" xfId="0" applyNumberFormat="1" applyFont="1" applyAlignment="1">
      <alignment vertical="center"/>
    </xf>
    <xf numFmtId="0" fontId="10" fillId="0" borderId="0" xfId="0" applyFont="1" applyAlignment="1">
      <alignment vertical="center"/>
    </xf>
    <xf numFmtId="177" fontId="14" fillId="0" borderId="0" xfId="0" applyNumberFormat="1" applyFont="1" applyBorder="1" applyAlignment="1">
      <alignment horizontal="center" vertical="center"/>
    </xf>
    <xf numFmtId="177" fontId="10" fillId="0" borderId="0" xfId="0" applyNumberFormat="1" applyFont="1" applyBorder="1" applyAlignment="1">
      <alignment horizontal="center" vertical="center"/>
    </xf>
    <xf numFmtId="176" fontId="8" fillId="0" borderId="2"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17" xfId="0" applyNumberFormat="1" applyFont="1" applyBorder="1" applyAlignment="1">
      <alignment horizontal="center" vertical="center" shrinkToFit="1"/>
    </xf>
    <xf numFmtId="176" fontId="8" fillId="0" borderId="27" xfId="0" applyNumberFormat="1" applyFont="1" applyBorder="1" applyAlignment="1">
      <alignment horizontal="center" vertical="center" shrinkToFit="1"/>
    </xf>
    <xf numFmtId="177" fontId="9" fillId="0" borderId="42" xfId="0" applyNumberFormat="1" applyFont="1" applyBorder="1" applyAlignment="1">
      <alignment horizontal="center" vertical="center"/>
    </xf>
    <xf numFmtId="176" fontId="10" fillId="0" borderId="51" xfId="0" applyNumberFormat="1" applyFont="1" applyBorder="1" applyAlignment="1">
      <alignment horizontal="center" vertical="center"/>
    </xf>
    <xf numFmtId="176" fontId="10" fillId="0" borderId="52" xfId="0" applyNumberFormat="1" applyFont="1" applyBorder="1" applyAlignment="1">
      <alignment horizontal="center" vertical="center"/>
    </xf>
    <xf numFmtId="176" fontId="10" fillId="0" borderId="53"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8" fillId="0" borderId="13" xfId="0" applyFont="1" applyBorder="1" applyAlignment="1">
      <alignment vertical="center"/>
    </xf>
    <xf numFmtId="0" fontId="18" fillId="0" borderId="13" xfId="0" applyFont="1" applyBorder="1" applyAlignment="1">
      <alignment vertical="center" wrapText="1"/>
    </xf>
    <xf numFmtId="0" fontId="18" fillId="0" borderId="55" xfId="0" applyFont="1" applyBorder="1" applyAlignment="1">
      <alignment vertical="center"/>
    </xf>
    <xf numFmtId="0" fontId="0" fillId="3" borderId="0" xfId="0" applyFill="1" applyAlignment="1">
      <alignment vertical="center"/>
    </xf>
    <xf numFmtId="0" fontId="0" fillId="3" borderId="0" xfId="0" applyFill="1"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18" fillId="0" borderId="0" xfId="0" applyFont="1" applyAlignment="1">
      <alignment vertical="center"/>
    </xf>
    <xf numFmtId="0" fontId="18" fillId="2" borderId="13" xfId="0" applyFont="1" applyFill="1" applyBorder="1" applyAlignment="1">
      <alignment horizontal="center" vertical="center"/>
    </xf>
    <xf numFmtId="0" fontId="18" fillId="4" borderId="13" xfId="0" applyFont="1" applyFill="1" applyBorder="1" applyAlignment="1">
      <alignment horizontal="center" vertical="center"/>
    </xf>
    <xf numFmtId="0" fontId="19" fillId="0" borderId="0" xfId="0" applyFont="1" applyAlignment="1">
      <alignment vertical="center"/>
    </xf>
    <xf numFmtId="0" fontId="21" fillId="0" borderId="56" xfId="0" applyFont="1" applyBorder="1" applyAlignment="1">
      <alignment vertical="center"/>
    </xf>
    <xf numFmtId="0" fontId="18" fillId="0" borderId="13" xfId="0" applyFont="1" applyBorder="1" applyAlignment="1" applyProtection="1">
      <alignment vertical="center"/>
      <protection locked="0"/>
    </xf>
    <xf numFmtId="176" fontId="5" fillId="0" borderId="0" xfId="0" applyNumberFormat="1" applyFont="1" applyBorder="1" applyAlignment="1">
      <alignment vertical="center"/>
    </xf>
    <xf numFmtId="178" fontId="17" fillId="0" borderId="0" xfId="0" applyNumberFormat="1" applyFont="1" applyBorder="1" applyAlignment="1">
      <alignment vertical="center"/>
    </xf>
    <xf numFmtId="176" fontId="12" fillId="0" borderId="22" xfId="0" applyNumberFormat="1" applyFont="1" applyBorder="1" applyAlignment="1">
      <alignment horizontal="center" vertical="center"/>
    </xf>
    <xf numFmtId="176" fontId="12" fillId="0" borderId="46" xfId="0" applyNumberFormat="1" applyFont="1" applyBorder="1" applyAlignment="1">
      <alignment horizontal="center" vertical="center"/>
    </xf>
    <xf numFmtId="176" fontId="12" fillId="0" borderId="44" xfId="0" applyNumberFormat="1" applyFont="1" applyBorder="1" applyAlignment="1">
      <alignment horizontal="center" vertical="center"/>
    </xf>
    <xf numFmtId="176" fontId="14" fillId="0" borderId="43" xfId="0" applyNumberFormat="1" applyFont="1" applyBorder="1" applyAlignment="1">
      <alignment vertical="center" wrapText="1" shrinkToFit="1"/>
    </xf>
    <xf numFmtId="176" fontId="10" fillId="0" borderId="13" xfId="0" applyNumberFormat="1" applyFont="1" applyBorder="1" applyAlignment="1">
      <alignment horizontal="left" vertical="center"/>
    </xf>
    <xf numFmtId="176" fontId="8" fillId="0" borderId="13" xfId="0" applyNumberFormat="1" applyFont="1" applyBorder="1" applyAlignment="1">
      <alignment horizontal="center" vertical="center"/>
    </xf>
    <xf numFmtId="176" fontId="14" fillId="0" borderId="40" xfId="0" applyNumberFormat="1" applyFont="1" applyBorder="1" applyAlignment="1">
      <alignment vertical="center" wrapText="1" shrinkToFit="1"/>
    </xf>
    <xf numFmtId="176" fontId="14" fillId="0" borderId="30" xfId="0" applyNumberFormat="1" applyFont="1" applyBorder="1" applyAlignment="1">
      <alignment vertical="center" wrapText="1" shrinkToFit="1"/>
    </xf>
    <xf numFmtId="176" fontId="14" fillId="0" borderId="6" xfId="0" applyNumberFormat="1" applyFont="1" applyBorder="1" applyAlignment="1">
      <alignment vertical="center" wrapText="1" shrinkToFit="1"/>
    </xf>
    <xf numFmtId="176" fontId="14" fillId="0" borderId="29" xfId="0" applyNumberFormat="1" applyFont="1" applyBorder="1" applyAlignment="1">
      <alignment vertical="center" wrapText="1" shrinkToFit="1"/>
    </xf>
    <xf numFmtId="176" fontId="14" fillId="0" borderId="31" xfId="0" applyNumberFormat="1" applyFont="1" applyBorder="1" applyAlignment="1">
      <alignment vertical="center" wrapText="1" shrinkToFit="1"/>
    </xf>
    <xf numFmtId="176" fontId="7" fillId="0" borderId="0" xfId="0" applyNumberFormat="1" applyFont="1" applyAlignment="1">
      <alignment horizontal="center" vertical="center"/>
    </xf>
    <xf numFmtId="176" fontId="11" fillId="2" borderId="0" xfId="0" applyNumberFormat="1" applyFont="1" applyFill="1" applyAlignment="1">
      <alignment vertical="center"/>
    </xf>
    <xf numFmtId="0" fontId="0" fillId="2" borderId="0" xfId="0" applyFont="1" applyFill="1" applyAlignment="1">
      <alignment vertical="center"/>
    </xf>
    <xf numFmtId="176" fontId="5" fillId="0" borderId="0" xfId="0" applyNumberFormat="1" applyFont="1" applyAlignment="1">
      <alignment vertical="center" wrapText="1"/>
    </xf>
    <xf numFmtId="0" fontId="10" fillId="0" borderId="0" xfId="0" applyFont="1" applyAlignment="1">
      <alignment vertical="center" wrapText="1"/>
    </xf>
    <xf numFmtId="176" fontId="5" fillId="0" borderId="35"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26" xfId="0" applyNumberFormat="1" applyFont="1" applyFill="1" applyBorder="1" applyAlignment="1">
      <alignment horizontal="center" vertical="center"/>
    </xf>
    <xf numFmtId="176" fontId="5" fillId="0" borderId="37" xfId="0" applyNumberFormat="1" applyFont="1" applyBorder="1" applyAlignment="1">
      <alignment horizontal="center" vertical="center"/>
    </xf>
    <xf numFmtId="176" fontId="5" fillId="0" borderId="25" xfId="0" applyNumberFormat="1" applyFont="1" applyBorder="1" applyAlignment="1">
      <alignment horizontal="center" vertical="center"/>
    </xf>
    <xf numFmtId="0" fontId="18" fillId="2" borderId="15" xfId="0" applyFont="1" applyFill="1" applyBorder="1" applyAlignment="1">
      <alignment horizontal="center" vertical="center"/>
    </xf>
    <xf numFmtId="0" fontId="18" fillId="2" borderId="23"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5" xfId="0" applyFont="1" applyFill="1" applyBorder="1" applyAlignment="1">
      <alignment horizontal="center" vertical="center"/>
    </xf>
    <xf numFmtId="0" fontId="18" fillId="0" borderId="57" xfId="0" applyFont="1" applyBorder="1" applyAlignment="1">
      <alignment vertical="center" wrapText="1"/>
    </xf>
    <xf numFmtId="0" fontId="18" fillId="0" borderId="58" xfId="0" applyFont="1" applyBorder="1" applyAlignment="1">
      <alignment vertical="center" wrapText="1"/>
    </xf>
    <xf numFmtId="176" fontId="6" fillId="0" borderId="0" xfId="0" applyNumberFormat="1" applyFont="1" applyAlignment="1">
      <alignment horizontal="center" vertical="center"/>
    </xf>
    <xf numFmtId="0" fontId="9" fillId="0" borderId="0" xfId="0" applyFont="1" applyAlignment="1">
      <alignment horizontal="left" vertical="center" wrapText="1" indent="1"/>
    </xf>
    <xf numFmtId="0" fontId="0" fillId="0" borderId="0" xfId="0" applyAlignment="1">
      <alignment horizontal="left" vertical="center" wrapText="1" indent="1"/>
    </xf>
    <xf numFmtId="176" fontId="6" fillId="0" borderId="15" xfId="0" applyNumberFormat="1" applyFont="1" applyBorder="1" applyAlignment="1">
      <alignment vertical="center" wrapText="1" shrinkToFit="1"/>
    </xf>
    <xf numFmtId="176" fontId="6" fillId="0" borderId="23" xfId="0" applyNumberFormat="1" applyFont="1" applyBorder="1" applyAlignment="1">
      <alignment vertical="center" wrapText="1" shrinkToFit="1"/>
    </xf>
    <xf numFmtId="176" fontId="6" fillId="0" borderId="47" xfId="0" applyNumberFormat="1" applyFont="1" applyBorder="1" applyAlignment="1">
      <alignment vertical="center" wrapText="1" shrinkToFit="1"/>
    </xf>
    <xf numFmtId="176" fontId="6" fillId="0" borderId="44" xfId="0" applyNumberFormat="1" applyFont="1" applyBorder="1" applyAlignment="1">
      <alignment vertical="center" wrapText="1"/>
    </xf>
    <xf numFmtId="176" fontId="6" fillId="0" borderId="11" xfId="0" applyNumberFormat="1" applyFont="1" applyBorder="1" applyAlignment="1">
      <alignment vertical="center" wrapText="1"/>
    </xf>
    <xf numFmtId="176" fontId="6" fillId="0" borderId="28" xfId="0" applyNumberFormat="1" applyFont="1" applyBorder="1" applyAlignment="1">
      <alignment vertical="center" wrapText="1"/>
    </xf>
    <xf numFmtId="176" fontId="16" fillId="0" borderId="0" xfId="0" applyNumberFormat="1" applyFont="1" applyAlignment="1">
      <alignment horizontal="center" vertical="center"/>
    </xf>
    <xf numFmtId="176" fontId="6" fillId="0" borderId="15" xfId="0" applyNumberFormat="1" applyFont="1" applyBorder="1" applyAlignment="1">
      <alignment vertical="center" wrapText="1"/>
    </xf>
    <xf numFmtId="176" fontId="6" fillId="0" borderId="23" xfId="0" applyNumberFormat="1" applyFont="1" applyBorder="1" applyAlignment="1">
      <alignment vertical="center" wrapText="1"/>
    </xf>
    <xf numFmtId="176" fontId="6" fillId="0" borderId="47" xfId="0" applyNumberFormat="1" applyFont="1" applyBorder="1" applyAlignment="1">
      <alignment vertical="center" wrapText="1"/>
    </xf>
    <xf numFmtId="176" fontId="6" fillId="0" borderId="13" xfId="0" applyNumberFormat="1" applyFont="1" applyBorder="1" applyAlignment="1">
      <alignment vertical="center" wrapText="1" shrinkToFit="1"/>
    </xf>
    <xf numFmtId="176" fontId="6" fillId="0" borderId="13" xfId="0" applyNumberFormat="1" applyFont="1" applyBorder="1" applyAlignment="1">
      <alignment vertical="center" shrinkToFit="1"/>
    </xf>
    <xf numFmtId="176" fontId="6" fillId="0" borderId="16" xfId="0" applyNumberFormat="1" applyFont="1" applyBorder="1" applyAlignment="1">
      <alignment vertical="center" shrinkToFit="1"/>
    </xf>
    <xf numFmtId="176" fontId="6" fillId="0" borderId="48" xfId="0" applyNumberFormat="1" applyFont="1" applyBorder="1" applyAlignment="1">
      <alignment horizontal="center" vertical="center"/>
    </xf>
    <xf numFmtId="176" fontId="6" fillId="0" borderId="49" xfId="0" applyNumberFormat="1" applyFont="1" applyBorder="1" applyAlignment="1">
      <alignment horizontal="center" vertical="center"/>
    </xf>
    <xf numFmtId="176" fontId="6" fillId="0" borderId="14" xfId="0" applyNumberFormat="1" applyFont="1" applyBorder="1" applyAlignment="1">
      <alignment vertical="center" wrapText="1" shrinkToFit="1"/>
    </xf>
    <xf numFmtId="176" fontId="6" fillId="0" borderId="24" xfId="0" applyNumberFormat="1" applyFont="1" applyBorder="1" applyAlignment="1">
      <alignment vertical="center" wrapText="1"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123825</xdr:colOff>
      <xdr:row>27</xdr:row>
      <xdr:rowOff>104775</xdr:rowOff>
    </xdr:from>
    <xdr:to>
      <xdr:col>21</xdr:col>
      <xdr:colOff>323850</xdr:colOff>
      <xdr:row>31</xdr:row>
      <xdr:rowOff>314325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9048750"/>
          <a:ext cx="21050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15</xdr:row>
      <xdr:rowOff>238125</xdr:rowOff>
    </xdr:from>
    <xdr:to>
      <xdr:col>5</xdr:col>
      <xdr:colOff>9525</xdr:colOff>
      <xdr:row>17</xdr:row>
      <xdr:rowOff>9526</xdr:rowOff>
    </xdr:to>
    <xdr:cxnSp macro="">
      <xdr:nvCxnSpPr>
        <xdr:cNvPr id="3" name="直線矢印コネクタ 2"/>
        <xdr:cNvCxnSpPr/>
      </xdr:nvCxnSpPr>
      <xdr:spPr bwMode="auto">
        <a:xfrm flipH="1" flipV="1">
          <a:off x="6781800" y="4152900"/>
          <a:ext cx="457200" cy="371476"/>
        </a:xfrm>
        <a:prstGeom prst="straightConnector1">
          <a:avLst/>
        </a:prstGeom>
        <a:solidFill>
          <a:srgbClr val="090000"/>
        </a:solidFill>
        <a:ln w="15875" cap="flat" cmpd="sng" algn="ctr">
          <a:solidFill>
            <a:srgbClr val="FF000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85726</xdr:colOff>
      <xdr:row>19</xdr:row>
      <xdr:rowOff>19050</xdr:rowOff>
    </xdr:from>
    <xdr:to>
      <xdr:col>5</xdr:col>
      <xdr:colOff>0</xdr:colOff>
      <xdr:row>20</xdr:row>
      <xdr:rowOff>180975</xdr:rowOff>
    </xdr:to>
    <xdr:cxnSp macro="">
      <xdr:nvCxnSpPr>
        <xdr:cNvPr id="5" name="直線矢印コネクタ 4"/>
        <xdr:cNvCxnSpPr/>
      </xdr:nvCxnSpPr>
      <xdr:spPr bwMode="auto">
        <a:xfrm flipH="1">
          <a:off x="6810376" y="5067300"/>
          <a:ext cx="419099" cy="457200"/>
        </a:xfrm>
        <a:prstGeom prst="straightConnector1">
          <a:avLst/>
        </a:prstGeom>
        <a:solidFill>
          <a:srgbClr val="090000"/>
        </a:solidFill>
        <a:ln w="15875" cap="flat" cmpd="sng" algn="ctr">
          <a:solidFill>
            <a:srgbClr val="FF000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8100" cap="flat" cmpd="sng" algn="ctr">
          <a:solidFill>
            <a:srgbClr val="FF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election activeCell="N33" sqref="N33:V33"/>
    </sheetView>
  </sheetViews>
  <sheetFormatPr defaultRowHeight="11.25" x14ac:dyDescent="0.15"/>
  <cols>
    <col min="1" max="1" width="2.5" style="10" customWidth="1"/>
    <col min="2" max="2" width="1.75" style="10" customWidth="1"/>
    <col min="3" max="3" width="14.875" style="10" customWidth="1"/>
    <col min="4" max="4" width="4.875" style="10" customWidth="1"/>
    <col min="5" max="5" width="11.25" style="10" customWidth="1"/>
    <col min="6" max="6" width="5.125" style="11" customWidth="1"/>
    <col min="7" max="7" width="1.375" style="11" customWidth="1"/>
    <col min="8" max="8" width="5.125" style="11" customWidth="1"/>
    <col min="9" max="9" width="1.375" style="11" customWidth="1"/>
    <col min="10" max="10" width="5.125" style="11" customWidth="1"/>
    <col min="11" max="11" width="1.375" style="11" customWidth="1"/>
    <col min="12" max="12" width="5.125" style="11" customWidth="1"/>
    <col min="13" max="13" width="4.5" style="10" bestFit="1" customWidth="1"/>
    <col min="14" max="14" width="3.75" style="10" customWidth="1"/>
    <col min="15" max="15" width="2.375" style="10" customWidth="1"/>
    <col min="16" max="16" width="3.75" style="10" customWidth="1"/>
    <col min="17" max="17" width="2.375" style="10" customWidth="1"/>
    <col min="18" max="18" width="3.75" style="10" customWidth="1"/>
    <col min="19" max="19" width="2.375" style="10" customWidth="1"/>
    <col min="20" max="20" width="4.125" style="10" customWidth="1"/>
    <col min="21" max="21" width="2.5" style="10" customWidth="1"/>
    <col min="22" max="22" width="5" style="10" customWidth="1"/>
    <col min="23" max="16384" width="9" style="10"/>
  </cols>
  <sheetData>
    <row r="1" spans="1:22" ht="24.95" customHeight="1" x14ac:dyDescent="0.15">
      <c r="A1" s="107" t="s">
        <v>94</v>
      </c>
      <c r="B1" s="107"/>
      <c r="C1" s="107"/>
      <c r="D1" s="107"/>
      <c r="E1" s="107"/>
      <c r="F1" s="107"/>
      <c r="G1" s="107"/>
      <c r="H1" s="107"/>
      <c r="I1" s="107"/>
      <c r="J1" s="107"/>
      <c r="K1" s="107"/>
      <c r="L1" s="107"/>
      <c r="M1" s="107"/>
      <c r="N1" s="107"/>
      <c r="O1" s="107"/>
      <c r="P1" s="107"/>
      <c r="Q1" s="107"/>
      <c r="R1" s="107"/>
      <c r="S1" s="107"/>
      <c r="T1" s="107"/>
      <c r="U1" s="107"/>
      <c r="V1" s="107"/>
    </row>
    <row r="2" spans="1:22" ht="20.100000000000001" customHeight="1" x14ac:dyDescent="0.15">
      <c r="A2" s="108" t="s">
        <v>64</v>
      </c>
      <c r="B2" s="109"/>
      <c r="C2" s="109"/>
      <c r="D2" s="109"/>
      <c r="E2" s="109"/>
      <c r="F2" s="109"/>
      <c r="G2" s="109"/>
      <c r="H2" s="109"/>
      <c r="I2" s="109"/>
      <c r="J2" s="109"/>
      <c r="K2" s="109"/>
      <c r="L2" s="109"/>
      <c r="M2" s="109"/>
      <c r="N2" s="109"/>
      <c r="O2" s="109"/>
      <c r="P2" s="109"/>
      <c r="Q2" s="109"/>
      <c r="R2" s="109"/>
      <c r="S2" s="109"/>
      <c r="T2" s="109"/>
      <c r="U2" s="109"/>
      <c r="V2" s="109"/>
    </row>
    <row r="3" spans="1:22" ht="33.75" customHeight="1" x14ac:dyDescent="0.15">
      <c r="B3" s="110" t="s">
        <v>93</v>
      </c>
      <c r="C3" s="111"/>
      <c r="D3" s="111"/>
      <c r="E3" s="111"/>
      <c r="F3" s="111"/>
      <c r="G3" s="111"/>
      <c r="H3" s="111"/>
      <c r="I3" s="111"/>
      <c r="J3" s="111"/>
      <c r="K3" s="111"/>
      <c r="L3" s="111"/>
      <c r="M3" s="111"/>
      <c r="N3" s="111"/>
      <c r="O3" s="111"/>
      <c r="P3" s="111"/>
      <c r="Q3" s="111"/>
      <c r="R3" s="111"/>
      <c r="S3" s="111"/>
      <c r="T3" s="111"/>
      <c r="U3" s="111"/>
      <c r="V3" s="111"/>
    </row>
    <row r="4" spans="1:22" ht="12" customHeight="1" thickBot="1" x14ac:dyDescent="0.2">
      <c r="B4" s="13"/>
      <c r="C4" s="13"/>
      <c r="D4" s="13"/>
      <c r="E4" s="13"/>
      <c r="F4" s="14"/>
      <c r="G4" s="14"/>
      <c r="H4" s="14"/>
      <c r="I4" s="14"/>
      <c r="J4" s="14"/>
      <c r="K4" s="14"/>
      <c r="L4" s="14"/>
      <c r="M4" s="13"/>
      <c r="N4" s="13"/>
      <c r="O4" s="13"/>
      <c r="P4" s="13"/>
      <c r="Q4" s="13"/>
      <c r="R4" s="13"/>
      <c r="S4" s="13"/>
      <c r="T4" s="13"/>
      <c r="U4" s="13"/>
      <c r="V4" s="13"/>
    </row>
    <row r="5" spans="1:22" ht="24.95" customHeight="1" thickBot="1" x14ac:dyDescent="0.2">
      <c r="A5" s="112" t="s">
        <v>0</v>
      </c>
      <c r="B5" s="113"/>
      <c r="C5" s="51"/>
      <c r="D5" s="50" t="s">
        <v>1</v>
      </c>
      <c r="E5" s="15"/>
    </row>
    <row r="6" spans="1:22" ht="24.95" customHeight="1" x14ac:dyDescent="0.15">
      <c r="A6" s="16" t="s">
        <v>2</v>
      </c>
      <c r="B6" s="114" t="s">
        <v>3</v>
      </c>
      <c r="C6" s="114"/>
      <c r="D6" s="114"/>
      <c r="E6" s="114"/>
      <c r="F6" s="115" t="s">
        <v>4</v>
      </c>
      <c r="G6" s="115"/>
      <c r="H6" s="115"/>
      <c r="I6" s="115"/>
      <c r="J6" s="115"/>
      <c r="K6" s="115"/>
      <c r="L6" s="115"/>
      <c r="M6" s="114" t="s">
        <v>36</v>
      </c>
      <c r="N6" s="114"/>
      <c r="O6" s="114"/>
      <c r="P6" s="114"/>
      <c r="Q6" s="114"/>
      <c r="R6" s="114"/>
      <c r="S6" s="114"/>
      <c r="T6" s="116" t="s">
        <v>5</v>
      </c>
      <c r="U6" s="117"/>
      <c r="V6" s="47" t="s">
        <v>6</v>
      </c>
    </row>
    <row r="7" spans="1:22" ht="27" customHeight="1" x14ac:dyDescent="0.15">
      <c r="A7" s="71">
        <v>1</v>
      </c>
      <c r="B7" s="106"/>
      <c r="C7" s="106"/>
      <c r="D7" s="106"/>
      <c r="E7" s="106"/>
      <c r="F7" s="30" t="s">
        <v>7</v>
      </c>
      <c r="G7" s="31" t="s">
        <v>33</v>
      </c>
      <c r="H7" s="31" t="s">
        <v>8</v>
      </c>
      <c r="I7" s="31" t="s">
        <v>33</v>
      </c>
      <c r="J7" s="31" t="s">
        <v>38</v>
      </c>
      <c r="K7" s="31" t="s">
        <v>33</v>
      </c>
      <c r="L7" s="32" t="s">
        <v>20</v>
      </c>
      <c r="M7" s="43"/>
      <c r="N7" s="8"/>
      <c r="O7" s="17" t="s">
        <v>9</v>
      </c>
      <c r="P7" s="8"/>
      <c r="Q7" s="17" t="s">
        <v>10</v>
      </c>
      <c r="R7" s="8"/>
      <c r="S7" s="18" t="s">
        <v>11</v>
      </c>
      <c r="T7" s="9"/>
      <c r="U7" s="18" t="s">
        <v>12</v>
      </c>
      <c r="V7" s="76"/>
    </row>
    <row r="8" spans="1:22" ht="27" customHeight="1" x14ac:dyDescent="0.15">
      <c r="A8" s="72">
        <v>2</v>
      </c>
      <c r="B8" s="105"/>
      <c r="C8" s="105"/>
      <c r="D8" s="105"/>
      <c r="E8" s="105"/>
      <c r="F8" s="33" t="s">
        <v>7</v>
      </c>
      <c r="G8" s="34" t="s">
        <v>33</v>
      </c>
      <c r="H8" s="34" t="s">
        <v>8</v>
      </c>
      <c r="I8" s="34" t="s">
        <v>33</v>
      </c>
      <c r="J8" s="34" t="s">
        <v>38</v>
      </c>
      <c r="K8" s="34" t="s">
        <v>33</v>
      </c>
      <c r="L8" s="35" t="s">
        <v>20</v>
      </c>
      <c r="M8" s="44"/>
      <c r="N8" s="7"/>
      <c r="O8" s="19" t="s">
        <v>9</v>
      </c>
      <c r="P8" s="7"/>
      <c r="Q8" s="19" t="s">
        <v>10</v>
      </c>
      <c r="R8" s="7"/>
      <c r="S8" s="20" t="s">
        <v>11</v>
      </c>
      <c r="T8" s="6"/>
      <c r="U8" s="20" t="s">
        <v>12</v>
      </c>
      <c r="V8" s="77"/>
    </row>
    <row r="9" spans="1:22" ht="27" customHeight="1" x14ac:dyDescent="0.15">
      <c r="A9" s="72">
        <v>3</v>
      </c>
      <c r="B9" s="105"/>
      <c r="C9" s="105"/>
      <c r="D9" s="105"/>
      <c r="E9" s="105"/>
      <c r="F9" s="33" t="s">
        <v>7</v>
      </c>
      <c r="G9" s="34" t="s">
        <v>33</v>
      </c>
      <c r="H9" s="34" t="s">
        <v>8</v>
      </c>
      <c r="I9" s="34" t="s">
        <v>33</v>
      </c>
      <c r="J9" s="34" t="s">
        <v>38</v>
      </c>
      <c r="K9" s="34" t="s">
        <v>33</v>
      </c>
      <c r="L9" s="36" t="s">
        <v>20</v>
      </c>
      <c r="M9" s="44"/>
      <c r="N9" s="7"/>
      <c r="O9" s="19" t="s">
        <v>9</v>
      </c>
      <c r="P9" s="7"/>
      <c r="Q9" s="19" t="s">
        <v>10</v>
      </c>
      <c r="R9" s="7"/>
      <c r="S9" s="20" t="s">
        <v>11</v>
      </c>
      <c r="T9" s="6"/>
      <c r="U9" s="20" t="s">
        <v>12</v>
      </c>
      <c r="V9" s="77"/>
    </row>
    <row r="10" spans="1:22" ht="27" customHeight="1" x14ac:dyDescent="0.15">
      <c r="A10" s="72">
        <v>4</v>
      </c>
      <c r="B10" s="103"/>
      <c r="C10" s="104"/>
      <c r="D10" s="104"/>
      <c r="E10" s="104"/>
      <c r="F10" s="33" t="s">
        <v>7</v>
      </c>
      <c r="G10" s="34" t="s">
        <v>33</v>
      </c>
      <c r="H10" s="34" t="s">
        <v>8</v>
      </c>
      <c r="I10" s="34" t="s">
        <v>33</v>
      </c>
      <c r="J10" s="34" t="s">
        <v>38</v>
      </c>
      <c r="K10" s="34" t="s">
        <v>33</v>
      </c>
      <c r="L10" s="36" t="s">
        <v>20</v>
      </c>
      <c r="M10" s="44"/>
      <c r="N10" s="7"/>
      <c r="O10" s="19" t="s">
        <v>9</v>
      </c>
      <c r="P10" s="7"/>
      <c r="Q10" s="19" t="s">
        <v>10</v>
      </c>
      <c r="R10" s="7"/>
      <c r="S10" s="20" t="s">
        <v>11</v>
      </c>
      <c r="T10" s="6"/>
      <c r="U10" s="20" t="s">
        <v>12</v>
      </c>
      <c r="V10" s="77"/>
    </row>
    <row r="11" spans="1:22" ht="27" customHeight="1" x14ac:dyDescent="0.15">
      <c r="A11" s="73">
        <v>5</v>
      </c>
      <c r="B11" s="102"/>
      <c r="C11" s="102"/>
      <c r="D11" s="102"/>
      <c r="E11" s="102"/>
      <c r="F11" s="37" t="s">
        <v>7</v>
      </c>
      <c r="G11" s="38" t="s">
        <v>33</v>
      </c>
      <c r="H11" s="38" t="s">
        <v>8</v>
      </c>
      <c r="I11" s="38" t="s">
        <v>33</v>
      </c>
      <c r="J11" s="38" t="s">
        <v>38</v>
      </c>
      <c r="K11" s="38" t="s">
        <v>33</v>
      </c>
      <c r="L11" s="36" t="s">
        <v>20</v>
      </c>
      <c r="M11" s="45"/>
      <c r="N11" s="5"/>
      <c r="O11" s="21" t="s">
        <v>9</v>
      </c>
      <c r="P11" s="5"/>
      <c r="Q11" s="21" t="s">
        <v>10</v>
      </c>
      <c r="R11" s="5"/>
      <c r="S11" s="22" t="s">
        <v>11</v>
      </c>
      <c r="T11" s="6"/>
      <c r="U11" s="22" t="s">
        <v>12</v>
      </c>
      <c r="V11" s="77"/>
    </row>
    <row r="12" spans="1:22" ht="27" customHeight="1" x14ac:dyDescent="0.15">
      <c r="A12" s="72">
        <v>6</v>
      </c>
      <c r="B12" s="102"/>
      <c r="C12" s="102"/>
      <c r="D12" s="102"/>
      <c r="E12" s="102"/>
      <c r="F12" s="37" t="s">
        <v>7</v>
      </c>
      <c r="G12" s="38" t="s">
        <v>33</v>
      </c>
      <c r="H12" s="38" t="s">
        <v>8</v>
      </c>
      <c r="I12" s="38" t="s">
        <v>33</v>
      </c>
      <c r="J12" s="38" t="s">
        <v>38</v>
      </c>
      <c r="K12" s="38" t="s">
        <v>33</v>
      </c>
      <c r="L12" s="36" t="s">
        <v>20</v>
      </c>
      <c r="M12" s="45"/>
      <c r="N12" s="5"/>
      <c r="O12" s="21" t="s">
        <v>9</v>
      </c>
      <c r="P12" s="5"/>
      <c r="Q12" s="21" t="s">
        <v>10</v>
      </c>
      <c r="R12" s="5"/>
      <c r="S12" s="22" t="s">
        <v>11</v>
      </c>
      <c r="T12" s="6"/>
      <c r="U12" s="22" t="s">
        <v>12</v>
      </c>
      <c r="V12" s="77"/>
    </row>
    <row r="13" spans="1:22" ht="27" customHeight="1" x14ac:dyDescent="0.15">
      <c r="A13" s="73">
        <v>7</v>
      </c>
      <c r="B13" s="102"/>
      <c r="C13" s="102"/>
      <c r="D13" s="102"/>
      <c r="E13" s="102"/>
      <c r="F13" s="37" t="s">
        <v>7</v>
      </c>
      <c r="G13" s="38" t="s">
        <v>33</v>
      </c>
      <c r="H13" s="38" t="s">
        <v>8</v>
      </c>
      <c r="I13" s="38" t="s">
        <v>33</v>
      </c>
      <c r="J13" s="38" t="s">
        <v>38</v>
      </c>
      <c r="K13" s="38" t="s">
        <v>33</v>
      </c>
      <c r="L13" s="36" t="s">
        <v>20</v>
      </c>
      <c r="M13" s="45"/>
      <c r="N13" s="5"/>
      <c r="O13" s="21" t="s">
        <v>9</v>
      </c>
      <c r="P13" s="5"/>
      <c r="Q13" s="21" t="s">
        <v>10</v>
      </c>
      <c r="R13" s="5"/>
      <c r="S13" s="22" t="s">
        <v>11</v>
      </c>
      <c r="T13" s="6"/>
      <c r="U13" s="22" t="s">
        <v>12</v>
      </c>
      <c r="V13" s="77"/>
    </row>
    <row r="14" spans="1:22" ht="27" customHeight="1" x14ac:dyDescent="0.15">
      <c r="A14" s="72">
        <v>8</v>
      </c>
      <c r="B14" s="102"/>
      <c r="C14" s="102"/>
      <c r="D14" s="102"/>
      <c r="E14" s="102"/>
      <c r="F14" s="37" t="s">
        <v>7</v>
      </c>
      <c r="G14" s="38" t="s">
        <v>33</v>
      </c>
      <c r="H14" s="38" t="s">
        <v>8</v>
      </c>
      <c r="I14" s="38" t="s">
        <v>33</v>
      </c>
      <c r="J14" s="38" t="s">
        <v>38</v>
      </c>
      <c r="K14" s="38" t="s">
        <v>33</v>
      </c>
      <c r="L14" s="36" t="s">
        <v>20</v>
      </c>
      <c r="M14" s="45"/>
      <c r="N14" s="5"/>
      <c r="O14" s="21" t="s">
        <v>9</v>
      </c>
      <c r="P14" s="5"/>
      <c r="Q14" s="21" t="s">
        <v>10</v>
      </c>
      <c r="R14" s="5"/>
      <c r="S14" s="22" t="s">
        <v>11</v>
      </c>
      <c r="T14" s="6"/>
      <c r="U14" s="22" t="s">
        <v>12</v>
      </c>
      <c r="V14" s="77"/>
    </row>
    <row r="15" spans="1:22" ht="27" customHeight="1" x14ac:dyDescent="0.15">
      <c r="A15" s="73">
        <v>9</v>
      </c>
      <c r="B15" s="102"/>
      <c r="C15" s="102"/>
      <c r="D15" s="102"/>
      <c r="E15" s="102"/>
      <c r="F15" s="37" t="s">
        <v>7</v>
      </c>
      <c r="G15" s="38" t="s">
        <v>33</v>
      </c>
      <c r="H15" s="38" t="s">
        <v>8</v>
      </c>
      <c r="I15" s="38" t="s">
        <v>33</v>
      </c>
      <c r="J15" s="38" t="s">
        <v>38</v>
      </c>
      <c r="K15" s="38" t="s">
        <v>33</v>
      </c>
      <c r="L15" s="36" t="s">
        <v>20</v>
      </c>
      <c r="M15" s="45"/>
      <c r="N15" s="5"/>
      <c r="O15" s="21" t="s">
        <v>9</v>
      </c>
      <c r="P15" s="5"/>
      <c r="Q15" s="21" t="s">
        <v>10</v>
      </c>
      <c r="R15" s="5"/>
      <c r="S15" s="22" t="s">
        <v>11</v>
      </c>
      <c r="T15" s="6"/>
      <c r="U15" s="22" t="s">
        <v>12</v>
      </c>
      <c r="V15" s="77"/>
    </row>
    <row r="16" spans="1:22" ht="27" customHeight="1" x14ac:dyDescent="0.15">
      <c r="A16" s="72">
        <v>10</v>
      </c>
      <c r="B16" s="102"/>
      <c r="C16" s="102"/>
      <c r="D16" s="102"/>
      <c r="E16" s="102"/>
      <c r="F16" s="37" t="s">
        <v>7</v>
      </c>
      <c r="G16" s="38" t="s">
        <v>33</v>
      </c>
      <c r="H16" s="38" t="s">
        <v>8</v>
      </c>
      <c r="I16" s="38" t="s">
        <v>33</v>
      </c>
      <c r="J16" s="38" t="s">
        <v>38</v>
      </c>
      <c r="K16" s="38" t="s">
        <v>33</v>
      </c>
      <c r="L16" s="36" t="s">
        <v>20</v>
      </c>
      <c r="M16" s="45"/>
      <c r="N16" s="5"/>
      <c r="O16" s="21" t="s">
        <v>9</v>
      </c>
      <c r="P16" s="5"/>
      <c r="Q16" s="21" t="s">
        <v>10</v>
      </c>
      <c r="R16" s="5"/>
      <c r="S16" s="22" t="s">
        <v>11</v>
      </c>
      <c r="T16" s="6"/>
      <c r="U16" s="22" t="s">
        <v>12</v>
      </c>
      <c r="V16" s="77"/>
    </row>
    <row r="17" spans="1:22" ht="27" customHeight="1" x14ac:dyDescent="0.15">
      <c r="A17" s="73">
        <v>11</v>
      </c>
      <c r="B17" s="102"/>
      <c r="C17" s="102"/>
      <c r="D17" s="102"/>
      <c r="E17" s="102"/>
      <c r="F17" s="37" t="s">
        <v>7</v>
      </c>
      <c r="G17" s="38" t="s">
        <v>33</v>
      </c>
      <c r="H17" s="38" t="s">
        <v>8</v>
      </c>
      <c r="I17" s="38" t="s">
        <v>33</v>
      </c>
      <c r="J17" s="38" t="s">
        <v>38</v>
      </c>
      <c r="K17" s="38" t="s">
        <v>33</v>
      </c>
      <c r="L17" s="36" t="s">
        <v>20</v>
      </c>
      <c r="M17" s="45"/>
      <c r="N17" s="5"/>
      <c r="O17" s="21" t="s">
        <v>9</v>
      </c>
      <c r="P17" s="5"/>
      <c r="Q17" s="21" t="s">
        <v>10</v>
      </c>
      <c r="R17" s="5"/>
      <c r="S17" s="22" t="s">
        <v>11</v>
      </c>
      <c r="T17" s="6"/>
      <c r="U17" s="22" t="s">
        <v>12</v>
      </c>
      <c r="V17" s="77"/>
    </row>
    <row r="18" spans="1:22" ht="27" customHeight="1" x14ac:dyDescent="0.15">
      <c r="A18" s="72">
        <v>12</v>
      </c>
      <c r="B18" s="102"/>
      <c r="C18" s="102"/>
      <c r="D18" s="102"/>
      <c r="E18" s="102"/>
      <c r="F18" s="37" t="s">
        <v>7</v>
      </c>
      <c r="G18" s="38" t="s">
        <v>33</v>
      </c>
      <c r="H18" s="38" t="s">
        <v>8</v>
      </c>
      <c r="I18" s="38" t="s">
        <v>33</v>
      </c>
      <c r="J18" s="38" t="s">
        <v>38</v>
      </c>
      <c r="K18" s="38" t="s">
        <v>33</v>
      </c>
      <c r="L18" s="36" t="s">
        <v>20</v>
      </c>
      <c r="M18" s="45"/>
      <c r="N18" s="5"/>
      <c r="O18" s="21" t="s">
        <v>9</v>
      </c>
      <c r="P18" s="5"/>
      <c r="Q18" s="21" t="s">
        <v>10</v>
      </c>
      <c r="R18" s="5"/>
      <c r="S18" s="22" t="s">
        <v>11</v>
      </c>
      <c r="T18" s="6"/>
      <c r="U18" s="22" t="s">
        <v>12</v>
      </c>
      <c r="V18" s="77"/>
    </row>
    <row r="19" spans="1:22" ht="27" customHeight="1" x14ac:dyDescent="0.15">
      <c r="A19" s="73">
        <v>13</v>
      </c>
      <c r="B19" s="102"/>
      <c r="C19" s="102"/>
      <c r="D19" s="102"/>
      <c r="E19" s="102"/>
      <c r="F19" s="37" t="s">
        <v>7</v>
      </c>
      <c r="G19" s="38" t="s">
        <v>33</v>
      </c>
      <c r="H19" s="38" t="s">
        <v>8</v>
      </c>
      <c r="I19" s="38" t="s">
        <v>33</v>
      </c>
      <c r="J19" s="38" t="s">
        <v>38</v>
      </c>
      <c r="K19" s="38" t="s">
        <v>33</v>
      </c>
      <c r="L19" s="36" t="s">
        <v>20</v>
      </c>
      <c r="M19" s="45"/>
      <c r="N19" s="5"/>
      <c r="O19" s="21" t="s">
        <v>9</v>
      </c>
      <c r="P19" s="5"/>
      <c r="Q19" s="21" t="s">
        <v>10</v>
      </c>
      <c r="R19" s="5"/>
      <c r="S19" s="22" t="s">
        <v>11</v>
      </c>
      <c r="T19" s="6"/>
      <c r="U19" s="22" t="s">
        <v>12</v>
      </c>
      <c r="V19" s="77"/>
    </row>
    <row r="20" spans="1:22" ht="27" customHeight="1" x14ac:dyDescent="0.15">
      <c r="A20" s="72">
        <v>14</v>
      </c>
      <c r="B20" s="102"/>
      <c r="C20" s="102"/>
      <c r="D20" s="102"/>
      <c r="E20" s="102"/>
      <c r="F20" s="37" t="s">
        <v>7</v>
      </c>
      <c r="G20" s="38" t="s">
        <v>33</v>
      </c>
      <c r="H20" s="38" t="s">
        <v>8</v>
      </c>
      <c r="I20" s="38" t="s">
        <v>33</v>
      </c>
      <c r="J20" s="38" t="s">
        <v>38</v>
      </c>
      <c r="K20" s="38" t="s">
        <v>33</v>
      </c>
      <c r="L20" s="36" t="s">
        <v>20</v>
      </c>
      <c r="M20" s="45"/>
      <c r="N20" s="5"/>
      <c r="O20" s="21" t="s">
        <v>9</v>
      </c>
      <c r="P20" s="5"/>
      <c r="Q20" s="21" t="s">
        <v>10</v>
      </c>
      <c r="R20" s="5"/>
      <c r="S20" s="22" t="s">
        <v>11</v>
      </c>
      <c r="T20" s="6"/>
      <c r="U20" s="22" t="s">
        <v>12</v>
      </c>
      <c r="V20" s="77"/>
    </row>
    <row r="21" spans="1:22" ht="27" customHeight="1" x14ac:dyDescent="0.15">
      <c r="A21" s="73">
        <v>15</v>
      </c>
      <c r="B21" s="102"/>
      <c r="C21" s="102"/>
      <c r="D21" s="102"/>
      <c r="E21" s="102"/>
      <c r="F21" s="37" t="s">
        <v>7</v>
      </c>
      <c r="G21" s="38" t="s">
        <v>33</v>
      </c>
      <c r="H21" s="38" t="s">
        <v>8</v>
      </c>
      <c r="I21" s="38" t="s">
        <v>33</v>
      </c>
      <c r="J21" s="38" t="s">
        <v>38</v>
      </c>
      <c r="K21" s="38" t="s">
        <v>33</v>
      </c>
      <c r="L21" s="36" t="s">
        <v>20</v>
      </c>
      <c r="M21" s="45"/>
      <c r="N21" s="5"/>
      <c r="O21" s="21" t="s">
        <v>9</v>
      </c>
      <c r="P21" s="5"/>
      <c r="Q21" s="21" t="s">
        <v>10</v>
      </c>
      <c r="R21" s="5"/>
      <c r="S21" s="22" t="s">
        <v>11</v>
      </c>
      <c r="T21" s="6"/>
      <c r="U21" s="22" t="s">
        <v>12</v>
      </c>
      <c r="V21" s="77"/>
    </row>
    <row r="22" spans="1:22" ht="27" customHeight="1" x14ac:dyDescent="0.15">
      <c r="A22" s="72">
        <v>16</v>
      </c>
      <c r="B22" s="102"/>
      <c r="C22" s="102"/>
      <c r="D22" s="102"/>
      <c r="E22" s="102"/>
      <c r="F22" s="37" t="s">
        <v>7</v>
      </c>
      <c r="G22" s="38" t="s">
        <v>33</v>
      </c>
      <c r="H22" s="38" t="s">
        <v>8</v>
      </c>
      <c r="I22" s="38" t="s">
        <v>33</v>
      </c>
      <c r="J22" s="38" t="s">
        <v>38</v>
      </c>
      <c r="K22" s="38" t="s">
        <v>33</v>
      </c>
      <c r="L22" s="36" t="s">
        <v>20</v>
      </c>
      <c r="M22" s="45"/>
      <c r="N22" s="5"/>
      <c r="O22" s="21" t="s">
        <v>9</v>
      </c>
      <c r="P22" s="5"/>
      <c r="Q22" s="21" t="s">
        <v>10</v>
      </c>
      <c r="R22" s="5"/>
      <c r="S22" s="22" t="s">
        <v>11</v>
      </c>
      <c r="T22" s="6"/>
      <c r="U22" s="22" t="s">
        <v>12</v>
      </c>
      <c r="V22" s="77"/>
    </row>
    <row r="23" spans="1:22" ht="27" customHeight="1" x14ac:dyDescent="0.15">
      <c r="A23" s="73">
        <v>17</v>
      </c>
      <c r="B23" s="102"/>
      <c r="C23" s="102"/>
      <c r="D23" s="102"/>
      <c r="E23" s="102"/>
      <c r="F23" s="37" t="s">
        <v>7</v>
      </c>
      <c r="G23" s="38" t="s">
        <v>33</v>
      </c>
      <c r="H23" s="38" t="s">
        <v>8</v>
      </c>
      <c r="I23" s="38" t="s">
        <v>33</v>
      </c>
      <c r="J23" s="38" t="s">
        <v>38</v>
      </c>
      <c r="K23" s="38" t="s">
        <v>33</v>
      </c>
      <c r="L23" s="36" t="s">
        <v>20</v>
      </c>
      <c r="M23" s="45"/>
      <c r="N23" s="5"/>
      <c r="O23" s="21" t="s">
        <v>9</v>
      </c>
      <c r="P23" s="5"/>
      <c r="Q23" s="21" t="s">
        <v>10</v>
      </c>
      <c r="R23" s="5"/>
      <c r="S23" s="22" t="s">
        <v>11</v>
      </c>
      <c r="T23" s="6"/>
      <c r="U23" s="22" t="s">
        <v>12</v>
      </c>
      <c r="V23" s="77"/>
    </row>
    <row r="24" spans="1:22" ht="27" customHeight="1" x14ac:dyDescent="0.15">
      <c r="A24" s="72">
        <v>18</v>
      </c>
      <c r="B24" s="102"/>
      <c r="C24" s="102"/>
      <c r="D24" s="102"/>
      <c r="E24" s="102"/>
      <c r="F24" s="37" t="s">
        <v>7</v>
      </c>
      <c r="G24" s="38" t="s">
        <v>33</v>
      </c>
      <c r="H24" s="38" t="s">
        <v>8</v>
      </c>
      <c r="I24" s="38" t="s">
        <v>33</v>
      </c>
      <c r="J24" s="38" t="s">
        <v>38</v>
      </c>
      <c r="K24" s="38" t="s">
        <v>33</v>
      </c>
      <c r="L24" s="36" t="s">
        <v>20</v>
      </c>
      <c r="M24" s="45"/>
      <c r="N24" s="5"/>
      <c r="O24" s="21" t="s">
        <v>9</v>
      </c>
      <c r="P24" s="5"/>
      <c r="Q24" s="21" t="s">
        <v>10</v>
      </c>
      <c r="R24" s="5"/>
      <c r="S24" s="22" t="s">
        <v>11</v>
      </c>
      <c r="T24" s="6"/>
      <c r="U24" s="22" t="s">
        <v>12</v>
      </c>
      <c r="V24" s="77"/>
    </row>
    <row r="25" spans="1:22" ht="27" customHeight="1" x14ac:dyDescent="0.15">
      <c r="A25" s="73">
        <v>19</v>
      </c>
      <c r="B25" s="102"/>
      <c r="C25" s="102"/>
      <c r="D25" s="102"/>
      <c r="E25" s="102"/>
      <c r="F25" s="37" t="s">
        <v>7</v>
      </c>
      <c r="G25" s="38" t="s">
        <v>33</v>
      </c>
      <c r="H25" s="38" t="s">
        <v>8</v>
      </c>
      <c r="I25" s="38" t="s">
        <v>33</v>
      </c>
      <c r="J25" s="38" t="s">
        <v>38</v>
      </c>
      <c r="K25" s="38" t="s">
        <v>33</v>
      </c>
      <c r="L25" s="42" t="s">
        <v>20</v>
      </c>
      <c r="M25" s="45"/>
      <c r="N25" s="5"/>
      <c r="O25" s="21" t="s">
        <v>9</v>
      </c>
      <c r="P25" s="5"/>
      <c r="Q25" s="21" t="s">
        <v>10</v>
      </c>
      <c r="R25" s="5"/>
      <c r="S25" s="22" t="s">
        <v>11</v>
      </c>
      <c r="T25" s="6"/>
      <c r="U25" s="22" t="s">
        <v>12</v>
      </c>
      <c r="V25" s="77"/>
    </row>
    <row r="26" spans="1:22" ht="27" customHeight="1" thickBot="1" x14ac:dyDescent="0.2">
      <c r="A26" s="74">
        <v>20</v>
      </c>
      <c r="B26" s="99"/>
      <c r="C26" s="99"/>
      <c r="D26" s="99"/>
      <c r="E26" s="99"/>
      <c r="F26" s="39" t="s">
        <v>7</v>
      </c>
      <c r="G26" s="40" t="s">
        <v>33</v>
      </c>
      <c r="H26" s="40" t="s">
        <v>8</v>
      </c>
      <c r="I26" s="40" t="s">
        <v>33</v>
      </c>
      <c r="J26" s="40" t="s">
        <v>38</v>
      </c>
      <c r="K26" s="40" t="s">
        <v>33</v>
      </c>
      <c r="L26" s="41" t="s">
        <v>20</v>
      </c>
      <c r="M26" s="46"/>
      <c r="N26" s="3"/>
      <c r="O26" s="23" t="s">
        <v>9</v>
      </c>
      <c r="P26" s="3"/>
      <c r="Q26" s="23" t="s">
        <v>10</v>
      </c>
      <c r="R26" s="3"/>
      <c r="S26" s="24" t="s">
        <v>11</v>
      </c>
      <c r="T26" s="4"/>
      <c r="U26" s="24" t="s">
        <v>12</v>
      </c>
      <c r="V26" s="78"/>
    </row>
    <row r="27" spans="1:22" ht="24.95" customHeight="1" thickTop="1" thickBot="1" x14ac:dyDescent="0.2">
      <c r="A27" s="96" t="s">
        <v>89</v>
      </c>
      <c r="B27" s="97"/>
      <c r="C27" s="97"/>
      <c r="D27" s="97"/>
      <c r="E27" s="97"/>
      <c r="F27" s="97"/>
      <c r="G27" s="97"/>
      <c r="H27" s="97"/>
      <c r="I27" s="97"/>
      <c r="J27" s="97"/>
      <c r="K27" s="97"/>
      <c r="L27" s="97"/>
      <c r="M27" s="97"/>
      <c r="N27" s="97"/>
      <c r="O27" s="97"/>
      <c r="P27" s="97"/>
      <c r="Q27" s="97"/>
      <c r="R27" s="97"/>
      <c r="S27" s="98"/>
      <c r="T27" s="75"/>
      <c r="U27" s="25" t="s">
        <v>12</v>
      </c>
      <c r="V27" s="48"/>
    </row>
    <row r="28" spans="1:22" ht="24.95" customHeight="1" x14ac:dyDescent="0.15"/>
    <row r="29" spans="1:22" ht="15" customHeight="1" x14ac:dyDescent="0.15">
      <c r="F29" s="49"/>
      <c r="G29" s="49"/>
      <c r="H29" s="49"/>
      <c r="I29" s="49"/>
      <c r="J29" s="49"/>
      <c r="K29" s="49"/>
      <c r="L29" s="49"/>
      <c r="M29" s="49"/>
      <c r="N29" s="49"/>
      <c r="O29" s="49"/>
      <c r="P29" s="49"/>
      <c r="Q29" s="49"/>
      <c r="R29" s="49"/>
      <c r="T29" s="94"/>
      <c r="U29" s="94"/>
      <c r="V29" s="94"/>
    </row>
    <row r="30" spans="1:22" ht="24.95" customHeight="1" x14ac:dyDescent="0.15">
      <c r="F30" s="49"/>
      <c r="G30" s="49"/>
      <c r="H30" s="49"/>
      <c r="I30" s="49"/>
      <c r="J30" s="49"/>
      <c r="K30" s="49"/>
      <c r="L30" s="49"/>
      <c r="M30" s="49"/>
      <c r="N30" s="49"/>
      <c r="O30" s="49"/>
      <c r="P30" s="49"/>
      <c r="T30" s="95"/>
      <c r="U30" s="95"/>
      <c r="V30" s="95"/>
    </row>
    <row r="31" spans="1:22" ht="24.95" customHeight="1" x14ac:dyDescent="0.15">
      <c r="F31" s="49"/>
      <c r="G31" s="49"/>
      <c r="H31" s="49"/>
      <c r="I31" s="49"/>
      <c r="J31" s="49"/>
      <c r="K31" s="49"/>
      <c r="L31" s="49"/>
      <c r="M31" s="49"/>
      <c r="N31" s="49"/>
      <c r="O31" s="49"/>
      <c r="P31" s="49"/>
      <c r="T31" s="69"/>
      <c r="U31" s="70"/>
      <c r="V31" s="70"/>
    </row>
    <row r="32" spans="1:22" ht="27.75" customHeight="1" x14ac:dyDescent="0.15">
      <c r="T32" s="26"/>
      <c r="U32" s="26"/>
      <c r="V32" s="26"/>
    </row>
    <row r="33" spans="1:22" ht="19.5" customHeight="1" x14ac:dyDescent="0.15">
      <c r="A33" s="67"/>
      <c r="B33" s="67"/>
      <c r="C33" s="67"/>
      <c r="D33" s="67"/>
      <c r="E33" s="67"/>
      <c r="F33" s="67"/>
      <c r="G33" s="67"/>
      <c r="H33" s="67"/>
      <c r="I33" s="67"/>
      <c r="J33" s="101" t="s">
        <v>39</v>
      </c>
      <c r="K33" s="101"/>
      <c r="L33" s="101"/>
      <c r="M33" s="101"/>
      <c r="N33" s="100"/>
      <c r="O33" s="100"/>
      <c r="P33" s="100"/>
      <c r="Q33" s="100"/>
      <c r="R33" s="100"/>
      <c r="S33" s="100"/>
      <c r="T33" s="100"/>
      <c r="U33" s="100"/>
      <c r="V33" s="100"/>
    </row>
    <row r="34" spans="1:22" ht="24.95" customHeight="1" x14ac:dyDescent="0.15">
      <c r="S34" s="12"/>
      <c r="T34" s="12"/>
      <c r="U34" s="12"/>
      <c r="V34" s="12"/>
    </row>
    <row r="35" spans="1:22" ht="20.100000000000001" customHeight="1" x14ac:dyDescent="0.15">
      <c r="A35" s="27"/>
      <c r="B35" s="28"/>
      <c r="C35" s="28"/>
      <c r="D35" s="28"/>
      <c r="E35" s="28"/>
      <c r="F35" s="28"/>
      <c r="G35" s="28"/>
      <c r="H35" s="28"/>
      <c r="I35" s="68"/>
      <c r="J35" s="68"/>
      <c r="K35" s="28"/>
      <c r="L35" s="28"/>
      <c r="M35" s="28"/>
      <c r="N35" s="28"/>
      <c r="O35" s="28"/>
      <c r="P35" s="28"/>
      <c r="Q35" s="28"/>
      <c r="R35" s="28"/>
      <c r="S35" s="28"/>
      <c r="T35" s="28"/>
      <c r="U35" s="28"/>
      <c r="V35" s="28"/>
    </row>
    <row r="36" spans="1:22" ht="24.95" customHeight="1" x14ac:dyDescent="0.15">
      <c r="B36" s="2"/>
      <c r="C36" s="29"/>
      <c r="D36" s="29"/>
      <c r="E36" s="29"/>
      <c r="F36" s="29"/>
      <c r="G36" s="29"/>
      <c r="H36" s="29"/>
      <c r="I36" s="66"/>
      <c r="J36" s="66"/>
      <c r="K36" s="29"/>
      <c r="L36" s="29"/>
      <c r="M36" s="29"/>
      <c r="N36" s="29"/>
      <c r="O36" s="29"/>
      <c r="P36" s="29"/>
      <c r="Q36" s="29"/>
      <c r="R36" s="29"/>
      <c r="S36" s="29"/>
      <c r="T36" s="29"/>
      <c r="U36" s="29"/>
      <c r="V36" s="29"/>
    </row>
    <row r="37" spans="1:22" ht="15" customHeight="1" x14ac:dyDescent="0.15">
      <c r="B37" s="29"/>
      <c r="C37" s="29"/>
      <c r="D37" s="29"/>
      <c r="E37" s="29"/>
      <c r="F37" s="29"/>
      <c r="G37" s="29"/>
      <c r="H37" s="29"/>
      <c r="I37" s="66"/>
      <c r="J37" s="66"/>
      <c r="K37" s="29"/>
      <c r="L37" s="29"/>
      <c r="M37" s="29"/>
      <c r="N37" s="29"/>
      <c r="O37" s="29"/>
      <c r="P37" s="29"/>
      <c r="Q37" s="29"/>
      <c r="R37" s="29"/>
      <c r="S37" s="29"/>
      <c r="T37" s="29"/>
      <c r="U37" s="29"/>
      <c r="V37" s="29"/>
    </row>
    <row r="38" spans="1:22" ht="15" customHeight="1" x14ac:dyDescent="0.15"/>
  </sheetData>
  <mergeCells count="31">
    <mergeCell ref="B9:E9"/>
    <mergeCell ref="B8:E8"/>
    <mergeCell ref="B7:E7"/>
    <mergeCell ref="A1:V1"/>
    <mergeCell ref="A2:V2"/>
    <mergeCell ref="B3:V3"/>
    <mergeCell ref="A5:B5"/>
    <mergeCell ref="B6:E6"/>
    <mergeCell ref="F6:L6"/>
    <mergeCell ref="M6:S6"/>
    <mergeCell ref="T6:U6"/>
    <mergeCell ref="B14:E14"/>
    <mergeCell ref="B13:E13"/>
    <mergeCell ref="B12:E12"/>
    <mergeCell ref="B11:E11"/>
    <mergeCell ref="B10:E10"/>
    <mergeCell ref="B19:E19"/>
    <mergeCell ref="B18:E18"/>
    <mergeCell ref="B17:E17"/>
    <mergeCell ref="B16:E16"/>
    <mergeCell ref="B15:E15"/>
    <mergeCell ref="B24:E24"/>
    <mergeCell ref="B23:E23"/>
    <mergeCell ref="B22:E22"/>
    <mergeCell ref="B21:E21"/>
    <mergeCell ref="B20:E20"/>
    <mergeCell ref="A27:S27"/>
    <mergeCell ref="B26:E26"/>
    <mergeCell ref="N33:V33"/>
    <mergeCell ref="J33:M33"/>
    <mergeCell ref="B25:E25"/>
  </mergeCells>
  <phoneticPr fontId="2"/>
  <printOptions horizontalCentered="1"/>
  <pageMargins left="0.59055118110236227" right="0.39370078740157483"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tabSelected="1" workbookViewId="0">
      <selection activeCell="C4" sqref="C4"/>
    </sheetView>
  </sheetViews>
  <sheetFormatPr defaultRowHeight="15.75" x14ac:dyDescent="0.15"/>
  <cols>
    <col min="1" max="1" width="2.75" style="88" customWidth="1"/>
    <col min="2" max="2" width="46.125" style="88" customWidth="1"/>
    <col min="3" max="3" width="28.125" style="88" customWidth="1"/>
    <col min="4" max="4" width="10" style="88" customWidth="1"/>
    <col min="5" max="5" width="6.625" style="88" customWidth="1"/>
    <col min="6" max="6" width="41.875" style="88" bestFit="1" customWidth="1"/>
    <col min="7" max="16384" width="9" style="88"/>
  </cols>
  <sheetData>
    <row r="1" spans="2:4" ht="25.5" customHeight="1" x14ac:dyDescent="0.15">
      <c r="B1" s="88" t="s">
        <v>88</v>
      </c>
    </row>
    <row r="2" spans="2:4" ht="19.5" customHeight="1" x14ac:dyDescent="0.15">
      <c r="B2" s="91" t="s">
        <v>86</v>
      </c>
    </row>
    <row r="3" spans="2:4" ht="20.25" customHeight="1" x14ac:dyDescent="0.15">
      <c r="B3" s="89" t="s">
        <v>80</v>
      </c>
      <c r="C3" s="89" t="s">
        <v>59</v>
      </c>
      <c r="D3" s="89" t="s">
        <v>62</v>
      </c>
    </row>
    <row r="4" spans="2:4" ht="20.25" customHeight="1" x14ac:dyDescent="0.15">
      <c r="B4" s="81" t="s">
        <v>43</v>
      </c>
      <c r="C4" s="93"/>
      <c r="D4" s="81" t="str">
        <f>IF(ISERROR(VLOOKUP(C4,品質管理_点数,2,0)),"",VLOOKUP(C4,品質管理_点数,2,0))</f>
        <v/>
      </c>
    </row>
    <row r="5" spans="2:4" ht="20.25" customHeight="1" x14ac:dyDescent="0.15">
      <c r="B5" s="81" t="s">
        <v>53</v>
      </c>
      <c r="C5" s="93"/>
      <c r="D5" s="81" t="str">
        <f>IF(ISERROR(VLOOKUP(C5,環境保全_点数,2,0)),"",VLOOKUP(C5,環境保全_点数,2,0))</f>
        <v/>
      </c>
    </row>
    <row r="6" spans="2:4" ht="20.25" customHeight="1" x14ac:dyDescent="0.15">
      <c r="B6" s="82" t="s">
        <v>48</v>
      </c>
      <c r="C6" s="93"/>
      <c r="D6" s="81" t="str">
        <f>IF(ISERROR(VLOOKUP(C6,次世代育成支援_点数,2,0)),"",VLOOKUP(C6,次世代育成支援_点数,2,0))</f>
        <v/>
      </c>
    </row>
    <row r="7" spans="2:4" ht="20.25" customHeight="1" x14ac:dyDescent="0.15">
      <c r="B7" s="81" t="s">
        <v>51</v>
      </c>
      <c r="C7" s="93"/>
      <c r="D7" s="81" t="str">
        <f>IF(ISERROR(VLOOKUP(C7,女性活躍推進_点数,2,0)),"",VLOOKUP(C7,女性活躍推進_点数,2,0))</f>
        <v/>
      </c>
    </row>
    <row r="8" spans="2:4" ht="20.25" customHeight="1" x14ac:dyDescent="0.15">
      <c r="B8" s="81" t="s">
        <v>52</v>
      </c>
      <c r="C8" s="93"/>
      <c r="D8" s="81" t="str">
        <f>IF(ISERROR(VLOOKUP(C8,障害者雇用_点数,2,0)),"",VLOOKUP(C8,障害者雇用_点数,2,0))</f>
        <v/>
      </c>
    </row>
    <row r="9" spans="2:4" ht="20.25" customHeight="1" x14ac:dyDescent="0.15">
      <c r="B9" s="81" t="s">
        <v>35</v>
      </c>
      <c r="C9" s="93"/>
      <c r="D9" s="81" t="str">
        <f>IF(ISERROR(VLOOKUP(C9,協力雇用主_点数,2,0)),"",VLOOKUP(C9,協力雇用主_点数,2,0))</f>
        <v/>
      </c>
    </row>
    <row r="10" spans="2:4" ht="20.25" customHeight="1" x14ac:dyDescent="0.15">
      <c r="B10" s="81" t="s">
        <v>16</v>
      </c>
      <c r="C10" s="93"/>
      <c r="D10" s="81" t="str">
        <f>IF(ISERROR(VLOOKUP(C10,防災協定_点数,2,0)),"",VLOOKUP(C10,防災協定_点数,2,0))</f>
        <v/>
      </c>
    </row>
    <row r="11" spans="2:4" ht="20.25" customHeight="1" x14ac:dyDescent="0.15">
      <c r="B11" s="81" t="s">
        <v>17</v>
      </c>
      <c r="C11" s="93"/>
      <c r="D11" s="81" t="str">
        <f>IF(ISERROR(VLOOKUP(C11,除雪登録_点数,2,0)),"",VLOOKUP(C11,除雪登録_点数,2,0))</f>
        <v/>
      </c>
    </row>
    <row r="12" spans="2:4" ht="20.25" customHeight="1" x14ac:dyDescent="0.15">
      <c r="B12" s="81" t="s">
        <v>18</v>
      </c>
      <c r="C12" s="93"/>
      <c r="D12" s="81" t="str">
        <f>IF(ISERROR(VLOOKUP(C12,災害時等協力_点数,2,0)),"",VLOOKUP(C12,災害時等協力_点数,2,0))</f>
        <v/>
      </c>
    </row>
    <row r="13" spans="2:4" ht="20.25" customHeight="1" x14ac:dyDescent="0.15">
      <c r="B13" s="81" t="s">
        <v>19</v>
      </c>
      <c r="C13" s="93"/>
      <c r="D13" s="81" t="str">
        <f>IF(ISERROR(VLOOKUP(C13,消防団協力_点数,2,0)),"",VLOOKUP(C13,消防団協力_点数,2,0))</f>
        <v/>
      </c>
    </row>
    <row r="14" spans="2:4" ht="20.25" customHeight="1" x14ac:dyDescent="0.15">
      <c r="B14" s="81" t="s">
        <v>87</v>
      </c>
      <c r="C14" s="93"/>
      <c r="D14" s="81" t="str">
        <f>IF(ISERROR(VLOOKUP(C14,キャリアアップシステム_点数,2,0)),"",VLOOKUP(C14,キャリアアップシステム_点数,2,0))</f>
        <v/>
      </c>
    </row>
    <row r="15" spans="2:4" ht="20.25" customHeight="1" thickBot="1" x14ac:dyDescent="0.2">
      <c r="B15" s="81" t="s">
        <v>54</v>
      </c>
      <c r="C15" s="93"/>
      <c r="D15" s="83" t="str">
        <f>IF(ISERROR(VLOOKUP(C15,指名停止_点数,2,0)),"",VLOOKUP(C15,指名停止_点数,2,0))</f>
        <v/>
      </c>
    </row>
    <row r="16" spans="2:4" ht="30.75" customHeight="1" thickBot="1" x14ac:dyDescent="0.2">
      <c r="B16" s="118" t="s">
        <v>90</v>
      </c>
      <c r="C16" s="119"/>
      <c r="D16" s="92">
        <f>SUM(D4:D15)</f>
        <v>0</v>
      </c>
    </row>
    <row r="17" spans="2:6" ht="16.5" thickBot="1" x14ac:dyDescent="0.2"/>
    <row r="18" spans="2:6" ht="18.75" customHeight="1" thickTop="1" x14ac:dyDescent="0.15">
      <c r="B18" s="90" t="s">
        <v>81</v>
      </c>
      <c r="C18" s="90" t="s">
        <v>59</v>
      </c>
      <c r="D18" s="90" t="s">
        <v>62</v>
      </c>
      <c r="F18" s="122" t="s">
        <v>92</v>
      </c>
    </row>
    <row r="19" spans="2:6" ht="23.25" customHeight="1" thickBot="1" x14ac:dyDescent="0.2">
      <c r="B19" s="81" t="s">
        <v>64</v>
      </c>
      <c r="C19" s="93"/>
      <c r="D19" s="81" t="str">
        <f>IF(ISERROR(VLOOKUP(C19,工事成績評点_点数,2,0)),"",VLOOKUP(C19,工事成績評点_点数,2,0))</f>
        <v/>
      </c>
      <c r="F19" s="123"/>
    </row>
    <row r="20" spans="2:6" ht="23.25" customHeight="1" thickTop="1" thickBot="1" x14ac:dyDescent="0.2">
      <c r="B20" s="81" t="s">
        <v>63</v>
      </c>
      <c r="C20" s="93"/>
      <c r="D20" s="81" t="str">
        <f>IF(ISERROR(VLOOKUP(C20,優良表彰_点数,2,0)),"",VLOOKUP(C20,優良表彰_点数,2,0))</f>
        <v/>
      </c>
    </row>
    <row r="21" spans="2:6" ht="30" customHeight="1" thickBot="1" x14ac:dyDescent="0.2">
      <c r="B21" s="120" t="s">
        <v>91</v>
      </c>
      <c r="C21" s="121"/>
      <c r="D21" s="92">
        <f>SUM(D19:D20)</f>
        <v>0</v>
      </c>
    </row>
  </sheetData>
  <sheetProtection sheet="1" objects="1" scenarios="1"/>
  <mergeCells count="3">
    <mergeCell ref="B16:C16"/>
    <mergeCell ref="B21:C21"/>
    <mergeCell ref="F18:F19"/>
  </mergeCells>
  <phoneticPr fontId="2"/>
  <dataValidations count="14">
    <dataValidation type="list" allowBlank="1" showInputMessage="1" showErrorMessage="1" sqref="C4">
      <formula1>品質管理</formula1>
    </dataValidation>
    <dataValidation type="list" allowBlank="1" showInputMessage="1" showErrorMessage="1" sqref="C5">
      <formula1>環境保全</formula1>
    </dataValidation>
    <dataValidation type="list" allowBlank="1" showInputMessage="1" showErrorMessage="1" sqref="C6">
      <formula1>次世代育成支援</formula1>
    </dataValidation>
    <dataValidation type="list" allowBlank="1" showInputMessage="1" showErrorMessage="1" sqref="C8">
      <formula1>障害者雇用</formula1>
    </dataValidation>
    <dataValidation type="list" allowBlank="1" showInputMessage="1" showErrorMessage="1" sqref="C9">
      <formula1>協力雇用主</formula1>
    </dataValidation>
    <dataValidation type="list" allowBlank="1" showInputMessage="1" showErrorMessage="1" sqref="C10">
      <formula1>防災協定</formula1>
    </dataValidation>
    <dataValidation type="list" allowBlank="1" showInputMessage="1" showErrorMessage="1" sqref="C11">
      <formula1>除雪登録</formula1>
    </dataValidation>
    <dataValidation type="list" allowBlank="1" showInputMessage="1" showErrorMessage="1" sqref="C12">
      <formula1>災害時等協力</formula1>
    </dataValidation>
    <dataValidation type="list" allowBlank="1" showInputMessage="1" showErrorMessage="1" sqref="C13">
      <formula1>消防団協力</formula1>
    </dataValidation>
    <dataValidation type="list" allowBlank="1" showInputMessage="1" showErrorMessage="1" sqref="C14">
      <formula1>キャリアアップシステム</formula1>
    </dataValidation>
    <dataValidation type="list" allowBlank="1" showInputMessage="1" showErrorMessage="1" sqref="C15">
      <formula1>指名停止</formula1>
    </dataValidation>
    <dataValidation type="list" allowBlank="1" showInputMessage="1" showErrorMessage="1" sqref="C7">
      <formula1>女性活躍推進</formula1>
    </dataValidation>
    <dataValidation type="list" allowBlank="1" showInputMessage="1" showErrorMessage="1" sqref="C19">
      <formula1>工事成績評点</formula1>
    </dataValidation>
    <dataValidation type="list" allowBlank="1" showInputMessage="1" showErrorMessage="1" sqref="C20">
      <formula1>優良表彰</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5" zoomScaleNormal="85" workbookViewId="0">
      <selection activeCell="B4" sqref="B4:J4"/>
    </sheetView>
  </sheetViews>
  <sheetFormatPr defaultRowHeight="12" x14ac:dyDescent="0.15"/>
  <cols>
    <col min="1" max="1" width="3.75" style="1" customWidth="1"/>
    <col min="2" max="2" width="27.75" style="1" customWidth="1"/>
    <col min="3" max="3" width="17.125" style="1" customWidth="1"/>
    <col min="4" max="4" width="6.5" style="1" customWidth="1"/>
    <col min="5" max="5" width="6.25" style="1" customWidth="1"/>
    <col min="6" max="6" width="3.25" style="1" customWidth="1"/>
    <col min="7" max="7" width="6.25" style="1" customWidth="1"/>
    <col min="8" max="8" width="3.25" style="1" customWidth="1"/>
    <col min="9" max="9" width="6.25" style="1" customWidth="1"/>
    <col min="10" max="11" width="3.25" style="1" customWidth="1"/>
    <col min="12" max="16384" width="9" style="1"/>
  </cols>
  <sheetData>
    <row r="1" spans="1:11" ht="24.95" customHeight="1" x14ac:dyDescent="0.15">
      <c r="A1" s="133" t="s">
        <v>21</v>
      </c>
      <c r="B1" s="133"/>
      <c r="C1" s="133"/>
      <c r="D1" s="133"/>
      <c r="E1" s="133"/>
      <c r="F1" s="133"/>
      <c r="G1" s="133"/>
      <c r="H1" s="133"/>
      <c r="I1" s="133"/>
      <c r="J1" s="133"/>
      <c r="K1" s="61"/>
    </row>
    <row r="2" spans="1:11" ht="20.100000000000001" customHeight="1" thickBot="1" x14ac:dyDescent="0.2">
      <c r="J2" s="57"/>
    </row>
    <row r="3" spans="1:11" ht="21" customHeight="1" thickBot="1" x14ac:dyDescent="0.2">
      <c r="A3" s="52" t="s">
        <v>2</v>
      </c>
      <c r="B3" s="140" t="s">
        <v>22</v>
      </c>
      <c r="C3" s="140"/>
      <c r="D3" s="140"/>
      <c r="E3" s="140"/>
      <c r="F3" s="140"/>
      <c r="G3" s="140"/>
      <c r="H3" s="140"/>
      <c r="I3" s="140"/>
      <c r="J3" s="141"/>
    </row>
    <row r="4" spans="1:11" ht="66" customHeight="1" thickTop="1" x14ac:dyDescent="0.15">
      <c r="A4" s="53">
        <v>1</v>
      </c>
      <c r="B4" s="142" t="s">
        <v>23</v>
      </c>
      <c r="C4" s="142"/>
      <c r="D4" s="142"/>
      <c r="E4" s="142"/>
      <c r="F4" s="142"/>
      <c r="G4" s="142"/>
      <c r="H4" s="142"/>
      <c r="I4" s="142"/>
      <c r="J4" s="143"/>
    </row>
    <row r="5" spans="1:11" ht="66" customHeight="1" x14ac:dyDescent="0.15">
      <c r="A5" s="54">
        <v>2</v>
      </c>
      <c r="B5" s="134" t="s">
        <v>24</v>
      </c>
      <c r="C5" s="135"/>
      <c r="D5" s="135"/>
      <c r="E5" s="135"/>
      <c r="F5" s="135"/>
      <c r="G5" s="135"/>
      <c r="H5" s="135"/>
      <c r="I5" s="135"/>
      <c r="J5" s="136"/>
    </row>
    <row r="6" spans="1:11" ht="66" customHeight="1" x14ac:dyDescent="0.15">
      <c r="A6" s="54">
        <v>3</v>
      </c>
      <c r="B6" s="134" t="s">
        <v>37</v>
      </c>
      <c r="C6" s="135"/>
      <c r="D6" s="135"/>
      <c r="E6" s="135"/>
      <c r="F6" s="135"/>
      <c r="G6" s="135"/>
      <c r="H6" s="135"/>
      <c r="I6" s="135"/>
      <c r="J6" s="136"/>
    </row>
    <row r="7" spans="1:11" ht="66" customHeight="1" x14ac:dyDescent="0.15">
      <c r="A7" s="54">
        <v>4</v>
      </c>
      <c r="B7" s="137" t="s">
        <v>25</v>
      </c>
      <c r="C7" s="138"/>
      <c r="D7" s="138"/>
      <c r="E7" s="138"/>
      <c r="F7" s="138"/>
      <c r="G7" s="138"/>
      <c r="H7" s="138"/>
      <c r="I7" s="138"/>
      <c r="J7" s="139"/>
    </row>
    <row r="8" spans="1:11" ht="66" customHeight="1" x14ac:dyDescent="0.15">
      <c r="A8" s="54">
        <v>5</v>
      </c>
      <c r="B8" s="127" t="s">
        <v>26</v>
      </c>
      <c r="C8" s="128"/>
      <c r="D8" s="128"/>
      <c r="E8" s="128"/>
      <c r="F8" s="128"/>
      <c r="G8" s="128"/>
      <c r="H8" s="128"/>
      <c r="I8" s="128"/>
      <c r="J8" s="129"/>
    </row>
    <row r="9" spans="1:11" ht="66" customHeight="1" thickBot="1" x14ac:dyDescent="0.2">
      <c r="A9" s="55">
        <v>6</v>
      </c>
      <c r="B9" s="130" t="s">
        <v>27</v>
      </c>
      <c r="C9" s="131"/>
      <c r="D9" s="131"/>
      <c r="E9" s="131"/>
      <c r="F9" s="131"/>
      <c r="G9" s="131"/>
      <c r="H9" s="131"/>
      <c r="I9" s="131"/>
      <c r="J9" s="132"/>
    </row>
    <row r="10" spans="1:11" ht="21.75" customHeight="1" x14ac:dyDescent="0.15">
      <c r="A10" s="1" t="s">
        <v>28</v>
      </c>
      <c r="B10" s="56"/>
      <c r="C10" s="56"/>
      <c r="D10" s="56"/>
      <c r="E10" s="56"/>
      <c r="F10" s="56"/>
      <c r="G10" s="56"/>
      <c r="H10" s="56"/>
      <c r="I10" s="56"/>
      <c r="J10" s="56"/>
    </row>
    <row r="11" spans="1:11" ht="21.75" customHeight="1" x14ac:dyDescent="0.15"/>
    <row r="12" spans="1:11" ht="21.75" customHeight="1" x14ac:dyDescent="0.15">
      <c r="B12" s="1" t="s">
        <v>29</v>
      </c>
    </row>
    <row r="13" spans="1:11" ht="21.75" customHeight="1" x14ac:dyDescent="0.15">
      <c r="B13" s="58" t="s">
        <v>30</v>
      </c>
    </row>
    <row r="14" spans="1:11" ht="21.75" customHeight="1" x14ac:dyDescent="0.15"/>
    <row r="15" spans="1:11" ht="21.75" customHeight="1" x14ac:dyDescent="0.15">
      <c r="D15" s="59" t="s">
        <v>34</v>
      </c>
      <c r="E15" s="65"/>
      <c r="F15" s="59" t="s">
        <v>9</v>
      </c>
      <c r="G15" s="65"/>
      <c r="H15" s="59" t="s">
        <v>13</v>
      </c>
      <c r="I15" s="65"/>
      <c r="J15" s="1" t="s">
        <v>15</v>
      </c>
    </row>
    <row r="16" spans="1:11" ht="21.75" customHeight="1" x14ac:dyDescent="0.15"/>
    <row r="17" spans="1:10" ht="21.75" customHeight="1" x14ac:dyDescent="0.15">
      <c r="A17" s="60" t="s">
        <v>41</v>
      </c>
    </row>
    <row r="18" spans="1:10" ht="21.75" customHeight="1" x14ac:dyDescent="0.15"/>
    <row r="19" spans="1:10" ht="30.75" customHeight="1" x14ac:dyDescent="0.15">
      <c r="C19" s="62" t="s">
        <v>31</v>
      </c>
      <c r="D19" s="125"/>
      <c r="E19" s="126"/>
      <c r="F19" s="126"/>
      <c r="G19" s="126"/>
      <c r="H19" s="126"/>
      <c r="I19" s="126"/>
      <c r="J19" s="126"/>
    </row>
    <row r="20" spans="1:10" ht="30.75" customHeight="1" x14ac:dyDescent="0.15">
      <c r="C20" s="63" t="s">
        <v>14</v>
      </c>
      <c r="D20" s="125"/>
      <c r="E20" s="126"/>
      <c r="F20" s="126"/>
      <c r="G20" s="126"/>
      <c r="H20" s="126"/>
      <c r="I20" s="126"/>
      <c r="J20" s="126"/>
    </row>
    <row r="21" spans="1:10" ht="30.75" customHeight="1" x14ac:dyDescent="0.15">
      <c r="C21" s="64" t="s">
        <v>32</v>
      </c>
      <c r="D21" s="125"/>
      <c r="E21" s="126"/>
      <c r="F21" s="126"/>
      <c r="G21" s="126"/>
      <c r="H21" s="126"/>
      <c r="I21" s="126"/>
      <c r="J21" s="126"/>
    </row>
    <row r="22" spans="1:10" ht="15" customHeight="1" x14ac:dyDescent="0.15">
      <c r="I22" s="124" t="s">
        <v>40</v>
      </c>
      <c r="J22" s="124"/>
    </row>
  </sheetData>
  <mergeCells count="12">
    <mergeCell ref="A1:J1"/>
    <mergeCell ref="B6:J6"/>
    <mergeCell ref="B7:J7"/>
    <mergeCell ref="B3:J3"/>
    <mergeCell ref="B4:J4"/>
    <mergeCell ref="B5:J5"/>
    <mergeCell ref="I22:J22"/>
    <mergeCell ref="D19:J19"/>
    <mergeCell ref="D20:J20"/>
    <mergeCell ref="D21:J21"/>
    <mergeCell ref="B8:J8"/>
    <mergeCell ref="B9:J9"/>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AC10"/>
  <sheetViews>
    <sheetView topLeftCell="O1" workbookViewId="0">
      <selection activeCell="P1" sqref="P1"/>
    </sheetView>
  </sheetViews>
  <sheetFormatPr defaultRowHeight="13.5" x14ac:dyDescent="0.15"/>
  <cols>
    <col min="1" max="1" width="9" style="79"/>
    <col min="2" max="2" width="9" style="79" bestFit="1" customWidth="1"/>
    <col min="3" max="3" width="3.5" style="79" bestFit="1" customWidth="1"/>
    <col min="4" max="4" width="15.125" style="79" bestFit="1" customWidth="1"/>
    <col min="5" max="5" width="3.5" style="79" bestFit="1" customWidth="1"/>
    <col min="6" max="6" width="23.5" style="79" bestFit="1" customWidth="1"/>
    <col min="7" max="7" width="3.5" style="79" bestFit="1" customWidth="1"/>
    <col min="8" max="8" width="23.5" style="79" bestFit="1" customWidth="1"/>
    <col min="9" max="9" width="3.5" style="79" bestFit="1" customWidth="1"/>
    <col min="10" max="10" width="30.875" style="79" bestFit="1" customWidth="1"/>
    <col min="11" max="11" width="3.5" style="79" bestFit="1" customWidth="1"/>
    <col min="12" max="12" width="11" style="79" bestFit="1" customWidth="1"/>
    <col min="13" max="13" width="2.5" style="79" bestFit="1" customWidth="1"/>
    <col min="14" max="14" width="9" style="79"/>
    <col min="15" max="15" width="3.5" style="79" bestFit="1" customWidth="1"/>
    <col min="16" max="16" width="15.125" style="79" bestFit="1" customWidth="1"/>
    <col min="17" max="17" width="3.5" style="79" bestFit="1" customWidth="1"/>
    <col min="18" max="18" width="19.375" style="79" customWidth="1"/>
    <col min="19" max="19" width="2.5" style="79" bestFit="1" customWidth="1"/>
    <col min="20" max="20" width="21.375" style="79" bestFit="1" customWidth="1"/>
    <col min="21" max="21" width="2.5" style="79" bestFit="1" customWidth="1"/>
    <col min="22" max="22" width="20.125" style="79" bestFit="1" customWidth="1"/>
    <col min="23" max="23" width="2.5" style="79" bestFit="1" customWidth="1"/>
    <col min="24" max="24" width="21.375" style="79" bestFit="1" customWidth="1"/>
    <col min="25" max="25" width="4.5" style="79" bestFit="1" customWidth="1"/>
    <col min="26" max="26" width="17.5" style="79" bestFit="1" customWidth="1"/>
    <col min="27" max="27" width="4.5" style="79" bestFit="1" customWidth="1"/>
    <col min="28" max="28" width="9" style="79"/>
    <col min="29" max="29" width="3.5" style="79" bestFit="1" customWidth="1"/>
    <col min="30" max="16384" width="9" style="79"/>
  </cols>
  <sheetData>
    <row r="1" spans="2:29" x14ac:dyDescent="0.15">
      <c r="B1" s="84" t="s">
        <v>82</v>
      </c>
      <c r="C1" s="84"/>
      <c r="D1" s="84" t="s">
        <v>65</v>
      </c>
      <c r="E1" s="84"/>
      <c r="F1" s="85" t="s">
        <v>48</v>
      </c>
      <c r="G1" s="84"/>
      <c r="H1" s="84" t="s">
        <v>51</v>
      </c>
      <c r="I1" s="84"/>
      <c r="J1" s="84" t="s">
        <v>52</v>
      </c>
      <c r="K1" s="84"/>
      <c r="L1" s="84" t="s">
        <v>66</v>
      </c>
      <c r="M1" s="84"/>
      <c r="N1" s="84" t="s">
        <v>16</v>
      </c>
      <c r="O1" s="84"/>
      <c r="P1" s="84" t="s">
        <v>17</v>
      </c>
      <c r="Q1" s="84"/>
      <c r="R1" s="84" t="s">
        <v>68</v>
      </c>
      <c r="S1" s="84"/>
      <c r="T1" s="84" t="s">
        <v>69</v>
      </c>
      <c r="U1" s="84"/>
      <c r="V1" s="84" t="s">
        <v>45</v>
      </c>
      <c r="W1" s="84"/>
      <c r="X1" s="84" t="s">
        <v>54</v>
      </c>
      <c r="Y1" s="84"/>
      <c r="Z1" s="84" t="s">
        <v>70</v>
      </c>
      <c r="AA1" s="84"/>
      <c r="AB1" s="84" t="s">
        <v>83</v>
      </c>
      <c r="AC1" s="84"/>
    </row>
    <row r="2" spans="2:29" s="86" customFormat="1" x14ac:dyDescent="0.15">
      <c r="B2" s="86" t="s">
        <v>67</v>
      </c>
      <c r="C2" s="86">
        <v>0</v>
      </c>
      <c r="D2" s="86" t="s">
        <v>67</v>
      </c>
      <c r="E2" s="86">
        <v>0</v>
      </c>
      <c r="F2" s="87" t="s">
        <v>67</v>
      </c>
      <c r="G2" s="86">
        <v>0</v>
      </c>
      <c r="H2" s="86" t="s">
        <v>67</v>
      </c>
      <c r="I2" s="86">
        <v>0</v>
      </c>
      <c r="J2" s="86" t="s">
        <v>67</v>
      </c>
      <c r="K2" s="86">
        <v>0</v>
      </c>
      <c r="L2" s="86" t="s">
        <v>67</v>
      </c>
      <c r="M2" s="86">
        <v>0</v>
      </c>
      <c r="N2" s="86" t="s">
        <v>67</v>
      </c>
      <c r="O2" s="86">
        <v>0</v>
      </c>
      <c r="P2" s="86" t="s">
        <v>67</v>
      </c>
      <c r="Q2" s="86">
        <v>0</v>
      </c>
      <c r="R2" s="86" t="s">
        <v>67</v>
      </c>
      <c r="S2" s="86">
        <v>0</v>
      </c>
      <c r="T2" s="86" t="s">
        <v>67</v>
      </c>
      <c r="U2" s="86">
        <v>0</v>
      </c>
      <c r="V2" s="86" t="s">
        <v>67</v>
      </c>
      <c r="W2" s="86">
        <v>0</v>
      </c>
      <c r="X2" s="86" t="s">
        <v>67</v>
      </c>
      <c r="Y2" s="86">
        <v>0</v>
      </c>
      <c r="Z2" s="79" t="s">
        <v>79</v>
      </c>
      <c r="AA2" s="79">
        <v>0</v>
      </c>
      <c r="AB2" s="86" t="s">
        <v>67</v>
      </c>
      <c r="AC2" s="86">
        <v>0</v>
      </c>
    </row>
    <row r="3" spans="2:29" x14ac:dyDescent="0.15">
      <c r="B3" s="79" t="s">
        <v>46</v>
      </c>
      <c r="C3" s="79">
        <v>10</v>
      </c>
      <c r="D3" s="79" t="s">
        <v>44</v>
      </c>
      <c r="E3" s="79">
        <v>10</v>
      </c>
      <c r="F3" s="80" t="s">
        <v>49</v>
      </c>
      <c r="G3" s="79">
        <v>5</v>
      </c>
      <c r="H3" s="79" t="s">
        <v>49</v>
      </c>
      <c r="I3" s="79">
        <v>5</v>
      </c>
      <c r="J3" s="79" t="s">
        <v>60</v>
      </c>
      <c r="K3" s="79">
        <v>10</v>
      </c>
      <c r="L3" s="79" t="s">
        <v>46</v>
      </c>
      <c r="M3" s="79">
        <v>5</v>
      </c>
      <c r="N3" s="79" t="s">
        <v>47</v>
      </c>
      <c r="O3" s="79">
        <v>10</v>
      </c>
      <c r="P3" s="79" t="s">
        <v>47</v>
      </c>
      <c r="Q3" s="79">
        <v>15</v>
      </c>
      <c r="R3" s="79" t="s">
        <v>46</v>
      </c>
      <c r="S3" s="79">
        <v>5</v>
      </c>
      <c r="T3" s="79" t="s">
        <v>85</v>
      </c>
      <c r="U3" s="79">
        <v>5</v>
      </c>
      <c r="V3" s="79" t="s">
        <v>46</v>
      </c>
      <c r="W3" s="79">
        <v>5</v>
      </c>
      <c r="X3" s="79" t="s">
        <v>55</v>
      </c>
      <c r="Y3" s="79">
        <v>-10</v>
      </c>
      <c r="Z3" s="86" t="s">
        <v>71</v>
      </c>
      <c r="AA3" s="86">
        <v>50</v>
      </c>
      <c r="AB3" s="79" t="s">
        <v>84</v>
      </c>
      <c r="AC3" s="79">
        <v>20</v>
      </c>
    </row>
    <row r="4" spans="2:29" x14ac:dyDescent="0.15">
      <c r="D4" s="79" t="s">
        <v>42</v>
      </c>
      <c r="E4" s="79">
        <v>5</v>
      </c>
      <c r="F4" s="79" t="s">
        <v>50</v>
      </c>
      <c r="G4" s="79">
        <v>15</v>
      </c>
      <c r="H4" s="79" t="s">
        <v>50</v>
      </c>
      <c r="I4" s="79">
        <v>15</v>
      </c>
      <c r="J4" s="79" t="s">
        <v>61</v>
      </c>
      <c r="K4" s="79">
        <v>10</v>
      </c>
      <c r="X4" s="79" t="s">
        <v>56</v>
      </c>
      <c r="Y4" s="79">
        <v>-20</v>
      </c>
      <c r="Z4" s="79" t="s">
        <v>72</v>
      </c>
      <c r="AA4" s="79">
        <v>30</v>
      </c>
    </row>
    <row r="5" spans="2:29" x14ac:dyDescent="0.15">
      <c r="X5" s="79" t="s">
        <v>57</v>
      </c>
      <c r="Y5" s="79">
        <v>-30</v>
      </c>
      <c r="Z5" s="79" t="s">
        <v>73</v>
      </c>
      <c r="AA5" s="79">
        <v>15</v>
      </c>
    </row>
    <row r="6" spans="2:29" x14ac:dyDescent="0.15">
      <c r="X6" s="79" t="s">
        <v>58</v>
      </c>
      <c r="Y6" s="79">
        <v>-50</v>
      </c>
      <c r="Z6" s="79" t="s">
        <v>74</v>
      </c>
      <c r="AA6" s="79">
        <v>5</v>
      </c>
    </row>
    <row r="7" spans="2:29" x14ac:dyDescent="0.15">
      <c r="Z7" s="79" t="s">
        <v>75</v>
      </c>
      <c r="AA7" s="79">
        <v>0</v>
      </c>
    </row>
    <row r="8" spans="2:29" x14ac:dyDescent="0.15">
      <c r="Z8" s="79" t="s">
        <v>76</v>
      </c>
      <c r="AA8" s="79">
        <v>-20</v>
      </c>
    </row>
    <row r="9" spans="2:29" x14ac:dyDescent="0.15">
      <c r="Z9" s="79" t="s">
        <v>77</v>
      </c>
      <c r="AA9" s="79">
        <v>-30</v>
      </c>
    </row>
    <row r="10" spans="2:29" x14ac:dyDescent="0.15">
      <c r="Z10" s="79" t="s">
        <v>78</v>
      </c>
      <c r="AA10" s="79">
        <v>-50</v>
      </c>
    </row>
  </sheetData>
  <sheetProtection password="CA7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30</vt:i4>
      </vt:variant>
    </vt:vector>
  </HeadingPairs>
  <TitlesOfParts>
    <vt:vector size="34" baseType="lpstr">
      <vt:lpstr>（市内のみ）工事成績評点（業種名）</vt:lpstr>
      <vt:lpstr>電子申請_点数確認表</vt:lpstr>
      <vt:lpstr>誓約書（市内のみ）</vt:lpstr>
      <vt:lpstr>点数リスト</vt:lpstr>
      <vt:lpstr>'（市内のみ）工事成績評点（業種名）'!Print_Area</vt:lpstr>
      <vt:lpstr>'誓約書（市内のみ）'!Print_Area</vt:lpstr>
      <vt:lpstr>キャリアアップシステム</vt:lpstr>
      <vt:lpstr>キャリアアップシステム_点数</vt:lpstr>
      <vt:lpstr>環境保全</vt:lpstr>
      <vt:lpstr>環境保全_点数</vt:lpstr>
      <vt:lpstr>協力雇用主</vt:lpstr>
      <vt:lpstr>協力雇用主_点数</vt:lpstr>
      <vt:lpstr>工事成績評点</vt:lpstr>
      <vt:lpstr>工事成績評点_点数</vt:lpstr>
      <vt:lpstr>災害時等協力</vt:lpstr>
      <vt:lpstr>災害時等協力_点数</vt:lpstr>
      <vt:lpstr>指名停止</vt:lpstr>
      <vt:lpstr>指名停止_点数</vt:lpstr>
      <vt:lpstr>次世代育成支援</vt:lpstr>
      <vt:lpstr>次世代育成支援_点数</vt:lpstr>
      <vt:lpstr>女性活躍推進</vt:lpstr>
      <vt:lpstr>女性活躍推進_点数</vt:lpstr>
      <vt:lpstr>除雪登録</vt:lpstr>
      <vt:lpstr>除雪登録_点数</vt:lpstr>
      <vt:lpstr>消防団協力</vt:lpstr>
      <vt:lpstr>消防団協力_点数</vt:lpstr>
      <vt:lpstr>障害者雇用</vt:lpstr>
      <vt:lpstr>障害者雇用_点数</vt:lpstr>
      <vt:lpstr>品質管理</vt:lpstr>
      <vt:lpstr>品質管理_点数</vt:lpstr>
      <vt:lpstr>防災協定</vt:lpstr>
      <vt:lpstr>防災協定_点数</vt:lpstr>
      <vt:lpstr>優良表彰</vt:lpstr>
      <vt:lpstr>優良表彰_点数</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Windows ユーザー</cp:lastModifiedBy>
  <cp:lastPrinted>2020-12-28T07:52:55Z</cp:lastPrinted>
  <dcterms:created xsi:type="dcterms:W3CDTF">2004-11-24T02:52:42Z</dcterms:created>
  <dcterms:modified xsi:type="dcterms:W3CDTF">2023-03-31T10:03:39Z</dcterms:modified>
</cp:coreProperties>
</file>