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knsv0008\財政課\財務諸表\照会・回答\R8年度\260817_【918締切】令和６年度財政状況資料集の作成について（2回目・地方公会計関係）\06_結合（県提出）\"/>
    </mc:Choice>
  </mc:AlternateContent>
  <xr:revisionPtr revIDLastSave="0" documentId="13_ncr:1_{22FAFC93-55B1-4774-A9DC-DAC06ECF9673}" xr6:coauthVersionLast="47" xr6:coauthVersionMax="47" xr10:uidLastSave="{00000000-0000-0000-0000-000000000000}"/>
  <bookViews>
    <workbookView xWindow="-5895" yWindow="-21720" windowWidth="38640" windowHeight="21120" tabRatio="902" firstSheet="8" activeTab="15"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G35" i="10" l="1"/>
  <c r="BG34" i="10"/>
  <c r="AO39" i="10"/>
  <c r="AO38" i="10"/>
  <c r="AO37" i="10"/>
  <c r="AO36" i="10"/>
  <c r="AO35" i="10"/>
  <c r="AO34" i="10"/>
  <c r="W38"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BW43" i="10" l="1"/>
  <c r="BE43" i="10"/>
  <c r="AM43" i="10"/>
  <c r="U43" i="10"/>
  <c r="C43" i="10"/>
  <c r="BW42" i="10"/>
  <c r="BE42" i="10"/>
  <c r="AM42" i="10"/>
  <c r="U42" i="10"/>
  <c r="C42" i="10"/>
  <c r="BW41" i="10"/>
  <c r="BE41" i="10"/>
  <c r="AM41" i="10"/>
  <c r="U41" i="10"/>
  <c r="C41" i="10"/>
  <c r="BW40" i="10"/>
  <c r="BE40" i="10"/>
  <c r="AM40" i="10"/>
  <c r="U40" i="10"/>
  <c r="C40" i="10"/>
  <c r="BW39" i="10"/>
  <c r="BE39" i="10"/>
  <c r="U39" i="10"/>
  <c r="C39" i="10"/>
  <c r="BW38" i="10"/>
  <c r="BE38" i="10"/>
  <c r="C38" i="10"/>
  <c r="BW37" i="10"/>
  <c r="BE37" i="10"/>
  <c r="C37" i="10"/>
  <c r="BE36" i="10"/>
  <c r="BW34" i="10"/>
  <c r="BW35" i="10" s="1"/>
  <c r="BW36" i="10" s="1"/>
  <c r="C34" i="10"/>
  <c r="C35" i="10" s="1"/>
  <c r="CO34" i="10" l="1"/>
  <c r="CO35" i="10" s="1"/>
  <c r="CO36" i="10" s="1"/>
  <c r="CO37" i="10" s="1"/>
  <c r="CO38" i="10" s="1"/>
  <c r="CO39" i="10" s="1"/>
  <c r="CO40" i="10" s="1"/>
  <c r="CO41" i="10" s="1"/>
  <c r="CO42" i="10" s="1"/>
  <c r="CO43" i="10" s="1"/>
  <c r="C36" i="10"/>
  <c r="U34" i="10"/>
  <c r="U35" i="10" s="1"/>
  <c r="U36" i="10" s="1"/>
  <c r="U37" i="10" s="1"/>
  <c r="U38"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s="1"/>
  <c r="AM36" i="10" s="1"/>
  <c r="AM37" i="10" s="1"/>
  <c r="AM38" i="10" s="1"/>
  <c r="AM39" i="10" s="1"/>
  <c r="BE34" i="10"/>
  <c r="BE35" i="10" s="1"/>
</calcChain>
</file>

<file path=xl/sharedStrings.xml><?xml version="1.0" encoding="utf-8"?>
<sst xmlns="http://schemas.openxmlformats.org/spreadsheetml/2006/main" count="1096" uniqueCount="597">
  <si>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</si>
  <si>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</si>
  <si>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</si>
  <si>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</si>
  <si>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</si>
  <si>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</si>
  <si>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</si>
  <si>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</si>
  <si>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</si>
  <si>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</si>
  <si>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</si>
  <si>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</si>
  <si>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</si>
  <si>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</si>
  <si>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</si>
  <si>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</si>
  <si>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</si>
  <si>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</si>
  <si>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</si>
  <si>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</si>
  <si>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</si>
  <si>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</si>
  <si>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</si>
  <si>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</si>
  <si>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</si>
  <si>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</si>
  <si>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</si>
  <si>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</si>
  <si>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</si>
  <si>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</si>
  <si>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</si>
  <si>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</si>
  <si>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</si>
  <si>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</si>
  <si>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</si>
  <si>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</si>
  <si>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</si>
  <si>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</si>
  <si>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</si>
  <si>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</si>
  <si>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</si>
  <si>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</si>
  <si>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</si>
  <si>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</si>
  <si>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</si>
  <si>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</si>
  <si>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</si>
  <si>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</si>
  <si>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</si>
  <si>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</si>
  <si>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</si>
  <si>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</si>
  <si>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</si>
  <si>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</si>
  <si>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</si>
  <si>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</si>
  <si>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</si>
  <si>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</si>
  <si>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</si>
  <si>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</si>
  <si>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</si>
  <si>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</si>
  <si>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</si>
  <si>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</si>
  <si>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</si>
  <si>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</si>
  <si>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</si>
  <si>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</si>
  <si>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</si>
  <si>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</si>
  <si>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</si>
  <si>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</si>
  <si>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</si>
  <si>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</si>
  <si>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</si>
  <si>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</si>
  <si>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</si>
  <si>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</si>
  <si>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</si>
  <si>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石川県</t>
    <phoneticPr fontId="5"/>
  </si>
  <si>
    <t>市町村類型</t>
    <phoneticPr fontId="5"/>
  </si>
  <si>
    <t>中核市</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</si>
  <si>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</si>
  <si>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</si>
  <si>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</si>
  <si>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</si>
  <si>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</si>
  <si>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</si>
  <si>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</si>
  <si>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</si>
  <si>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</si>
  <si>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</si>
  <si>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</si>
  <si>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</si>
  <si>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金沢市</t>
    <phoneticPr fontId="5"/>
  </si>
  <si>
    <t>地方交付税種地</t>
    <rPh sb="0" eb="2">
      <t>チホウ</t>
    </rPh>
    <rPh sb="2" eb="5">
      <t>コウフゼイ</t>
    </rPh>
    <rPh sb="5" eb="6">
      <t>シュ</t>
    </rPh>
    <rPh sb="6" eb="7">
      <t>チ</t>
    </rPh>
    <phoneticPr fontId="5"/>
  </si>
  <si>
    <t>1-7</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</si>
  <si>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</si>
  <si>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</si>
  <si>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</si>
  <si>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</si>
  <si>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</si>
  <si>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</si>
  <si>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</si>
  <si>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</si>
  <si>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</si>
  <si>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</si>
  <si>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</si>
  <si>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</si>
  <si>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</si>
  <si>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</si>
  <si>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</si>
  <si>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</si>
  <si>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</si>
  <si>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</si>
  <si>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</si>
  <si>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</si>
  <si>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</si>
  <si>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-0.5</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</si>
  <si>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</si>
  <si>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</si>
  <si>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</si>
  <si>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</si>
  <si>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</si>
  <si>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</si>
  <si>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</si>
  <si>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</si>
  <si>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</si>
  <si>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</si>
  <si>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</si>
  <si>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</si>
  <si>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</si>
  <si>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</si>
  <si>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</si>
  <si>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</si>
  <si>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</si>
  <si>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</si>
  <si>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</si>
  <si>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</si>
  <si>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</si>
  <si>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</si>
  <si>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-0.4</t>
    <phoneticPr fontId="5"/>
  </si>
  <si>
    <t>基準財政需要額</t>
    <phoneticPr fontId="25"/>
  </si>
  <si>
    <t>うち日本人(％)</t>
    <phoneticPr fontId="5"/>
  </si>
  <si>
    <t>-0.6</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</si>
  <si>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</si>
  <si>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</si>
  <si>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</si>
  <si>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</si>
  <si>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</si>
  <si>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</si>
  <si>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</si>
  <si>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</si>
  <si>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</si>
  <si>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</si>
  <si>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</si>
  <si>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</si>
  <si>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</si>
  <si>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</si>
  <si>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</si>
  <si>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</si>
  <si>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</si>
  <si>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</si>
  <si>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</si>
  <si>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</si>
  <si>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</si>
  <si>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</si>
  <si>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</si>
  <si>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</si>
  <si>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</si>
  <si>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</si>
  <si>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</si>
  <si>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</si>
  <si>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</si>
  <si>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</si>
  <si>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</si>
  <si>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</si>
  <si>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</si>
  <si>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</si>
  <si>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</si>
  <si>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</si>
  <si>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</si>
  <si>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</si>
  <si>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</si>
  <si>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</si>
  <si>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</si>
  <si>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</si>
  <si>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</si>
  <si>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</si>
  <si>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</si>
  <si>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</si>
  <si>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</si>
  <si>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</si>
  <si>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</si>
  <si>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</si>
  <si>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</si>
  <si>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</si>
  <si>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</si>
  <si>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</si>
  <si>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</si>
  <si>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</si>
  <si>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</si>
  <si>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</si>
  <si>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石川県金沢市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</si>
  <si>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</si>
  <si>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</si>
  <si>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</si>
  <si>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</si>
  <si>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</si>
  <si>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</si>
  <si>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</si>
  <si>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</si>
  <si>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</si>
  <si>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</si>
  <si>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</si>
  <si>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</si>
  <si>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</si>
  <si>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</si>
  <si>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</si>
  <si>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</si>
  <si>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</si>
  <si>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</si>
  <si>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</si>
  <si>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</si>
  <si>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</si>
  <si>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</si>
  <si>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</si>
  <si>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</si>
  <si>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</si>
  <si>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</si>
  <si>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</si>
  <si>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</si>
  <si>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</si>
  <si>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</si>
  <si>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</si>
  <si>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</si>
  <si>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</si>
  <si>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</si>
  <si>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</si>
  <si>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</si>
  <si>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</si>
  <si>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</si>
  <si>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</si>
  <si>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</si>
  <si>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</si>
  <si>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</si>
  <si>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</si>
  <si>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</si>
  <si>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</si>
  <si>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</si>
  <si>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</si>
  <si>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</si>
  <si>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</si>
  <si>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</si>
  <si>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</si>
  <si>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</si>
  <si>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</si>
  <si>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</si>
  <si>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</si>
  <si>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</si>
  <si>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</si>
  <si>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</si>
  <si>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</si>
  <si>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</si>
  <si>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</si>
  <si>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</si>
  <si>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</si>
  <si>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</si>
  <si>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</si>
  <si>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</si>
  <si>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</si>
  <si>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</si>
  <si>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</si>
  <si>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</si>
  <si>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</si>
  <si>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</si>
  <si>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</si>
  <si>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</si>
  <si>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</si>
  <si>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</si>
  <si>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</si>
  <si>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</si>
  <si>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</si>
  <si>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</si>
  <si>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</si>
  <si>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</si>
  <si>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</si>
  <si>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</si>
  <si>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</si>
  <si>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</si>
  <si>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</si>
  <si>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</si>
  <si>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</si>
  <si>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</si>
  <si>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</si>
  <si>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</si>
  <si>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</si>
  <si>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</si>
  <si>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</si>
  <si>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</si>
  <si>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</si>
  <si>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</si>
  <si>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</si>
  <si>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</si>
  <si>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</si>
  <si>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</si>
  <si>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</si>
  <si>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</si>
  <si>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</si>
  <si>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</si>
  <si>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</si>
  <si>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</si>
  <si>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</si>
  <si>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</si>
  <si>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</si>
  <si>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</si>
  <si>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</si>
  <si>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</si>
  <si>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</si>
  <si>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</si>
  <si>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</si>
  <si>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</si>
  <si>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</si>
  <si>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病院</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</si>
  <si>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</si>
  <si>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</si>
  <si>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</si>
  <si>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</si>
  <si>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</si>
  <si>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</si>
  <si>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</si>
  <si>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市場</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</si>
  <si>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</si>
  <si>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</si>
  <si>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</si>
  <si>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</si>
  <si>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</si>
  <si>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</si>
  <si>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</si>
  <si>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</si>
  <si>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</si>
  <si>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</si>
  <si>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</si>
  <si>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</si>
  <si>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</si>
  <si>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</si>
  <si>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</si>
  <si>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</si>
  <si>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</si>
  <si>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</si>
  <si>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</si>
  <si>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</si>
  <si>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</si>
  <si>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</si>
  <si>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石川県金沢市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</si>
  <si>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</si>
  <si>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</si>
  <si>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</si>
  <si>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</si>
  <si>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</si>
  <si>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</si>
  <si>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</si>
  <si>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</si>
  <si>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</si>
  <si>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</si>
  <si>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</si>
  <si>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</si>
  <si>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</si>
  <si>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</si>
  <si>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</si>
  <si>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</si>
  <si>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</si>
  <si>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</si>
  <si>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</si>
  <si>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</si>
  <si>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金沢市公共用地先行取得事業費特別会計</t>
    <phoneticPr fontId="5"/>
  </si>
  <si>
    <t>金沢市母子父子寡婦福祉資金貸付事業費特別会計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</si>
  <si>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</si>
  <si>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</si>
  <si>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</si>
  <si>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</si>
  <si>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</si>
  <si>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</si>
  <si>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</si>
  <si>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</si>
  <si>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</si>
  <si>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</si>
  <si>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</si>
  <si>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</si>
  <si>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</si>
  <si>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金沢市営地方競馬事業費特別会計</t>
    <phoneticPr fontId="5"/>
  </si>
  <si>
    <t>金沢市駐車場事業費特別会計</t>
    <phoneticPr fontId="5"/>
  </si>
  <si>
    <t>金沢市国民健康保険費特別会計</t>
    <phoneticPr fontId="5"/>
  </si>
  <si>
    <t>金沢市後期高齢者医療費特別会計</t>
    <phoneticPr fontId="5"/>
  </si>
  <si>
    <t>金沢市介護保険費特別会計</t>
    <phoneticPr fontId="5"/>
  </si>
  <si>
    <t>金沢市水道事業特別会計</t>
    <phoneticPr fontId="5"/>
  </si>
  <si>
    <t>法適用企業</t>
    <phoneticPr fontId="5"/>
  </si>
  <si>
    <t>金沢市下水道事業特別会計</t>
    <phoneticPr fontId="5"/>
  </si>
  <si>
    <t>金沢市工業用水道事業特別会計</t>
    <phoneticPr fontId="5"/>
  </si>
  <si>
    <t>金沢市中央卸売市場事業特別会計</t>
    <phoneticPr fontId="5"/>
  </si>
  <si>
    <t>金沢市公設花き地方卸売市場事業特別会計</t>
    <phoneticPr fontId="5"/>
  </si>
  <si>
    <t>金沢市病院事業特別会計</t>
    <phoneticPr fontId="5"/>
  </si>
  <si>
    <t>金沢市市街地再開発事業費特別会計</t>
    <phoneticPr fontId="5"/>
  </si>
  <si>
    <t>法非適用企業</t>
    <phoneticPr fontId="5"/>
  </si>
  <si>
    <t>金沢市住宅団地建設事業費特別会計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</si>
  <si>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</si>
  <si>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</si>
  <si>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</si>
  <si>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</si>
  <si>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</si>
  <si>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</si>
  <si>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</si>
  <si>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</si>
  <si>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</si>
  <si>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</si>
  <si>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</si>
  <si>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</si>
  <si>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</si>
  <si>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</si>
  <si>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</si>
  <si>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</si>
  <si>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</si>
  <si>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</si>
  <si>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</si>
  <si>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</si>
  <si>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</si>
  <si>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</si>
  <si>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</si>
  <si>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</si>
  <si>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</si>
  <si>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</si>
  <si>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</si>
  <si>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</si>
  <si>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</si>
  <si>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</si>
  <si>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</si>
  <si>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</si>
  <si>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</si>
  <si>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</si>
  <si>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</si>
  <si>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</si>
  <si>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</si>
  <si>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</si>
  <si>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</si>
  <si>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</si>
  <si>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</si>
  <si>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</si>
  <si>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</si>
  <si>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</si>
  <si>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</si>
  <si>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</si>
  <si>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</si>
  <si>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</si>
  <si>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</si>
  <si>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</si>
  <si>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</si>
  <si>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</si>
  <si>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</si>
  <si>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</si>
  <si>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</si>
  <si>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</si>
  <si>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</si>
  <si>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</si>
  <si>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</si>
  <si>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</si>
  <si>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</si>
  <si>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</si>
  <si>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</si>
  <si>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</si>
  <si>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</si>
  <si>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</si>
  <si>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</si>
  <si>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</si>
  <si>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</si>
  <si>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</si>
  <si>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</si>
  <si>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</si>
  <si>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</si>
  <si>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</si>
  <si>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</si>
  <si>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</si>
  <si>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</si>
  <si>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</si>
  <si>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</si>
  <si>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</si>
  <si>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</si>
  <si>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</si>
  <si>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</si>
  <si>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</si>
  <si>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</si>
  <si>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</si>
  <si>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</si>
  <si>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</si>
  <si>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</si>
  <si>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</si>
  <si>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</si>
  <si>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</si>
  <si>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</si>
  <si>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</si>
  <si>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</si>
  <si>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</si>
  <si>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</si>
  <si>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</si>
  <si>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</si>
  <si>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</si>
  <si>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</si>
  <si>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</si>
  <si>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</si>
  <si>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</si>
  <si>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</si>
  <si>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</si>
  <si>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</si>
  <si>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</si>
  <si>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</si>
  <si>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</si>
  <si>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</si>
  <si>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</si>
  <si>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</si>
  <si>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</si>
  <si>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</si>
  <si>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</si>
  <si>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</si>
  <si>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</si>
  <si>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</si>
  <si>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</si>
  <si>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</si>
  <si>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</si>
  <si>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</si>
  <si>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</si>
  <si>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</si>
  <si>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</si>
  <si>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</si>
  <si>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</si>
  <si>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</si>
  <si>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</si>
  <si>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</si>
  <si>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</si>
  <si>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</si>
  <si>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</si>
  <si>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</si>
  <si>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0.09</t>
  </si>
  <si>
    <t>金沢市水道事業特別会計</t>
  </si>
  <si>
    <t>一般会計</t>
  </si>
  <si>
    <t>金沢市病院事業特別会計</t>
  </si>
  <si>
    <t>金沢市下水道事業特別会計</t>
  </si>
  <si>
    <t>金沢市中央卸売市場事業特別会計</t>
  </si>
  <si>
    <t>金沢市介護保険費特別会計</t>
  </si>
  <si>
    <t>金沢市公設花き地方卸売市場事業特別会計</t>
  </si>
  <si>
    <t>金沢市国民健康保険費特別会計</t>
  </si>
  <si>
    <t>その他会計（赤字）</t>
  </si>
  <si>
    <t>その他会計（黒字）</t>
  </si>
  <si>
    <t>R02</t>
    <phoneticPr fontId="5"/>
  </si>
  <si>
    <t>R03</t>
    <phoneticPr fontId="5"/>
  </si>
  <si>
    <t>R04</t>
    <phoneticPr fontId="5"/>
  </si>
  <si>
    <t>R05</t>
    <phoneticPr fontId="5"/>
  </si>
  <si>
    <t>R06</t>
    <phoneticPr fontId="5"/>
  </si>
  <si>
    <t>-</t>
    <phoneticPr fontId="2"/>
  </si>
  <si>
    <t>-</t>
    <phoneticPr fontId="2"/>
  </si>
  <si>
    <t xml:space="preserve"> (株)金沢商業活性化センター</t>
  </si>
  <si>
    <t xml:space="preserve"> (公財)石川県音楽文化振興事業団</t>
  </si>
  <si>
    <t xml:space="preserve"> (公財)横浜記念金沢の文化創生財団</t>
  </si>
  <si>
    <t xml:space="preserve"> (公財)金沢芸術創造財団</t>
  </si>
  <si>
    <t xml:space="preserve"> (公財)金沢文化振興財団</t>
  </si>
  <si>
    <t xml:space="preserve"> (公財)金沢国際交流財団</t>
  </si>
  <si>
    <t xml:space="preserve"> (公社)金沢職人大学校</t>
  </si>
  <si>
    <t xml:space="preserve"> 公立大学法人金沢美術工芸大学</t>
  </si>
  <si>
    <t xml:space="preserve"> (一財)石川県文化・産業振興基金</t>
  </si>
  <si>
    <t xml:space="preserve"> (公財)金沢コンベンションビューロー</t>
  </si>
  <si>
    <t xml:space="preserve"> (一財)石川県金沢勤労者プラザ</t>
  </si>
  <si>
    <t>(公財)金沢勤労者福祉サービスセンター</t>
  </si>
  <si>
    <t xml:space="preserve"> （一社）石川県金沢食肉公社</t>
  </si>
  <si>
    <t xml:space="preserve"> (公社)金沢ボランティア大学校</t>
  </si>
  <si>
    <t xml:space="preserve"> (公財)金沢市スポーツ事業団</t>
  </si>
  <si>
    <t xml:space="preserve"> (公財)金沢健康福祉財団</t>
    <rPh sb="7" eb="9">
      <t>ケンコウ</t>
    </rPh>
    <rPh sb="9" eb="11">
      <t>フクシ</t>
    </rPh>
    <rPh sb="11" eb="13">
      <t>ザイダン</t>
    </rPh>
    <phoneticPr fontId="10"/>
  </si>
  <si>
    <t xml:space="preserve"> (一財)石川県県民ふれあい公社</t>
  </si>
  <si>
    <t xml:space="preserve"> (公財)金沢子ども科学財団</t>
  </si>
  <si>
    <t xml:space="preserve"> (公財)金沢市水道サービス公社</t>
  </si>
  <si>
    <t>石川県後期高齢者医療広域連合（一般会計）</t>
    <rPh sb="0" eb="3">
      <t>イシカワケン</t>
    </rPh>
    <rPh sb="3" eb="5">
      <t>コウキ</t>
    </rPh>
    <rPh sb="5" eb="8">
      <t>コウレイシャ</t>
    </rPh>
    <rPh sb="8" eb="10">
      <t>イリョウ</t>
    </rPh>
    <rPh sb="10" eb="12">
      <t>コウイキ</t>
    </rPh>
    <rPh sb="12" eb="14">
      <t>レンゴウ</t>
    </rPh>
    <rPh sb="15" eb="19">
      <t>イッパンカイケイ</t>
    </rPh>
    <phoneticPr fontId="2"/>
  </si>
  <si>
    <t>石川県後期高齢者医療広域連合（特別会計）</t>
    <rPh sb="0" eb="3">
      <t>イシカワケン</t>
    </rPh>
    <rPh sb="3" eb="5">
      <t>コウキ</t>
    </rPh>
    <rPh sb="5" eb="8">
      <t>コウレイシャ</t>
    </rPh>
    <rPh sb="8" eb="10">
      <t>イリョウ</t>
    </rPh>
    <rPh sb="10" eb="12">
      <t>コウイキ</t>
    </rPh>
    <rPh sb="12" eb="14">
      <t>レンゴウ</t>
    </rPh>
    <rPh sb="15" eb="17">
      <t>トクベツ</t>
    </rPh>
    <rPh sb="17" eb="19">
      <t>カイケイ</t>
    </rPh>
    <phoneticPr fontId="2"/>
  </si>
  <si>
    <t>石川県市町村消防賞じゅつ金組合</t>
    <rPh sb="0" eb="3">
      <t>イシカワケン</t>
    </rPh>
    <rPh sb="3" eb="6">
      <t>シチョウソン</t>
    </rPh>
    <rPh sb="6" eb="8">
      <t>ショウボウ</t>
    </rPh>
    <rPh sb="8" eb="9">
      <t>ショウ</t>
    </rPh>
    <rPh sb="12" eb="13">
      <t>カネ</t>
    </rPh>
    <rPh sb="13" eb="15">
      <t>クミアイ</t>
    </rPh>
    <phoneticPr fontId="2"/>
  </si>
  <si>
    <t>-</t>
    <phoneticPr fontId="2"/>
  </si>
  <si>
    <t>教育福祉施設等再整備積立基金</t>
    <rPh sb="0" eb="2">
      <t>キョウイク</t>
    </rPh>
    <rPh sb="2" eb="4">
      <t>フクシ</t>
    </rPh>
    <rPh sb="4" eb="6">
      <t>シセツ</t>
    </rPh>
    <rPh sb="6" eb="7">
      <t>トウ</t>
    </rPh>
    <rPh sb="7" eb="10">
      <t>サイセイビ</t>
    </rPh>
    <rPh sb="10" eb="14">
      <t>ツミタテキキン</t>
    </rPh>
    <phoneticPr fontId="5"/>
  </si>
  <si>
    <t>文化スポーツ施設再整備積立基金</t>
    <rPh sb="0" eb="2">
      <t>ブンカ</t>
    </rPh>
    <rPh sb="6" eb="8">
      <t>シセツ</t>
    </rPh>
    <rPh sb="8" eb="11">
      <t>サイセイビ</t>
    </rPh>
    <rPh sb="11" eb="13">
      <t>ツミタテ</t>
    </rPh>
    <rPh sb="13" eb="15">
      <t>キキン</t>
    </rPh>
    <phoneticPr fontId="38"/>
  </si>
  <si>
    <t>金沢市福祉活動育成基金</t>
    <rPh sb="0" eb="3">
      <t>カナザワシ</t>
    </rPh>
    <rPh sb="3" eb="7">
      <t>フクシカツドウ</t>
    </rPh>
    <rPh sb="7" eb="9">
      <t>イクセイ</t>
    </rPh>
    <rPh sb="9" eb="11">
      <t>キキン</t>
    </rPh>
    <phoneticPr fontId="38"/>
  </si>
  <si>
    <t>金沢市の文化の人づくり基金</t>
    <rPh sb="0" eb="3">
      <t>カナザワシ</t>
    </rPh>
    <rPh sb="4" eb="6">
      <t>ブンカ</t>
    </rPh>
    <rPh sb="7" eb="8">
      <t>ヒト</t>
    </rPh>
    <rPh sb="11" eb="13">
      <t>キキン</t>
    </rPh>
    <phoneticPr fontId="38"/>
  </si>
  <si>
    <t>市場病院施設再整備積立基金</t>
    <rPh sb="0" eb="2">
      <t>イチバ</t>
    </rPh>
    <rPh sb="2" eb="4">
      <t>ビョウイン</t>
    </rPh>
    <rPh sb="4" eb="6">
      <t>シセツ</t>
    </rPh>
    <rPh sb="6" eb="13">
      <t>サイセイビツミタテキキン</t>
    </rPh>
    <phoneticPr fontId="38"/>
  </si>
  <si>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</si>
  <si>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</si>
  <si>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将来負担比率は前年度の20.2%から0.5ポイント増の20.7%となった。有形固定資産減価償却率は前年度の65.2%から1.1ポイント増の66.3%となった。共に概ね類似団体の平均並みとなっており、引き続き平成28年度に策定した公共施設等総合管理計画に基づき公共施設の適正かつ効率的な管理に努めていく。</t>
    <rPh sb="25" eb="26">
      <t>ゾウ</t>
    </rPh>
    <rPh sb="79" eb="80">
      <t>トモ</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</si>
  <si>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</si>
  <si>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</si>
  <si>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</si>
  <si>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</si>
  <si>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</si>
  <si>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</si>
  <si>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実質公債費比率は前年度の4.0%から0.6ポイント減の3.4%となり、早期健全化基準の25.0%を下回っているほか、市債発行に許可が必要な18.0%も下回っている。
また、将来負担比率は前年度の20.2%から0.5ポイント増の20.7%となったが、依然として国の早期健全化基準である350％に対しては低い水準にあり、今後も中期財政計画に基づき市債の繰上償還等に取り組んでいく。</t>
    <rPh sb="111" eb="112">
      <t>ゾウ</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</si>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</sst>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7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Fill="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40"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3C2EFBD8-8275-4C1E-A9F3-E454D4D0BB5C}"/>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52191</c:v>
                </c:pt>
                <c:pt idx="1">
                  <c:v>48105</c:v>
                </c:pt>
                <c:pt idx="2">
                  <c:v>47446</c:v>
                </c:pt>
                <c:pt idx="3">
                  <c:v>48387</c:v>
                </c:pt>
                <c:pt idx="4">
                  <c:v>49684</c:v>
                </c:pt>
              </c:numCache>
            </c:numRef>
          </c:val>
          <c:smooth val="0"/>
          <c:extLst>
            <c:ext xmlns:c16="http://schemas.microsoft.com/office/drawing/2014/chart" uri="{C3380CC4-5D6E-409C-BE32-E72D297353CC}">
              <c16:uniqueId val="{00000000-44FD-4AAD-9ADB-ADB3A709E54F}"/>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57067</c:v>
                </c:pt>
                <c:pt idx="1">
                  <c:v>77149</c:v>
                </c:pt>
                <c:pt idx="2">
                  <c:v>80396</c:v>
                </c:pt>
                <c:pt idx="3">
                  <c:v>66250</c:v>
                </c:pt>
                <c:pt idx="4">
                  <c:v>59019</c:v>
                </c:pt>
              </c:numCache>
            </c:numRef>
          </c:val>
          <c:smooth val="0"/>
          <c:extLst>
            <c:ext xmlns:c16="http://schemas.microsoft.com/office/drawing/2014/chart" uri="{C3380CC4-5D6E-409C-BE32-E72D297353CC}">
              <c16:uniqueId val="{00000001-44FD-4AAD-9ADB-ADB3A709E54F}"/>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3.36</c:v>
                </c:pt>
                <c:pt idx="1">
                  <c:v>4.3</c:v>
                </c:pt>
                <c:pt idx="2">
                  <c:v>4.13</c:v>
                </c:pt>
                <c:pt idx="3">
                  <c:v>3.98</c:v>
                </c:pt>
                <c:pt idx="4">
                  <c:v>4.6900000000000004</c:v>
                </c:pt>
              </c:numCache>
            </c:numRef>
          </c:val>
          <c:extLst>
            <c:ext xmlns:c16="http://schemas.microsoft.com/office/drawing/2014/chart" uri="{C3380CC4-5D6E-409C-BE32-E72D297353CC}">
              <c16:uniqueId val="{00000000-1980-497E-A6F1-6D0907A499C0}"/>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2.4</c:v>
                </c:pt>
                <c:pt idx="1">
                  <c:v>2.25</c:v>
                </c:pt>
                <c:pt idx="2">
                  <c:v>6.54</c:v>
                </c:pt>
                <c:pt idx="3">
                  <c:v>6</c:v>
                </c:pt>
                <c:pt idx="4">
                  <c:v>6.8</c:v>
                </c:pt>
              </c:numCache>
            </c:numRef>
          </c:val>
          <c:extLst>
            <c:ext xmlns:c16="http://schemas.microsoft.com/office/drawing/2014/chart" uri="{C3380CC4-5D6E-409C-BE32-E72D297353CC}">
              <c16:uniqueId val="{00000001-1980-497E-A6F1-6D0907A499C0}"/>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3.04</c:v>
                </c:pt>
                <c:pt idx="1">
                  <c:v>2.12</c:v>
                </c:pt>
                <c:pt idx="2">
                  <c:v>5.48</c:v>
                </c:pt>
                <c:pt idx="3">
                  <c:v>-0.09</c:v>
                </c:pt>
                <c:pt idx="4">
                  <c:v>1.75</c:v>
                </c:pt>
              </c:numCache>
            </c:numRef>
          </c:val>
          <c:smooth val="0"/>
          <c:extLst>
            <c:ext xmlns:c16="http://schemas.microsoft.com/office/drawing/2014/chart" uri="{C3380CC4-5D6E-409C-BE32-E72D297353CC}">
              <c16:uniqueId val="{00000002-1980-497E-A6F1-6D0907A499C0}"/>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5.84</c:v>
                </c:pt>
                <c:pt idx="2">
                  <c:v>#N/A</c:v>
                </c:pt>
                <c:pt idx="3">
                  <c:v>7.2</c:v>
                </c:pt>
                <c:pt idx="4">
                  <c:v>#N/A</c:v>
                </c:pt>
                <c:pt idx="5">
                  <c:v>4.8499999999999996</c:v>
                </c:pt>
                <c:pt idx="6">
                  <c:v>#N/A</c:v>
                </c:pt>
                <c:pt idx="7">
                  <c:v>5.78</c:v>
                </c:pt>
                <c:pt idx="8">
                  <c:v>#N/A</c:v>
                </c:pt>
                <c:pt idx="9">
                  <c:v>0.56999999999999995</c:v>
                </c:pt>
              </c:numCache>
            </c:numRef>
          </c:val>
          <c:extLst>
            <c:ext xmlns:c16="http://schemas.microsoft.com/office/drawing/2014/chart" uri="{C3380CC4-5D6E-409C-BE32-E72D297353CC}">
              <c16:uniqueId val="{00000000-FCE1-46A0-9EDD-78ABD6FD9D13}"/>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FCE1-46A0-9EDD-78ABD6FD9D13}"/>
            </c:ext>
          </c:extLst>
        </c:ser>
        <c:ser>
          <c:idx val="2"/>
          <c:order val="2"/>
          <c:tx>
            <c:strRef>
              <c:f>データシート!$A$29</c:f>
              <c:strCache>
                <c:ptCount val="1"/>
                <c:pt idx="0">
                  <c:v>金沢市国民健康保険費特別会計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0.23</c:v>
                </c:pt>
                <c:pt idx="2">
                  <c:v>#N/A</c:v>
                </c:pt>
                <c:pt idx="3">
                  <c:v>0.17</c:v>
                </c:pt>
                <c:pt idx="4">
                  <c:v>#N/A</c:v>
                </c:pt>
                <c:pt idx="5">
                  <c:v>0.08</c:v>
                </c:pt>
                <c:pt idx="6">
                  <c:v>#N/A</c:v>
                </c:pt>
                <c:pt idx="7">
                  <c:v>0.21</c:v>
                </c:pt>
                <c:pt idx="8">
                  <c:v>#N/A</c:v>
                </c:pt>
                <c:pt idx="9">
                  <c:v>0.26</c:v>
                </c:pt>
              </c:numCache>
            </c:numRef>
          </c:val>
          <c:extLst>
            <c:ext xmlns:c16="http://schemas.microsoft.com/office/drawing/2014/chart" uri="{C3380CC4-5D6E-409C-BE32-E72D297353CC}">
              <c16:uniqueId val="{00000002-FCE1-46A0-9EDD-78ABD6FD9D13}"/>
            </c:ext>
          </c:extLst>
        </c:ser>
        <c:ser>
          <c:idx val="3"/>
          <c:order val="3"/>
          <c:tx>
            <c:strRef>
              <c:f>データシート!$A$30</c:f>
              <c:strCache>
                <c:ptCount val="1"/>
                <c:pt idx="0">
                  <c:v>金沢市公設花き地方卸売市場事業特別会計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0.28999999999999998</c:v>
                </c:pt>
                <c:pt idx="2">
                  <c:v>#N/A</c:v>
                </c:pt>
                <c:pt idx="3">
                  <c:v>0.28999999999999998</c:v>
                </c:pt>
                <c:pt idx="4">
                  <c:v>#N/A</c:v>
                </c:pt>
                <c:pt idx="5">
                  <c:v>0.3</c:v>
                </c:pt>
                <c:pt idx="6">
                  <c:v>#N/A</c:v>
                </c:pt>
                <c:pt idx="7">
                  <c:v>0.31</c:v>
                </c:pt>
                <c:pt idx="8">
                  <c:v>#N/A</c:v>
                </c:pt>
                <c:pt idx="9">
                  <c:v>0.3</c:v>
                </c:pt>
              </c:numCache>
            </c:numRef>
          </c:val>
          <c:extLst>
            <c:ext xmlns:c16="http://schemas.microsoft.com/office/drawing/2014/chart" uri="{C3380CC4-5D6E-409C-BE32-E72D297353CC}">
              <c16:uniqueId val="{00000003-FCE1-46A0-9EDD-78ABD6FD9D13}"/>
            </c:ext>
          </c:extLst>
        </c:ser>
        <c:ser>
          <c:idx val="4"/>
          <c:order val="4"/>
          <c:tx>
            <c:strRef>
              <c:f>データシート!$A$31</c:f>
              <c:strCache>
                <c:ptCount val="1"/>
                <c:pt idx="0">
                  <c:v>金沢市介護保険費特別会計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0.92</c:v>
                </c:pt>
                <c:pt idx="2">
                  <c:v>#N/A</c:v>
                </c:pt>
                <c:pt idx="3">
                  <c:v>0.65</c:v>
                </c:pt>
                <c:pt idx="4">
                  <c:v>#N/A</c:v>
                </c:pt>
                <c:pt idx="5">
                  <c:v>1.02</c:v>
                </c:pt>
                <c:pt idx="6">
                  <c:v>#N/A</c:v>
                </c:pt>
                <c:pt idx="7">
                  <c:v>0.62</c:v>
                </c:pt>
                <c:pt idx="8">
                  <c:v>#N/A</c:v>
                </c:pt>
                <c:pt idx="9">
                  <c:v>0.55000000000000004</c:v>
                </c:pt>
              </c:numCache>
            </c:numRef>
          </c:val>
          <c:extLst>
            <c:ext xmlns:c16="http://schemas.microsoft.com/office/drawing/2014/chart" uri="{C3380CC4-5D6E-409C-BE32-E72D297353CC}">
              <c16:uniqueId val="{00000004-FCE1-46A0-9EDD-78ABD6FD9D13}"/>
            </c:ext>
          </c:extLst>
        </c:ser>
        <c:ser>
          <c:idx val="5"/>
          <c:order val="5"/>
          <c:tx>
            <c:strRef>
              <c:f>データシート!$A$32</c:f>
              <c:strCache>
                <c:ptCount val="1"/>
                <c:pt idx="0">
                  <c:v>金沢市中央卸売市場事業特別会計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1.78</c:v>
                </c:pt>
                <c:pt idx="2">
                  <c:v>#N/A</c:v>
                </c:pt>
                <c:pt idx="3">
                  <c:v>1.65</c:v>
                </c:pt>
                <c:pt idx="4">
                  <c:v>#N/A</c:v>
                </c:pt>
                <c:pt idx="5">
                  <c:v>1.58</c:v>
                </c:pt>
                <c:pt idx="6">
                  <c:v>#N/A</c:v>
                </c:pt>
                <c:pt idx="7">
                  <c:v>1.6</c:v>
                </c:pt>
                <c:pt idx="8">
                  <c:v>#N/A</c:v>
                </c:pt>
                <c:pt idx="9">
                  <c:v>1.57</c:v>
                </c:pt>
              </c:numCache>
            </c:numRef>
          </c:val>
          <c:extLst>
            <c:ext xmlns:c16="http://schemas.microsoft.com/office/drawing/2014/chart" uri="{C3380CC4-5D6E-409C-BE32-E72D297353CC}">
              <c16:uniqueId val="{00000005-FCE1-46A0-9EDD-78ABD6FD9D13}"/>
            </c:ext>
          </c:extLst>
        </c:ser>
        <c:ser>
          <c:idx val="6"/>
          <c:order val="6"/>
          <c:tx>
            <c:strRef>
              <c:f>データシート!$A$33</c:f>
              <c:strCache>
                <c:ptCount val="1"/>
                <c:pt idx="0">
                  <c:v>金沢市下水道事業特別会計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3.13</c:v>
                </c:pt>
                <c:pt idx="2">
                  <c:v>#N/A</c:v>
                </c:pt>
                <c:pt idx="3">
                  <c:v>3.12</c:v>
                </c:pt>
                <c:pt idx="4">
                  <c:v>#N/A</c:v>
                </c:pt>
                <c:pt idx="5">
                  <c:v>3</c:v>
                </c:pt>
                <c:pt idx="6">
                  <c:v>#N/A</c:v>
                </c:pt>
                <c:pt idx="7">
                  <c:v>2.5499999999999998</c:v>
                </c:pt>
                <c:pt idx="8">
                  <c:v>#N/A</c:v>
                </c:pt>
                <c:pt idx="9">
                  <c:v>2.5</c:v>
                </c:pt>
              </c:numCache>
            </c:numRef>
          </c:val>
          <c:extLst>
            <c:ext xmlns:c16="http://schemas.microsoft.com/office/drawing/2014/chart" uri="{C3380CC4-5D6E-409C-BE32-E72D297353CC}">
              <c16:uniqueId val="{00000006-FCE1-46A0-9EDD-78ABD6FD9D13}"/>
            </c:ext>
          </c:extLst>
        </c:ser>
        <c:ser>
          <c:idx val="7"/>
          <c:order val="7"/>
          <c:tx>
            <c:strRef>
              <c:f>データシート!$A$34</c:f>
              <c:strCache>
                <c:ptCount val="1"/>
                <c:pt idx="0">
                  <c:v>金沢市病院事業特別会計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4.5</c:v>
                </c:pt>
                <c:pt idx="2">
                  <c:v>#N/A</c:v>
                </c:pt>
                <c:pt idx="3">
                  <c:v>5.24</c:v>
                </c:pt>
                <c:pt idx="4">
                  <c:v>#N/A</c:v>
                </c:pt>
                <c:pt idx="5">
                  <c:v>5.71</c:v>
                </c:pt>
                <c:pt idx="6">
                  <c:v>#N/A</c:v>
                </c:pt>
                <c:pt idx="7">
                  <c:v>5.51</c:v>
                </c:pt>
                <c:pt idx="8">
                  <c:v>#N/A</c:v>
                </c:pt>
                <c:pt idx="9">
                  <c:v>2.66</c:v>
                </c:pt>
              </c:numCache>
            </c:numRef>
          </c:val>
          <c:extLst>
            <c:ext xmlns:c16="http://schemas.microsoft.com/office/drawing/2014/chart" uri="{C3380CC4-5D6E-409C-BE32-E72D297353CC}">
              <c16:uniqueId val="{00000007-FCE1-46A0-9EDD-78ABD6FD9D13}"/>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3.3</c:v>
                </c:pt>
                <c:pt idx="2">
                  <c:v>#N/A</c:v>
                </c:pt>
                <c:pt idx="3">
                  <c:v>4.24</c:v>
                </c:pt>
                <c:pt idx="4">
                  <c:v>#N/A</c:v>
                </c:pt>
                <c:pt idx="5">
                  <c:v>4.08</c:v>
                </c:pt>
                <c:pt idx="6">
                  <c:v>#N/A</c:v>
                </c:pt>
                <c:pt idx="7">
                  <c:v>3.96</c:v>
                </c:pt>
                <c:pt idx="8">
                  <c:v>#N/A</c:v>
                </c:pt>
                <c:pt idx="9">
                  <c:v>4.68</c:v>
                </c:pt>
              </c:numCache>
            </c:numRef>
          </c:val>
          <c:extLst>
            <c:ext xmlns:c16="http://schemas.microsoft.com/office/drawing/2014/chart" uri="{C3380CC4-5D6E-409C-BE32-E72D297353CC}">
              <c16:uniqueId val="{00000008-FCE1-46A0-9EDD-78ABD6FD9D13}"/>
            </c:ext>
          </c:extLst>
        </c:ser>
        <c:ser>
          <c:idx val="9"/>
          <c:order val="9"/>
          <c:tx>
            <c:strRef>
              <c:f>データシート!$A$36</c:f>
              <c:strCache>
                <c:ptCount val="1"/>
                <c:pt idx="0">
                  <c:v>金沢市水道事業特別会計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6.4</c:v>
                </c:pt>
                <c:pt idx="2">
                  <c:v>#N/A</c:v>
                </c:pt>
                <c:pt idx="3">
                  <c:v>6.94</c:v>
                </c:pt>
                <c:pt idx="4">
                  <c:v>#N/A</c:v>
                </c:pt>
                <c:pt idx="5">
                  <c:v>6.31</c:v>
                </c:pt>
                <c:pt idx="6">
                  <c:v>#N/A</c:v>
                </c:pt>
                <c:pt idx="7">
                  <c:v>5.9</c:v>
                </c:pt>
                <c:pt idx="8">
                  <c:v>#N/A</c:v>
                </c:pt>
                <c:pt idx="9">
                  <c:v>5.95</c:v>
                </c:pt>
              </c:numCache>
            </c:numRef>
          </c:val>
          <c:extLst>
            <c:ext xmlns:c16="http://schemas.microsoft.com/office/drawing/2014/chart" uri="{C3380CC4-5D6E-409C-BE32-E72D297353CC}">
              <c16:uniqueId val="{00000009-FCE1-46A0-9EDD-78ABD6FD9D13}"/>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21472</c:v>
                </c:pt>
                <c:pt idx="5">
                  <c:v>22566</c:v>
                </c:pt>
                <c:pt idx="8">
                  <c:v>21475</c:v>
                </c:pt>
                <c:pt idx="11">
                  <c:v>20559</c:v>
                </c:pt>
                <c:pt idx="14">
                  <c:v>20797</c:v>
                </c:pt>
              </c:numCache>
            </c:numRef>
          </c:val>
          <c:extLst>
            <c:ext xmlns:c16="http://schemas.microsoft.com/office/drawing/2014/chart" uri="{C3380CC4-5D6E-409C-BE32-E72D297353CC}">
              <c16:uniqueId val="{00000000-0D88-4B7B-AC4D-FEAF0951943C}"/>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0D88-4B7B-AC4D-FEAF0951943C}"/>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109</c:v>
                </c:pt>
                <c:pt idx="3">
                  <c:v>109</c:v>
                </c:pt>
                <c:pt idx="6">
                  <c:v>193</c:v>
                </c:pt>
                <c:pt idx="9">
                  <c:v>193</c:v>
                </c:pt>
                <c:pt idx="12">
                  <c:v>312</c:v>
                </c:pt>
              </c:numCache>
            </c:numRef>
          </c:val>
          <c:extLst>
            <c:ext xmlns:c16="http://schemas.microsoft.com/office/drawing/2014/chart" uri="{C3380CC4-5D6E-409C-BE32-E72D297353CC}">
              <c16:uniqueId val="{00000002-0D88-4B7B-AC4D-FEAF0951943C}"/>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0D88-4B7B-AC4D-FEAF0951943C}"/>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5353</c:v>
                </c:pt>
                <c:pt idx="3">
                  <c:v>5282</c:v>
                </c:pt>
                <c:pt idx="6">
                  <c:v>6304</c:v>
                </c:pt>
                <c:pt idx="9">
                  <c:v>5546</c:v>
                </c:pt>
                <c:pt idx="12">
                  <c:v>5571</c:v>
                </c:pt>
              </c:numCache>
            </c:numRef>
          </c:val>
          <c:extLst>
            <c:ext xmlns:c16="http://schemas.microsoft.com/office/drawing/2014/chart" uri="{C3380CC4-5D6E-409C-BE32-E72D297353CC}">
              <c16:uniqueId val="{00000004-0D88-4B7B-AC4D-FEAF0951943C}"/>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0D88-4B7B-AC4D-FEAF0951943C}"/>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0D88-4B7B-AC4D-FEAF0951943C}"/>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20192</c:v>
                </c:pt>
                <c:pt idx="3">
                  <c:v>20785</c:v>
                </c:pt>
                <c:pt idx="6">
                  <c:v>18726</c:v>
                </c:pt>
                <c:pt idx="9">
                  <c:v>18433</c:v>
                </c:pt>
                <c:pt idx="12">
                  <c:v>17080</c:v>
                </c:pt>
              </c:numCache>
            </c:numRef>
          </c:val>
          <c:extLst>
            <c:ext xmlns:c16="http://schemas.microsoft.com/office/drawing/2014/chart" uri="{C3380CC4-5D6E-409C-BE32-E72D297353CC}">
              <c16:uniqueId val="{00000007-0D88-4B7B-AC4D-FEAF0951943C}"/>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4182</c:v>
                </c:pt>
                <c:pt idx="2">
                  <c:v>#N/A</c:v>
                </c:pt>
                <c:pt idx="3">
                  <c:v>#N/A</c:v>
                </c:pt>
                <c:pt idx="4">
                  <c:v>3610</c:v>
                </c:pt>
                <c:pt idx="5">
                  <c:v>#N/A</c:v>
                </c:pt>
                <c:pt idx="6">
                  <c:v>#N/A</c:v>
                </c:pt>
                <c:pt idx="7">
                  <c:v>3748</c:v>
                </c:pt>
                <c:pt idx="8">
                  <c:v>#N/A</c:v>
                </c:pt>
                <c:pt idx="9">
                  <c:v>#N/A</c:v>
                </c:pt>
                <c:pt idx="10">
                  <c:v>3613</c:v>
                </c:pt>
                <c:pt idx="11">
                  <c:v>#N/A</c:v>
                </c:pt>
                <c:pt idx="12">
                  <c:v>#N/A</c:v>
                </c:pt>
                <c:pt idx="13">
                  <c:v>2166</c:v>
                </c:pt>
                <c:pt idx="14">
                  <c:v>#N/A</c:v>
                </c:pt>
              </c:numCache>
            </c:numRef>
          </c:val>
          <c:smooth val="0"/>
          <c:extLst>
            <c:ext xmlns:c16="http://schemas.microsoft.com/office/drawing/2014/chart" uri="{C3380CC4-5D6E-409C-BE32-E72D297353CC}">
              <c16:uniqueId val="{00000008-0D88-4B7B-AC4D-FEAF0951943C}"/>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183192</c:v>
                </c:pt>
                <c:pt idx="5">
                  <c:v>184805</c:v>
                </c:pt>
                <c:pt idx="8">
                  <c:v>180903</c:v>
                </c:pt>
                <c:pt idx="11">
                  <c:v>174287</c:v>
                </c:pt>
                <c:pt idx="14">
                  <c:v>166087</c:v>
                </c:pt>
              </c:numCache>
            </c:numRef>
          </c:val>
          <c:extLst>
            <c:ext xmlns:c16="http://schemas.microsoft.com/office/drawing/2014/chart" uri="{C3380CC4-5D6E-409C-BE32-E72D297353CC}">
              <c16:uniqueId val="{00000000-177A-42FD-A21C-F4FA41014783}"/>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53156</c:v>
                </c:pt>
                <c:pt idx="5">
                  <c:v>55861</c:v>
                </c:pt>
                <c:pt idx="8">
                  <c:v>57567</c:v>
                </c:pt>
                <c:pt idx="11">
                  <c:v>59389</c:v>
                </c:pt>
                <c:pt idx="14">
                  <c:v>60681</c:v>
                </c:pt>
              </c:numCache>
            </c:numRef>
          </c:val>
          <c:extLst>
            <c:ext xmlns:c16="http://schemas.microsoft.com/office/drawing/2014/chart" uri="{C3380CC4-5D6E-409C-BE32-E72D297353CC}">
              <c16:uniqueId val="{00000001-177A-42FD-A21C-F4FA41014783}"/>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17308</c:v>
                </c:pt>
                <c:pt idx="5">
                  <c:v>21726</c:v>
                </c:pt>
                <c:pt idx="8">
                  <c:v>40314</c:v>
                </c:pt>
                <c:pt idx="11">
                  <c:v>41884</c:v>
                </c:pt>
                <c:pt idx="14">
                  <c:v>47438</c:v>
                </c:pt>
              </c:numCache>
            </c:numRef>
          </c:val>
          <c:extLst>
            <c:ext xmlns:c16="http://schemas.microsoft.com/office/drawing/2014/chart" uri="{C3380CC4-5D6E-409C-BE32-E72D297353CC}">
              <c16:uniqueId val="{00000002-177A-42FD-A21C-F4FA41014783}"/>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177A-42FD-A21C-F4FA41014783}"/>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177A-42FD-A21C-F4FA41014783}"/>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177A-42FD-A21C-F4FA41014783}"/>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16480</c:v>
                </c:pt>
                <c:pt idx="3">
                  <c:v>16349</c:v>
                </c:pt>
                <c:pt idx="6">
                  <c:v>16686</c:v>
                </c:pt>
                <c:pt idx="9">
                  <c:v>17034</c:v>
                </c:pt>
                <c:pt idx="12">
                  <c:v>17321</c:v>
                </c:pt>
              </c:numCache>
            </c:numRef>
          </c:val>
          <c:extLst>
            <c:ext xmlns:c16="http://schemas.microsoft.com/office/drawing/2014/chart" uri="{C3380CC4-5D6E-409C-BE32-E72D297353CC}">
              <c16:uniqueId val="{00000006-177A-42FD-A21C-F4FA41014783}"/>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7-177A-42FD-A21C-F4FA41014783}"/>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66946</c:v>
                </c:pt>
                <c:pt idx="3">
                  <c:v>63560</c:v>
                </c:pt>
                <c:pt idx="6">
                  <c:v>63124</c:v>
                </c:pt>
                <c:pt idx="9">
                  <c:v>62086</c:v>
                </c:pt>
                <c:pt idx="12">
                  <c:v>61981</c:v>
                </c:pt>
              </c:numCache>
            </c:numRef>
          </c:val>
          <c:extLst>
            <c:ext xmlns:c16="http://schemas.microsoft.com/office/drawing/2014/chart" uri="{C3380CC4-5D6E-409C-BE32-E72D297353CC}">
              <c16:uniqueId val="{00000008-177A-42FD-A21C-F4FA41014783}"/>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1450</c:v>
                </c:pt>
                <c:pt idx="3">
                  <c:v>2139</c:v>
                </c:pt>
                <c:pt idx="6">
                  <c:v>3088</c:v>
                </c:pt>
                <c:pt idx="9">
                  <c:v>2848</c:v>
                </c:pt>
                <c:pt idx="12">
                  <c:v>6378</c:v>
                </c:pt>
              </c:numCache>
            </c:numRef>
          </c:val>
          <c:extLst>
            <c:ext xmlns:c16="http://schemas.microsoft.com/office/drawing/2014/chart" uri="{C3380CC4-5D6E-409C-BE32-E72D297353CC}">
              <c16:uniqueId val="{00000009-177A-42FD-A21C-F4FA41014783}"/>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212956</c:v>
                </c:pt>
                <c:pt idx="3">
                  <c:v>215642</c:v>
                </c:pt>
                <c:pt idx="6">
                  <c:v>216940</c:v>
                </c:pt>
                <c:pt idx="9">
                  <c:v>212044</c:v>
                </c:pt>
                <c:pt idx="12">
                  <c:v>207974</c:v>
                </c:pt>
              </c:numCache>
            </c:numRef>
          </c:val>
          <c:extLst>
            <c:ext xmlns:c16="http://schemas.microsoft.com/office/drawing/2014/chart" uri="{C3380CC4-5D6E-409C-BE32-E72D297353CC}">
              <c16:uniqueId val="{0000000A-177A-42FD-A21C-F4FA41014783}"/>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44176</c:v>
                </c:pt>
                <c:pt idx="2">
                  <c:v>#N/A</c:v>
                </c:pt>
                <c:pt idx="3">
                  <c:v>#N/A</c:v>
                </c:pt>
                <c:pt idx="4">
                  <c:v>35298</c:v>
                </c:pt>
                <c:pt idx="5">
                  <c:v>#N/A</c:v>
                </c:pt>
                <c:pt idx="6">
                  <c:v>#N/A</c:v>
                </c:pt>
                <c:pt idx="7">
                  <c:v>21055</c:v>
                </c:pt>
                <c:pt idx="8">
                  <c:v>#N/A</c:v>
                </c:pt>
                <c:pt idx="9">
                  <c:v>#N/A</c:v>
                </c:pt>
                <c:pt idx="10">
                  <c:v>18451</c:v>
                </c:pt>
                <c:pt idx="11">
                  <c:v>#N/A</c:v>
                </c:pt>
                <c:pt idx="12">
                  <c:v>#N/A</c:v>
                </c:pt>
                <c:pt idx="13">
                  <c:v>19448</c:v>
                </c:pt>
                <c:pt idx="14">
                  <c:v>#N/A</c:v>
                </c:pt>
              </c:numCache>
            </c:numRef>
          </c:val>
          <c:smooth val="0"/>
          <c:extLst>
            <c:ext xmlns:c16="http://schemas.microsoft.com/office/drawing/2014/chart" uri="{C3380CC4-5D6E-409C-BE32-E72D297353CC}">
              <c16:uniqueId val="{0000000B-177A-42FD-A21C-F4FA41014783}"/>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6851</c:v>
                </c:pt>
                <c:pt idx="1">
                  <c:v>6363</c:v>
                </c:pt>
                <c:pt idx="2">
                  <c:v>7386</c:v>
                </c:pt>
              </c:numCache>
            </c:numRef>
          </c:val>
          <c:extLst>
            <c:ext xmlns:c16="http://schemas.microsoft.com/office/drawing/2014/chart" uri="{C3380CC4-5D6E-409C-BE32-E72D297353CC}">
              <c16:uniqueId val="{00000000-8ED6-480F-B906-DD9C76D416FA}"/>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2596</c:v>
                </c:pt>
                <c:pt idx="1">
                  <c:v>3112</c:v>
                </c:pt>
                <c:pt idx="2">
                  <c:v>3813</c:v>
                </c:pt>
              </c:numCache>
            </c:numRef>
          </c:val>
          <c:extLst>
            <c:ext xmlns:c16="http://schemas.microsoft.com/office/drawing/2014/chart" uri="{C3380CC4-5D6E-409C-BE32-E72D297353CC}">
              <c16:uniqueId val="{00000001-8ED6-480F-B906-DD9C76D416FA}"/>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31267</c:v>
                </c:pt>
                <c:pt idx="1">
                  <c:v>31962</c:v>
                </c:pt>
                <c:pt idx="2">
                  <c:v>35651</c:v>
                </c:pt>
              </c:numCache>
            </c:numRef>
          </c:val>
          <c:extLst>
            <c:ext xmlns:c16="http://schemas.microsoft.com/office/drawing/2014/chart" uri="{C3380CC4-5D6E-409C-BE32-E72D297353CC}">
              <c16:uniqueId val="{00000002-8ED6-480F-B906-DD9C76D416FA}"/>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{A77C4977-D1E7-4185-B269-785D160A897F}</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C958-4D2C-A94C-05F424A0029C}"/>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{5CB8CFDF-0E1D-44F7-BFB2-A1B3883EF93A}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C958-4D2C-A94C-05F424A0029C}"/>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{8EE4D09F-7592-4FC2-916E-6A17D9A0F3AA}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C958-4D2C-A94C-05F424A0029C}"/>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{0A15A036-F3BB-455E-AD15-7B6FCD19BDFC}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C958-4D2C-A94C-05F424A0029C}"/>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{4E165402-1F21-4C11-8913-665C22AC7E78}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C958-4D2C-A94C-05F424A0029C}"/>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{AC1AD890-6B74-40E8-A54D-356AD0BBB9F5}</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C958-4D2C-A94C-05F424A0029C}"/>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{DA88EAC8-902E-4088-996E-028DF0542C41}</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C958-4D2C-A94C-05F424A0029C}"/>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{026E07AE-BD12-42DC-AD20-D23227938348}</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C958-4D2C-A94C-05F424A0029C}"/>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{63AD2671-3B96-401A-972F-32723B031998}</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C958-4D2C-A94C-05F424A0029C}"/>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64.400000000000006</c:v>
                </c:pt>
                <c:pt idx="8">
                  <c:v>65</c:v>
                </c:pt>
                <c:pt idx="16">
                  <c:v>63.7</c:v>
                </c:pt>
                <c:pt idx="24">
                  <c:v>65.2</c:v>
                </c:pt>
                <c:pt idx="32">
                  <c:v>66.3</c:v>
                </c:pt>
              </c:numCache>
            </c:numRef>
          </c:xVal>
          <c:yVal>
            <c:numRef>
              <c:f>公会計指標分析・財政指標組合せ分析表!$BP$51:$DC$51</c:f>
              <c:numCache>
                <c:formatCode>#,##0.0;"▲ "#,##0.0</c:formatCode>
                <c:ptCount val="40"/>
                <c:pt idx="0">
                  <c:v>51</c:v>
                </c:pt>
                <c:pt idx="8">
                  <c:v>38.9</c:v>
                </c:pt>
                <c:pt idx="16">
                  <c:v>23.6</c:v>
                </c:pt>
                <c:pt idx="24">
                  <c:v>20.2</c:v>
                </c:pt>
                <c:pt idx="32">
                  <c:v>20.7</c:v>
                </c:pt>
              </c:numCache>
            </c:numRef>
          </c:yVal>
          <c:smooth val="0"/>
          <c:extLst>
            <c:ext xmlns:c16="http://schemas.microsoft.com/office/drawing/2014/chart" uri="{C3380CC4-5D6E-409C-BE32-E72D297353CC}">
              <c16:uniqueId val="{00000009-C958-4D2C-A94C-05F424A0029C}"/>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{04EFBA53-4886-4237-BCDA-93514BDB0D21}</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C958-4D2C-A94C-05F424A0029C}"/>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{7AE0D31F-BE11-41A2-97F7-39B6BF9EBEAD}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C958-4D2C-A94C-05F424A0029C}"/>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{E786754A-AFD9-4DB8-A681-46E48A5E9D17}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C958-4D2C-A94C-05F424A0029C}"/>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{251D7C55-81F6-4BDA-8EE4-464661FFB1AD}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C958-4D2C-A94C-05F424A0029C}"/>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{147665A5-81E0-4363-93E1-2971DDA0140C}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C958-4D2C-A94C-05F424A0029C}"/>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{08ED2CD8-9086-4AC2-8CEB-1C0BA771012E}</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C958-4D2C-A94C-05F424A0029C}"/>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{9BAC41AD-9375-4174-A062-4122565BAE02}</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C958-4D2C-A94C-05F424A0029C}"/>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{C2802633-54BF-41DB-B2F3-0DAFA0B89B50}</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C958-4D2C-A94C-05F424A0029C}"/>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{6973C5BC-5FE0-4F12-9D14-63CBACFBB59D}</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C958-4D2C-A94C-05F424A0029C}"/>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62.9</c:v>
                </c:pt>
                <c:pt idx="8">
                  <c:v>63.9</c:v>
                </c:pt>
                <c:pt idx="16">
                  <c:v>64.900000000000006</c:v>
                </c:pt>
                <c:pt idx="24">
                  <c:v>65.8</c:v>
                </c:pt>
                <c:pt idx="32">
                  <c:v>66.7</c:v>
                </c:pt>
              </c:numCache>
            </c:numRef>
          </c:xVal>
          <c:yVal>
            <c:numRef>
              <c:f>公会計指標分析・財政指標組合せ分析表!$BP$55:$DC$55</c:f>
              <c:numCache>
                <c:formatCode>#,##0.0;"▲ "#,##0.0</c:formatCode>
                <c:ptCount val="40"/>
                <c:pt idx="0">
                  <c:v>31.5</c:v>
                </c:pt>
                <c:pt idx="8">
                  <c:v>23.4</c:v>
                </c:pt>
                <c:pt idx="16">
                  <c:v>18.2</c:v>
                </c:pt>
                <c:pt idx="24">
                  <c:v>17.100000000000001</c:v>
                </c:pt>
                <c:pt idx="32">
                  <c:v>16.600000000000001</c:v>
                </c:pt>
              </c:numCache>
            </c:numRef>
          </c:yVal>
          <c:smooth val="0"/>
          <c:extLst>
            <c:ext xmlns:c16="http://schemas.microsoft.com/office/drawing/2014/chart" uri="{C3380CC4-5D6E-409C-BE32-E72D297353CC}">
              <c16:uniqueId val="{00000013-C958-4D2C-A94C-05F424A0029C}"/>
            </c:ext>
          </c:extLst>
        </c:ser>
        <c:dLbls>
          <c:showLegendKey val="0"/>
          <c:showVal val="1"/>
          <c:showCatName val="0"/>
          <c:showSerName val="0"/>
          <c:showPercent val="0"/>
          <c:showBubbleSize val="0"/>
        </c:dLbls>
        <c:axId val="46179840"/>
        <c:axId val="46181760"/>
      </c:scatterChart>
      <c:valAx>
        <c:axId val="46179840"/>
        <c:scaling>
          <c:orientation val="maxMin"/>
          <c:max val="67"/>
          <c:min val="62"/>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6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{FE8AFA3B-7ED4-44BD-8833-941B0E9E409B}</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8879-4E8B-A503-8A8A3E8870A1}"/>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{279C7431-5D4B-4C1A-A500-B039829D590F}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8879-4E8B-A503-8A8A3E8870A1}"/>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{90F5ABC8-14AC-42E6-B86F-42FFE888B6FD}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8879-4E8B-A503-8A8A3E8870A1}"/>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{A567498E-E479-47ED-8062-CB77704C5EF1}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8879-4E8B-A503-8A8A3E8870A1}"/>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{C587357D-0DB4-4F03-99A4-EEBD6F1AE852}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8879-4E8B-A503-8A8A3E8870A1}"/>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{73B8AB78-D454-4ED8-AF16-A9D587BCA674}</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8879-4E8B-A503-8A8A3E8870A1}"/>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{E4CC8597-269F-4AA3-ACA9-D1C97342C12D}</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8879-4E8B-A503-8A8A3E8870A1}"/>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{16088452-77C8-4AC7-AB03-D49FEC7C6BB9}</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8879-4E8B-A503-8A8A3E8870A1}"/>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{FF1753C9-34AB-40FB-970D-1A138A27AB35}</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8879-4E8B-A503-8A8A3E8870A1}"/>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4.8</c:v>
                </c:pt>
                <c:pt idx="8">
                  <c:v>4.4000000000000004</c:v>
                </c:pt>
                <c:pt idx="16">
                  <c:v>4.3</c:v>
                </c:pt>
                <c:pt idx="24">
                  <c:v>4</c:v>
                </c:pt>
                <c:pt idx="32">
                  <c:v>3.4</c:v>
                </c:pt>
              </c:numCache>
            </c:numRef>
          </c:xVal>
          <c:yVal>
            <c:numRef>
              <c:f>公会計指標分析・財政指標組合せ分析表!$BP$73:$DC$73</c:f>
              <c:numCache>
                <c:formatCode>#,##0.0;"▲ "#,##0.0</c:formatCode>
                <c:ptCount val="40"/>
                <c:pt idx="0">
                  <c:v>51</c:v>
                </c:pt>
                <c:pt idx="8">
                  <c:v>38.9</c:v>
                </c:pt>
                <c:pt idx="16">
                  <c:v>23.6</c:v>
                </c:pt>
                <c:pt idx="24">
                  <c:v>20.2</c:v>
                </c:pt>
                <c:pt idx="32">
                  <c:v>20.7</c:v>
                </c:pt>
              </c:numCache>
            </c:numRef>
          </c:yVal>
          <c:smooth val="0"/>
          <c:extLst>
            <c:ext xmlns:c16="http://schemas.microsoft.com/office/drawing/2014/chart" uri="{C3380CC4-5D6E-409C-BE32-E72D297353CC}">
              <c16:uniqueId val="{00000009-8879-4E8B-A503-8A8A3E8870A1}"/>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{840CC559-512D-465F-8394-2CF2F1645D9E}</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8879-4E8B-A503-8A8A3E8870A1}"/>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{DE2620A5-C4CE-410F-8C4A-3D22C7736725}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8879-4E8B-A503-8A8A3E8870A1}"/>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{564A4E9B-490D-4098-855A-A563DC7F10E2}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8879-4E8B-A503-8A8A3E8870A1}"/>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{290942D4-8923-42D6-963F-31036B0D775A}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8879-4E8B-A503-8A8A3E8870A1}"/>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{CCB3E1AD-FA1F-4312-A24D-0C48997F9105}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8879-4E8B-A503-8A8A3E8870A1}"/>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{5C000638-967A-4A56-9F0B-A33EC6046B74}</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8879-4E8B-A503-8A8A3E8870A1}"/>
                </c:ext>
              </c:extLst>
            </c:dLbl>
            <c:dLbl>
              <c:idx val="16"/>
              <c:layout>
                <c:manualLayout>
                  <c:x val="0"/>
                  <c:y val="2.5971003632423162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{B3F91D18-5D6E-4C2F-9795-C7511473B096}</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8879-4E8B-A503-8A8A3E8870A1}"/>
                </c:ext>
              </c:extLst>
            </c:dLbl>
            <c:dLbl>
              <c:idx val="24"/>
              <c:layout>
                <c:manualLayout>
                  <c:x val="0"/>
                  <c:y val="-3.5152581637049485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{02F7C36D-DED9-4A00-ACEF-79F35E43E926}</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8879-4E8B-A503-8A8A3E8870A1}"/>
                </c:ext>
              </c:extLst>
            </c:dLbl>
            <c:dLbl>
              <c:idx val="32"/>
              <c:layout>
                <c:manualLayout>
                  <c:x val="0"/>
                  <c:y val="9.1817492484110291E-3"/>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{703CF3B6-CCD2-47D4-B6DE-926F897BCEC7}</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8879-4E8B-A503-8A8A3E8870A1}"/>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5.4</c:v>
                </c:pt>
                <c:pt idx="8">
                  <c:v>5.2</c:v>
                </c:pt>
                <c:pt idx="16">
                  <c:v>5.2</c:v>
                </c:pt>
                <c:pt idx="24">
                  <c:v>5.2</c:v>
                </c:pt>
                <c:pt idx="32">
                  <c:v>5.2</c:v>
                </c:pt>
              </c:numCache>
            </c:numRef>
          </c:xVal>
          <c:yVal>
            <c:numRef>
              <c:f>公会計指標分析・財政指標組合せ分析表!$BP$77:$DC$77</c:f>
              <c:numCache>
                <c:formatCode>#,##0.0;"▲ "#,##0.0</c:formatCode>
                <c:ptCount val="40"/>
                <c:pt idx="0">
                  <c:v>31.5</c:v>
                </c:pt>
                <c:pt idx="8">
                  <c:v>23.4</c:v>
                </c:pt>
                <c:pt idx="16">
                  <c:v>18.2</c:v>
                </c:pt>
                <c:pt idx="24">
                  <c:v>17.100000000000001</c:v>
                </c:pt>
                <c:pt idx="32">
                  <c:v>16.600000000000001</c:v>
                </c:pt>
              </c:numCache>
            </c:numRef>
          </c:yVal>
          <c:smooth val="0"/>
          <c:extLst>
            <c:ext xmlns:c16="http://schemas.microsoft.com/office/drawing/2014/chart" uri="{C3380CC4-5D6E-409C-BE32-E72D297353CC}">
              <c16:uniqueId val="{00000013-8879-4E8B-A503-8A8A3E8870A1}"/>
            </c:ext>
          </c:extLst>
        </c:ser>
        <c:dLbls>
          <c:showLegendKey val="0"/>
          <c:showVal val="1"/>
          <c:showCatName val="0"/>
          <c:showSerName val="0"/>
          <c:showPercent val="0"/>
          <c:showBubbleSize val="0"/>
        </c:dLbls>
        <c:axId val="84219776"/>
        <c:axId val="84234240"/>
      </c:scatterChart>
      <c:valAx>
        <c:axId val="84219776"/>
        <c:scaling>
          <c:orientation val="maxMin"/>
          <c:max val="6"/>
          <c:min val="3"/>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6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石川県金沢市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443,123
435,125
468.81
217,429,616
208,940,471
5,093,790
108,543,575
207,871,979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3.4
20.7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[0.85]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類似団体の平均とほぼ同水準であり、今後も歳出削減や徴収率の向上等に取り組み、税財政基盤の強化に努めていく。</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105228</xdr:rowOff>
    </xdr:from>
    <xdr:to>
      <xdr:col>23</xdr:col>
      <xdr:colOff>133350</xdr:colOff>
      <xdr:row>44</xdr:row>
      <xdr:rowOff>165100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105978"/>
          <a:ext cx="0" cy="160292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137177</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165100</xdr:rowOff>
    </xdr:from>
    <xdr:to>
      <xdr:col>24</xdr:col>
      <xdr:colOff>12700</xdr:colOff>
      <xdr:row>44</xdr:row>
      <xdr:rowOff>165100</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20155</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58494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105228</xdr:rowOff>
    </xdr:from>
    <xdr:to>
      <xdr:col>24</xdr:col>
      <xdr:colOff>12700</xdr:colOff>
      <xdr:row>35</xdr:row>
      <xdr:rowOff>105228</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1059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24493</xdr:rowOff>
    </xdr:from>
    <xdr:to>
      <xdr:col>23</xdr:col>
      <xdr:colOff>133350</xdr:colOff>
      <xdr:row>41</xdr:row>
      <xdr:rowOff>41728</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114800" y="7053943"/>
          <a:ext cx="8382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118127</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7147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146050</xdr:rowOff>
    </xdr:from>
    <xdr:to>
      <xdr:col>23</xdr:col>
      <xdr:colOff>184150</xdr:colOff>
      <xdr:row>42</xdr:row>
      <xdr:rowOff>76200</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7257</xdr:rowOff>
    </xdr:from>
    <xdr:to>
      <xdr:col>19</xdr:col>
      <xdr:colOff>133350</xdr:colOff>
      <xdr:row>41</xdr:row>
      <xdr:rowOff>24493</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3225800" y="7036707"/>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146050</xdr:rowOff>
    </xdr:from>
    <xdr:to>
      <xdr:col>19</xdr:col>
      <xdr:colOff>184150</xdr:colOff>
      <xdr:row>42</xdr:row>
      <xdr:rowOff>76200</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60977</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7261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40</xdr:row>
      <xdr:rowOff>161472</xdr:rowOff>
    </xdr:from>
    <xdr:to>
      <xdr:col>15</xdr:col>
      <xdr:colOff>82550</xdr:colOff>
      <xdr:row>41</xdr:row>
      <xdr:rowOff>7257</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2336800" y="7019472"/>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111578</xdr:rowOff>
    </xdr:from>
    <xdr:to>
      <xdr:col>15</xdr:col>
      <xdr:colOff>133350</xdr:colOff>
      <xdr:row>42</xdr:row>
      <xdr:rowOff>41728</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7141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26505</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7227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40</xdr:row>
      <xdr:rowOff>144235</xdr:rowOff>
    </xdr:from>
    <xdr:to>
      <xdr:col>11</xdr:col>
      <xdr:colOff>31750</xdr:colOff>
      <xdr:row>40</xdr:row>
      <xdr:rowOff>161472</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a:off x="1447800" y="7002235"/>
          <a:ext cx="889000" cy="17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111578</xdr:rowOff>
    </xdr:from>
    <xdr:to>
      <xdr:col>11</xdr:col>
      <xdr:colOff>82550</xdr:colOff>
      <xdr:row>42</xdr:row>
      <xdr:rowOff>41728</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7141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26505</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7227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77107</xdr:rowOff>
    </xdr:from>
    <xdr:to>
      <xdr:col>7</xdr:col>
      <xdr:colOff>31750</xdr:colOff>
      <xdr:row>42</xdr:row>
      <xdr:rowOff>7257</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7106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163484</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7192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162378</xdr:rowOff>
    </xdr:from>
    <xdr:to>
      <xdr:col>23</xdr:col>
      <xdr:colOff>184150</xdr:colOff>
      <xdr:row>41</xdr:row>
      <xdr:rowOff>92528</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7020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40</xdr:row>
      <xdr:rowOff>7455</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68654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40</xdr:row>
      <xdr:rowOff>145143</xdr:rowOff>
    </xdr:from>
    <xdr:to>
      <xdr:col>19</xdr:col>
      <xdr:colOff>184150</xdr:colOff>
      <xdr:row>41</xdr:row>
      <xdr:rowOff>75293</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7003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85470</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67720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40</xdr:row>
      <xdr:rowOff>127907</xdr:rowOff>
    </xdr:from>
    <xdr:to>
      <xdr:col>15</xdr:col>
      <xdr:colOff>133350</xdr:colOff>
      <xdr:row>41</xdr:row>
      <xdr:rowOff>58057</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6985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68234</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67547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40</xdr:row>
      <xdr:rowOff>110672</xdr:rowOff>
    </xdr:from>
    <xdr:to>
      <xdr:col>11</xdr:col>
      <xdr:colOff>82550</xdr:colOff>
      <xdr:row>41</xdr:row>
      <xdr:rowOff>40822</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6968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50999</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6737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93435</xdr:rowOff>
    </xdr:from>
    <xdr:to>
      <xdr:col>7</xdr:col>
      <xdr:colOff>31750</xdr:colOff>
      <xdr:row>41</xdr:row>
      <xdr:rowOff>23585</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6951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33762</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67203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[88.4%]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類似団体に比べて財政の弾力性、健全性は保たれている。引き続き、扶助費や公債費などの義務的経費の増嵩が予想されることから、行財政改革を徹底し、弾力性の維持に努めていく。</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7" name="テキスト ボックス 126">
          <a:extLst>
            <a:ext uri="{FF2B5EF4-FFF2-40B4-BE49-F238E27FC236}">
              <a16:creationId xmlns:a16="http://schemas.microsoft.com/office/drawing/2014/main" id="{00000000-0008-0000-0300-00007F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8" name="財政構造の弾力性グラフ枠">
          <a:extLst>
            <a:ext uri="{FF2B5EF4-FFF2-40B4-BE49-F238E27FC236}">
              <a16:creationId xmlns:a16="http://schemas.microsoft.com/office/drawing/2014/main" id="{00000000-0008-0000-0300-000080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76200</xdr:rowOff>
    </xdr:from>
    <xdr:to>
      <xdr:col>23</xdr:col>
      <xdr:colOff>133350</xdr:colOff>
      <xdr:row>67</xdr:row>
      <xdr:rowOff>152400</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flipV="1">
          <a:off x="4953000" y="10191750"/>
          <a:ext cx="0" cy="14478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124477</xdr:rowOff>
    </xdr:from>
    <xdr:ext cx="762000" cy="259045"/>
    <xdr:sp macro="" textlink="">
      <xdr:nvSpPr>
        <xdr:cNvPr id="130" name="財政構造の弾力性最小値テキスト">
          <a:extLst>
            <a:ext uri="{FF2B5EF4-FFF2-40B4-BE49-F238E27FC236}">
              <a16:creationId xmlns:a16="http://schemas.microsoft.com/office/drawing/2014/main" id="{00000000-0008-0000-0300-000082000000}"/>
            </a:ext>
          </a:extLst>
        </xdr:cNvPr>
        <xdr:cNvSpPr txBox="1"/>
      </xdr:nvSpPr>
      <xdr:spPr>
        <a:xfrm>
          <a:off x="5041900" y="1161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152400</xdr:rowOff>
    </xdr:from>
    <xdr:to>
      <xdr:col>24</xdr:col>
      <xdr:colOff>12700</xdr:colOff>
      <xdr:row>67</xdr:row>
      <xdr:rowOff>152400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1639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162577</xdr:rowOff>
    </xdr:from>
    <xdr:ext cx="762000" cy="259045"/>
    <xdr:sp macro="" textlink="">
      <xdr:nvSpPr>
        <xdr:cNvPr id="132" name="財政構造の弾力性最大値テキスト">
          <a:extLst>
            <a:ext uri="{FF2B5EF4-FFF2-40B4-BE49-F238E27FC236}">
              <a16:creationId xmlns:a16="http://schemas.microsoft.com/office/drawing/2014/main" id="{00000000-0008-0000-0300-000084000000}"/>
            </a:ext>
          </a:extLst>
        </xdr:cNvPr>
        <xdr:cNvSpPr txBox="1"/>
      </xdr:nvSpPr>
      <xdr:spPr>
        <a:xfrm>
          <a:off x="5041900" y="993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76200</xdr:rowOff>
    </xdr:from>
    <xdr:to>
      <xdr:col>24</xdr:col>
      <xdr:colOff>12700</xdr:colOff>
      <xdr:row>59</xdr:row>
      <xdr:rowOff>76200</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864100" y="1019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160020</xdr:rowOff>
    </xdr:from>
    <xdr:to>
      <xdr:col>23</xdr:col>
      <xdr:colOff>133350</xdr:colOff>
      <xdr:row>65</xdr:row>
      <xdr:rowOff>48895</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flipV="1">
          <a:off x="4114800" y="11132820"/>
          <a:ext cx="8382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102887</xdr:rowOff>
    </xdr:from>
    <xdr:ext cx="762000" cy="259045"/>
    <xdr:sp macro="" textlink="">
      <xdr:nvSpPr>
        <xdr:cNvPr id="135" name="財政構造の弾力性平均値テキスト">
          <a:extLst>
            <a:ext uri="{FF2B5EF4-FFF2-40B4-BE49-F238E27FC236}">
              <a16:creationId xmlns:a16="http://schemas.microsoft.com/office/drawing/2014/main" id="{00000000-0008-0000-0300-000087000000}"/>
            </a:ext>
          </a:extLst>
        </xdr:cNvPr>
        <xdr:cNvSpPr txBox="1"/>
      </xdr:nvSpPr>
      <xdr:spPr>
        <a:xfrm>
          <a:off x="5041900" y="112471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130810</xdr:rowOff>
    </xdr:from>
    <xdr:to>
      <xdr:col>23</xdr:col>
      <xdr:colOff>184150</xdr:colOff>
      <xdr:row>66</xdr:row>
      <xdr:rowOff>60960</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902200" y="11275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139912</xdr:rowOff>
    </xdr:from>
    <xdr:to>
      <xdr:col>19</xdr:col>
      <xdr:colOff>133350</xdr:colOff>
      <xdr:row>65</xdr:row>
      <xdr:rowOff>48895</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3225800" y="11112712"/>
          <a:ext cx="8890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65</xdr:row>
      <xdr:rowOff>122767</xdr:rowOff>
    </xdr:from>
    <xdr:to>
      <xdr:col>19</xdr:col>
      <xdr:colOff>184150</xdr:colOff>
      <xdr:row>66</xdr:row>
      <xdr:rowOff>52917</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4064000" y="11267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66</xdr:row>
      <xdr:rowOff>37694</xdr:rowOff>
    </xdr:from>
    <xdr:ext cx="7366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3733800" y="113533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162560</xdr:rowOff>
    </xdr:from>
    <xdr:to>
      <xdr:col>15</xdr:col>
      <xdr:colOff>82550</xdr:colOff>
      <xdr:row>64</xdr:row>
      <xdr:rowOff>139912</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a:off x="2336800" y="10963910"/>
          <a:ext cx="889000" cy="148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65</xdr:row>
      <xdr:rowOff>82550</xdr:rowOff>
    </xdr:from>
    <xdr:to>
      <xdr:col>15</xdr:col>
      <xdr:colOff>133350</xdr:colOff>
      <xdr:row>66</xdr:row>
      <xdr:rowOff>12700</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3175000" y="11226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2844800" y="1131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162560</xdr:rowOff>
    </xdr:from>
    <xdr:to>
      <xdr:col>11</xdr:col>
      <xdr:colOff>31750</xdr:colOff>
      <xdr:row>65</xdr:row>
      <xdr:rowOff>56938</xdr:rowOff>
    </xdr:to>
    <xdr:cxnSp macro="">
      <xdr:nvCxnSpPr>
        <xdr:cNvPr id="143" name="直線コネクタ 142">
          <a:extLst>
            <a:ext uri="{FF2B5EF4-FFF2-40B4-BE49-F238E27FC236}">
              <a16:creationId xmlns:a16="http://schemas.microsoft.com/office/drawing/2014/main" id="{00000000-0008-0000-0300-00008F000000}"/>
            </a:ext>
          </a:extLst>
        </xdr:cNvPr>
        <xdr:cNvCxnSpPr/>
      </xdr:nvCxnSpPr>
      <xdr:spPr>
        <a:xfrm flipV="1">
          <a:off x="1447800" y="10963910"/>
          <a:ext cx="889000" cy="237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64</xdr:row>
      <xdr:rowOff>121285</xdr:rowOff>
    </xdr:from>
    <xdr:to>
      <xdr:col>11</xdr:col>
      <xdr:colOff>82550</xdr:colOff>
      <xdr:row>65</xdr:row>
      <xdr:rowOff>51435</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2286000" y="11094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65</xdr:row>
      <xdr:rowOff>36212</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955800" y="11180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110702</xdr:rowOff>
    </xdr:from>
    <xdr:to>
      <xdr:col>7</xdr:col>
      <xdr:colOff>31750</xdr:colOff>
      <xdr:row>66</xdr:row>
      <xdr:rowOff>40852</xdr:rowOff>
    </xdr:to>
    <xdr:sp macro="" textlink="">
      <xdr:nvSpPr>
        <xdr:cNvPr id="146" name="フローチャート: 判断 145">
          <a:extLst>
            <a:ext uri="{FF2B5EF4-FFF2-40B4-BE49-F238E27FC236}">
              <a16:creationId xmlns:a16="http://schemas.microsoft.com/office/drawing/2014/main" id="{00000000-0008-0000-0300-000092000000}"/>
            </a:ext>
          </a:extLst>
        </xdr:cNvPr>
        <xdr:cNvSpPr/>
      </xdr:nvSpPr>
      <xdr:spPr>
        <a:xfrm>
          <a:off x="1397000" y="11254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66</xdr:row>
      <xdr:rowOff>25629</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066800" y="113413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109220</xdr:rowOff>
    </xdr:from>
    <xdr:to>
      <xdr:col>23</xdr:col>
      <xdr:colOff>184150</xdr:colOff>
      <xdr:row>65</xdr:row>
      <xdr:rowOff>39370</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902200" y="11082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125747</xdr:rowOff>
    </xdr:from>
    <xdr:ext cx="762000" cy="259045"/>
    <xdr:sp macro="" textlink="">
      <xdr:nvSpPr>
        <xdr:cNvPr id="154" name="財政構造の弾力性該当値テキスト">
          <a:extLst>
            <a:ext uri="{FF2B5EF4-FFF2-40B4-BE49-F238E27FC236}">
              <a16:creationId xmlns:a16="http://schemas.microsoft.com/office/drawing/2014/main" id="{00000000-0008-0000-0300-00009A000000}"/>
            </a:ext>
          </a:extLst>
        </xdr:cNvPr>
        <xdr:cNvSpPr txBox="1"/>
      </xdr:nvSpPr>
      <xdr:spPr>
        <a:xfrm>
          <a:off x="5041900" y="10927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169545</xdr:rowOff>
    </xdr:from>
    <xdr:to>
      <xdr:col>19</xdr:col>
      <xdr:colOff>184150</xdr:colOff>
      <xdr:row>65</xdr:row>
      <xdr:rowOff>99695</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4064000" y="11142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109872</xdr:rowOff>
    </xdr:from>
    <xdr:ext cx="7366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3733800" y="109112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89112</xdr:rowOff>
    </xdr:from>
    <xdr:to>
      <xdr:col>15</xdr:col>
      <xdr:colOff>133350</xdr:colOff>
      <xdr:row>65</xdr:row>
      <xdr:rowOff>19262</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3175000" y="11061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29439</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2844800" y="10830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111760</xdr:rowOff>
    </xdr:from>
    <xdr:to>
      <xdr:col>11</xdr:col>
      <xdr:colOff>82550</xdr:colOff>
      <xdr:row>64</xdr:row>
      <xdr:rowOff>41910</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2286000" y="10913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52087</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955800" y="10681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6138</xdr:rowOff>
    </xdr:from>
    <xdr:to>
      <xdr:col>7</xdr:col>
      <xdr:colOff>31750</xdr:colOff>
      <xdr:row>65</xdr:row>
      <xdr:rowOff>107738</xdr:rowOff>
    </xdr:to>
    <xdr:sp macro="" textlink="">
      <xdr:nvSpPr>
        <xdr:cNvPr id="161" name="楕円 160">
          <a:extLst>
            <a:ext uri="{FF2B5EF4-FFF2-40B4-BE49-F238E27FC236}">
              <a16:creationId xmlns:a16="http://schemas.microsoft.com/office/drawing/2014/main" id="{00000000-0008-0000-0300-0000A1000000}"/>
            </a:ext>
          </a:extLst>
        </xdr:cNvPr>
        <xdr:cNvSpPr/>
      </xdr:nvSpPr>
      <xdr:spPr>
        <a:xfrm>
          <a:off x="1397000" y="11150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117915</xdr:rowOff>
    </xdr:from>
    <xdr:ext cx="762000" cy="259045"/>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1066800" y="109192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[134,407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328,384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定員の適正化や行政経費の削減、事務事業の見直しに努めてきた結果、類似団体の平均を下回っている。引き続き行政経営プランの着実な実践により、コストの低減に努めていく。</a:t>
          </a:r>
          <a:endParaRPr lang="ja-JP" altLang="ja-JP" sz="1400">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0" name="テキスト ボックス 189">
          <a:extLst>
            <a:ext uri="{FF2B5EF4-FFF2-40B4-BE49-F238E27FC236}">
              <a16:creationId xmlns:a16="http://schemas.microsoft.com/office/drawing/2014/main" id="{00000000-0008-0000-0300-0000BE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a:extLst>
            <a:ext uri="{FF2B5EF4-FFF2-40B4-BE49-F238E27FC236}">
              <a16:creationId xmlns:a16="http://schemas.microsoft.com/office/drawing/2014/main" id="{00000000-0008-0000-0300-0000BF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91081</xdr:rowOff>
    </xdr:from>
    <xdr:to>
      <xdr:col>23</xdr:col>
      <xdr:colOff>133350</xdr:colOff>
      <xdr:row>89</xdr:row>
      <xdr:rowOff>163415</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4953000" y="13807081"/>
          <a:ext cx="0" cy="161538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135492</xdr:rowOff>
    </xdr:from>
    <xdr:ext cx="762000" cy="259045"/>
    <xdr:sp macro="" textlink="">
      <xdr:nvSpPr>
        <xdr:cNvPr id="193" name="人件費・物件費等の状況最小値テキスト">
          <a:extLst>
            <a:ext uri="{FF2B5EF4-FFF2-40B4-BE49-F238E27FC236}">
              <a16:creationId xmlns:a16="http://schemas.microsoft.com/office/drawing/2014/main" id="{00000000-0008-0000-0300-0000C1000000}"/>
            </a:ext>
          </a:extLst>
        </xdr:cNvPr>
        <xdr:cNvSpPr txBox="1"/>
      </xdr:nvSpPr>
      <xdr:spPr>
        <a:xfrm>
          <a:off x="5041900" y="153945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180,653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163415</xdr:rowOff>
    </xdr:from>
    <xdr:to>
      <xdr:col>24</xdr:col>
      <xdr:colOff>12700</xdr:colOff>
      <xdr:row>89</xdr:row>
      <xdr:rowOff>163415</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54224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6008</xdr:rowOff>
    </xdr:from>
    <xdr:ext cx="762000" cy="259045"/>
    <xdr:sp macro="" textlink="">
      <xdr:nvSpPr>
        <xdr:cNvPr id="195" name="人件費・物件費等の状況最大値テキスト">
          <a:extLst>
            <a:ext uri="{FF2B5EF4-FFF2-40B4-BE49-F238E27FC236}">
              <a16:creationId xmlns:a16="http://schemas.microsoft.com/office/drawing/2014/main" id="{00000000-0008-0000-0300-0000C3000000}"/>
            </a:ext>
          </a:extLst>
        </xdr:cNvPr>
        <xdr:cNvSpPr txBox="1"/>
      </xdr:nvSpPr>
      <xdr:spPr>
        <a:xfrm>
          <a:off x="5041900" y="135505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100,319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91081</xdr:rowOff>
    </xdr:from>
    <xdr:to>
      <xdr:col>24</xdr:col>
      <xdr:colOff>12700</xdr:colOff>
      <xdr:row>80</xdr:row>
      <xdr:rowOff>91081</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38070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113081</xdr:rowOff>
    </xdr:from>
    <xdr:to>
      <xdr:col>23</xdr:col>
      <xdr:colOff>133350</xdr:colOff>
      <xdr:row>84</xdr:row>
      <xdr:rowOff>90734</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4114800" y="14343431"/>
          <a:ext cx="838200" cy="149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84</xdr:row>
      <xdr:rowOff>31235</xdr:rowOff>
    </xdr:from>
    <xdr:ext cx="762000" cy="259045"/>
    <xdr:sp macro="" textlink="">
      <xdr:nvSpPr>
        <xdr:cNvPr id="198" name="人件費・物件費等の状況平均値テキスト">
          <a:extLst>
            <a:ext uri="{FF2B5EF4-FFF2-40B4-BE49-F238E27FC236}">
              <a16:creationId xmlns:a16="http://schemas.microsoft.com/office/drawing/2014/main" id="{00000000-0008-0000-0300-0000C6000000}"/>
            </a:ext>
          </a:extLst>
        </xdr:cNvPr>
        <xdr:cNvSpPr txBox="1"/>
      </xdr:nvSpPr>
      <xdr:spPr>
        <a:xfrm>
          <a:off x="5041900" y="144330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59158</xdr:rowOff>
    </xdr:from>
    <xdr:to>
      <xdr:col>23</xdr:col>
      <xdr:colOff>184150</xdr:colOff>
      <xdr:row>84</xdr:row>
      <xdr:rowOff>160758</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902200" y="14460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113081</xdr:rowOff>
    </xdr:from>
    <xdr:to>
      <xdr:col>19</xdr:col>
      <xdr:colOff>133350</xdr:colOff>
      <xdr:row>83</xdr:row>
      <xdr:rowOff>140046</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flipV="1">
          <a:off x="3225800" y="14343431"/>
          <a:ext cx="889000" cy="26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85123</xdr:rowOff>
    </xdr:from>
    <xdr:to>
      <xdr:col>19</xdr:col>
      <xdr:colOff>184150</xdr:colOff>
      <xdr:row>84</xdr:row>
      <xdr:rowOff>15273</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064000" y="14315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50</xdr:rowOff>
    </xdr:from>
    <xdr:ext cx="7366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733800" y="1440185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83</xdr:row>
      <xdr:rowOff>13646</xdr:rowOff>
    </xdr:from>
    <xdr:to>
      <xdr:col>15</xdr:col>
      <xdr:colOff>82550</xdr:colOff>
      <xdr:row>83</xdr:row>
      <xdr:rowOff>140046</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a:off x="2336800" y="14243996"/>
          <a:ext cx="889000" cy="126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164009</xdr:rowOff>
    </xdr:from>
    <xdr:to>
      <xdr:col>15</xdr:col>
      <xdr:colOff>133350</xdr:colOff>
      <xdr:row>84</xdr:row>
      <xdr:rowOff>94159</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3175000" y="143943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78936</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2844800" y="14480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148504</xdr:rowOff>
    </xdr:from>
    <xdr:to>
      <xdr:col>11</xdr:col>
      <xdr:colOff>31750</xdr:colOff>
      <xdr:row>83</xdr:row>
      <xdr:rowOff>13646</xdr:rowOff>
    </xdr:to>
    <xdr:cxnSp macro="">
      <xdr:nvCxnSpPr>
        <xdr:cNvPr id="206" name="直線コネクタ 205">
          <a:extLst>
            <a:ext uri="{FF2B5EF4-FFF2-40B4-BE49-F238E27FC236}">
              <a16:creationId xmlns:a16="http://schemas.microsoft.com/office/drawing/2014/main" id="{00000000-0008-0000-0300-0000CE000000}"/>
            </a:ext>
          </a:extLst>
        </xdr:cNvPr>
        <xdr:cNvCxnSpPr/>
      </xdr:nvCxnSpPr>
      <xdr:spPr>
        <a:xfrm>
          <a:off x="1447800" y="14035954"/>
          <a:ext cx="889000" cy="208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70224</xdr:rowOff>
    </xdr:from>
    <xdr:to>
      <xdr:col>11</xdr:col>
      <xdr:colOff>82550</xdr:colOff>
      <xdr:row>84</xdr:row>
      <xdr:rowOff>374</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2286000" y="14300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156601</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955800" y="143869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80787</xdr:rowOff>
    </xdr:from>
    <xdr:to>
      <xdr:col>7</xdr:col>
      <xdr:colOff>31750</xdr:colOff>
      <xdr:row>83</xdr:row>
      <xdr:rowOff>10937</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1397000" y="14139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167164</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066800" y="142260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39934</xdr:rowOff>
    </xdr:from>
    <xdr:to>
      <xdr:col>23</xdr:col>
      <xdr:colOff>184150</xdr:colOff>
      <xdr:row>84</xdr:row>
      <xdr:rowOff>141534</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902200" y="14441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83</xdr:row>
      <xdr:rowOff>56461</xdr:rowOff>
    </xdr:from>
    <xdr:ext cx="762000" cy="259045"/>
    <xdr:sp macro="" textlink="">
      <xdr:nvSpPr>
        <xdr:cNvPr id="217" name="人件費・物件費等の状況該当値テキスト">
          <a:extLst>
            <a:ext uri="{FF2B5EF4-FFF2-40B4-BE49-F238E27FC236}">
              <a16:creationId xmlns:a16="http://schemas.microsoft.com/office/drawing/2014/main" id="{00000000-0008-0000-0300-0000D9000000}"/>
            </a:ext>
          </a:extLst>
        </xdr:cNvPr>
        <xdr:cNvSpPr txBox="1"/>
      </xdr:nvSpPr>
      <xdr:spPr>
        <a:xfrm>
          <a:off x="5041900" y="142868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83</xdr:row>
      <xdr:rowOff>62281</xdr:rowOff>
    </xdr:from>
    <xdr:to>
      <xdr:col>19</xdr:col>
      <xdr:colOff>184150</xdr:colOff>
      <xdr:row>83</xdr:row>
      <xdr:rowOff>163881</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064000" y="14292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2608</xdr:rowOff>
    </xdr:from>
    <xdr:ext cx="7366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3733800" y="1406150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83</xdr:row>
      <xdr:rowOff>89246</xdr:rowOff>
    </xdr:from>
    <xdr:to>
      <xdr:col>15</xdr:col>
      <xdr:colOff>133350</xdr:colOff>
      <xdr:row>84</xdr:row>
      <xdr:rowOff>19396</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3175000" y="14319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29573</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2844800" y="140884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134296</xdr:rowOff>
    </xdr:from>
    <xdr:to>
      <xdr:col>11</xdr:col>
      <xdr:colOff>82550</xdr:colOff>
      <xdr:row>83</xdr:row>
      <xdr:rowOff>64446</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2286000" y="14193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74623</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955800" y="13962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97704</xdr:rowOff>
    </xdr:from>
    <xdr:to>
      <xdr:col>7</xdr:col>
      <xdr:colOff>31750</xdr:colOff>
      <xdr:row>82</xdr:row>
      <xdr:rowOff>27854</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1397000" y="13985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38031</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066800" y="137540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国家公務員及び類似団体の平均とほぼ同水準である。引き続き、人事院勧告準拠を基本とし、適正な給与制度運用に努めていく。</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79375</xdr:rowOff>
    </xdr:from>
    <xdr:to>
      <xdr:col>85</xdr:col>
      <xdr:colOff>95250</xdr:colOff>
      <xdr:row>90</xdr:row>
      <xdr:rowOff>79375</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50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108602</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36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120650</xdr:rowOff>
    </xdr:from>
    <xdr:to>
      <xdr:col>85</xdr:col>
      <xdr:colOff>95250</xdr:colOff>
      <xdr:row>88</xdr:row>
      <xdr:rowOff>120650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149877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161925</xdr:rowOff>
    </xdr:from>
    <xdr:to>
      <xdr:col>85</xdr:col>
      <xdr:colOff>95250</xdr:colOff>
      <xdr:row>86</xdr:row>
      <xdr:rowOff>161925</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90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19702</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76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83</xdr:row>
      <xdr:rowOff>73025</xdr:rowOff>
    </xdr:from>
    <xdr:to>
      <xdr:col>85</xdr:col>
      <xdr:colOff>95250</xdr:colOff>
      <xdr:row>83</xdr:row>
      <xdr:rowOff>73025</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430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102252</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416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81</xdr:row>
      <xdr:rowOff>114300</xdr:rowOff>
    </xdr:from>
    <xdr:to>
      <xdr:col>85</xdr:col>
      <xdr:colOff>95250</xdr:colOff>
      <xdr:row>81</xdr:row>
      <xdr:rowOff>114300</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143527</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79</xdr:row>
      <xdr:rowOff>155575</xdr:rowOff>
    </xdr:from>
    <xdr:to>
      <xdr:col>85</xdr:col>
      <xdr:colOff>95250</xdr:colOff>
      <xdr:row>79</xdr:row>
      <xdr:rowOff>155575</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2827000" y="1370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13352</xdr:rowOff>
    </xdr:from>
    <xdr:ext cx="762000" cy="259045"/>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2065000" y="1355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6" name="テキスト ボックス 255">
          <a:extLst>
            <a:ext uri="{FF2B5EF4-FFF2-40B4-BE49-F238E27FC236}">
              <a16:creationId xmlns:a16="http://schemas.microsoft.com/office/drawing/2014/main" id="{00000000-0008-0000-0300-00000001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7" name="給与水準   （国との比較）グラフ枠">
          <a:extLst>
            <a:ext uri="{FF2B5EF4-FFF2-40B4-BE49-F238E27FC236}">
              <a16:creationId xmlns:a16="http://schemas.microsoft.com/office/drawing/2014/main" id="{00000000-0008-0000-0300-00000101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8731</xdr:rowOff>
    </xdr:from>
    <xdr:to>
      <xdr:col>81</xdr:col>
      <xdr:colOff>44450</xdr:colOff>
      <xdr:row>89</xdr:row>
      <xdr:rowOff>54769</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7018000" y="13896181"/>
          <a:ext cx="0" cy="141763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26846</xdr:rowOff>
    </xdr:from>
    <xdr:ext cx="762000" cy="259045"/>
    <xdr:sp macro="" textlink="">
      <xdr:nvSpPr>
        <xdr:cNvPr id="259" name="給与水準   （国との比較）最小値テキスト">
          <a:extLst>
            <a:ext uri="{FF2B5EF4-FFF2-40B4-BE49-F238E27FC236}">
              <a16:creationId xmlns:a16="http://schemas.microsoft.com/office/drawing/2014/main" id="{00000000-0008-0000-0300-000003010000}"/>
            </a:ext>
          </a:extLst>
        </xdr:cNvPr>
        <xdr:cNvSpPr txBox="1"/>
      </xdr:nvSpPr>
      <xdr:spPr>
        <a:xfrm>
          <a:off x="17106900" y="152858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54769</xdr:rowOff>
    </xdr:from>
    <xdr:to>
      <xdr:col>81</xdr:col>
      <xdr:colOff>133350</xdr:colOff>
      <xdr:row>89</xdr:row>
      <xdr:rowOff>54769</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6929100" y="153138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95108</xdr:rowOff>
    </xdr:from>
    <xdr:ext cx="762000" cy="259045"/>
    <xdr:sp macro="" textlink="">
      <xdr:nvSpPr>
        <xdr:cNvPr id="261" name="給与水準   （国との比較）最大値テキスト">
          <a:extLst>
            <a:ext uri="{FF2B5EF4-FFF2-40B4-BE49-F238E27FC236}">
              <a16:creationId xmlns:a16="http://schemas.microsoft.com/office/drawing/2014/main" id="{00000000-0008-0000-0300-000005010000}"/>
            </a:ext>
          </a:extLst>
        </xdr:cNvPr>
        <xdr:cNvSpPr txBox="1"/>
      </xdr:nvSpPr>
      <xdr:spPr>
        <a:xfrm>
          <a:off x="17106900" y="136396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8731</xdr:rowOff>
    </xdr:from>
    <xdr:to>
      <xdr:col>81</xdr:col>
      <xdr:colOff>133350</xdr:colOff>
      <xdr:row>81</xdr:row>
      <xdr:rowOff>8731</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6929100" y="138961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41275</xdr:rowOff>
    </xdr:from>
    <xdr:to>
      <xdr:col>81</xdr:col>
      <xdr:colOff>44450</xdr:colOff>
      <xdr:row>86</xdr:row>
      <xdr:rowOff>41275</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a:off x="16179800" y="1478597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7002</xdr:rowOff>
    </xdr:from>
    <xdr:ext cx="762000" cy="259045"/>
    <xdr:sp macro="" textlink="">
      <xdr:nvSpPr>
        <xdr:cNvPr id="264" name="給与水準   （国との比較）平均値テキスト">
          <a:extLst>
            <a:ext uri="{FF2B5EF4-FFF2-40B4-BE49-F238E27FC236}">
              <a16:creationId xmlns:a16="http://schemas.microsoft.com/office/drawing/2014/main" id="{00000000-0008-0000-0300-000008010000}"/>
            </a:ext>
          </a:extLst>
        </xdr:cNvPr>
        <xdr:cNvSpPr txBox="1"/>
      </xdr:nvSpPr>
      <xdr:spPr>
        <a:xfrm>
          <a:off x="17106900" y="145802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161925</xdr:rowOff>
    </xdr:from>
    <xdr:to>
      <xdr:col>81</xdr:col>
      <xdr:colOff>95250</xdr:colOff>
      <xdr:row>86</xdr:row>
      <xdr:rowOff>92075</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6967200" y="147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41275</xdr:rowOff>
    </xdr:from>
    <xdr:to>
      <xdr:col>77</xdr:col>
      <xdr:colOff>44450</xdr:colOff>
      <xdr:row>86</xdr:row>
      <xdr:rowOff>86519</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flipV="1">
          <a:off x="15290800" y="14785975"/>
          <a:ext cx="889000" cy="45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161925</xdr:rowOff>
    </xdr:from>
    <xdr:to>
      <xdr:col>77</xdr:col>
      <xdr:colOff>95250</xdr:colOff>
      <xdr:row>86</xdr:row>
      <xdr:rowOff>92075</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6129000" y="147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102252</xdr:rowOff>
    </xdr:from>
    <xdr:ext cx="7366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5798800" y="145040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71438</xdr:rowOff>
    </xdr:from>
    <xdr:to>
      <xdr:col>72</xdr:col>
      <xdr:colOff>203200</xdr:colOff>
      <xdr:row>86</xdr:row>
      <xdr:rowOff>86519</xdr:rowOff>
    </xdr:to>
    <xdr:cxnSp macro="">
      <xdr:nvCxnSpPr>
        <xdr:cNvPr id="269" name="直線コネクタ 268">
          <a:extLst>
            <a:ext uri="{FF2B5EF4-FFF2-40B4-BE49-F238E27FC236}">
              <a16:creationId xmlns:a16="http://schemas.microsoft.com/office/drawing/2014/main" id="{00000000-0008-0000-0300-00000D010000}"/>
            </a:ext>
          </a:extLst>
        </xdr:cNvPr>
        <xdr:cNvCxnSpPr/>
      </xdr:nvCxnSpPr>
      <xdr:spPr>
        <a:xfrm>
          <a:off x="14401800" y="14816138"/>
          <a:ext cx="889000" cy="15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20638</xdr:rowOff>
    </xdr:from>
    <xdr:to>
      <xdr:col>73</xdr:col>
      <xdr:colOff>44450</xdr:colOff>
      <xdr:row>86</xdr:row>
      <xdr:rowOff>122238</xdr:rowOff>
    </xdr:to>
    <xdr:sp macro="" textlink="">
      <xdr:nvSpPr>
        <xdr:cNvPr id="270" name="フローチャート: 判断 269">
          <a:extLst>
            <a:ext uri="{FF2B5EF4-FFF2-40B4-BE49-F238E27FC236}">
              <a16:creationId xmlns:a16="http://schemas.microsoft.com/office/drawing/2014/main" id="{00000000-0008-0000-0300-00000E010000}"/>
            </a:ext>
          </a:extLst>
        </xdr:cNvPr>
        <xdr:cNvSpPr/>
      </xdr:nvSpPr>
      <xdr:spPr>
        <a:xfrm>
          <a:off x="15240000" y="14765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132415</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4909800" y="14534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71438</xdr:rowOff>
    </xdr:from>
    <xdr:to>
      <xdr:col>68</xdr:col>
      <xdr:colOff>152400</xdr:colOff>
      <xdr:row>86</xdr:row>
      <xdr:rowOff>71438</xdr:rowOff>
    </xdr:to>
    <xdr:cxnSp macro="">
      <xdr:nvCxnSpPr>
        <xdr:cNvPr id="272" name="直線コネクタ 271">
          <a:extLst>
            <a:ext uri="{FF2B5EF4-FFF2-40B4-BE49-F238E27FC236}">
              <a16:creationId xmlns:a16="http://schemas.microsoft.com/office/drawing/2014/main" id="{00000000-0008-0000-0300-000010010000}"/>
            </a:ext>
          </a:extLst>
        </xdr:cNvPr>
        <xdr:cNvCxnSpPr/>
      </xdr:nvCxnSpPr>
      <xdr:spPr>
        <a:xfrm>
          <a:off x="13512800" y="1481613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65881</xdr:rowOff>
    </xdr:from>
    <xdr:to>
      <xdr:col>68</xdr:col>
      <xdr:colOff>203200</xdr:colOff>
      <xdr:row>86</xdr:row>
      <xdr:rowOff>167481</xdr:rowOff>
    </xdr:to>
    <xdr:sp macro="" textlink="">
      <xdr:nvSpPr>
        <xdr:cNvPr id="273" name="フローチャート: 判断 272">
          <a:extLst>
            <a:ext uri="{FF2B5EF4-FFF2-40B4-BE49-F238E27FC236}">
              <a16:creationId xmlns:a16="http://schemas.microsoft.com/office/drawing/2014/main" id="{00000000-0008-0000-0300-000011010000}"/>
            </a:ext>
          </a:extLst>
        </xdr:cNvPr>
        <xdr:cNvSpPr/>
      </xdr:nvSpPr>
      <xdr:spPr>
        <a:xfrm>
          <a:off x="14351000" y="14810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152258</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020800" y="148969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96044</xdr:rowOff>
    </xdr:from>
    <xdr:to>
      <xdr:col>64</xdr:col>
      <xdr:colOff>152400</xdr:colOff>
      <xdr:row>87</xdr:row>
      <xdr:rowOff>26194</xdr:rowOff>
    </xdr:to>
    <xdr:sp macro="" textlink="">
      <xdr:nvSpPr>
        <xdr:cNvPr id="275" name="フローチャート: 判断 274">
          <a:extLst>
            <a:ext uri="{FF2B5EF4-FFF2-40B4-BE49-F238E27FC236}">
              <a16:creationId xmlns:a16="http://schemas.microsoft.com/office/drawing/2014/main" id="{00000000-0008-0000-0300-000013010000}"/>
            </a:ext>
          </a:extLst>
        </xdr:cNvPr>
        <xdr:cNvSpPr/>
      </xdr:nvSpPr>
      <xdr:spPr>
        <a:xfrm>
          <a:off x="13462000" y="14840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10971</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3131800" y="14927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161925</xdr:rowOff>
    </xdr:from>
    <xdr:to>
      <xdr:col>81</xdr:col>
      <xdr:colOff>95250</xdr:colOff>
      <xdr:row>86</xdr:row>
      <xdr:rowOff>92075</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6967200" y="14735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134002</xdr:rowOff>
    </xdr:from>
    <xdr:ext cx="762000" cy="259045"/>
    <xdr:sp macro="" textlink="">
      <xdr:nvSpPr>
        <xdr:cNvPr id="283" name="給与水準   （国との比較）該当値テキスト">
          <a:extLst>
            <a:ext uri="{FF2B5EF4-FFF2-40B4-BE49-F238E27FC236}">
              <a16:creationId xmlns:a16="http://schemas.microsoft.com/office/drawing/2014/main" id="{00000000-0008-0000-0300-00001B010000}"/>
            </a:ext>
          </a:extLst>
        </xdr:cNvPr>
        <xdr:cNvSpPr txBox="1"/>
      </xdr:nvSpPr>
      <xdr:spPr>
        <a:xfrm>
          <a:off x="17106900" y="14707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161925</xdr:rowOff>
    </xdr:from>
    <xdr:to>
      <xdr:col>77</xdr:col>
      <xdr:colOff>95250</xdr:colOff>
      <xdr:row>86</xdr:row>
      <xdr:rowOff>92075</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6129000" y="14735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76852</xdr:rowOff>
    </xdr:from>
    <xdr:ext cx="7366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5798800" y="148215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35719</xdr:rowOff>
    </xdr:from>
    <xdr:to>
      <xdr:col>73</xdr:col>
      <xdr:colOff>44450</xdr:colOff>
      <xdr:row>86</xdr:row>
      <xdr:rowOff>137319</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5240000" y="14780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122096</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4909800" y="148667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20638</xdr:rowOff>
    </xdr:from>
    <xdr:to>
      <xdr:col>68</xdr:col>
      <xdr:colOff>203200</xdr:colOff>
      <xdr:row>86</xdr:row>
      <xdr:rowOff>122238</xdr:rowOff>
    </xdr:to>
    <xdr:sp macro="" textlink="">
      <xdr:nvSpPr>
        <xdr:cNvPr id="288" name="楕円 287">
          <a:extLst>
            <a:ext uri="{FF2B5EF4-FFF2-40B4-BE49-F238E27FC236}">
              <a16:creationId xmlns:a16="http://schemas.microsoft.com/office/drawing/2014/main" id="{00000000-0008-0000-0300-000020010000}"/>
            </a:ext>
          </a:extLst>
        </xdr:cNvPr>
        <xdr:cNvSpPr/>
      </xdr:nvSpPr>
      <xdr:spPr>
        <a:xfrm>
          <a:off x="14351000" y="14765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132415</xdr:rowOff>
    </xdr:from>
    <xdr:ext cx="762000" cy="259045"/>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4020800" y="14534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20638</xdr:rowOff>
    </xdr:from>
    <xdr:to>
      <xdr:col>64</xdr:col>
      <xdr:colOff>152400</xdr:colOff>
      <xdr:row>86</xdr:row>
      <xdr:rowOff>122238</xdr:rowOff>
    </xdr:to>
    <xdr:sp macro="" textlink="">
      <xdr:nvSpPr>
        <xdr:cNvPr id="290" name="楕円 289">
          <a:extLst>
            <a:ext uri="{FF2B5EF4-FFF2-40B4-BE49-F238E27FC236}">
              <a16:creationId xmlns:a16="http://schemas.microsoft.com/office/drawing/2014/main" id="{00000000-0008-0000-0300-000022010000}"/>
            </a:ext>
          </a:extLst>
        </xdr:cNvPr>
        <xdr:cNvSpPr/>
      </xdr:nvSpPr>
      <xdr:spPr>
        <a:xfrm>
          <a:off x="13462000" y="14765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132415</xdr:rowOff>
    </xdr:from>
    <xdr:ext cx="762000" cy="259045"/>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3131800" y="14534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4" name="テキスト ボックス 293">
          <a:extLst>
            <a:ext uri="{FF2B5EF4-FFF2-40B4-BE49-F238E27FC236}">
              <a16:creationId xmlns:a16="http://schemas.microsoft.com/office/drawing/2014/main" id="{00000000-0008-0000-0300-000026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[5.89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300" name="正方形/長方形 299">
          <a:extLst>
            <a:ext uri="{FF2B5EF4-FFF2-40B4-BE49-F238E27FC236}">
              <a16:creationId xmlns:a16="http://schemas.microsoft.com/office/drawing/2014/main" id="{00000000-0008-0000-0300-00002C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301" name="正方形/長方形 300">
          <a:extLst>
            <a:ext uri="{FF2B5EF4-FFF2-40B4-BE49-F238E27FC236}">
              <a16:creationId xmlns:a16="http://schemas.microsoft.com/office/drawing/2014/main" id="{00000000-0008-0000-0300-00002D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2" name="正方形/長方形 301">
          <a:extLst>
            <a:ext uri="{FF2B5EF4-FFF2-40B4-BE49-F238E27FC236}">
              <a16:creationId xmlns:a16="http://schemas.microsoft.com/office/drawing/2014/main" id="{00000000-0008-0000-0300-00002E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3" name="正方形/長方形 302">
          <a:extLst>
            <a:ext uri="{FF2B5EF4-FFF2-40B4-BE49-F238E27FC236}">
              <a16:creationId xmlns:a16="http://schemas.microsoft.com/office/drawing/2014/main" id="{00000000-0008-0000-0300-00002F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組織の簡素化や民間委託化等の推進等により定員の適正化に努めてきた結果、類似団体の平均を下回って</a:t>
          </a:r>
          <a:r>
            <a:rPr kumimoji="1" lang="ja-JP" altLang="en-US" sz="1100">
              <a:solidFill>
                <a:schemeClr val="dk1"/>
              </a:solidFill>
              <a:effectLst/>
              <a:latin typeface="+mn-lt"/>
              <a:ea typeface="+mn-ea"/>
              <a:cs typeface="+mn-cs"/>
            </a:rPr>
            <a:t>おり、</a:t>
          </a:r>
          <a:r>
            <a:rPr kumimoji="1" lang="ja-JP" altLang="ja-JP" sz="1100">
              <a:solidFill>
                <a:schemeClr val="dk1"/>
              </a:solidFill>
              <a:effectLst/>
              <a:latin typeface="+mn-lt"/>
              <a:ea typeface="+mn-ea"/>
              <a:cs typeface="+mn-cs"/>
            </a:rPr>
            <a:t>今後も</a:t>
          </a:r>
          <a:r>
            <a:rPr kumimoji="1" lang="ja-JP" altLang="en-US" sz="1100">
              <a:solidFill>
                <a:schemeClr val="dk1"/>
              </a:solidFill>
              <a:effectLst/>
              <a:latin typeface="+mn-lt"/>
              <a:ea typeface="+mn-ea"/>
              <a:cs typeface="+mn-cs"/>
            </a:rPr>
            <a:t>引き続き、</a:t>
          </a:r>
          <a:r>
            <a:rPr kumimoji="1" lang="ja-JP" altLang="ja-JP" sz="1100">
              <a:solidFill>
                <a:schemeClr val="dk1"/>
              </a:solidFill>
              <a:effectLst/>
              <a:latin typeface="+mn-lt"/>
              <a:ea typeface="+mn-ea"/>
              <a:cs typeface="+mn-cs"/>
            </a:rPr>
            <a:t>職員定数の適正化に努めていく。</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7" name="テキスト ボックス 316">
          <a:extLst>
            <a:ext uri="{FF2B5EF4-FFF2-40B4-BE49-F238E27FC236}">
              <a16:creationId xmlns:a16="http://schemas.microsoft.com/office/drawing/2014/main" id="{00000000-0008-0000-0300-00003D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22" name="定員管理の状況グラフ枠">
          <a:extLst>
            <a:ext uri="{FF2B5EF4-FFF2-40B4-BE49-F238E27FC236}">
              <a16:creationId xmlns:a16="http://schemas.microsoft.com/office/drawing/2014/main" id="{00000000-0008-0000-0300-000042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57</xdr:row>
      <xdr:rowOff>108857</xdr:rowOff>
    </xdr:from>
    <xdr:to>
      <xdr:col>81</xdr:col>
      <xdr:colOff>44450</xdr:colOff>
      <xdr:row>66</xdr:row>
      <xdr:rowOff>85997</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flipV="1">
          <a:off x="17018000" y="9881507"/>
          <a:ext cx="0" cy="152019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58074</xdr:rowOff>
    </xdr:from>
    <xdr:ext cx="762000" cy="259045"/>
    <xdr:sp macro="" textlink="">
      <xdr:nvSpPr>
        <xdr:cNvPr id="324" name="定員管理の状況最小値テキスト">
          <a:extLst>
            <a:ext uri="{FF2B5EF4-FFF2-40B4-BE49-F238E27FC236}">
              <a16:creationId xmlns:a16="http://schemas.microsoft.com/office/drawing/2014/main" id="{00000000-0008-0000-0300-000044010000}"/>
            </a:ext>
          </a:extLst>
        </xdr:cNvPr>
        <xdr:cNvSpPr txBox="1"/>
      </xdr:nvSpPr>
      <xdr:spPr>
        <a:xfrm>
          <a:off x="17106900" y="113737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85997</xdr:rowOff>
    </xdr:from>
    <xdr:to>
      <xdr:col>81</xdr:col>
      <xdr:colOff>133350</xdr:colOff>
      <xdr:row>66</xdr:row>
      <xdr:rowOff>85997</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6929100" y="114016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23784</xdr:rowOff>
    </xdr:from>
    <xdr:ext cx="762000" cy="259045"/>
    <xdr:sp macro="" textlink="">
      <xdr:nvSpPr>
        <xdr:cNvPr id="326" name="定員管理の状況最大値テキスト">
          <a:extLst>
            <a:ext uri="{FF2B5EF4-FFF2-40B4-BE49-F238E27FC236}">
              <a16:creationId xmlns:a16="http://schemas.microsoft.com/office/drawing/2014/main" id="{00000000-0008-0000-0300-000046010000}"/>
            </a:ext>
          </a:extLst>
        </xdr:cNvPr>
        <xdr:cNvSpPr txBox="1"/>
      </xdr:nvSpPr>
      <xdr:spPr>
        <a:xfrm>
          <a:off x="17106900" y="96249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57</xdr:row>
      <xdr:rowOff>108857</xdr:rowOff>
    </xdr:from>
    <xdr:to>
      <xdr:col>81</xdr:col>
      <xdr:colOff>133350</xdr:colOff>
      <xdr:row>57</xdr:row>
      <xdr:rowOff>108857</xdr:rowOff>
    </xdr:to>
    <xdr:cxnSp macro="">
      <xdr:nvCxnSpPr>
        <xdr:cNvPr id="327" name="直線コネクタ 326">
          <a:extLst>
            <a:ext uri="{FF2B5EF4-FFF2-40B4-BE49-F238E27FC236}">
              <a16:creationId xmlns:a16="http://schemas.microsoft.com/office/drawing/2014/main" id="{00000000-0008-0000-0300-000047010000}"/>
            </a:ext>
          </a:extLst>
        </xdr:cNvPr>
        <xdr:cNvCxnSpPr/>
      </xdr:nvCxnSpPr>
      <xdr:spPr>
        <a:xfrm>
          <a:off x="16929100" y="98815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83094</xdr:rowOff>
    </xdr:from>
    <xdr:to>
      <xdr:col>81</xdr:col>
      <xdr:colOff>44450</xdr:colOff>
      <xdr:row>59</xdr:row>
      <xdr:rowOff>124460</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6179800" y="10198644"/>
          <a:ext cx="838200" cy="41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115587</xdr:rowOff>
    </xdr:from>
    <xdr:ext cx="762000" cy="259045"/>
    <xdr:sp macro="" textlink="">
      <xdr:nvSpPr>
        <xdr:cNvPr id="329" name="定員管理の状況平均値テキスト">
          <a:extLst>
            <a:ext uri="{FF2B5EF4-FFF2-40B4-BE49-F238E27FC236}">
              <a16:creationId xmlns:a16="http://schemas.microsoft.com/office/drawing/2014/main" id="{00000000-0008-0000-0300-000049010000}"/>
            </a:ext>
          </a:extLst>
        </xdr:cNvPr>
        <xdr:cNvSpPr txBox="1"/>
      </xdr:nvSpPr>
      <xdr:spPr>
        <a:xfrm>
          <a:off x="17106900" y="104025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143510</xdr:rowOff>
    </xdr:from>
    <xdr:to>
      <xdr:col>81</xdr:col>
      <xdr:colOff>95250</xdr:colOff>
      <xdr:row>61</xdr:row>
      <xdr:rowOff>73660</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6967200" y="1043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52070</xdr:rowOff>
    </xdr:from>
    <xdr:to>
      <xdr:col>77</xdr:col>
      <xdr:colOff>44450</xdr:colOff>
      <xdr:row>59</xdr:row>
      <xdr:rowOff>83094</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a:off x="15290800" y="10167620"/>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119380</xdr:rowOff>
    </xdr:from>
    <xdr:to>
      <xdr:col>77</xdr:col>
      <xdr:colOff>95250</xdr:colOff>
      <xdr:row>61</xdr:row>
      <xdr:rowOff>49530</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6129000" y="1040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34307</xdr:rowOff>
    </xdr:from>
    <xdr:ext cx="7366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5798800" y="104927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31387</xdr:rowOff>
    </xdr:from>
    <xdr:to>
      <xdr:col>72</xdr:col>
      <xdr:colOff>203200</xdr:colOff>
      <xdr:row>59</xdr:row>
      <xdr:rowOff>52070</xdr:rowOff>
    </xdr:to>
    <xdr:cxnSp macro="">
      <xdr:nvCxnSpPr>
        <xdr:cNvPr id="334" name="直線コネクタ 333">
          <a:extLst>
            <a:ext uri="{FF2B5EF4-FFF2-40B4-BE49-F238E27FC236}">
              <a16:creationId xmlns:a16="http://schemas.microsoft.com/office/drawing/2014/main" id="{00000000-0008-0000-0300-00004E010000}"/>
            </a:ext>
          </a:extLst>
        </xdr:cNvPr>
        <xdr:cNvCxnSpPr/>
      </xdr:nvCxnSpPr>
      <xdr:spPr>
        <a:xfrm>
          <a:off x="14401800" y="10146937"/>
          <a:ext cx="889000" cy="20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98697</xdr:rowOff>
    </xdr:from>
    <xdr:to>
      <xdr:col>73</xdr:col>
      <xdr:colOff>44450</xdr:colOff>
      <xdr:row>61</xdr:row>
      <xdr:rowOff>28847</xdr:rowOff>
    </xdr:to>
    <xdr:sp macro="" textlink="">
      <xdr:nvSpPr>
        <xdr:cNvPr id="335" name="フローチャート: 判断 334">
          <a:extLst>
            <a:ext uri="{FF2B5EF4-FFF2-40B4-BE49-F238E27FC236}">
              <a16:creationId xmlns:a16="http://schemas.microsoft.com/office/drawing/2014/main" id="{00000000-0008-0000-0300-00004F010000}"/>
            </a:ext>
          </a:extLst>
        </xdr:cNvPr>
        <xdr:cNvSpPr/>
      </xdr:nvSpPr>
      <xdr:spPr>
        <a:xfrm>
          <a:off x="15240000" y="103856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13624</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4909800" y="104720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21046</xdr:rowOff>
    </xdr:from>
    <xdr:to>
      <xdr:col>68</xdr:col>
      <xdr:colOff>152400</xdr:colOff>
      <xdr:row>59</xdr:row>
      <xdr:rowOff>31387</xdr:rowOff>
    </xdr:to>
    <xdr:cxnSp macro="">
      <xdr:nvCxnSpPr>
        <xdr:cNvPr id="337" name="直線コネクタ 336">
          <a:extLst>
            <a:ext uri="{FF2B5EF4-FFF2-40B4-BE49-F238E27FC236}">
              <a16:creationId xmlns:a16="http://schemas.microsoft.com/office/drawing/2014/main" id="{00000000-0008-0000-0300-000051010000}"/>
            </a:ext>
          </a:extLst>
        </xdr:cNvPr>
        <xdr:cNvCxnSpPr/>
      </xdr:nvCxnSpPr>
      <xdr:spPr>
        <a:xfrm>
          <a:off x="13512800" y="10136596"/>
          <a:ext cx="889000" cy="10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81462</xdr:rowOff>
    </xdr:from>
    <xdr:to>
      <xdr:col>68</xdr:col>
      <xdr:colOff>203200</xdr:colOff>
      <xdr:row>61</xdr:row>
      <xdr:rowOff>11612</xdr:rowOff>
    </xdr:to>
    <xdr:sp macro="" textlink="">
      <xdr:nvSpPr>
        <xdr:cNvPr id="338" name="フローチャート: 判断 337">
          <a:extLst>
            <a:ext uri="{FF2B5EF4-FFF2-40B4-BE49-F238E27FC236}">
              <a16:creationId xmlns:a16="http://schemas.microsoft.com/office/drawing/2014/main" id="{00000000-0008-0000-0300-000052010000}"/>
            </a:ext>
          </a:extLst>
        </xdr:cNvPr>
        <xdr:cNvSpPr/>
      </xdr:nvSpPr>
      <xdr:spPr>
        <a:xfrm>
          <a:off x="14351000" y="1036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167839</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020800" y="104548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67673</xdr:rowOff>
    </xdr:from>
    <xdr:to>
      <xdr:col>64</xdr:col>
      <xdr:colOff>152400</xdr:colOff>
      <xdr:row>60</xdr:row>
      <xdr:rowOff>169273</xdr:rowOff>
    </xdr:to>
    <xdr:sp macro="" textlink="">
      <xdr:nvSpPr>
        <xdr:cNvPr id="340" name="フローチャート: 判断 339">
          <a:extLst>
            <a:ext uri="{FF2B5EF4-FFF2-40B4-BE49-F238E27FC236}">
              <a16:creationId xmlns:a16="http://schemas.microsoft.com/office/drawing/2014/main" id="{00000000-0008-0000-0300-000054010000}"/>
            </a:ext>
          </a:extLst>
        </xdr:cNvPr>
        <xdr:cNvSpPr/>
      </xdr:nvSpPr>
      <xdr:spPr>
        <a:xfrm>
          <a:off x="13462000" y="10354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154050</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3131800" y="104410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73660</xdr:rowOff>
    </xdr:from>
    <xdr:to>
      <xdr:col>81</xdr:col>
      <xdr:colOff>95250</xdr:colOff>
      <xdr:row>60</xdr:row>
      <xdr:rowOff>3810</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6967200" y="10189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90187</xdr:rowOff>
    </xdr:from>
    <xdr:ext cx="762000" cy="259045"/>
    <xdr:sp macro="" textlink="">
      <xdr:nvSpPr>
        <xdr:cNvPr id="348" name="定員管理の状況該当値テキスト">
          <a:extLst>
            <a:ext uri="{FF2B5EF4-FFF2-40B4-BE49-F238E27FC236}">
              <a16:creationId xmlns:a16="http://schemas.microsoft.com/office/drawing/2014/main" id="{00000000-0008-0000-0300-00005C010000}"/>
            </a:ext>
          </a:extLst>
        </xdr:cNvPr>
        <xdr:cNvSpPr txBox="1"/>
      </xdr:nvSpPr>
      <xdr:spPr>
        <a:xfrm>
          <a:off x="17106900" y="10034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32294</xdr:rowOff>
    </xdr:from>
    <xdr:to>
      <xdr:col>77</xdr:col>
      <xdr:colOff>95250</xdr:colOff>
      <xdr:row>59</xdr:row>
      <xdr:rowOff>133894</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6129000" y="10147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57</xdr:row>
      <xdr:rowOff>144071</xdr:rowOff>
    </xdr:from>
    <xdr:ext cx="7366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5798800" y="99167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1270</xdr:rowOff>
    </xdr:from>
    <xdr:to>
      <xdr:col>73</xdr:col>
      <xdr:colOff>44450</xdr:colOff>
      <xdr:row>59</xdr:row>
      <xdr:rowOff>102870</xdr:rowOff>
    </xdr:to>
    <xdr:sp macro="" textlink="">
      <xdr:nvSpPr>
        <xdr:cNvPr id="351" name="楕円 350">
          <a:extLst>
            <a:ext uri="{FF2B5EF4-FFF2-40B4-BE49-F238E27FC236}">
              <a16:creationId xmlns:a16="http://schemas.microsoft.com/office/drawing/2014/main" id="{00000000-0008-0000-0300-00005F010000}"/>
            </a:ext>
          </a:extLst>
        </xdr:cNvPr>
        <xdr:cNvSpPr/>
      </xdr:nvSpPr>
      <xdr:spPr>
        <a:xfrm>
          <a:off x="15240000" y="10116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113047</xdr:rowOff>
    </xdr:from>
    <xdr:ext cx="762000" cy="259045"/>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4909800" y="9885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58</xdr:row>
      <xdr:rowOff>152037</xdr:rowOff>
    </xdr:from>
    <xdr:to>
      <xdr:col>68</xdr:col>
      <xdr:colOff>203200</xdr:colOff>
      <xdr:row>59</xdr:row>
      <xdr:rowOff>82187</xdr:rowOff>
    </xdr:to>
    <xdr:sp macro="" textlink="">
      <xdr:nvSpPr>
        <xdr:cNvPr id="353" name="楕円 352">
          <a:extLst>
            <a:ext uri="{FF2B5EF4-FFF2-40B4-BE49-F238E27FC236}">
              <a16:creationId xmlns:a16="http://schemas.microsoft.com/office/drawing/2014/main" id="{00000000-0008-0000-0300-000061010000}"/>
            </a:ext>
          </a:extLst>
        </xdr:cNvPr>
        <xdr:cNvSpPr/>
      </xdr:nvSpPr>
      <xdr:spPr>
        <a:xfrm>
          <a:off x="14351000" y="10096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92364</xdr:rowOff>
    </xdr:from>
    <xdr:ext cx="762000" cy="259045"/>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4020800" y="98650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58</xdr:row>
      <xdr:rowOff>141696</xdr:rowOff>
    </xdr:from>
    <xdr:to>
      <xdr:col>64</xdr:col>
      <xdr:colOff>152400</xdr:colOff>
      <xdr:row>59</xdr:row>
      <xdr:rowOff>71846</xdr:rowOff>
    </xdr:to>
    <xdr:sp macro="" textlink="">
      <xdr:nvSpPr>
        <xdr:cNvPr id="355" name="楕円 354">
          <a:extLst>
            <a:ext uri="{FF2B5EF4-FFF2-40B4-BE49-F238E27FC236}">
              <a16:creationId xmlns:a16="http://schemas.microsoft.com/office/drawing/2014/main" id="{00000000-0008-0000-0300-000063010000}"/>
            </a:ext>
          </a:extLst>
        </xdr:cNvPr>
        <xdr:cNvSpPr/>
      </xdr:nvSpPr>
      <xdr:spPr>
        <a:xfrm>
          <a:off x="13462000" y="10085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82023</xdr:rowOff>
    </xdr:from>
    <xdr:ext cx="762000" cy="259045"/>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3131800" y="9854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4" name="正方形/長方形 363">
          <a:extLst>
            <a:ext uri="{FF2B5EF4-FFF2-40B4-BE49-F238E27FC236}">
              <a16:creationId xmlns:a16="http://schemas.microsoft.com/office/drawing/2014/main" id="{00000000-0008-0000-0300-00006C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5" name="正方形/長方形 364">
          <a:extLst>
            <a:ext uri="{FF2B5EF4-FFF2-40B4-BE49-F238E27FC236}">
              <a16:creationId xmlns:a16="http://schemas.microsoft.com/office/drawing/2014/main" id="{00000000-0008-0000-0300-00006D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6" name="正方形/長方形 365">
          <a:extLst>
            <a:ext uri="{FF2B5EF4-FFF2-40B4-BE49-F238E27FC236}">
              <a16:creationId xmlns:a16="http://schemas.microsoft.com/office/drawing/2014/main" id="{00000000-0008-0000-0300-00006E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7" name="正方形/長方形 366">
          <a:extLst>
            <a:ext uri="{FF2B5EF4-FFF2-40B4-BE49-F238E27FC236}">
              <a16:creationId xmlns:a16="http://schemas.microsoft.com/office/drawing/2014/main" id="{00000000-0008-0000-0300-00006F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8" name="正方形/長方形 367">
          <a:extLst>
            <a:ext uri="{FF2B5EF4-FFF2-40B4-BE49-F238E27FC236}">
              <a16:creationId xmlns:a16="http://schemas.microsoft.com/office/drawing/2014/main" id="{00000000-0008-0000-0300-000070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類似団体の平均値を下回っており、地方債償還の進捗等により減少している。今後も</a:t>
          </a:r>
          <a:r>
            <a:rPr kumimoji="1" lang="ja-JP" altLang="en-US" sz="1100">
              <a:solidFill>
                <a:schemeClr val="dk1"/>
              </a:solidFill>
              <a:effectLst/>
              <a:latin typeface="+mn-lt"/>
              <a:ea typeface="+mn-ea"/>
              <a:cs typeface="+mn-cs"/>
            </a:rPr>
            <a:t>、交付税措置のある有利な地方債の借入など、</a:t>
          </a:r>
          <a:r>
            <a:rPr kumimoji="1" lang="ja-JP" altLang="ja-JP" sz="1100">
              <a:solidFill>
                <a:schemeClr val="dk1"/>
              </a:solidFill>
              <a:effectLst/>
              <a:latin typeface="+mn-lt"/>
              <a:ea typeface="+mn-ea"/>
              <a:cs typeface="+mn-cs"/>
            </a:rPr>
            <a:t>中期財政計画の</a:t>
          </a:r>
          <a:r>
            <a:rPr kumimoji="1" lang="ja-JP" altLang="en-US" sz="1100">
              <a:solidFill>
                <a:schemeClr val="dk1"/>
              </a:solidFill>
              <a:effectLst/>
              <a:latin typeface="+mn-lt"/>
              <a:ea typeface="+mn-ea"/>
              <a:cs typeface="+mn-cs"/>
            </a:rPr>
            <a:t>着実な</a:t>
          </a:r>
          <a:r>
            <a:rPr kumimoji="1" lang="ja-JP" altLang="ja-JP" sz="1100">
              <a:solidFill>
                <a:schemeClr val="dk1"/>
              </a:solidFill>
              <a:effectLst/>
              <a:latin typeface="+mn-lt"/>
              <a:ea typeface="+mn-ea"/>
              <a:cs typeface="+mn-cs"/>
            </a:rPr>
            <a:t>実践により</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財政基盤の強化に努めていく。</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80" name="テキスト ボックス 379">
          <a:extLst>
            <a:ext uri="{FF2B5EF4-FFF2-40B4-BE49-F238E27FC236}">
              <a16:creationId xmlns:a16="http://schemas.microsoft.com/office/drawing/2014/main" id="{00000000-0008-0000-0300-00007C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3" name="公債費負担の状況グラフ枠">
          <a:extLst>
            <a:ext uri="{FF2B5EF4-FFF2-40B4-BE49-F238E27FC236}">
              <a16:creationId xmlns:a16="http://schemas.microsoft.com/office/drawing/2014/main" id="{00000000-0008-0000-0300-00007F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22013</xdr:rowOff>
    </xdr:from>
    <xdr:to>
      <xdr:col>81</xdr:col>
      <xdr:colOff>44450</xdr:colOff>
      <xdr:row>44</xdr:row>
      <xdr:rowOff>52494</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7018000" y="6365663"/>
          <a:ext cx="0" cy="123063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24571</xdr:rowOff>
    </xdr:from>
    <xdr:ext cx="762000" cy="259045"/>
    <xdr:sp macro="" textlink="">
      <xdr:nvSpPr>
        <xdr:cNvPr id="385" name="公債費負担の状況最小値テキスト">
          <a:extLst>
            <a:ext uri="{FF2B5EF4-FFF2-40B4-BE49-F238E27FC236}">
              <a16:creationId xmlns:a16="http://schemas.microsoft.com/office/drawing/2014/main" id="{00000000-0008-0000-0300-000081010000}"/>
            </a:ext>
          </a:extLst>
        </xdr:cNvPr>
        <xdr:cNvSpPr txBox="1"/>
      </xdr:nvSpPr>
      <xdr:spPr>
        <a:xfrm>
          <a:off x="17106900" y="75683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52494</xdr:rowOff>
    </xdr:from>
    <xdr:to>
      <xdr:col>81</xdr:col>
      <xdr:colOff>133350</xdr:colOff>
      <xdr:row>44</xdr:row>
      <xdr:rowOff>52494</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6929100" y="7596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108390</xdr:rowOff>
    </xdr:from>
    <xdr:ext cx="762000" cy="259045"/>
    <xdr:sp macro="" textlink="">
      <xdr:nvSpPr>
        <xdr:cNvPr id="387" name="公債費負担の状況最大値テキスト">
          <a:extLst>
            <a:ext uri="{FF2B5EF4-FFF2-40B4-BE49-F238E27FC236}">
              <a16:creationId xmlns:a16="http://schemas.microsoft.com/office/drawing/2014/main" id="{00000000-0008-0000-0300-000083010000}"/>
            </a:ext>
          </a:extLst>
        </xdr:cNvPr>
        <xdr:cNvSpPr txBox="1"/>
      </xdr:nvSpPr>
      <xdr:spPr>
        <a:xfrm>
          <a:off x="17106900" y="6109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22013</xdr:rowOff>
    </xdr:from>
    <xdr:to>
      <xdr:col>81</xdr:col>
      <xdr:colOff>133350</xdr:colOff>
      <xdr:row>37</xdr:row>
      <xdr:rowOff>22013</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6929100" y="63656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39</xdr:row>
      <xdr:rowOff>169756</xdr:rowOff>
    </xdr:from>
    <xdr:to>
      <xdr:col>81</xdr:col>
      <xdr:colOff>44450</xdr:colOff>
      <xdr:row>40</xdr:row>
      <xdr:rowOff>46567</xdr:rowOff>
    </xdr:to>
    <xdr:cxnSp macro="">
      <xdr:nvCxnSpPr>
        <xdr:cNvPr id="389" name="直線コネクタ 388">
          <a:extLst>
            <a:ext uri="{FF2B5EF4-FFF2-40B4-BE49-F238E27FC236}">
              <a16:creationId xmlns:a16="http://schemas.microsoft.com/office/drawing/2014/main" id="{00000000-0008-0000-0300-000085010000}"/>
            </a:ext>
          </a:extLst>
        </xdr:cNvPr>
        <xdr:cNvCxnSpPr/>
      </xdr:nvCxnSpPr>
      <xdr:spPr>
        <a:xfrm flipV="1">
          <a:off x="16179800" y="6856306"/>
          <a:ext cx="838200" cy="48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64364</xdr:rowOff>
    </xdr:from>
    <xdr:ext cx="762000" cy="259045"/>
    <xdr:sp macro="" textlink="">
      <xdr:nvSpPr>
        <xdr:cNvPr id="390" name="公債費負担の状況平均値テキスト">
          <a:extLst>
            <a:ext uri="{FF2B5EF4-FFF2-40B4-BE49-F238E27FC236}">
              <a16:creationId xmlns:a16="http://schemas.microsoft.com/office/drawing/2014/main" id="{00000000-0008-0000-0300-000086010000}"/>
            </a:ext>
          </a:extLst>
        </xdr:cNvPr>
        <xdr:cNvSpPr txBox="1"/>
      </xdr:nvSpPr>
      <xdr:spPr>
        <a:xfrm>
          <a:off x="17106900" y="692236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92287</xdr:rowOff>
    </xdr:from>
    <xdr:to>
      <xdr:col>81</xdr:col>
      <xdr:colOff>95250</xdr:colOff>
      <xdr:row>41</xdr:row>
      <xdr:rowOff>22437</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6967200" y="695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46567</xdr:rowOff>
    </xdr:from>
    <xdr:to>
      <xdr:col>77</xdr:col>
      <xdr:colOff>44450</xdr:colOff>
      <xdr:row>40</xdr:row>
      <xdr:rowOff>70696</xdr:rowOff>
    </xdr:to>
    <xdr:cxnSp macro="">
      <xdr:nvCxnSpPr>
        <xdr:cNvPr id="392" name="直線コネクタ 391">
          <a:extLst>
            <a:ext uri="{FF2B5EF4-FFF2-40B4-BE49-F238E27FC236}">
              <a16:creationId xmlns:a16="http://schemas.microsoft.com/office/drawing/2014/main" id="{00000000-0008-0000-0300-000088010000}"/>
            </a:ext>
          </a:extLst>
        </xdr:cNvPr>
        <xdr:cNvCxnSpPr/>
      </xdr:nvCxnSpPr>
      <xdr:spPr>
        <a:xfrm flipV="1">
          <a:off x="15290800" y="6904567"/>
          <a:ext cx="889000" cy="24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92287</xdr:rowOff>
    </xdr:from>
    <xdr:to>
      <xdr:col>77</xdr:col>
      <xdr:colOff>95250</xdr:colOff>
      <xdr:row>41</xdr:row>
      <xdr:rowOff>22437</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6129000" y="695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7214</xdr:rowOff>
    </xdr:from>
    <xdr:ext cx="7366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5798800" y="70366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70696</xdr:rowOff>
    </xdr:from>
    <xdr:to>
      <xdr:col>72</xdr:col>
      <xdr:colOff>203200</xdr:colOff>
      <xdr:row>40</xdr:row>
      <xdr:rowOff>78740</xdr:rowOff>
    </xdr:to>
    <xdr:cxnSp macro="">
      <xdr:nvCxnSpPr>
        <xdr:cNvPr id="395" name="直線コネクタ 394">
          <a:extLst>
            <a:ext uri="{FF2B5EF4-FFF2-40B4-BE49-F238E27FC236}">
              <a16:creationId xmlns:a16="http://schemas.microsoft.com/office/drawing/2014/main" id="{00000000-0008-0000-0300-00008B010000}"/>
            </a:ext>
          </a:extLst>
        </xdr:cNvPr>
        <xdr:cNvCxnSpPr/>
      </xdr:nvCxnSpPr>
      <xdr:spPr>
        <a:xfrm flipV="1">
          <a:off x="14401800" y="6928696"/>
          <a:ext cx="8890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92287</xdr:rowOff>
    </xdr:from>
    <xdr:to>
      <xdr:col>73</xdr:col>
      <xdr:colOff>44450</xdr:colOff>
      <xdr:row>41</xdr:row>
      <xdr:rowOff>22437</xdr:rowOff>
    </xdr:to>
    <xdr:sp macro="" textlink="">
      <xdr:nvSpPr>
        <xdr:cNvPr id="396" name="フローチャート: 判断 395">
          <a:extLst>
            <a:ext uri="{FF2B5EF4-FFF2-40B4-BE49-F238E27FC236}">
              <a16:creationId xmlns:a16="http://schemas.microsoft.com/office/drawing/2014/main" id="{00000000-0008-0000-0300-00008C010000}"/>
            </a:ext>
          </a:extLst>
        </xdr:cNvPr>
        <xdr:cNvSpPr/>
      </xdr:nvSpPr>
      <xdr:spPr>
        <a:xfrm>
          <a:off x="15240000" y="695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7214</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4909800" y="7036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78740</xdr:rowOff>
    </xdr:from>
    <xdr:to>
      <xdr:col>68</xdr:col>
      <xdr:colOff>152400</xdr:colOff>
      <xdr:row>40</xdr:row>
      <xdr:rowOff>110913</xdr:rowOff>
    </xdr:to>
    <xdr:cxnSp macro="">
      <xdr:nvCxnSpPr>
        <xdr:cNvPr id="398" name="直線コネクタ 397">
          <a:extLst>
            <a:ext uri="{FF2B5EF4-FFF2-40B4-BE49-F238E27FC236}">
              <a16:creationId xmlns:a16="http://schemas.microsoft.com/office/drawing/2014/main" id="{00000000-0008-0000-0300-00008E010000}"/>
            </a:ext>
          </a:extLst>
        </xdr:cNvPr>
        <xdr:cNvCxnSpPr/>
      </xdr:nvCxnSpPr>
      <xdr:spPr>
        <a:xfrm flipV="1">
          <a:off x="13512800" y="6936740"/>
          <a:ext cx="8890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92287</xdr:rowOff>
    </xdr:from>
    <xdr:to>
      <xdr:col>68</xdr:col>
      <xdr:colOff>203200</xdr:colOff>
      <xdr:row>41</xdr:row>
      <xdr:rowOff>22437</xdr:rowOff>
    </xdr:to>
    <xdr:sp macro="" textlink="">
      <xdr:nvSpPr>
        <xdr:cNvPr id="399" name="フローチャート: 判断 398">
          <a:extLst>
            <a:ext uri="{FF2B5EF4-FFF2-40B4-BE49-F238E27FC236}">
              <a16:creationId xmlns:a16="http://schemas.microsoft.com/office/drawing/2014/main" id="{00000000-0008-0000-0300-00008F010000}"/>
            </a:ext>
          </a:extLst>
        </xdr:cNvPr>
        <xdr:cNvSpPr/>
      </xdr:nvSpPr>
      <xdr:spPr>
        <a:xfrm>
          <a:off x="14351000" y="695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7214</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020800" y="7036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108373</xdr:rowOff>
    </xdr:from>
    <xdr:to>
      <xdr:col>64</xdr:col>
      <xdr:colOff>152400</xdr:colOff>
      <xdr:row>41</xdr:row>
      <xdr:rowOff>38523</xdr:rowOff>
    </xdr:to>
    <xdr:sp macro="" textlink="">
      <xdr:nvSpPr>
        <xdr:cNvPr id="401" name="フローチャート: 判断 400">
          <a:extLst>
            <a:ext uri="{FF2B5EF4-FFF2-40B4-BE49-F238E27FC236}">
              <a16:creationId xmlns:a16="http://schemas.microsoft.com/office/drawing/2014/main" id="{00000000-0008-0000-0300-000091010000}"/>
            </a:ext>
          </a:extLst>
        </xdr:cNvPr>
        <xdr:cNvSpPr/>
      </xdr:nvSpPr>
      <xdr:spPr>
        <a:xfrm>
          <a:off x="13462000" y="6966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23300</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3131800" y="70527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118956</xdr:rowOff>
    </xdr:from>
    <xdr:to>
      <xdr:col>81</xdr:col>
      <xdr:colOff>95250</xdr:colOff>
      <xdr:row>40</xdr:row>
      <xdr:rowOff>49106</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6967200" y="6805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38</xdr:row>
      <xdr:rowOff>135483</xdr:rowOff>
    </xdr:from>
    <xdr:ext cx="762000" cy="259045"/>
    <xdr:sp macro="" textlink="">
      <xdr:nvSpPr>
        <xdr:cNvPr id="409" name="公債費負担の状況該当値テキスト">
          <a:extLst>
            <a:ext uri="{FF2B5EF4-FFF2-40B4-BE49-F238E27FC236}">
              <a16:creationId xmlns:a16="http://schemas.microsoft.com/office/drawing/2014/main" id="{00000000-0008-0000-0300-000099010000}"/>
            </a:ext>
          </a:extLst>
        </xdr:cNvPr>
        <xdr:cNvSpPr txBox="1"/>
      </xdr:nvSpPr>
      <xdr:spPr>
        <a:xfrm>
          <a:off x="17106900" y="66505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39</xdr:row>
      <xdr:rowOff>167217</xdr:rowOff>
    </xdr:from>
    <xdr:to>
      <xdr:col>77</xdr:col>
      <xdr:colOff>95250</xdr:colOff>
      <xdr:row>40</xdr:row>
      <xdr:rowOff>97367</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6129000" y="6853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107544</xdr:rowOff>
    </xdr:from>
    <xdr:ext cx="7366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5798800" y="66226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19896</xdr:rowOff>
    </xdr:from>
    <xdr:to>
      <xdr:col>73</xdr:col>
      <xdr:colOff>44450</xdr:colOff>
      <xdr:row>40</xdr:row>
      <xdr:rowOff>121496</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5240000" y="6877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131673</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4909800" y="6646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27940</xdr:rowOff>
    </xdr:from>
    <xdr:to>
      <xdr:col>68</xdr:col>
      <xdr:colOff>203200</xdr:colOff>
      <xdr:row>40</xdr:row>
      <xdr:rowOff>129540</xdr:rowOff>
    </xdr:to>
    <xdr:sp macro="" textlink="">
      <xdr:nvSpPr>
        <xdr:cNvPr id="414" name="楕円 413">
          <a:extLst>
            <a:ext uri="{FF2B5EF4-FFF2-40B4-BE49-F238E27FC236}">
              <a16:creationId xmlns:a16="http://schemas.microsoft.com/office/drawing/2014/main" id="{00000000-0008-0000-0300-00009E010000}"/>
            </a:ext>
          </a:extLst>
        </xdr:cNvPr>
        <xdr:cNvSpPr/>
      </xdr:nvSpPr>
      <xdr:spPr>
        <a:xfrm>
          <a:off x="14351000" y="6885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139717</xdr:rowOff>
    </xdr:from>
    <xdr:ext cx="762000" cy="259045"/>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4020800" y="6654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60113</xdr:rowOff>
    </xdr:from>
    <xdr:to>
      <xdr:col>64</xdr:col>
      <xdr:colOff>152400</xdr:colOff>
      <xdr:row>40</xdr:row>
      <xdr:rowOff>161713</xdr:rowOff>
    </xdr:to>
    <xdr:sp macro="" textlink="">
      <xdr:nvSpPr>
        <xdr:cNvPr id="416" name="楕円 415">
          <a:extLst>
            <a:ext uri="{FF2B5EF4-FFF2-40B4-BE49-F238E27FC236}">
              <a16:creationId xmlns:a16="http://schemas.microsoft.com/office/drawing/2014/main" id="{00000000-0008-0000-0300-0000A0010000}"/>
            </a:ext>
          </a:extLst>
        </xdr:cNvPr>
        <xdr:cNvSpPr/>
      </xdr:nvSpPr>
      <xdr:spPr>
        <a:xfrm>
          <a:off x="13462000" y="6918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440</xdr:rowOff>
    </xdr:from>
    <xdr:ext cx="762000" cy="259045"/>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3131800" y="66869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[20.7%]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7" name="正方形/長方形 426">
          <a:extLst>
            <a:ext uri="{FF2B5EF4-FFF2-40B4-BE49-F238E27FC236}">
              <a16:creationId xmlns:a16="http://schemas.microsoft.com/office/drawing/2014/main" id="{00000000-0008-0000-0300-0000AB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8" name="正方形/長方形 427">
          <a:extLst>
            <a:ext uri="{FF2B5EF4-FFF2-40B4-BE49-F238E27FC236}">
              <a16:creationId xmlns:a16="http://schemas.microsoft.com/office/drawing/2014/main" id="{00000000-0008-0000-0300-0000AC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9" name="正方形/長方形 428">
          <a:extLst>
            <a:ext uri="{FF2B5EF4-FFF2-40B4-BE49-F238E27FC236}">
              <a16:creationId xmlns:a16="http://schemas.microsoft.com/office/drawing/2014/main" id="{00000000-0008-0000-0300-0000AD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令和６年度の将来負担比率は、</a:t>
          </a:r>
          <a:r>
            <a:rPr kumimoji="1" lang="en-US" altLang="ja-JP" sz="1100">
              <a:solidFill>
                <a:schemeClr val="dk1"/>
              </a:solidFill>
              <a:effectLst/>
              <a:latin typeface="+mn-lt"/>
              <a:ea typeface="+mn-ea"/>
              <a:cs typeface="+mn-cs"/>
            </a:rPr>
            <a:t>20.7</a:t>
          </a:r>
          <a:r>
            <a:rPr kumimoji="1" lang="ja-JP" altLang="ja-JP" sz="1100">
              <a:solidFill>
                <a:schemeClr val="dk1"/>
              </a:solidFill>
              <a:effectLst/>
              <a:latin typeface="+mn-lt"/>
              <a:ea typeface="+mn-ea"/>
              <a:cs typeface="+mn-cs"/>
            </a:rPr>
            <a:t>％と対前年比</a:t>
          </a:r>
          <a:r>
            <a:rPr kumimoji="1" lang="en-US" altLang="ja-JP" sz="1100">
              <a:solidFill>
                <a:schemeClr val="dk1"/>
              </a:solidFill>
              <a:effectLst/>
              <a:latin typeface="+mn-lt"/>
              <a:ea typeface="+mn-ea"/>
              <a:cs typeface="+mn-cs"/>
            </a:rPr>
            <a:t>0.5</a:t>
          </a:r>
          <a:r>
            <a:rPr kumimoji="1" lang="ja-JP" altLang="ja-JP" sz="1100">
              <a:solidFill>
                <a:schemeClr val="dk1"/>
              </a:solidFill>
              <a:effectLst/>
              <a:latin typeface="+mn-lt"/>
              <a:ea typeface="+mn-ea"/>
              <a:cs typeface="+mn-cs"/>
            </a:rPr>
            <a:t>％の増となっており、その要因としては、債務負担支出予定額の増によるものである。引き続き、中期財政計画</a:t>
          </a:r>
          <a:r>
            <a:rPr kumimoji="1" lang="ja-JP" altLang="en-US" sz="1100">
              <a:solidFill>
                <a:schemeClr val="dk1"/>
              </a:solidFill>
              <a:effectLst/>
              <a:latin typeface="+mn-lt"/>
              <a:ea typeface="+mn-ea"/>
              <a:cs typeface="+mn-cs"/>
            </a:rPr>
            <a:t>の</a:t>
          </a:r>
          <a:r>
            <a:rPr kumimoji="1" lang="ja-JP" altLang="ja-JP" sz="1100">
              <a:solidFill>
                <a:schemeClr val="dk1"/>
              </a:solidFill>
              <a:effectLst/>
              <a:latin typeface="+mn-lt"/>
              <a:ea typeface="+mn-ea"/>
              <a:cs typeface="+mn-cs"/>
            </a:rPr>
            <a:t>着実な実践により、財政基盤の強化に努めていく。</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3" name="将来負担の状況グラフ枠">
          <a:extLst>
            <a:ext uri="{FF2B5EF4-FFF2-40B4-BE49-F238E27FC236}">
              <a16:creationId xmlns:a16="http://schemas.microsoft.com/office/drawing/2014/main" id="{00000000-0008-0000-0300-0000BB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22</xdr:row>
      <xdr:rowOff>132791</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flipV="1">
          <a:off x="17018000" y="2451100"/>
          <a:ext cx="0" cy="145359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104868</xdr:rowOff>
    </xdr:from>
    <xdr:ext cx="762000" cy="259045"/>
    <xdr:sp macro="" textlink="">
      <xdr:nvSpPr>
        <xdr:cNvPr id="445" name="将来負担の状況最小値テキスト">
          <a:extLst>
            <a:ext uri="{FF2B5EF4-FFF2-40B4-BE49-F238E27FC236}">
              <a16:creationId xmlns:a16="http://schemas.microsoft.com/office/drawing/2014/main" id="{00000000-0008-0000-0300-0000BD010000}"/>
            </a:ext>
          </a:extLst>
        </xdr:cNvPr>
        <xdr:cNvSpPr txBox="1"/>
      </xdr:nvSpPr>
      <xdr:spPr>
        <a:xfrm>
          <a:off x="17106900" y="38767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132791</xdr:rowOff>
    </xdr:from>
    <xdr:to>
      <xdr:col>81</xdr:col>
      <xdr:colOff>133350</xdr:colOff>
      <xdr:row>22</xdr:row>
      <xdr:rowOff>132791</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6929100" y="39046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137177</xdr:rowOff>
    </xdr:from>
    <xdr:ext cx="762000" cy="259045"/>
    <xdr:sp macro="" textlink="">
      <xdr:nvSpPr>
        <xdr:cNvPr id="447" name="将来負担の状況最大値テキスト">
          <a:extLst>
            <a:ext uri="{FF2B5EF4-FFF2-40B4-BE49-F238E27FC236}">
              <a16:creationId xmlns:a16="http://schemas.microsoft.com/office/drawing/2014/main" id="{00000000-0008-0000-0300-0000BF010000}"/>
            </a:ext>
          </a:extLst>
        </xdr:cNvPr>
        <xdr:cNvSpPr txBox="1"/>
      </xdr:nvSpPr>
      <xdr:spPr>
        <a:xfrm>
          <a:off x="17106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15</xdr:row>
      <xdr:rowOff>74320</xdr:rowOff>
    </xdr:from>
    <xdr:to>
      <xdr:col>81</xdr:col>
      <xdr:colOff>44450</xdr:colOff>
      <xdr:row>15</xdr:row>
      <xdr:rowOff>79146</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a:off x="16179800" y="2646070"/>
          <a:ext cx="838200" cy="4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5300</xdr:rowOff>
    </xdr:from>
    <xdr:ext cx="762000" cy="259045"/>
    <xdr:sp macro="" textlink="">
      <xdr:nvSpPr>
        <xdr:cNvPr id="450" name="将来負担の状況平均値テキスト">
          <a:extLst>
            <a:ext uri="{FF2B5EF4-FFF2-40B4-BE49-F238E27FC236}">
              <a16:creationId xmlns:a16="http://schemas.microsoft.com/office/drawing/2014/main" id="{00000000-0008-0000-0300-0000C2010000}"/>
            </a:ext>
          </a:extLst>
        </xdr:cNvPr>
        <xdr:cNvSpPr txBox="1"/>
      </xdr:nvSpPr>
      <xdr:spPr>
        <a:xfrm>
          <a:off x="17106900" y="240560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160223</xdr:rowOff>
    </xdr:from>
    <xdr:to>
      <xdr:col>81</xdr:col>
      <xdr:colOff>95250</xdr:colOff>
      <xdr:row>15</xdr:row>
      <xdr:rowOff>90373</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6967200" y="2560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15</xdr:row>
      <xdr:rowOff>74320</xdr:rowOff>
    </xdr:from>
    <xdr:to>
      <xdr:col>77</xdr:col>
      <xdr:colOff>44450</xdr:colOff>
      <xdr:row>15</xdr:row>
      <xdr:rowOff>107137</xdr:rowOff>
    </xdr:to>
    <xdr:cxnSp macro="">
      <xdr:nvCxnSpPr>
        <xdr:cNvPr id="452" name="直線コネクタ 451">
          <a:extLst>
            <a:ext uri="{FF2B5EF4-FFF2-40B4-BE49-F238E27FC236}">
              <a16:creationId xmlns:a16="http://schemas.microsoft.com/office/drawing/2014/main" id="{00000000-0008-0000-0300-0000C4010000}"/>
            </a:ext>
          </a:extLst>
        </xdr:cNvPr>
        <xdr:cNvCxnSpPr/>
      </xdr:nvCxnSpPr>
      <xdr:spPr>
        <a:xfrm flipV="1">
          <a:off x="15290800" y="2646070"/>
          <a:ext cx="889000" cy="32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165049</xdr:rowOff>
    </xdr:from>
    <xdr:to>
      <xdr:col>77</xdr:col>
      <xdr:colOff>95250</xdr:colOff>
      <xdr:row>15</xdr:row>
      <xdr:rowOff>95199</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6129000" y="2565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105376</xdr:rowOff>
    </xdr:from>
    <xdr:ext cx="7366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798800" y="233422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15</xdr:row>
      <xdr:rowOff>107137</xdr:rowOff>
    </xdr:from>
    <xdr:to>
      <xdr:col>72</xdr:col>
      <xdr:colOff>203200</xdr:colOff>
      <xdr:row>16</xdr:row>
      <xdr:rowOff>83363</xdr:rowOff>
    </xdr:to>
    <xdr:cxnSp macro="">
      <xdr:nvCxnSpPr>
        <xdr:cNvPr id="455" name="直線コネクタ 454">
          <a:extLst>
            <a:ext uri="{FF2B5EF4-FFF2-40B4-BE49-F238E27FC236}">
              <a16:creationId xmlns:a16="http://schemas.microsoft.com/office/drawing/2014/main" id="{00000000-0008-0000-0300-0000C7010000}"/>
            </a:ext>
          </a:extLst>
        </xdr:cNvPr>
        <xdr:cNvCxnSpPr/>
      </xdr:nvCxnSpPr>
      <xdr:spPr>
        <a:xfrm flipV="1">
          <a:off x="14401800" y="2678887"/>
          <a:ext cx="889000" cy="1476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15</xdr:row>
      <xdr:rowOff>4216</xdr:rowOff>
    </xdr:from>
    <xdr:to>
      <xdr:col>73</xdr:col>
      <xdr:colOff>44450</xdr:colOff>
      <xdr:row>15</xdr:row>
      <xdr:rowOff>105816</xdr:rowOff>
    </xdr:to>
    <xdr:sp macro="" textlink="">
      <xdr:nvSpPr>
        <xdr:cNvPr id="456" name="フローチャート: 判断 455">
          <a:extLst>
            <a:ext uri="{FF2B5EF4-FFF2-40B4-BE49-F238E27FC236}">
              <a16:creationId xmlns:a16="http://schemas.microsoft.com/office/drawing/2014/main" id="{00000000-0008-0000-0300-0000C8010000}"/>
            </a:ext>
          </a:extLst>
        </xdr:cNvPr>
        <xdr:cNvSpPr/>
      </xdr:nvSpPr>
      <xdr:spPr>
        <a:xfrm>
          <a:off x="15240000" y="2575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115993</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4909800" y="23448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16</xdr:row>
      <xdr:rowOff>83363</xdr:rowOff>
    </xdr:from>
    <xdr:to>
      <xdr:col>68</xdr:col>
      <xdr:colOff>152400</xdr:colOff>
      <xdr:row>17</xdr:row>
      <xdr:rowOff>28702</xdr:rowOff>
    </xdr:to>
    <xdr:cxnSp macro="">
      <xdr:nvCxnSpPr>
        <xdr:cNvPr id="458" name="直線コネクタ 457">
          <a:extLst>
            <a:ext uri="{FF2B5EF4-FFF2-40B4-BE49-F238E27FC236}">
              <a16:creationId xmlns:a16="http://schemas.microsoft.com/office/drawing/2014/main" id="{00000000-0008-0000-0300-0000CA010000}"/>
            </a:ext>
          </a:extLst>
        </xdr:cNvPr>
        <xdr:cNvCxnSpPr/>
      </xdr:nvCxnSpPr>
      <xdr:spPr>
        <a:xfrm flipV="1">
          <a:off x="13512800" y="2826563"/>
          <a:ext cx="889000" cy="116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15</xdr:row>
      <xdr:rowOff>54407</xdr:rowOff>
    </xdr:from>
    <xdr:to>
      <xdr:col>68</xdr:col>
      <xdr:colOff>203200</xdr:colOff>
      <xdr:row>15</xdr:row>
      <xdr:rowOff>156007</xdr:rowOff>
    </xdr:to>
    <xdr:sp macro="" textlink="">
      <xdr:nvSpPr>
        <xdr:cNvPr id="459" name="フローチャート: 判断 458">
          <a:extLst>
            <a:ext uri="{FF2B5EF4-FFF2-40B4-BE49-F238E27FC236}">
              <a16:creationId xmlns:a16="http://schemas.microsoft.com/office/drawing/2014/main" id="{00000000-0008-0000-0300-0000CB010000}"/>
            </a:ext>
          </a:extLst>
        </xdr:cNvPr>
        <xdr:cNvSpPr/>
      </xdr:nvSpPr>
      <xdr:spPr>
        <a:xfrm>
          <a:off x="14351000" y="2626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166184</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4020800" y="2395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132588</xdr:rowOff>
    </xdr:from>
    <xdr:to>
      <xdr:col>64</xdr:col>
      <xdr:colOff>152400</xdr:colOff>
      <xdr:row>16</xdr:row>
      <xdr:rowOff>62738</xdr:rowOff>
    </xdr:to>
    <xdr:sp macro="" textlink="">
      <xdr:nvSpPr>
        <xdr:cNvPr id="461" name="フローチャート: 判断 460">
          <a:extLst>
            <a:ext uri="{FF2B5EF4-FFF2-40B4-BE49-F238E27FC236}">
              <a16:creationId xmlns:a16="http://schemas.microsoft.com/office/drawing/2014/main" id="{00000000-0008-0000-0300-0000CD010000}"/>
            </a:ext>
          </a:extLst>
        </xdr:cNvPr>
        <xdr:cNvSpPr/>
      </xdr:nvSpPr>
      <xdr:spPr>
        <a:xfrm>
          <a:off x="13462000" y="2704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72915</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3131800" y="2473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15</xdr:row>
      <xdr:rowOff>28346</xdr:rowOff>
    </xdr:from>
    <xdr:to>
      <xdr:col>81</xdr:col>
      <xdr:colOff>95250</xdr:colOff>
      <xdr:row>15</xdr:row>
      <xdr:rowOff>129946</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6967200" y="2600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15</xdr:row>
      <xdr:rowOff>423</xdr:rowOff>
    </xdr:from>
    <xdr:ext cx="762000" cy="259045"/>
    <xdr:sp macro="" textlink="">
      <xdr:nvSpPr>
        <xdr:cNvPr id="469" name="将来負担の状況該当値テキスト">
          <a:extLst>
            <a:ext uri="{FF2B5EF4-FFF2-40B4-BE49-F238E27FC236}">
              <a16:creationId xmlns:a16="http://schemas.microsoft.com/office/drawing/2014/main" id="{00000000-0008-0000-0300-0000D5010000}"/>
            </a:ext>
          </a:extLst>
        </xdr:cNvPr>
        <xdr:cNvSpPr txBox="1"/>
      </xdr:nvSpPr>
      <xdr:spPr>
        <a:xfrm>
          <a:off x="17106900" y="25721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15</xdr:row>
      <xdr:rowOff>23520</xdr:rowOff>
    </xdr:from>
    <xdr:to>
      <xdr:col>77</xdr:col>
      <xdr:colOff>95250</xdr:colOff>
      <xdr:row>15</xdr:row>
      <xdr:rowOff>125120</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6129000" y="2595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15</xdr:row>
      <xdr:rowOff>109897</xdr:rowOff>
    </xdr:from>
    <xdr:ext cx="7366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5798800" y="26816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15</xdr:row>
      <xdr:rowOff>56337</xdr:rowOff>
    </xdr:from>
    <xdr:to>
      <xdr:col>73</xdr:col>
      <xdr:colOff>44450</xdr:colOff>
      <xdr:row>15</xdr:row>
      <xdr:rowOff>157937</xdr:rowOff>
    </xdr:to>
    <xdr:sp macro="" textlink="">
      <xdr:nvSpPr>
        <xdr:cNvPr id="472" name="楕円 471">
          <a:extLst>
            <a:ext uri="{FF2B5EF4-FFF2-40B4-BE49-F238E27FC236}">
              <a16:creationId xmlns:a16="http://schemas.microsoft.com/office/drawing/2014/main" id="{00000000-0008-0000-0300-0000D8010000}"/>
            </a:ext>
          </a:extLst>
        </xdr:cNvPr>
        <xdr:cNvSpPr/>
      </xdr:nvSpPr>
      <xdr:spPr>
        <a:xfrm>
          <a:off x="15240000" y="2628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15</xdr:row>
      <xdr:rowOff>142714</xdr:rowOff>
    </xdr:from>
    <xdr:ext cx="762000" cy="259045"/>
    <xdr:sp macro="" textlink="">
      <xdr:nvSpPr>
        <xdr:cNvPr id="473" name="テキスト ボックス 472">
          <a:extLst>
            <a:ext uri="{FF2B5EF4-FFF2-40B4-BE49-F238E27FC236}">
              <a16:creationId xmlns:a16="http://schemas.microsoft.com/office/drawing/2014/main" id="{00000000-0008-0000-0300-0000D9010000}"/>
            </a:ext>
          </a:extLst>
        </xdr:cNvPr>
        <xdr:cNvSpPr txBox="1"/>
      </xdr:nvSpPr>
      <xdr:spPr>
        <a:xfrm>
          <a:off x="14909800" y="27144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16</xdr:row>
      <xdr:rowOff>32563</xdr:rowOff>
    </xdr:from>
    <xdr:to>
      <xdr:col>68</xdr:col>
      <xdr:colOff>203200</xdr:colOff>
      <xdr:row>16</xdr:row>
      <xdr:rowOff>134163</xdr:rowOff>
    </xdr:to>
    <xdr:sp macro="" textlink="">
      <xdr:nvSpPr>
        <xdr:cNvPr id="474" name="楕円 473">
          <a:extLst>
            <a:ext uri="{FF2B5EF4-FFF2-40B4-BE49-F238E27FC236}">
              <a16:creationId xmlns:a16="http://schemas.microsoft.com/office/drawing/2014/main" id="{00000000-0008-0000-0300-0000DA010000}"/>
            </a:ext>
          </a:extLst>
        </xdr:cNvPr>
        <xdr:cNvSpPr/>
      </xdr:nvSpPr>
      <xdr:spPr>
        <a:xfrm>
          <a:off x="14351000" y="2775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16</xdr:row>
      <xdr:rowOff>118940</xdr:rowOff>
    </xdr:from>
    <xdr:ext cx="762000" cy="259045"/>
    <xdr:sp macro="" textlink="">
      <xdr:nvSpPr>
        <xdr:cNvPr id="475" name="テキスト ボックス 474">
          <a:extLst>
            <a:ext uri="{FF2B5EF4-FFF2-40B4-BE49-F238E27FC236}">
              <a16:creationId xmlns:a16="http://schemas.microsoft.com/office/drawing/2014/main" id="{00000000-0008-0000-0300-0000DB010000}"/>
            </a:ext>
          </a:extLst>
        </xdr:cNvPr>
        <xdr:cNvSpPr txBox="1"/>
      </xdr:nvSpPr>
      <xdr:spPr>
        <a:xfrm>
          <a:off x="14020800" y="2862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149352</xdr:rowOff>
    </xdr:from>
    <xdr:to>
      <xdr:col>64</xdr:col>
      <xdr:colOff>152400</xdr:colOff>
      <xdr:row>17</xdr:row>
      <xdr:rowOff>79502</xdr:rowOff>
    </xdr:to>
    <xdr:sp macro="" textlink="">
      <xdr:nvSpPr>
        <xdr:cNvPr id="476" name="楕円 475">
          <a:extLst>
            <a:ext uri="{FF2B5EF4-FFF2-40B4-BE49-F238E27FC236}">
              <a16:creationId xmlns:a16="http://schemas.microsoft.com/office/drawing/2014/main" id="{00000000-0008-0000-0300-0000DC010000}"/>
            </a:ext>
          </a:extLst>
        </xdr:cNvPr>
        <xdr:cNvSpPr/>
      </xdr:nvSpPr>
      <xdr:spPr>
        <a:xfrm>
          <a:off x="13462000" y="2892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17</xdr:row>
      <xdr:rowOff>64279</xdr:rowOff>
    </xdr:from>
    <xdr:ext cx="762000" cy="259045"/>
    <xdr:sp macro="" textlink="">
      <xdr:nvSpPr>
        <xdr:cNvPr id="477" name="テキスト ボックス 476">
          <a:extLst>
            <a:ext uri="{FF2B5EF4-FFF2-40B4-BE49-F238E27FC236}">
              <a16:creationId xmlns:a16="http://schemas.microsoft.com/office/drawing/2014/main" id="{00000000-0008-0000-0300-0000DD010000}"/>
            </a:ext>
          </a:extLst>
        </xdr:cNvPr>
        <xdr:cNvSpPr txBox="1"/>
      </xdr:nvSpPr>
      <xdr:spPr>
        <a:xfrm>
          <a:off x="13131800" y="2978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石川県金沢市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443,123
435,125
468.81
217,429,616
208,940,471
5,093,790
108,543,575
207,871,979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3.4
20.7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職員定員適正化計画の実践により、類似団体の平均を大きく下回っ</a:t>
          </a:r>
          <a:r>
            <a:rPr kumimoji="1" lang="ja-JP" altLang="en-US" sz="1100">
              <a:solidFill>
                <a:schemeClr val="dk1"/>
              </a:solidFill>
              <a:effectLst/>
              <a:latin typeface="+mn-lt"/>
              <a:ea typeface="+mn-ea"/>
              <a:cs typeface="+mn-cs"/>
            </a:rPr>
            <a:t>ており、今後も</a:t>
          </a:r>
          <a:r>
            <a:rPr kumimoji="1" lang="ja-JP" altLang="ja-JP" sz="1100">
              <a:solidFill>
                <a:schemeClr val="dk1"/>
              </a:solidFill>
              <a:effectLst/>
              <a:latin typeface="+mn-lt"/>
              <a:ea typeface="+mn-ea"/>
              <a:cs typeface="+mn-cs"/>
            </a:rPr>
            <a:t>引き続き</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職員定数の適正化を図っていく。</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39370</xdr:rowOff>
    </xdr:from>
    <xdr:to>
      <xdr:col>24</xdr:col>
      <xdr:colOff>25400</xdr:colOff>
      <xdr:row>40</xdr:row>
      <xdr:rowOff>35560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697220"/>
          <a:ext cx="0" cy="1196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7637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865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35560</xdr:rowOff>
    </xdr:from>
    <xdr:to>
      <xdr:col>24</xdr:col>
      <xdr:colOff>114300</xdr:colOff>
      <xdr:row>40</xdr:row>
      <xdr:rowOff>35560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893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125747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440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39370</xdr:rowOff>
    </xdr:from>
    <xdr:to>
      <xdr:col>24</xdr:col>
      <xdr:colOff>114300</xdr:colOff>
      <xdr:row>33</xdr:row>
      <xdr:rowOff>39370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697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34</xdr:row>
      <xdr:rowOff>134620</xdr:rowOff>
    </xdr:from>
    <xdr:to>
      <xdr:col>24</xdr:col>
      <xdr:colOff>25400</xdr:colOff>
      <xdr:row>35</xdr:row>
      <xdr:rowOff>8890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596392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139717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3119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167640</xdr:rowOff>
    </xdr:from>
    <xdr:to>
      <xdr:col>24</xdr:col>
      <xdr:colOff>76200</xdr:colOff>
      <xdr:row>37</xdr:row>
      <xdr:rowOff>97790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34</xdr:row>
      <xdr:rowOff>119380</xdr:rowOff>
    </xdr:from>
    <xdr:to>
      <xdr:col>19</xdr:col>
      <xdr:colOff>187325</xdr:colOff>
      <xdr:row>34</xdr:row>
      <xdr:rowOff>134620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594868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76200</xdr:rowOff>
    </xdr:from>
    <xdr:to>
      <xdr:col>20</xdr:col>
      <xdr:colOff>38100</xdr:colOff>
      <xdr:row>37</xdr:row>
      <xdr:rowOff>6350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162577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334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34</xdr:row>
      <xdr:rowOff>88900</xdr:rowOff>
    </xdr:from>
    <xdr:to>
      <xdr:col>15</xdr:col>
      <xdr:colOff>98425</xdr:colOff>
      <xdr:row>34</xdr:row>
      <xdr:rowOff>119380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591820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114300</xdr:rowOff>
    </xdr:from>
    <xdr:to>
      <xdr:col>15</xdr:col>
      <xdr:colOff>149225</xdr:colOff>
      <xdr:row>37</xdr:row>
      <xdr:rowOff>44450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29227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37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34</xdr:row>
      <xdr:rowOff>88900</xdr:rowOff>
    </xdr:from>
    <xdr:to>
      <xdr:col>11</xdr:col>
      <xdr:colOff>9525</xdr:colOff>
      <xdr:row>35</xdr:row>
      <xdr:rowOff>39370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5918200"/>
          <a:ext cx="8890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76200</xdr:rowOff>
    </xdr:from>
    <xdr:to>
      <xdr:col>11</xdr:col>
      <xdr:colOff>60325</xdr:colOff>
      <xdr:row>37</xdr:row>
      <xdr:rowOff>6350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162577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33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3810</xdr:rowOff>
    </xdr:from>
    <xdr:to>
      <xdr:col>6</xdr:col>
      <xdr:colOff>171450</xdr:colOff>
      <xdr:row>37</xdr:row>
      <xdr:rowOff>105410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47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90187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433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34</xdr:row>
      <xdr:rowOff>129540</xdr:rowOff>
    </xdr:from>
    <xdr:to>
      <xdr:col>24</xdr:col>
      <xdr:colOff>76200</xdr:colOff>
      <xdr:row>35</xdr:row>
      <xdr:rowOff>59690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5958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146067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5803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34</xdr:row>
      <xdr:rowOff>83820</xdr:rowOff>
    </xdr:from>
    <xdr:to>
      <xdr:col>20</xdr:col>
      <xdr:colOff>38100</xdr:colOff>
      <xdr:row>35</xdr:row>
      <xdr:rowOff>13970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5913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24147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6819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34</xdr:row>
      <xdr:rowOff>68580</xdr:rowOff>
    </xdr:from>
    <xdr:to>
      <xdr:col>15</xdr:col>
      <xdr:colOff>149225</xdr:colOff>
      <xdr:row>34</xdr:row>
      <xdr:rowOff>170180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5897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8907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666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34</xdr:row>
      <xdr:rowOff>38100</xdr:rowOff>
    </xdr:from>
    <xdr:to>
      <xdr:col>11</xdr:col>
      <xdr:colOff>60325</xdr:colOff>
      <xdr:row>34</xdr:row>
      <xdr:rowOff>139700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586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32</xdr:row>
      <xdr:rowOff>149877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34</xdr:row>
      <xdr:rowOff>160020</xdr:rowOff>
    </xdr:from>
    <xdr:to>
      <xdr:col>6</xdr:col>
      <xdr:colOff>171450</xdr:colOff>
      <xdr:row>35</xdr:row>
      <xdr:rowOff>90170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5989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33</xdr:row>
      <xdr:rowOff>100347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5758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類似団体の平均と</a:t>
          </a:r>
          <a:r>
            <a:rPr kumimoji="1" lang="ja-JP" altLang="en-US" sz="1100">
              <a:solidFill>
                <a:schemeClr val="dk1"/>
              </a:solidFill>
              <a:effectLst/>
              <a:latin typeface="+mn-lt"/>
              <a:ea typeface="+mn-ea"/>
              <a:cs typeface="+mn-cs"/>
            </a:rPr>
            <a:t>ほぼ</a:t>
          </a:r>
          <a:r>
            <a:rPr kumimoji="1" lang="ja-JP" altLang="ja-JP" sz="1100">
              <a:solidFill>
                <a:schemeClr val="dk1"/>
              </a:solidFill>
              <a:effectLst/>
              <a:latin typeface="+mn-lt"/>
              <a:ea typeface="+mn-ea"/>
              <a:cs typeface="+mn-cs"/>
            </a:rPr>
            <a:t>同水準であり、</a:t>
          </a:r>
          <a:r>
            <a:rPr kumimoji="1" lang="ja-JP" altLang="en-US" sz="1100">
              <a:solidFill>
                <a:schemeClr val="dk1"/>
              </a:solidFill>
              <a:effectLst/>
              <a:latin typeface="+mn-lt"/>
              <a:ea typeface="+mn-ea"/>
              <a:cs typeface="+mn-cs"/>
            </a:rPr>
            <a:t>引き続き行政経営プランの着実な実践により、</a:t>
          </a:r>
          <a:r>
            <a:rPr kumimoji="1" lang="ja-JP" altLang="ja-JP" sz="1100">
              <a:solidFill>
                <a:schemeClr val="dk1"/>
              </a:solidFill>
              <a:effectLst/>
              <a:latin typeface="+mn-lt"/>
              <a:ea typeface="+mn-ea"/>
              <a:cs typeface="+mn-cs"/>
            </a:rPr>
            <a:t>コストの低減に努めていく。</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58420</xdr:rowOff>
    </xdr:from>
    <xdr:to>
      <xdr:col>82</xdr:col>
      <xdr:colOff>107950</xdr:colOff>
      <xdr:row>21</xdr:row>
      <xdr:rowOff>100330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458720"/>
          <a:ext cx="0" cy="12420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72407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672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100330</xdr:rowOff>
    </xdr:from>
    <xdr:to>
      <xdr:col>82</xdr:col>
      <xdr:colOff>196850</xdr:colOff>
      <xdr:row>21</xdr:row>
      <xdr:rowOff>100330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700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144797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22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58420</xdr:rowOff>
    </xdr:from>
    <xdr:to>
      <xdr:col>82</xdr:col>
      <xdr:colOff>196850</xdr:colOff>
      <xdr:row>14</xdr:row>
      <xdr:rowOff>58420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458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18</xdr:row>
      <xdr:rowOff>43180</xdr:rowOff>
    </xdr:from>
    <xdr:to>
      <xdr:col>82</xdr:col>
      <xdr:colOff>107950</xdr:colOff>
      <xdr:row>18</xdr:row>
      <xdr:rowOff>96520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3129280"/>
          <a:ext cx="8382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119397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8625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102870</xdr:rowOff>
    </xdr:from>
    <xdr:to>
      <xdr:col>82</xdr:col>
      <xdr:colOff>158750</xdr:colOff>
      <xdr:row>18</xdr:row>
      <xdr:rowOff>33020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3017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18</xdr:row>
      <xdr:rowOff>43180</xdr:rowOff>
    </xdr:from>
    <xdr:to>
      <xdr:col>78</xdr:col>
      <xdr:colOff>69850</xdr:colOff>
      <xdr:row>18</xdr:row>
      <xdr:rowOff>43180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31292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87630</xdr:rowOff>
    </xdr:from>
    <xdr:to>
      <xdr:col>78</xdr:col>
      <xdr:colOff>120650</xdr:colOff>
      <xdr:row>18</xdr:row>
      <xdr:rowOff>17780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3002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27957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7711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123190</xdr:rowOff>
    </xdr:from>
    <xdr:to>
      <xdr:col>73</xdr:col>
      <xdr:colOff>180975</xdr:colOff>
      <xdr:row>18</xdr:row>
      <xdr:rowOff>43180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303784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64770</xdr:rowOff>
    </xdr:from>
    <xdr:to>
      <xdr:col>74</xdr:col>
      <xdr:colOff>31750</xdr:colOff>
      <xdr:row>17</xdr:row>
      <xdr:rowOff>166370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979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5097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748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123190</xdr:rowOff>
    </xdr:from>
    <xdr:to>
      <xdr:col>69</xdr:col>
      <xdr:colOff>92075</xdr:colOff>
      <xdr:row>17</xdr:row>
      <xdr:rowOff>146050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303784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152400</xdr:rowOff>
    </xdr:from>
    <xdr:to>
      <xdr:col>69</xdr:col>
      <xdr:colOff>142875</xdr:colOff>
      <xdr:row>17</xdr:row>
      <xdr:rowOff>82550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92727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66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26670</xdr:rowOff>
    </xdr:from>
    <xdr:to>
      <xdr:col>65</xdr:col>
      <xdr:colOff>53975</xdr:colOff>
      <xdr:row>17</xdr:row>
      <xdr:rowOff>128270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941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138447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710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18</xdr:row>
      <xdr:rowOff>45720</xdr:rowOff>
    </xdr:from>
    <xdr:to>
      <xdr:col>82</xdr:col>
      <xdr:colOff>158750</xdr:colOff>
      <xdr:row>18</xdr:row>
      <xdr:rowOff>147320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3131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18</xdr:row>
      <xdr:rowOff>17797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3103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163830</xdr:rowOff>
    </xdr:from>
    <xdr:to>
      <xdr:col>78</xdr:col>
      <xdr:colOff>120650</xdr:colOff>
      <xdr:row>18</xdr:row>
      <xdr:rowOff>93980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3078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78757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31648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163830</xdr:rowOff>
    </xdr:from>
    <xdr:to>
      <xdr:col>74</xdr:col>
      <xdr:colOff>31750</xdr:colOff>
      <xdr:row>18</xdr:row>
      <xdr:rowOff>93980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3078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18</xdr:row>
      <xdr:rowOff>78757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3164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17</xdr:row>
      <xdr:rowOff>72390</xdr:rowOff>
    </xdr:from>
    <xdr:to>
      <xdr:col>69</xdr:col>
      <xdr:colOff>142875</xdr:colOff>
      <xdr:row>18</xdr:row>
      <xdr:rowOff>2540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987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158767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3073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95250</xdr:rowOff>
    </xdr:from>
    <xdr:to>
      <xdr:col>65</xdr:col>
      <xdr:colOff>53975</xdr:colOff>
      <xdr:row>18</xdr:row>
      <xdr:rowOff>25400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3009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18</xdr:row>
      <xdr:rowOff>10177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309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扶助費に係る経常収支比率は</a:t>
          </a:r>
          <a:r>
            <a:rPr kumimoji="1" lang="ja-JP" altLang="en-US" sz="1100">
              <a:solidFill>
                <a:schemeClr val="dk1"/>
              </a:solidFill>
              <a:effectLst/>
              <a:latin typeface="+mn-lt"/>
              <a:ea typeface="+mn-ea"/>
              <a:cs typeface="+mn-cs"/>
            </a:rPr>
            <a:t>昨年度と比較して減少しており、</a:t>
          </a:r>
          <a:r>
            <a:rPr kumimoji="1" lang="ja-JP" altLang="ja-JP" sz="1100">
              <a:solidFill>
                <a:schemeClr val="dk1"/>
              </a:solidFill>
              <a:effectLst/>
              <a:latin typeface="+mn-lt"/>
              <a:ea typeface="+mn-ea"/>
              <a:cs typeface="+mn-cs"/>
            </a:rPr>
            <a:t>類似団体の平均を</a:t>
          </a:r>
          <a:r>
            <a:rPr kumimoji="1" lang="ja-JP" altLang="en-US" sz="1100">
              <a:solidFill>
                <a:schemeClr val="dk1"/>
              </a:solidFill>
              <a:effectLst/>
              <a:latin typeface="+mn-lt"/>
              <a:ea typeface="+mn-ea"/>
              <a:cs typeface="+mn-cs"/>
            </a:rPr>
            <a:t>大きく</a:t>
          </a:r>
          <a:r>
            <a:rPr kumimoji="1" lang="ja-JP" altLang="ja-JP" sz="1100">
              <a:solidFill>
                <a:schemeClr val="dk1"/>
              </a:solidFill>
              <a:effectLst/>
              <a:latin typeface="+mn-lt"/>
              <a:ea typeface="+mn-ea"/>
              <a:cs typeface="+mn-cs"/>
            </a:rPr>
            <a:t>下回って</a:t>
          </a:r>
          <a:r>
            <a:rPr kumimoji="1" lang="ja-JP" altLang="en-US" sz="1100">
              <a:solidFill>
                <a:schemeClr val="dk1"/>
              </a:solidFill>
              <a:effectLst/>
              <a:latin typeface="+mn-lt"/>
              <a:ea typeface="+mn-ea"/>
              <a:cs typeface="+mn-cs"/>
            </a:rPr>
            <a:t>いる。</a:t>
          </a:r>
          <a:r>
            <a:rPr kumimoji="1" lang="ja-JP" altLang="ja-JP" sz="1100">
              <a:solidFill>
                <a:schemeClr val="dk1"/>
              </a:solidFill>
              <a:effectLst/>
              <a:latin typeface="+mn-lt"/>
              <a:ea typeface="+mn-ea"/>
              <a:cs typeface="+mn-cs"/>
            </a:rPr>
            <a:t>今後も適正な資格審査等に努</a:t>
          </a:r>
          <a:r>
            <a:rPr kumimoji="1" lang="ja-JP" altLang="en-US" sz="1100">
              <a:solidFill>
                <a:schemeClr val="dk1"/>
              </a:solidFill>
              <a:effectLst/>
              <a:latin typeface="+mn-lt"/>
              <a:ea typeface="+mn-ea"/>
              <a:cs typeface="+mn-cs"/>
            </a:rPr>
            <a:t>めていく。</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127000</xdr:rowOff>
    </xdr:from>
    <xdr:to>
      <xdr:col>24</xdr:col>
      <xdr:colOff>25400</xdr:colOff>
      <xdr:row>61</xdr:row>
      <xdr:rowOff>120650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9042400"/>
          <a:ext cx="0" cy="1536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92727</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551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120650</xdr:rowOff>
    </xdr:from>
    <xdr:to>
      <xdr:col>24</xdr:col>
      <xdr:colOff>114300</xdr:colOff>
      <xdr:row>61</xdr:row>
      <xdr:rowOff>120650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579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41927</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127000</xdr:rowOff>
    </xdr:from>
    <xdr:to>
      <xdr:col>24</xdr:col>
      <xdr:colOff>114300</xdr:colOff>
      <xdr:row>52</xdr:row>
      <xdr:rowOff>127000</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114300</xdr:rowOff>
    </xdr:from>
    <xdr:to>
      <xdr:col>24</xdr:col>
      <xdr:colOff>25400</xdr:colOff>
      <xdr:row>57</xdr:row>
      <xdr:rowOff>19050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flipV="1">
          <a:off x="3987800" y="971550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105427</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878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133350</xdr:rowOff>
    </xdr:from>
    <xdr:to>
      <xdr:col>24</xdr:col>
      <xdr:colOff>76200</xdr:colOff>
      <xdr:row>58</xdr:row>
      <xdr:rowOff>63500</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38100</xdr:rowOff>
    </xdr:from>
    <xdr:to>
      <xdr:col>19</xdr:col>
      <xdr:colOff>187325</xdr:colOff>
      <xdr:row>57</xdr:row>
      <xdr:rowOff>19050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3098800" y="963930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146050</xdr:rowOff>
    </xdr:from>
    <xdr:to>
      <xdr:col>20</xdr:col>
      <xdr:colOff>38100</xdr:colOff>
      <xdr:row>58</xdr:row>
      <xdr:rowOff>76200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918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60977</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10005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69850</xdr:rowOff>
    </xdr:from>
    <xdr:to>
      <xdr:col>15</xdr:col>
      <xdr:colOff>98425</xdr:colOff>
      <xdr:row>56</xdr:row>
      <xdr:rowOff>38100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2209800" y="9499600"/>
          <a:ext cx="889000" cy="139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57</xdr:row>
      <xdr:rowOff>31750</xdr:rowOff>
    </xdr:from>
    <xdr:to>
      <xdr:col>15</xdr:col>
      <xdr:colOff>149225</xdr:colOff>
      <xdr:row>57</xdr:row>
      <xdr:rowOff>133350</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804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118127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89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69850</xdr:rowOff>
    </xdr:from>
    <xdr:to>
      <xdr:col>11</xdr:col>
      <xdr:colOff>9525</xdr:colOff>
      <xdr:row>55</xdr:row>
      <xdr:rowOff>133350</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flipV="1">
          <a:off x="1320800" y="9499600"/>
          <a:ext cx="8890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139700</xdr:rowOff>
    </xdr:from>
    <xdr:to>
      <xdr:col>11</xdr:col>
      <xdr:colOff>60325</xdr:colOff>
      <xdr:row>57</xdr:row>
      <xdr:rowOff>69850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740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54627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82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19050</xdr:rowOff>
    </xdr:from>
    <xdr:to>
      <xdr:col>6</xdr:col>
      <xdr:colOff>171450</xdr:colOff>
      <xdr:row>57</xdr:row>
      <xdr:rowOff>120650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105427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87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63500</xdr:rowOff>
    </xdr:from>
    <xdr:to>
      <xdr:col>24</xdr:col>
      <xdr:colOff>76200</xdr:colOff>
      <xdr:row>56</xdr:row>
      <xdr:rowOff>165100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9664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80027</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950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139700</xdr:rowOff>
    </xdr:from>
    <xdr:to>
      <xdr:col>20</xdr:col>
      <xdr:colOff>38100</xdr:colOff>
      <xdr:row>57</xdr:row>
      <xdr:rowOff>69850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9740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80027</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9509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158750</xdr:rowOff>
    </xdr:from>
    <xdr:to>
      <xdr:col>15</xdr:col>
      <xdr:colOff>149225</xdr:colOff>
      <xdr:row>56</xdr:row>
      <xdr:rowOff>88900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9588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99077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9357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19050</xdr:rowOff>
    </xdr:from>
    <xdr:to>
      <xdr:col>11</xdr:col>
      <xdr:colOff>60325</xdr:colOff>
      <xdr:row>55</xdr:row>
      <xdr:rowOff>120650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944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130827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921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82550</xdr:rowOff>
    </xdr:from>
    <xdr:to>
      <xdr:col>6</xdr:col>
      <xdr:colOff>171450</xdr:colOff>
      <xdr:row>56</xdr:row>
      <xdr:rowOff>12700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9512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22877</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9281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類似団体の平均を下回っている</a:t>
          </a:r>
          <a:r>
            <a:rPr kumimoji="1" lang="ja-JP" altLang="en-US" sz="1100">
              <a:solidFill>
                <a:schemeClr val="dk1"/>
              </a:solidFill>
              <a:effectLst/>
              <a:latin typeface="+mn-lt"/>
              <a:ea typeface="+mn-ea"/>
              <a:cs typeface="+mn-cs"/>
            </a:rPr>
            <a:t>が、</a:t>
          </a:r>
          <a:r>
            <a:rPr kumimoji="1" lang="ja-JP" altLang="ja-JP" sz="1100">
              <a:solidFill>
                <a:schemeClr val="dk1"/>
              </a:solidFill>
              <a:effectLst/>
              <a:latin typeface="+mn-lt"/>
              <a:ea typeface="+mn-ea"/>
              <a:cs typeface="+mn-cs"/>
            </a:rPr>
            <a:t>今後も経費の節減や独立採算の原則に立ち返った適正な料金設定により、税収を主な財源とする普通会計の負担額を減らしていくよう努める。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31750</xdr:rowOff>
    </xdr:from>
    <xdr:to>
      <xdr:col>82</xdr:col>
      <xdr:colOff>107950</xdr:colOff>
      <xdr:row>61</xdr:row>
      <xdr:rowOff>44450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118600"/>
          <a:ext cx="0" cy="1384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16527</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47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44450</xdr:rowOff>
    </xdr:from>
    <xdr:to>
      <xdr:col>82</xdr:col>
      <xdr:colOff>196850</xdr:colOff>
      <xdr:row>61</xdr:row>
      <xdr:rowOff>44450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502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118127</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86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31750</xdr:rowOff>
    </xdr:from>
    <xdr:to>
      <xdr:col>82</xdr:col>
      <xdr:colOff>196850</xdr:colOff>
      <xdr:row>53</xdr:row>
      <xdr:rowOff>31750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118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25400</xdr:rowOff>
    </xdr:from>
    <xdr:to>
      <xdr:col>82</xdr:col>
      <xdr:colOff>107950</xdr:colOff>
      <xdr:row>58</xdr:row>
      <xdr:rowOff>63500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5671800" y="99695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58</xdr:row>
      <xdr:rowOff>10177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954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38100</xdr:rowOff>
    </xdr:from>
    <xdr:to>
      <xdr:col>82</xdr:col>
      <xdr:colOff>158750</xdr:colOff>
      <xdr:row>58</xdr:row>
      <xdr:rowOff>139700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9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95250</xdr:rowOff>
    </xdr:from>
    <xdr:to>
      <xdr:col>78</xdr:col>
      <xdr:colOff>69850</xdr:colOff>
      <xdr:row>58</xdr:row>
      <xdr:rowOff>63500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4782800" y="9867900"/>
          <a:ext cx="889000" cy="139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63500</xdr:rowOff>
    </xdr:from>
    <xdr:to>
      <xdr:col>78</xdr:col>
      <xdr:colOff>120650</xdr:colOff>
      <xdr:row>58</xdr:row>
      <xdr:rowOff>165100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1000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149877</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10093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19050</xdr:rowOff>
    </xdr:from>
    <xdr:to>
      <xdr:col>73</xdr:col>
      <xdr:colOff>180975</xdr:colOff>
      <xdr:row>57</xdr:row>
      <xdr:rowOff>95250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893800" y="97917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25400</xdr:rowOff>
    </xdr:from>
    <xdr:to>
      <xdr:col>74</xdr:col>
      <xdr:colOff>31750</xdr:colOff>
      <xdr:row>58</xdr:row>
      <xdr:rowOff>127000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111777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1005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19050</xdr:rowOff>
    </xdr:from>
    <xdr:to>
      <xdr:col>69</xdr:col>
      <xdr:colOff>92075</xdr:colOff>
      <xdr:row>57</xdr:row>
      <xdr:rowOff>120650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9791700"/>
          <a:ext cx="889000" cy="10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133350</xdr:rowOff>
    </xdr:from>
    <xdr:to>
      <xdr:col>69</xdr:col>
      <xdr:colOff>142875</xdr:colOff>
      <xdr:row>58</xdr:row>
      <xdr:rowOff>63500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48277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25400</xdr:rowOff>
    </xdr:from>
    <xdr:to>
      <xdr:col>65</xdr:col>
      <xdr:colOff>53975</xdr:colOff>
      <xdr:row>58</xdr:row>
      <xdr:rowOff>127000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111777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1005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146050</xdr:rowOff>
    </xdr:from>
    <xdr:to>
      <xdr:col>82</xdr:col>
      <xdr:colOff>158750</xdr:colOff>
      <xdr:row>58</xdr:row>
      <xdr:rowOff>76200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99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162577</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976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12700</xdr:rowOff>
    </xdr:from>
    <xdr:to>
      <xdr:col>78</xdr:col>
      <xdr:colOff>120650</xdr:colOff>
      <xdr:row>58</xdr:row>
      <xdr:rowOff>114300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995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124477</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9725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44450</xdr:rowOff>
    </xdr:from>
    <xdr:to>
      <xdr:col>74</xdr:col>
      <xdr:colOff>31750</xdr:colOff>
      <xdr:row>57</xdr:row>
      <xdr:rowOff>146050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9817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156227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958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139700</xdr:rowOff>
    </xdr:from>
    <xdr:to>
      <xdr:col>69</xdr:col>
      <xdr:colOff>142875</xdr:colOff>
      <xdr:row>57</xdr:row>
      <xdr:rowOff>69850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9740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80027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950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69850</xdr:rowOff>
    </xdr:from>
    <xdr:to>
      <xdr:col>65</xdr:col>
      <xdr:colOff>53975</xdr:colOff>
      <xdr:row>58</xdr:row>
      <xdr:rowOff>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9842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10177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961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類似団体の平均を上回っているが、</a:t>
          </a:r>
          <a:r>
            <a:rPr kumimoji="1" lang="ja-JP" altLang="en-US" sz="1100">
              <a:solidFill>
                <a:schemeClr val="dk1"/>
              </a:solidFill>
              <a:effectLst/>
              <a:latin typeface="+mn-lt"/>
              <a:ea typeface="+mn-ea"/>
              <a:cs typeface="+mn-cs"/>
            </a:rPr>
            <a:t>前年度から</a:t>
          </a:r>
          <a:r>
            <a:rPr kumimoji="1" lang="ja-JP" altLang="ja-JP" sz="1100">
              <a:solidFill>
                <a:schemeClr val="dk1"/>
              </a:solidFill>
              <a:effectLst/>
              <a:latin typeface="+mn-lt"/>
              <a:ea typeface="+mn-ea"/>
              <a:cs typeface="+mn-cs"/>
            </a:rPr>
            <a:t>横ばいとなっている。今後も補助対象経費の明確化や交付要件の厳格化、目的に応じた期間の設定に努めるとともに、交付団体や市民生活への影響に十分配慮しながら、効果的で持続可能なものとなるよう各種補助制度や事業の見直しを進め、経費の縮減に努めていく。</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2" name="補助費等グラフ枠">
          <a:extLst>
            <a:ext uri="{FF2B5EF4-FFF2-40B4-BE49-F238E27FC236}">
              <a16:creationId xmlns:a16="http://schemas.microsoft.com/office/drawing/2014/main" id="{00000000-0008-0000-0400-00002E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24130</xdr:rowOff>
    </xdr:from>
    <xdr:to>
      <xdr:col>82</xdr:col>
      <xdr:colOff>107950</xdr:colOff>
      <xdr:row>41</xdr:row>
      <xdr:rowOff>97282</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flipV="1">
          <a:off x="16510000" y="5681980"/>
          <a:ext cx="0" cy="14447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69359</xdr:rowOff>
    </xdr:from>
    <xdr:ext cx="762000" cy="259045"/>
    <xdr:sp macro="" textlink="">
      <xdr:nvSpPr>
        <xdr:cNvPr id="304" name="補助費等最小値テキスト">
          <a:extLst>
            <a:ext uri="{FF2B5EF4-FFF2-40B4-BE49-F238E27FC236}">
              <a16:creationId xmlns:a16="http://schemas.microsoft.com/office/drawing/2014/main" id="{00000000-0008-0000-0400-000030010000}"/>
            </a:ext>
          </a:extLst>
        </xdr:cNvPr>
        <xdr:cNvSpPr txBox="1"/>
      </xdr:nvSpPr>
      <xdr:spPr>
        <a:xfrm>
          <a:off x="16598900" y="7098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97282</xdr:rowOff>
    </xdr:from>
    <xdr:to>
      <xdr:col>82</xdr:col>
      <xdr:colOff>196850</xdr:colOff>
      <xdr:row>41</xdr:row>
      <xdr:rowOff>97282</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6421100" y="7126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110507</xdr:rowOff>
    </xdr:from>
    <xdr:ext cx="762000" cy="259045"/>
    <xdr:sp macro="" textlink="">
      <xdr:nvSpPr>
        <xdr:cNvPr id="306" name="補助費等最大値テキスト">
          <a:extLst>
            <a:ext uri="{FF2B5EF4-FFF2-40B4-BE49-F238E27FC236}">
              <a16:creationId xmlns:a16="http://schemas.microsoft.com/office/drawing/2014/main" id="{00000000-0008-0000-0400-000032010000}"/>
            </a:ext>
          </a:extLst>
        </xdr:cNvPr>
        <xdr:cNvSpPr txBox="1"/>
      </xdr:nvSpPr>
      <xdr:spPr>
        <a:xfrm>
          <a:off x="16598900" y="5425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24130</xdr:rowOff>
    </xdr:from>
    <xdr:to>
      <xdr:col>82</xdr:col>
      <xdr:colOff>196850</xdr:colOff>
      <xdr:row>33</xdr:row>
      <xdr:rowOff>24130</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6421100" y="5681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120142</xdr:rowOff>
    </xdr:from>
    <xdr:to>
      <xdr:col>82</xdr:col>
      <xdr:colOff>107950</xdr:colOff>
      <xdr:row>35</xdr:row>
      <xdr:rowOff>120142</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5671800" y="612089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34</xdr:row>
      <xdr:rowOff>21861</xdr:rowOff>
    </xdr:from>
    <xdr:ext cx="762000" cy="259045"/>
    <xdr:sp macro="" textlink="">
      <xdr:nvSpPr>
        <xdr:cNvPr id="309" name="補助費等平均値テキスト">
          <a:extLst>
            <a:ext uri="{FF2B5EF4-FFF2-40B4-BE49-F238E27FC236}">
              <a16:creationId xmlns:a16="http://schemas.microsoft.com/office/drawing/2014/main" id="{00000000-0008-0000-0400-000035010000}"/>
            </a:ext>
          </a:extLst>
        </xdr:cNvPr>
        <xdr:cNvSpPr txBox="1"/>
      </xdr:nvSpPr>
      <xdr:spPr>
        <a:xfrm>
          <a:off x="16598900" y="58511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5334</xdr:rowOff>
    </xdr:from>
    <xdr:to>
      <xdr:col>82</xdr:col>
      <xdr:colOff>158750</xdr:colOff>
      <xdr:row>35</xdr:row>
      <xdr:rowOff>106934</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6459200" y="6006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120142</xdr:rowOff>
    </xdr:from>
    <xdr:to>
      <xdr:col>78</xdr:col>
      <xdr:colOff>69850</xdr:colOff>
      <xdr:row>35</xdr:row>
      <xdr:rowOff>138430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4782800" y="6120892"/>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14478</xdr:rowOff>
    </xdr:from>
    <xdr:to>
      <xdr:col>78</xdr:col>
      <xdr:colOff>120650</xdr:colOff>
      <xdr:row>35</xdr:row>
      <xdr:rowOff>116078</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5621000" y="6015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126255</xdr:rowOff>
    </xdr:from>
    <xdr:ext cx="7366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5290800" y="57841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110998</xdr:rowOff>
    </xdr:from>
    <xdr:to>
      <xdr:col>73</xdr:col>
      <xdr:colOff>180975</xdr:colOff>
      <xdr:row>35</xdr:row>
      <xdr:rowOff>138430</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3893800" y="6111748"/>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5334</xdr:rowOff>
    </xdr:from>
    <xdr:to>
      <xdr:col>74</xdr:col>
      <xdr:colOff>31750</xdr:colOff>
      <xdr:row>35</xdr:row>
      <xdr:rowOff>106934</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4732000" y="6006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117111</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4401800" y="5774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110998</xdr:rowOff>
    </xdr:from>
    <xdr:to>
      <xdr:col>69</xdr:col>
      <xdr:colOff>92075</xdr:colOff>
      <xdr:row>35</xdr:row>
      <xdr:rowOff>147574</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flipV="1">
          <a:off x="13004800" y="6111748"/>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34</xdr:row>
      <xdr:rowOff>149352</xdr:rowOff>
    </xdr:from>
    <xdr:to>
      <xdr:col>69</xdr:col>
      <xdr:colOff>142875</xdr:colOff>
      <xdr:row>35</xdr:row>
      <xdr:rowOff>79502</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3843000" y="5978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89679</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512800" y="5747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14478</xdr:rowOff>
    </xdr:from>
    <xdr:to>
      <xdr:col>65</xdr:col>
      <xdr:colOff>53975</xdr:colOff>
      <xdr:row>35</xdr:row>
      <xdr:rowOff>116078</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2954000" y="6015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126255</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623800" y="5784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69342</xdr:rowOff>
    </xdr:from>
    <xdr:to>
      <xdr:col>82</xdr:col>
      <xdr:colOff>158750</xdr:colOff>
      <xdr:row>35</xdr:row>
      <xdr:rowOff>170942</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6459200" y="6070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41419</xdr:rowOff>
    </xdr:from>
    <xdr:ext cx="762000" cy="259045"/>
    <xdr:sp macro="" textlink="">
      <xdr:nvSpPr>
        <xdr:cNvPr id="328" name="補助費等該当値テキスト">
          <a:extLst>
            <a:ext uri="{FF2B5EF4-FFF2-40B4-BE49-F238E27FC236}">
              <a16:creationId xmlns:a16="http://schemas.microsoft.com/office/drawing/2014/main" id="{00000000-0008-0000-0400-000048010000}"/>
            </a:ext>
          </a:extLst>
        </xdr:cNvPr>
        <xdr:cNvSpPr txBox="1"/>
      </xdr:nvSpPr>
      <xdr:spPr>
        <a:xfrm>
          <a:off x="16598900" y="60421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69342</xdr:rowOff>
    </xdr:from>
    <xdr:to>
      <xdr:col>78</xdr:col>
      <xdr:colOff>120650</xdr:colOff>
      <xdr:row>35</xdr:row>
      <xdr:rowOff>170942</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5621000" y="6070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155719</xdr:rowOff>
    </xdr:from>
    <xdr:ext cx="7366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5290800" y="61564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87630</xdr:rowOff>
    </xdr:from>
    <xdr:to>
      <xdr:col>74</xdr:col>
      <xdr:colOff>31750</xdr:colOff>
      <xdr:row>36</xdr:row>
      <xdr:rowOff>17780</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4732000" y="6088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2557</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4401800" y="6174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60198</xdr:rowOff>
    </xdr:from>
    <xdr:to>
      <xdr:col>69</xdr:col>
      <xdr:colOff>142875</xdr:colOff>
      <xdr:row>35</xdr:row>
      <xdr:rowOff>161798</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3843000" y="6060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146575</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3512800" y="61473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96774</xdr:rowOff>
    </xdr:from>
    <xdr:to>
      <xdr:col>65</xdr:col>
      <xdr:colOff>53975</xdr:colOff>
      <xdr:row>36</xdr:row>
      <xdr:rowOff>26924</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2954000" y="6097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11701</xdr:rowOff>
    </xdr:from>
    <xdr:ext cx="7620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2623800" y="6183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国の景気対策に積極的に呼応してきたため、類似団体平均を上回っているが、</a:t>
          </a:r>
          <a:r>
            <a:rPr kumimoji="1" lang="ja-JP" altLang="en-US" sz="1100">
              <a:solidFill>
                <a:schemeClr val="dk1"/>
              </a:solidFill>
              <a:effectLst/>
              <a:latin typeface="+mn-lt"/>
              <a:ea typeface="+mn-ea"/>
              <a:cs typeface="+mn-cs"/>
            </a:rPr>
            <a:t>交付税</a:t>
          </a:r>
          <a:r>
            <a:rPr kumimoji="1" lang="ja-JP" altLang="ja-JP" sz="1100">
              <a:solidFill>
                <a:schemeClr val="dk1"/>
              </a:solidFill>
              <a:effectLst/>
              <a:latin typeface="+mn-lt"/>
              <a:ea typeface="+mn-ea"/>
              <a:cs typeface="+mn-cs"/>
            </a:rPr>
            <a:t>措置のある</a:t>
          </a:r>
          <a:r>
            <a:rPr kumimoji="1" lang="ja-JP" altLang="en-US" sz="1100">
              <a:solidFill>
                <a:schemeClr val="dk1"/>
              </a:solidFill>
              <a:effectLst/>
              <a:latin typeface="+mn-lt"/>
              <a:ea typeface="+mn-ea"/>
              <a:cs typeface="+mn-cs"/>
            </a:rPr>
            <a:t>有利な</a:t>
          </a:r>
          <a:r>
            <a:rPr kumimoji="1" lang="ja-JP" altLang="ja-JP" sz="1100">
              <a:solidFill>
                <a:schemeClr val="dk1"/>
              </a:solidFill>
              <a:effectLst/>
              <a:latin typeface="+mn-lt"/>
              <a:ea typeface="+mn-ea"/>
              <a:cs typeface="+mn-cs"/>
            </a:rPr>
            <a:t>地方債の発行に努めていることから</a:t>
          </a:r>
          <a:r>
            <a:rPr kumimoji="1" lang="ja-JP" altLang="ja-JP" sz="1100">
              <a:solidFill>
                <a:sysClr val="windowText" lastClr="000000"/>
              </a:solidFill>
              <a:effectLst/>
              <a:latin typeface="+mn-lt"/>
              <a:ea typeface="+mn-ea"/>
              <a:cs typeface="+mn-cs"/>
            </a:rPr>
            <a:t>、実際の負担となるのは約４割である。</a:t>
          </a:r>
          <a:r>
            <a:rPr kumimoji="1" lang="ja-JP" altLang="ja-JP" sz="1100">
              <a:solidFill>
                <a:schemeClr val="dk1"/>
              </a:solidFill>
              <a:effectLst/>
              <a:latin typeface="+mn-lt"/>
              <a:ea typeface="+mn-ea"/>
              <a:cs typeface="+mn-cs"/>
            </a:rPr>
            <a:t>今後も中期財政計画の</a:t>
          </a:r>
          <a:r>
            <a:rPr kumimoji="1" lang="ja-JP" altLang="en-US" sz="1100">
              <a:solidFill>
                <a:schemeClr val="dk1"/>
              </a:solidFill>
              <a:effectLst/>
              <a:latin typeface="+mn-lt"/>
              <a:ea typeface="+mn-ea"/>
              <a:cs typeface="+mn-cs"/>
            </a:rPr>
            <a:t>着実な</a:t>
          </a:r>
          <a:r>
            <a:rPr kumimoji="1" lang="ja-JP" altLang="ja-JP" sz="1100">
              <a:solidFill>
                <a:schemeClr val="dk1"/>
              </a:solidFill>
              <a:effectLst/>
              <a:latin typeface="+mn-lt"/>
              <a:ea typeface="+mn-ea"/>
              <a:cs typeface="+mn-cs"/>
            </a:rPr>
            <a:t>実践により</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財政基盤の強化に努めていく。</a:t>
          </a:r>
          <a:endParaRPr lang="ja-JP" altLang="ja-JP" sz="1400">
            <a:effectLst/>
          </a:endParaRPr>
        </a:p>
        <a:p>
          <a:endParaRPr lang="ja-JP" altLang="ja-JP" sz="1400">
            <a:solidFill>
              <a:sysClr val="windowText" lastClr="000000"/>
            </a:solidFill>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3" name="公債費グラフ枠">
          <a:extLst>
            <a:ext uri="{FF2B5EF4-FFF2-40B4-BE49-F238E27FC236}">
              <a16:creationId xmlns:a16="http://schemas.microsoft.com/office/drawing/2014/main" id="{00000000-0008-0000-0400-00006B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104140</xdr:rowOff>
    </xdr:from>
    <xdr:to>
      <xdr:col>24</xdr:col>
      <xdr:colOff>25400</xdr:colOff>
      <xdr:row>80</xdr:row>
      <xdr:rowOff>142239</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flipV="1">
          <a:off x="4826000" y="12448540"/>
          <a:ext cx="0" cy="14096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114316</xdr:rowOff>
    </xdr:from>
    <xdr:ext cx="762000" cy="259045"/>
    <xdr:sp macro="" textlink="">
      <xdr:nvSpPr>
        <xdr:cNvPr id="365" name="公債費最小値テキスト">
          <a:extLst>
            <a:ext uri="{FF2B5EF4-FFF2-40B4-BE49-F238E27FC236}">
              <a16:creationId xmlns:a16="http://schemas.microsoft.com/office/drawing/2014/main" id="{00000000-0008-0000-0400-00006D010000}"/>
            </a:ext>
          </a:extLst>
        </xdr:cNvPr>
        <xdr:cNvSpPr txBox="1"/>
      </xdr:nvSpPr>
      <xdr:spPr>
        <a:xfrm>
          <a:off x="4914900" y="138303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142239</xdr:rowOff>
    </xdr:from>
    <xdr:to>
      <xdr:col>24</xdr:col>
      <xdr:colOff>114300</xdr:colOff>
      <xdr:row>80</xdr:row>
      <xdr:rowOff>142239</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3858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19067</xdr:rowOff>
    </xdr:from>
    <xdr:ext cx="762000" cy="259045"/>
    <xdr:sp macro="" textlink="">
      <xdr:nvSpPr>
        <xdr:cNvPr id="367" name="公債費最大値テキスト">
          <a:extLst>
            <a:ext uri="{FF2B5EF4-FFF2-40B4-BE49-F238E27FC236}">
              <a16:creationId xmlns:a16="http://schemas.microsoft.com/office/drawing/2014/main" id="{00000000-0008-0000-0400-00006F010000}"/>
            </a:ext>
          </a:extLst>
        </xdr:cNvPr>
        <xdr:cNvSpPr txBox="1"/>
      </xdr:nvSpPr>
      <xdr:spPr>
        <a:xfrm>
          <a:off x="4914900" y="12192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104140</xdr:rowOff>
    </xdr:from>
    <xdr:to>
      <xdr:col>24</xdr:col>
      <xdr:colOff>114300</xdr:colOff>
      <xdr:row>72</xdr:row>
      <xdr:rowOff>104140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4737100" y="12448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54611</xdr:rowOff>
    </xdr:from>
    <xdr:to>
      <xdr:col>24</xdr:col>
      <xdr:colOff>25400</xdr:colOff>
      <xdr:row>78</xdr:row>
      <xdr:rowOff>27939</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flipV="1">
          <a:off x="3987800" y="13256261"/>
          <a:ext cx="838200" cy="144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161307</xdr:rowOff>
    </xdr:from>
    <xdr:ext cx="762000" cy="259045"/>
    <xdr:sp macro="" textlink="">
      <xdr:nvSpPr>
        <xdr:cNvPr id="370" name="公債費平均値テキスト">
          <a:extLst>
            <a:ext uri="{FF2B5EF4-FFF2-40B4-BE49-F238E27FC236}">
              <a16:creationId xmlns:a16="http://schemas.microsoft.com/office/drawing/2014/main" id="{00000000-0008-0000-0400-000072010000}"/>
            </a:ext>
          </a:extLst>
        </xdr:cNvPr>
        <xdr:cNvSpPr txBox="1"/>
      </xdr:nvSpPr>
      <xdr:spPr>
        <a:xfrm>
          <a:off x="4914900" y="13020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144780</xdr:rowOff>
    </xdr:from>
    <xdr:to>
      <xdr:col>24</xdr:col>
      <xdr:colOff>76200</xdr:colOff>
      <xdr:row>77</xdr:row>
      <xdr:rowOff>74930</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4775200" y="1317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27939</xdr:rowOff>
    </xdr:from>
    <xdr:to>
      <xdr:col>19</xdr:col>
      <xdr:colOff>187325</xdr:colOff>
      <xdr:row>78</xdr:row>
      <xdr:rowOff>50800</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3098800" y="13401039"/>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34289</xdr:rowOff>
    </xdr:from>
    <xdr:to>
      <xdr:col>20</xdr:col>
      <xdr:colOff>38100</xdr:colOff>
      <xdr:row>77</xdr:row>
      <xdr:rowOff>135889</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3937000" y="13235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146066</xdr:rowOff>
    </xdr:from>
    <xdr:ext cx="7366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3606800" y="130048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43180</xdr:rowOff>
    </xdr:from>
    <xdr:to>
      <xdr:col>15</xdr:col>
      <xdr:colOff>98425</xdr:colOff>
      <xdr:row>78</xdr:row>
      <xdr:rowOff>50800</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a:off x="2209800" y="1341628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41911</xdr:rowOff>
    </xdr:from>
    <xdr:to>
      <xdr:col>15</xdr:col>
      <xdr:colOff>149225</xdr:colOff>
      <xdr:row>77</xdr:row>
      <xdr:rowOff>143511</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0480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153688</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2717800" y="13012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43180</xdr:rowOff>
    </xdr:from>
    <xdr:to>
      <xdr:col>11</xdr:col>
      <xdr:colOff>9525</xdr:colOff>
      <xdr:row>79</xdr:row>
      <xdr:rowOff>46989</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flipV="1">
          <a:off x="1320800" y="13416280"/>
          <a:ext cx="889000" cy="175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11430</xdr:rowOff>
    </xdr:from>
    <xdr:to>
      <xdr:col>11</xdr:col>
      <xdr:colOff>60325</xdr:colOff>
      <xdr:row>77</xdr:row>
      <xdr:rowOff>113030</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2159000" y="13213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123207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1828800" y="12981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72389</xdr:rowOff>
    </xdr:from>
    <xdr:to>
      <xdr:col>6</xdr:col>
      <xdr:colOff>171450</xdr:colOff>
      <xdr:row>78</xdr:row>
      <xdr:rowOff>2539</xdr:rowOff>
    </xdr:to>
    <xdr:sp macro="" textlink="">
      <xdr:nvSpPr>
        <xdr:cNvPr id="381" name="フローチャート: 判断 380">
          <a:extLst>
            <a:ext uri="{FF2B5EF4-FFF2-40B4-BE49-F238E27FC236}">
              <a16:creationId xmlns:a16="http://schemas.microsoft.com/office/drawing/2014/main" id="{00000000-0008-0000-0400-00007D010000}"/>
            </a:ext>
          </a:extLst>
        </xdr:cNvPr>
        <xdr:cNvSpPr/>
      </xdr:nvSpPr>
      <xdr:spPr>
        <a:xfrm>
          <a:off x="1270000" y="13274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12716</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939800" y="13042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3811</xdr:rowOff>
    </xdr:from>
    <xdr:to>
      <xdr:col>24</xdr:col>
      <xdr:colOff>76200</xdr:colOff>
      <xdr:row>77</xdr:row>
      <xdr:rowOff>105411</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4775200" y="13205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147338</xdr:rowOff>
    </xdr:from>
    <xdr:ext cx="762000" cy="259045"/>
    <xdr:sp macro="" textlink="">
      <xdr:nvSpPr>
        <xdr:cNvPr id="389" name="公債費該当値テキスト">
          <a:extLst>
            <a:ext uri="{FF2B5EF4-FFF2-40B4-BE49-F238E27FC236}">
              <a16:creationId xmlns:a16="http://schemas.microsoft.com/office/drawing/2014/main" id="{00000000-0008-0000-0400-000085010000}"/>
            </a:ext>
          </a:extLst>
        </xdr:cNvPr>
        <xdr:cNvSpPr txBox="1"/>
      </xdr:nvSpPr>
      <xdr:spPr>
        <a:xfrm>
          <a:off x="4914900" y="131775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148589</xdr:rowOff>
    </xdr:from>
    <xdr:to>
      <xdr:col>20</xdr:col>
      <xdr:colOff>38100</xdr:colOff>
      <xdr:row>78</xdr:row>
      <xdr:rowOff>78739</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937000" y="13350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63516</xdr:rowOff>
    </xdr:from>
    <xdr:ext cx="7366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3606800" y="134366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78</xdr:row>
      <xdr:rowOff>0</xdr:rowOff>
    </xdr:from>
    <xdr:to>
      <xdr:col>15</xdr:col>
      <xdr:colOff>149225</xdr:colOff>
      <xdr:row>78</xdr:row>
      <xdr:rowOff>101600</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3048000" y="1337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86377</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271780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163830</xdr:rowOff>
    </xdr:from>
    <xdr:to>
      <xdr:col>11</xdr:col>
      <xdr:colOff>60325</xdr:colOff>
      <xdr:row>78</xdr:row>
      <xdr:rowOff>93980</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2159000" y="13365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78757</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1828800" y="13451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167639</xdr:rowOff>
    </xdr:from>
    <xdr:to>
      <xdr:col>6</xdr:col>
      <xdr:colOff>171450</xdr:colOff>
      <xdr:row>79</xdr:row>
      <xdr:rowOff>97789</xdr:rowOff>
    </xdr:to>
    <xdr:sp macro="" textlink="">
      <xdr:nvSpPr>
        <xdr:cNvPr id="396" name="楕円 395">
          <a:extLst>
            <a:ext uri="{FF2B5EF4-FFF2-40B4-BE49-F238E27FC236}">
              <a16:creationId xmlns:a16="http://schemas.microsoft.com/office/drawing/2014/main" id="{00000000-0008-0000-0400-00008C010000}"/>
            </a:ext>
          </a:extLst>
        </xdr:cNvPr>
        <xdr:cNvSpPr/>
      </xdr:nvSpPr>
      <xdr:spPr>
        <a:xfrm>
          <a:off x="1270000" y="13540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79</xdr:row>
      <xdr:rowOff>82566</xdr:rowOff>
    </xdr:from>
    <xdr:ext cx="762000" cy="259045"/>
    <xdr:sp macro="" textlink="">
      <xdr:nvSpPr>
        <xdr:cNvPr id="397" name="テキスト ボックス 396">
          <a:extLst>
            <a:ext uri="{FF2B5EF4-FFF2-40B4-BE49-F238E27FC236}">
              <a16:creationId xmlns:a16="http://schemas.microsoft.com/office/drawing/2014/main" id="{00000000-0008-0000-0400-00008D010000}"/>
            </a:ext>
          </a:extLst>
        </xdr:cNvPr>
        <xdr:cNvSpPr txBox="1"/>
      </xdr:nvSpPr>
      <xdr:spPr>
        <a:xfrm>
          <a:off x="939800" y="136271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類似団体の平均を下回っているが、引き続き行</a:t>
          </a:r>
          <a:r>
            <a:rPr kumimoji="1" lang="ja-JP" altLang="en-US" sz="1100">
              <a:solidFill>
                <a:schemeClr val="dk1"/>
              </a:solidFill>
              <a:effectLst/>
              <a:latin typeface="+mn-lt"/>
              <a:ea typeface="+mn-ea"/>
              <a:cs typeface="+mn-cs"/>
            </a:rPr>
            <a:t>政経営プランの着実な実践により</a:t>
          </a:r>
          <a:r>
            <a:rPr kumimoji="1" lang="ja-JP" altLang="ja-JP" sz="1100">
              <a:solidFill>
                <a:schemeClr val="dk1"/>
              </a:solidFill>
              <a:effectLst/>
              <a:latin typeface="+mn-lt"/>
              <a:ea typeface="+mn-ea"/>
              <a:cs typeface="+mn-cs"/>
            </a:rPr>
            <a:t>、コストの低減に努めていく。</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3" name="テキスト ボックス 422">
          <a:extLst>
            <a:ext uri="{FF2B5EF4-FFF2-40B4-BE49-F238E27FC236}">
              <a16:creationId xmlns:a16="http://schemas.microsoft.com/office/drawing/2014/main" id="{00000000-0008-0000-0400-0000A7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4" name="公債費以外グラフ枠">
          <a:extLst>
            <a:ext uri="{FF2B5EF4-FFF2-40B4-BE49-F238E27FC236}">
              <a16:creationId xmlns:a16="http://schemas.microsoft.com/office/drawing/2014/main" id="{00000000-0008-0000-0400-0000A8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24130</xdr:rowOff>
    </xdr:from>
    <xdr:to>
      <xdr:col>82</xdr:col>
      <xdr:colOff>107950</xdr:colOff>
      <xdr:row>80</xdr:row>
      <xdr:rowOff>69850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flipV="1">
          <a:off x="16510000" y="12539980"/>
          <a:ext cx="0" cy="1245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41927</xdr:rowOff>
    </xdr:from>
    <xdr:ext cx="762000" cy="259045"/>
    <xdr:sp macro="" textlink="">
      <xdr:nvSpPr>
        <xdr:cNvPr id="426" name="公債費以外最小値テキスト">
          <a:extLst>
            <a:ext uri="{FF2B5EF4-FFF2-40B4-BE49-F238E27FC236}">
              <a16:creationId xmlns:a16="http://schemas.microsoft.com/office/drawing/2014/main" id="{00000000-0008-0000-0400-0000AA010000}"/>
            </a:ext>
          </a:extLst>
        </xdr:cNvPr>
        <xdr:cNvSpPr txBox="1"/>
      </xdr:nvSpPr>
      <xdr:spPr>
        <a:xfrm>
          <a:off x="16598900" y="13757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69850</xdr:rowOff>
    </xdr:from>
    <xdr:to>
      <xdr:col>82</xdr:col>
      <xdr:colOff>196850</xdr:colOff>
      <xdr:row>80</xdr:row>
      <xdr:rowOff>69850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6421100" y="13785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110507</xdr:rowOff>
    </xdr:from>
    <xdr:ext cx="762000" cy="259045"/>
    <xdr:sp macro="" textlink="">
      <xdr:nvSpPr>
        <xdr:cNvPr id="428" name="公債費以外最大値テキスト">
          <a:extLst>
            <a:ext uri="{FF2B5EF4-FFF2-40B4-BE49-F238E27FC236}">
              <a16:creationId xmlns:a16="http://schemas.microsoft.com/office/drawing/2014/main" id="{00000000-0008-0000-0400-0000AC010000}"/>
            </a:ext>
          </a:extLst>
        </xdr:cNvPr>
        <xdr:cNvSpPr txBox="1"/>
      </xdr:nvSpPr>
      <xdr:spPr>
        <a:xfrm>
          <a:off x="16598900" y="12283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24130</xdr:rowOff>
    </xdr:from>
    <xdr:to>
      <xdr:col>82</xdr:col>
      <xdr:colOff>196850</xdr:colOff>
      <xdr:row>73</xdr:row>
      <xdr:rowOff>24130</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6421100" y="12539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153670</xdr:rowOff>
    </xdr:from>
    <xdr:to>
      <xdr:col>82</xdr:col>
      <xdr:colOff>107950</xdr:colOff>
      <xdr:row>75</xdr:row>
      <xdr:rowOff>168911</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5671800" y="13012420"/>
          <a:ext cx="8382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116857</xdr:rowOff>
    </xdr:from>
    <xdr:ext cx="762000" cy="259045"/>
    <xdr:sp macro="" textlink="">
      <xdr:nvSpPr>
        <xdr:cNvPr id="431" name="公債費以外平均値テキスト">
          <a:extLst>
            <a:ext uri="{FF2B5EF4-FFF2-40B4-BE49-F238E27FC236}">
              <a16:creationId xmlns:a16="http://schemas.microsoft.com/office/drawing/2014/main" id="{00000000-0008-0000-0400-0000AF010000}"/>
            </a:ext>
          </a:extLst>
        </xdr:cNvPr>
        <xdr:cNvSpPr txBox="1"/>
      </xdr:nvSpPr>
      <xdr:spPr>
        <a:xfrm>
          <a:off x="16598900" y="13147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144780</xdr:rowOff>
    </xdr:from>
    <xdr:to>
      <xdr:col>82</xdr:col>
      <xdr:colOff>158750</xdr:colOff>
      <xdr:row>77</xdr:row>
      <xdr:rowOff>74930</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6459200" y="1317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66040</xdr:rowOff>
    </xdr:from>
    <xdr:to>
      <xdr:col>78</xdr:col>
      <xdr:colOff>69850</xdr:colOff>
      <xdr:row>75</xdr:row>
      <xdr:rowOff>153670</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a:off x="14782800" y="12924790"/>
          <a:ext cx="889000" cy="87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106680</xdr:rowOff>
    </xdr:from>
    <xdr:to>
      <xdr:col>78</xdr:col>
      <xdr:colOff>120650</xdr:colOff>
      <xdr:row>77</xdr:row>
      <xdr:rowOff>36830</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5621000" y="13136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21607</xdr:rowOff>
    </xdr:from>
    <xdr:ext cx="7366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5290800" y="132232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100330</xdr:rowOff>
    </xdr:from>
    <xdr:to>
      <xdr:col>73</xdr:col>
      <xdr:colOff>180975</xdr:colOff>
      <xdr:row>75</xdr:row>
      <xdr:rowOff>66040</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a:off x="13893800" y="12787630"/>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64770</xdr:rowOff>
    </xdr:from>
    <xdr:to>
      <xdr:col>74</xdr:col>
      <xdr:colOff>31750</xdr:colOff>
      <xdr:row>76</xdr:row>
      <xdr:rowOff>166370</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4732000" y="13094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151147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4401800" y="13181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100330</xdr:rowOff>
    </xdr:from>
    <xdr:to>
      <xdr:col>69</xdr:col>
      <xdr:colOff>92075</xdr:colOff>
      <xdr:row>75</xdr:row>
      <xdr:rowOff>66040</xdr:rowOff>
    </xdr:to>
    <xdr:cxnSp macro="">
      <xdr:nvCxnSpPr>
        <xdr:cNvPr id="439" name="直線コネクタ 438">
          <a:extLst>
            <a:ext uri="{FF2B5EF4-FFF2-40B4-BE49-F238E27FC236}">
              <a16:creationId xmlns:a16="http://schemas.microsoft.com/office/drawing/2014/main" id="{00000000-0008-0000-0400-0000B7010000}"/>
            </a:ext>
          </a:extLst>
        </xdr:cNvPr>
        <xdr:cNvCxnSpPr/>
      </xdr:nvCxnSpPr>
      <xdr:spPr>
        <a:xfrm flipV="1">
          <a:off x="13004800" y="12787630"/>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125730</xdr:rowOff>
    </xdr:from>
    <xdr:to>
      <xdr:col>69</xdr:col>
      <xdr:colOff>142875</xdr:colOff>
      <xdr:row>76</xdr:row>
      <xdr:rowOff>55880</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3843000" y="12984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40657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3512800" y="13070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76200</xdr:rowOff>
    </xdr:from>
    <xdr:to>
      <xdr:col>65</xdr:col>
      <xdr:colOff>53975</xdr:colOff>
      <xdr:row>77</xdr:row>
      <xdr:rowOff>6350</xdr:rowOff>
    </xdr:to>
    <xdr:sp macro="" textlink="">
      <xdr:nvSpPr>
        <xdr:cNvPr id="442" name="フローチャート: 判断 441">
          <a:extLst>
            <a:ext uri="{FF2B5EF4-FFF2-40B4-BE49-F238E27FC236}">
              <a16:creationId xmlns:a16="http://schemas.microsoft.com/office/drawing/2014/main" id="{00000000-0008-0000-0400-0000BA010000}"/>
            </a:ext>
          </a:extLst>
        </xdr:cNvPr>
        <xdr:cNvSpPr/>
      </xdr:nvSpPr>
      <xdr:spPr>
        <a:xfrm>
          <a:off x="12954000" y="13106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162577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2623800" y="1319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118110</xdr:rowOff>
    </xdr:from>
    <xdr:to>
      <xdr:col>82</xdr:col>
      <xdr:colOff>158750</xdr:colOff>
      <xdr:row>76</xdr:row>
      <xdr:rowOff>48261</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6459200" y="1297686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134637</xdr:rowOff>
    </xdr:from>
    <xdr:ext cx="762000" cy="259045"/>
    <xdr:sp macro="" textlink="">
      <xdr:nvSpPr>
        <xdr:cNvPr id="450" name="公債費以外該当値テキスト">
          <a:extLst>
            <a:ext uri="{FF2B5EF4-FFF2-40B4-BE49-F238E27FC236}">
              <a16:creationId xmlns:a16="http://schemas.microsoft.com/office/drawing/2014/main" id="{00000000-0008-0000-0400-0000C2010000}"/>
            </a:ext>
          </a:extLst>
        </xdr:cNvPr>
        <xdr:cNvSpPr txBox="1"/>
      </xdr:nvSpPr>
      <xdr:spPr>
        <a:xfrm>
          <a:off x="16598900" y="1282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102870</xdr:rowOff>
    </xdr:from>
    <xdr:to>
      <xdr:col>78</xdr:col>
      <xdr:colOff>120650</xdr:colOff>
      <xdr:row>76</xdr:row>
      <xdr:rowOff>33020</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5621000" y="12961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43197</xdr:rowOff>
    </xdr:from>
    <xdr:ext cx="7366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5290800" y="127304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15240</xdr:rowOff>
    </xdr:from>
    <xdr:to>
      <xdr:col>74</xdr:col>
      <xdr:colOff>31750</xdr:colOff>
      <xdr:row>75</xdr:row>
      <xdr:rowOff>116840</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4732000" y="12873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127017</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4401800" y="12642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49530</xdr:rowOff>
    </xdr:from>
    <xdr:to>
      <xdr:col>69</xdr:col>
      <xdr:colOff>142875</xdr:colOff>
      <xdr:row>74</xdr:row>
      <xdr:rowOff>151130</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3843000" y="12736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161307</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3512800" y="12505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15240</xdr:rowOff>
    </xdr:from>
    <xdr:to>
      <xdr:col>65</xdr:col>
      <xdr:colOff>53975</xdr:colOff>
      <xdr:row>75</xdr:row>
      <xdr:rowOff>116840</xdr:rowOff>
    </xdr:to>
    <xdr:sp macro="" textlink="">
      <xdr:nvSpPr>
        <xdr:cNvPr id="457" name="楕円 456">
          <a:extLst>
            <a:ext uri="{FF2B5EF4-FFF2-40B4-BE49-F238E27FC236}">
              <a16:creationId xmlns:a16="http://schemas.microsoft.com/office/drawing/2014/main" id="{00000000-0008-0000-0400-0000C9010000}"/>
            </a:ext>
          </a:extLst>
        </xdr:cNvPr>
        <xdr:cNvSpPr/>
      </xdr:nvSpPr>
      <xdr:spPr>
        <a:xfrm>
          <a:off x="12954000" y="12873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127017</xdr:rowOff>
    </xdr:from>
    <xdr:ext cx="762000" cy="259045"/>
    <xdr:sp macro="" textlink="">
      <xdr:nvSpPr>
        <xdr:cNvPr id="458" name="テキスト ボックス 457">
          <a:extLst>
            <a:ext uri="{FF2B5EF4-FFF2-40B4-BE49-F238E27FC236}">
              <a16:creationId xmlns:a16="http://schemas.microsoft.com/office/drawing/2014/main" id="{00000000-0008-0000-0400-0000CA010000}"/>
            </a:ext>
          </a:extLst>
        </xdr:cNvPr>
        <xdr:cNvSpPr txBox="1"/>
      </xdr:nvSpPr>
      <xdr:spPr>
        <a:xfrm>
          <a:off x="12623800" y="12642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石川県金沢市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20358</xdr:rowOff>
    </xdr:from>
    <xdr:to>
      <xdr:col>29</xdr:col>
      <xdr:colOff>127000</xdr:colOff>
      <xdr:row>19</xdr:row>
      <xdr:rowOff>31331</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1953933"/>
          <a:ext cx="0" cy="138257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12857</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3180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55,761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31331</xdr:rowOff>
    </xdr:from>
    <xdr:to>
      <xdr:col>30</xdr:col>
      <xdr:colOff>25400</xdr:colOff>
      <xdr:row>19</xdr:row>
      <xdr:rowOff>31331</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33650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106735</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697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20358</xdr:rowOff>
    </xdr:from>
    <xdr:to>
      <xdr:col>30</xdr:col>
      <xdr:colOff>25400</xdr:colOff>
      <xdr:row>11</xdr:row>
      <xdr:rowOff>20358</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195393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19</xdr:row>
      <xdr:rowOff>2680</xdr:rowOff>
    </xdr:from>
    <xdr:to>
      <xdr:col>29</xdr:col>
      <xdr:colOff>127000</xdr:colOff>
      <xdr:row>19</xdr:row>
      <xdr:rowOff>120180</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307855"/>
          <a:ext cx="647700" cy="11750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14</xdr:row>
      <xdr:rowOff>92841</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54076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76314</xdr:rowOff>
    </xdr:from>
    <xdr:to>
      <xdr:col>29</xdr:col>
      <xdr:colOff>177800</xdr:colOff>
      <xdr:row>16</xdr:row>
      <xdr:rowOff>6464</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69568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120180</xdr:rowOff>
    </xdr:from>
    <xdr:to>
      <xdr:col>26</xdr:col>
      <xdr:colOff>50800</xdr:colOff>
      <xdr:row>20</xdr:row>
      <xdr:rowOff>22149</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425355"/>
          <a:ext cx="698500" cy="7341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74219</xdr:rowOff>
    </xdr:from>
    <xdr:to>
      <xdr:col>26</xdr:col>
      <xdr:colOff>101600</xdr:colOff>
      <xdr:row>17</xdr:row>
      <xdr:rowOff>4369</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28650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14546</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6339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20</xdr:row>
      <xdr:rowOff>22149</xdr:rowOff>
    </xdr:from>
    <xdr:to>
      <xdr:col>22</xdr:col>
      <xdr:colOff>114300</xdr:colOff>
      <xdr:row>20</xdr:row>
      <xdr:rowOff>42418</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498774"/>
          <a:ext cx="698500" cy="2026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128968</xdr:rowOff>
    </xdr:from>
    <xdr:to>
      <xdr:col>22</xdr:col>
      <xdr:colOff>165100</xdr:colOff>
      <xdr:row>17</xdr:row>
      <xdr:rowOff>59118</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291979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69295</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6886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20</xdr:row>
      <xdr:rowOff>42418</xdr:rowOff>
    </xdr:from>
    <xdr:to>
      <xdr:col>18</xdr:col>
      <xdr:colOff>177800</xdr:colOff>
      <xdr:row>20</xdr:row>
      <xdr:rowOff>81051</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519043"/>
          <a:ext cx="698500" cy="3863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151714</xdr:rowOff>
    </xdr:from>
    <xdr:to>
      <xdr:col>19</xdr:col>
      <xdr:colOff>38100</xdr:colOff>
      <xdr:row>17</xdr:row>
      <xdr:rowOff>81864</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29425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92041</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711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5334</xdr:rowOff>
    </xdr:from>
    <xdr:to>
      <xdr:col>15</xdr:col>
      <xdr:colOff>101600</xdr:colOff>
      <xdr:row>17</xdr:row>
      <xdr:rowOff>106934</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296760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117111</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7364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123330</xdr:rowOff>
    </xdr:from>
    <xdr:to>
      <xdr:col>29</xdr:col>
      <xdr:colOff>177800</xdr:colOff>
      <xdr:row>19</xdr:row>
      <xdr:rowOff>53480</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25705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31907</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1656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19</xdr:row>
      <xdr:rowOff>69380</xdr:rowOff>
    </xdr:from>
    <xdr:to>
      <xdr:col>26</xdr:col>
      <xdr:colOff>101600</xdr:colOff>
      <xdr:row>19</xdr:row>
      <xdr:rowOff>170980</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37455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155757</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4609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142799</xdr:rowOff>
    </xdr:from>
    <xdr:to>
      <xdr:col>22</xdr:col>
      <xdr:colOff>165100</xdr:colOff>
      <xdr:row>20</xdr:row>
      <xdr:rowOff>72949</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44797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20</xdr:row>
      <xdr:rowOff>57726</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5343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163068</xdr:rowOff>
    </xdr:from>
    <xdr:to>
      <xdr:col>19</xdr:col>
      <xdr:colOff>38100</xdr:colOff>
      <xdr:row>20</xdr:row>
      <xdr:rowOff>93218</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46824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20</xdr:row>
      <xdr:rowOff>77995</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554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20</xdr:row>
      <xdr:rowOff>30251</xdr:rowOff>
    </xdr:from>
    <xdr:to>
      <xdr:col>15</xdr:col>
      <xdr:colOff>101600</xdr:colOff>
      <xdr:row>20</xdr:row>
      <xdr:rowOff>131851</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50687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116628</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5932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222860</xdr:rowOff>
    </xdr:from>
    <xdr:to>
      <xdr:col>29</xdr:col>
      <xdr:colOff>127000</xdr:colOff>
      <xdr:row>38</xdr:row>
      <xdr:rowOff>2260</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147410"/>
          <a:ext cx="0" cy="132245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317237</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44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2260</xdr:rowOff>
    </xdr:from>
    <xdr:to>
      <xdr:col>30</xdr:col>
      <xdr:colOff>25400</xdr:colOff>
      <xdr:row>38</xdr:row>
      <xdr:rowOff>2260</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46986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137787</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890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222860</xdr:rowOff>
    </xdr:from>
    <xdr:to>
      <xdr:col>30</xdr:col>
      <xdr:colOff>25400</xdr:colOff>
      <xdr:row>33</xdr:row>
      <xdr:rowOff>222860</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14741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255816</xdr:rowOff>
    </xdr:from>
    <xdr:to>
      <xdr:col>29</xdr:col>
      <xdr:colOff>127000</xdr:colOff>
      <xdr:row>36</xdr:row>
      <xdr:rowOff>36017</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003800" y="6866166"/>
          <a:ext cx="647700" cy="12310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298390</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5658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110413</xdr:rowOff>
    </xdr:from>
    <xdr:to>
      <xdr:col>29</xdr:col>
      <xdr:colOff>177800</xdr:colOff>
      <xdr:row>35</xdr:row>
      <xdr:rowOff>212013</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7207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245872</xdr:rowOff>
    </xdr:from>
    <xdr:to>
      <xdr:col>26</xdr:col>
      <xdr:colOff>50800</xdr:colOff>
      <xdr:row>35</xdr:row>
      <xdr:rowOff>255816</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a:off x="4305300" y="6856222"/>
          <a:ext cx="698500" cy="994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105956</xdr:rowOff>
    </xdr:from>
    <xdr:to>
      <xdr:col>26</xdr:col>
      <xdr:colOff>101600</xdr:colOff>
      <xdr:row>35</xdr:row>
      <xdr:rowOff>207556</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7163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217733</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4851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245872</xdr:rowOff>
    </xdr:from>
    <xdr:to>
      <xdr:col>22</xdr:col>
      <xdr:colOff>114300</xdr:colOff>
      <xdr:row>35</xdr:row>
      <xdr:rowOff>258559</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3606800" y="6856222"/>
          <a:ext cx="698500" cy="1268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105308</xdr:rowOff>
    </xdr:from>
    <xdr:to>
      <xdr:col>22</xdr:col>
      <xdr:colOff>165100</xdr:colOff>
      <xdr:row>35</xdr:row>
      <xdr:rowOff>206908</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7156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217085</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4845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211849</xdr:rowOff>
    </xdr:from>
    <xdr:to>
      <xdr:col>18</xdr:col>
      <xdr:colOff>177800</xdr:colOff>
      <xdr:row>35</xdr:row>
      <xdr:rowOff>258559</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a:off x="2908300" y="6822199"/>
          <a:ext cx="698500" cy="4671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122796</xdr:rowOff>
    </xdr:from>
    <xdr:to>
      <xdr:col>19</xdr:col>
      <xdr:colOff>38100</xdr:colOff>
      <xdr:row>35</xdr:row>
      <xdr:rowOff>224396</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7331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234573</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5020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129578</xdr:rowOff>
    </xdr:from>
    <xdr:to>
      <xdr:col>15</xdr:col>
      <xdr:colOff>101600</xdr:colOff>
      <xdr:row>35</xdr:row>
      <xdr:rowOff>231178</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73992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241355</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508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328117</xdr:rowOff>
    </xdr:from>
    <xdr:to>
      <xdr:col>29</xdr:col>
      <xdr:colOff>177800</xdr:colOff>
      <xdr:row>36</xdr:row>
      <xdr:rowOff>86817</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93846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300194</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910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205016</xdr:rowOff>
    </xdr:from>
    <xdr:to>
      <xdr:col>26</xdr:col>
      <xdr:colOff>101600</xdr:colOff>
      <xdr:row>35</xdr:row>
      <xdr:rowOff>306616</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81536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291393</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69017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195072</xdr:rowOff>
    </xdr:from>
    <xdr:to>
      <xdr:col>22</xdr:col>
      <xdr:colOff>165100</xdr:colOff>
      <xdr:row>35</xdr:row>
      <xdr:rowOff>296672</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80542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281449</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68917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207759</xdr:rowOff>
    </xdr:from>
    <xdr:to>
      <xdr:col>19</xdr:col>
      <xdr:colOff>38100</xdr:colOff>
      <xdr:row>35</xdr:row>
      <xdr:rowOff>309359</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681810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294136</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69044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161049</xdr:rowOff>
    </xdr:from>
    <xdr:to>
      <xdr:col>15</xdr:col>
      <xdr:colOff>101600</xdr:colOff>
      <xdr:row>35</xdr:row>
      <xdr:rowOff>262649</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677139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247426</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68577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石川県金沢市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443,123
435,125
468.81
217,429,616
208,940,471
5,093,790
108,543,575
207,871,979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3.4
20.7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36014</xdr:rowOff>
    </xdr:from>
    <xdr:to>
      <xdr:col>24</xdr:col>
      <xdr:colOff>62865</xdr:colOff>
      <xdr:row>39</xdr:row>
      <xdr:rowOff>59951</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350964"/>
          <a:ext cx="1270" cy="13955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63778</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750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59951</xdr:rowOff>
    </xdr:from>
    <xdr:to>
      <xdr:col>24</xdr:col>
      <xdr:colOff>152400</xdr:colOff>
      <xdr:row>39</xdr:row>
      <xdr:rowOff>59951</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7465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154141</xdr:rowOff>
    </xdr:from>
    <xdr:ext cx="534377"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126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36014</xdr:rowOff>
    </xdr:from>
    <xdr:to>
      <xdr:col>24</xdr:col>
      <xdr:colOff>152400</xdr:colOff>
      <xdr:row>31</xdr:row>
      <xdr:rowOff>36014</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350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38</xdr:row>
      <xdr:rowOff>40945</xdr:rowOff>
    </xdr:from>
    <xdr:to>
      <xdr:col>24</xdr:col>
      <xdr:colOff>63500</xdr:colOff>
      <xdr:row>39</xdr:row>
      <xdr:rowOff>3650</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556045"/>
          <a:ext cx="838200" cy="134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130065</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59593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107188</xdr:rowOff>
    </xdr:from>
    <xdr:to>
      <xdr:col>24</xdr:col>
      <xdr:colOff>114300</xdr:colOff>
      <xdr:row>36</xdr:row>
      <xdr:rowOff>37338</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107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3650</xdr:rowOff>
    </xdr:from>
    <xdr:to>
      <xdr:col>19</xdr:col>
      <xdr:colOff>177800</xdr:colOff>
      <xdr:row>39</xdr:row>
      <xdr:rowOff>55151</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690200"/>
          <a:ext cx="889000" cy="515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139976</xdr:rowOff>
    </xdr:from>
    <xdr:to>
      <xdr:col>20</xdr:col>
      <xdr:colOff>38100</xdr:colOff>
      <xdr:row>37</xdr:row>
      <xdr:rowOff>70126</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312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86653</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087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39</xdr:row>
      <xdr:rowOff>55151</xdr:rowOff>
    </xdr:from>
    <xdr:to>
      <xdr:col>15</xdr:col>
      <xdr:colOff>50800</xdr:colOff>
      <xdr:row>39</xdr:row>
      <xdr:rowOff>57176</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741701"/>
          <a:ext cx="889000" cy="2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119238</xdr:rowOff>
    </xdr:from>
    <xdr:to>
      <xdr:col>15</xdr:col>
      <xdr:colOff>101600</xdr:colOff>
      <xdr:row>37</xdr:row>
      <xdr:rowOff>49388</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291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65915</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066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39</xdr:row>
      <xdr:rowOff>57176</xdr:rowOff>
    </xdr:from>
    <xdr:to>
      <xdr:col>10</xdr:col>
      <xdr:colOff>114300</xdr:colOff>
      <xdr:row>39</xdr:row>
      <xdr:rowOff>92739</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743726"/>
          <a:ext cx="889000" cy="35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139747</xdr:rowOff>
    </xdr:from>
    <xdr:to>
      <xdr:col>10</xdr:col>
      <xdr:colOff>165100</xdr:colOff>
      <xdr:row>37</xdr:row>
      <xdr:rowOff>69897</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11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86424</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087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161889</xdr:rowOff>
    </xdr:from>
    <xdr:to>
      <xdr:col>6</xdr:col>
      <xdr:colOff>38100</xdr:colOff>
      <xdr:row>37</xdr:row>
      <xdr:rowOff>92039</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34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108566</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109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161595</xdr:rowOff>
    </xdr:from>
    <xdr:to>
      <xdr:col>24</xdr:col>
      <xdr:colOff>114300</xdr:colOff>
      <xdr:row>38</xdr:row>
      <xdr:rowOff>91745</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505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140022</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483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124300</xdr:rowOff>
    </xdr:from>
    <xdr:to>
      <xdr:col>20</xdr:col>
      <xdr:colOff>38100</xdr:colOff>
      <xdr:row>39</xdr:row>
      <xdr:rowOff>54450</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63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39</xdr:row>
      <xdr:rowOff>45577</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732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39</xdr:row>
      <xdr:rowOff>4351</xdr:rowOff>
    </xdr:from>
    <xdr:to>
      <xdr:col>15</xdr:col>
      <xdr:colOff>101600</xdr:colOff>
      <xdr:row>39</xdr:row>
      <xdr:rowOff>105951</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690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39</xdr:row>
      <xdr:rowOff>97078</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783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39</xdr:row>
      <xdr:rowOff>6376</xdr:rowOff>
    </xdr:from>
    <xdr:to>
      <xdr:col>10</xdr:col>
      <xdr:colOff>165100</xdr:colOff>
      <xdr:row>39</xdr:row>
      <xdr:rowOff>107976</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692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39</xdr:row>
      <xdr:rowOff>99103</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7856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39</xdr:row>
      <xdr:rowOff>41939</xdr:rowOff>
    </xdr:from>
    <xdr:to>
      <xdr:col>6</xdr:col>
      <xdr:colOff>38100</xdr:colOff>
      <xdr:row>39</xdr:row>
      <xdr:rowOff>143539</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728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39</xdr:row>
      <xdr:rowOff>134666</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821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139700</xdr:rowOff>
    </xdr:from>
    <xdr:to>
      <xdr:col>28</xdr:col>
      <xdr:colOff>114300</xdr:colOff>
      <xdr:row>59</xdr:row>
      <xdr:rowOff>139700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255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168927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10113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25400</xdr:rowOff>
    </xdr:from>
    <xdr:to>
      <xdr:col>28</xdr:col>
      <xdr:colOff>114300</xdr:colOff>
      <xdr:row>58</xdr:row>
      <xdr:rowOff>25400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54627</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827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82550</xdr:rowOff>
    </xdr:from>
    <xdr:to>
      <xdr:col>28</xdr:col>
      <xdr:colOff>114300</xdr:colOff>
      <xdr:row>56</xdr:row>
      <xdr:rowOff>82550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683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55</xdr:row>
      <xdr:rowOff>111777</xdr:rowOff>
    </xdr:from>
    <xdr:ext cx="53129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230701" y="9541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25400</xdr:rowOff>
    </xdr:from>
    <xdr:to>
      <xdr:col>28</xdr:col>
      <xdr:colOff>114300</xdr:colOff>
      <xdr:row>53</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9112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52</xdr:row>
      <xdr:rowOff>54627</xdr:rowOff>
    </xdr:from>
    <xdr:ext cx="53129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230701" y="8970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82550</xdr:rowOff>
    </xdr:from>
    <xdr:to>
      <xdr:col>28</xdr:col>
      <xdr:colOff>114300</xdr:colOff>
      <xdr:row>51</xdr:row>
      <xdr:rowOff>82550</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762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50</xdr:row>
      <xdr:rowOff>111777</xdr:rowOff>
    </xdr:from>
    <xdr:ext cx="531299" cy="259045"/>
    <xdr:sp macro="" textlink="">
      <xdr:nvSpPr>
        <xdr:cNvPr id="114" name="テキスト ボックス 113">
          <a:extLst>
            <a:ext uri="{FF2B5EF4-FFF2-40B4-BE49-F238E27FC236}">
              <a16:creationId xmlns:a16="http://schemas.microsoft.com/office/drawing/2014/main" id="{00000000-0008-0000-0600-000072000000}"/>
            </a:ext>
          </a:extLst>
        </xdr:cNvPr>
        <xdr:cNvSpPr txBox="1"/>
      </xdr:nvSpPr>
      <xdr:spPr>
        <a:xfrm>
          <a:off x="230701" y="8684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49</xdr:row>
      <xdr:rowOff>139700</xdr:rowOff>
    </xdr:from>
    <xdr:to>
      <xdr:col>28</xdr:col>
      <xdr:colOff>114300</xdr:colOff>
      <xdr:row>49</xdr:row>
      <xdr:rowOff>139700</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762000" y="8540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48</xdr:row>
      <xdr:rowOff>168927</xdr:rowOff>
    </xdr:from>
    <xdr:ext cx="595419" cy="259045"/>
    <xdr:sp macro="" textlink="">
      <xdr:nvSpPr>
        <xdr:cNvPr id="116" name="テキスト ボックス 115">
          <a:extLst>
            <a:ext uri="{FF2B5EF4-FFF2-40B4-BE49-F238E27FC236}">
              <a16:creationId xmlns:a16="http://schemas.microsoft.com/office/drawing/2014/main" id="{00000000-0008-0000-0600-000074000000}"/>
            </a:ext>
          </a:extLst>
        </xdr:cNvPr>
        <xdr:cNvSpPr txBox="1"/>
      </xdr:nvSpPr>
      <xdr:spPr>
        <a:xfrm>
          <a:off x="166581" y="8398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8" name="テキスト ボックス 117">
          <a:extLst>
            <a:ext uri="{FF2B5EF4-FFF2-40B4-BE49-F238E27FC236}">
              <a16:creationId xmlns:a16="http://schemas.microsoft.com/office/drawing/2014/main" id="{00000000-0008-0000-0600-000076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9" name="物件費グラフ枠">
          <a:extLst>
            <a:ext uri="{FF2B5EF4-FFF2-40B4-BE49-F238E27FC236}">
              <a16:creationId xmlns:a16="http://schemas.microsoft.com/office/drawing/2014/main" id="{00000000-0008-0000-0600-000077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152130</xdr:rowOff>
    </xdr:from>
    <xdr:to>
      <xdr:col>24</xdr:col>
      <xdr:colOff>62865</xdr:colOff>
      <xdr:row>58</xdr:row>
      <xdr:rowOff>97895</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flipV="1">
          <a:off x="4633595" y="8724630"/>
          <a:ext cx="1270" cy="13173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101722</xdr:rowOff>
    </xdr:from>
    <xdr:ext cx="534377" cy="259045"/>
    <xdr:sp macro="" textlink="">
      <xdr:nvSpPr>
        <xdr:cNvPr id="121" name="物件費最小値テキスト">
          <a:extLst>
            <a:ext uri="{FF2B5EF4-FFF2-40B4-BE49-F238E27FC236}">
              <a16:creationId xmlns:a16="http://schemas.microsoft.com/office/drawing/2014/main" id="{00000000-0008-0000-0600-000079000000}"/>
            </a:ext>
          </a:extLst>
        </xdr:cNvPr>
        <xdr:cNvSpPr txBox="1"/>
      </xdr:nvSpPr>
      <xdr:spPr>
        <a:xfrm>
          <a:off x="4686300" y="10045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47,463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97895</xdr:rowOff>
    </xdr:from>
    <xdr:to>
      <xdr:col>24</xdr:col>
      <xdr:colOff>152400</xdr:colOff>
      <xdr:row>58</xdr:row>
      <xdr:rowOff>97895</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4546600" y="10041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98807</xdr:rowOff>
    </xdr:from>
    <xdr:ext cx="534377" cy="259045"/>
    <xdr:sp macro="" textlink="">
      <xdr:nvSpPr>
        <xdr:cNvPr id="123" name="物件費最大値テキスト">
          <a:extLst>
            <a:ext uri="{FF2B5EF4-FFF2-40B4-BE49-F238E27FC236}">
              <a16:creationId xmlns:a16="http://schemas.microsoft.com/office/drawing/2014/main" id="{00000000-0008-0000-0600-00007B000000}"/>
            </a:ext>
          </a:extLst>
        </xdr:cNvPr>
        <xdr:cNvSpPr txBox="1"/>
      </xdr:nvSpPr>
      <xdr:spPr>
        <a:xfrm>
          <a:off x="4686300" y="8499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152130</xdr:rowOff>
    </xdr:from>
    <xdr:to>
      <xdr:col>24</xdr:col>
      <xdr:colOff>152400</xdr:colOff>
      <xdr:row>50</xdr:row>
      <xdr:rowOff>152130</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a:off x="4546600" y="87246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54</xdr:row>
      <xdr:rowOff>16656</xdr:rowOff>
    </xdr:from>
    <xdr:to>
      <xdr:col>24</xdr:col>
      <xdr:colOff>63500</xdr:colOff>
      <xdr:row>54</xdr:row>
      <xdr:rowOff>94523</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3797300" y="9274956"/>
          <a:ext cx="838200" cy="77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83672</xdr:rowOff>
    </xdr:from>
    <xdr:ext cx="534377" cy="259045"/>
    <xdr:sp macro="" textlink="">
      <xdr:nvSpPr>
        <xdr:cNvPr id="126" name="物件費平均値テキスト">
          <a:extLst>
            <a:ext uri="{FF2B5EF4-FFF2-40B4-BE49-F238E27FC236}">
              <a16:creationId xmlns:a16="http://schemas.microsoft.com/office/drawing/2014/main" id="{00000000-0008-0000-0600-00007E000000}"/>
            </a:ext>
          </a:extLst>
        </xdr:cNvPr>
        <xdr:cNvSpPr txBox="1"/>
      </xdr:nvSpPr>
      <xdr:spPr>
        <a:xfrm>
          <a:off x="4686300" y="95134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105245</xdr:rowOff>
    </xdr:from>
    <xdr:to>
      <xdr:col>24</xdr:col>
      <xdr:colOff>114300</xdr:colOff>
      <xdr:row>56</xdr:row>
      <xdr:rowOff>35395</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4584700" y="9534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54</xdr:row>
      <xdr:rowOff>31229</xdr:rowOff>
    </xdr:from>
    <xdr:to>
      <xdr:col>19</xdr:col>
      <xdr:colOff>177800</xdr:colOff>
      <xdr:row>54</xdr:row>
      <xdr:rowOff>94523</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a:off x="2908300" y="9289529"/>
          <a:ext cx="889000" cy="63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5290</xdr:rowOff>
    </xdr:from>
    <xdr:to>
      <xdr:col>20</xdr:col>
      <xdr:colOff>38100</xdr:colOff>
      <xdr:row>56</xdr:row>
      <xdr:rowOff>106890</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3746500" y="9606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98017</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3530111" y="9699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54</xdr:row>
      <xdr:rowOff>31229</xdr:rowOff>
    </xdr:from>
    <xdr:to>
      <xdr:col>15</xdr:col>
      <xdr:colOff>50800</xdr:colOff>
      <xdr:row>55</xdr:row>
      <xdr:rowOff>16570</xdr:rowOff>
    </xdr:to>
    <xdr:cxnSp macro="">
      <xdr:nvCxnSpPr>
        <xdr:cNvPr id="131" name="直線コネクタ 130">
          <a:extLst>
            <a:ext uri="{FF2B5EF4-FFF2-40B4-BE49-F238E27FC236}">
              <a16:creationId xmlns:a16="http://schemas.microsoft.com/office/drawing/2014/main" id="{00000000-0008-0000-0600-000083000000}"/>
            </a:ext>
          </a:extLst>
        </xdr:cNvPr>
        <xdr:cNvCxnSpPr/>
      </xdr:nvCxnSpPr>
      <xdr:spPr>
        <a:xfrm flipV="1">
          <a:off x="2019300" y="9289529"/>
          <a:ext cx="889000" cy="156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27721</xdr:rowOff>
    </xdr:from>
    <xdr:to>
      <xdr:col>15</xdr:col>
      <xdr:colOff>101600</xdr:colOff>
      <xdr:row>55</xdr:row>
      <xdr:rowOff>129321</xdr:rowOff>
    </xdr:to>
    <xdr:sp macro="" textlink="">
      <xdr:nvSpPr>
        <xdr:cNvPr id="132" name="フローチャート: 判断 131">
          <a:extLst>
            <a:ext uri="{FF2B5EF4-FFF2-40B4-BE49-F238E27FC236}">
              <a16:creationId xmlns:a16="http://schemas.microsoft.com/office/drawing/2014/main" id="{00000000-0008-0000-0600-000084000000}"/>
            </a:ext>
          </a:extLst>
        </xdr:cNvPr>
        <xdr:cNvSpPr/>
      </xdr:nvSpPr>
      <xdr:spPr>
        <a:xfrm>
          <a:off x="2857500" y="9457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120448</xdr:rowOff>
    </xdr:from>
    <xdr:ext cx="534377"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2641111" y="9550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16570</xdr:rowOff>
    </xdr:from>
    <xdr:to>
      <xdr:col>10</xdr:col>
      <xdr:colOff>114300</xdr:colOff>
      <xdr:row>56</xdr:row>
      <xdr:rowOff>112582</xdr:rowOff>
    </xdr:to>
    <xdr:cxnSp macro="">
      <xdr:nvCxnSpPr>
        <xdr:cNvPr id="134" name="直線コネクタ 133">
          <a:extLst>
            <a:ext uri="{FF2B5EF4-FFF2-40B4-BE49-F238E27FC236}">
              <a16:creationId xmlns:a16="http://schemas.microsoft.com/office/drawing/2014/main" id="{00000000-0008-0000-0600-000086000000}"/>
            </a:ext>
          </a:extLst>
        </xdr:cNvPr>
        <xdr:cNvCxnSpPr/>
      </xdr:nvCxnSpPr>
      <xdr:spPr>
        <a:xfrm flipV="1">
          <a:off x="1130300" y="9446320"/>
          <a:ext cx="889000" cy="267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149822</xdr:rowOff>
    </xdr:from>
    <xdr:to>
      <xdr:col>10</xdr:col>
      <xdr:colOff>165100</xdr:colOff>
      <xdr:row>56</xdr:row>
      <xdr:rowOff>79972</xdr:rowOff>
    </xdr:to>
    <xdr:sp macro="" textlink="">
      <xdr:nvSpPr>
        <xdr:cNvPr id="135" name="フローチャート: 判断 134">
          <a:extLst>
            <a:ext uri="{FF2B5EF4-FFF2-40B4-BE49-F238E27FC236}">
              <a16:creationId xmlns:a16="http://schemas.microsoft.com/office/drawing/2014/main" id="{00000000-0008-0000-0600-000087000000}"/>
            </a:ext>
          </a:extLst>
        </xdr:cNvPr>
        <xdr:cNvSpPr/>
      </xdr:nvSpPr>
      <xdr:spPr>
        <a:xfrm>
          <a:off x="1968500" y="9579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71099</xdr:rowOff>
    </xdr:from>
    <xdr:ext cx="534377"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752111" y="96722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10890</xdr:rowOff>
    </xdr:from>
    <xdr:to>
      <xdr:col>6</xdr:col>
      <xdr:colOff>38100</xdr:colOff>
      <xdr:row>57</xdr:row>
      <xdr:rowOff>112490</xdr:rowOff>
    </xdr:to>
    <xdr:sp macro="" textlink="">
      <xdr:nvSpPr>
        <xdr:cNvPr id="137" name="フローチャート: 判断 136">
          <a:extLst>
            <a:ext uri="{FF2B5EF4-FFF2-40B4-BE49-F238E27FC236}">
              <a16:creationId xmlns:a16="http://schemas.microsoft.com/office/drawing/2014/main" id="{00000000-0008-0000-0600-000089000000}"/>
            </a:ext>
          </a:extLst>
        </xdr:cNvPr>
        <xdr:cNvSpPr/>
      </xdr:nvSpPr>
      <xdr:spPr>
        <a:xfrm>
          <a:off x="1079500" y="9783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103617</xdr:rowOff>
    </xdr:from>
    <xdr:ext cx="534377"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863111" y="9876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53</xdr:row>
      <xdr:rowOff>137306</xdr:rowOff>
    </xdr:from>
    <xdr:to>
      <xdr:col>24</xdr:col>
      <xdr:colOff>114300</xdr:colOff>
      <xdr:row>54</xdr:row>
      <xdr:rowOff>67456</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4584700" y="9224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160183</xdr:rowOff>
    </xdr:from>
    <xdr:ext cx="534377" cy="259045"/>
    <xdr:sp macro="" textlink="">
      <xdr:nvSpPr>
        <xdr:cNvPr id="145" name="物件費該当値テキスト">
          <a:extLst>
            <a:ext uri="{FF2B5EF4-FFF2-40B4-BE49-F238E27FC236}">
              <a16:creationId xmlns:a16="http://schemas.microsoft.com/office/drawing/2014/main" id="{00000000-0008-0000-0600-000091000000}"/>
            </a:ext>
          </a:extLst>
        </xdr:cNvPr>
        <xdr:cNvSpPr txBox="1"/>
      </xdr:nvSpPr>
      <xdr:spPr>
        <a:xfrm>
          <a:off x="4686300" y="90755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54</xdr:row>
      <xdr:rowOff>43723</xdr:rowOff>
    </xdr:from>
    <xdr:to>
      <xdr:col>20</xdr:col>
      <xdr:colOff>38100</xdr:colOff>
      <xdr:row>54</xdr:row>
      <xdr:rowOff>145323</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3746500" y="9302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52</xdr:row>
      <xdr:rowOff>161850</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3530111" y="9077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53</xdr:row>
      <xdr:rowOff>151879</xdr:rowOff>
    </xdr:from>
    <xdr:to>
      <xdr:col>15</xdr:col>
      <xdr:colOff>101600</xdr:colOff>
      <xdr:row>54</xdr:row>
      <xdr:rowOff>82029</xdr:rowOff>
    </xdr:to>
    <xdr:sp macro="" textlink="">
      <xdr:nvSpPr>
        <xdr:cNvPr id="148" name="楕円 147">
          <a:extLst>
            <a:ext uri="{FF2B5EF4-FFF2-40B4-BE49-F238E27FC236}">
              <a16:creationId xmlns:a16="http://schemas.microsoft.com/office/drawing/2014/main" id="{00000000-0008-0000-0600-000094000000}"/>
            </a:ext>
          </a:extLst>
        </xdr:cNvPr>
        <xdr:cNvSpPr/>
      </xdr:nvSpPr>
      <xdr:spPr>
        <a:xfrm>
          <a:off x="2857500" y="9238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52</xdr:row>
      <xdr:rowOff>98556</xdr:rowOff>
    </xdr:from>
    <xdr:ext cx="534377" cy="259045"/>
    <xdr:sp macro="" textlink="">
      <xdr:nvSpPr>
        <xdr:cNvPr id="149" name="テキスト ボックス 148">
          <a:extLst>
            <a:ext uri="{FF2B5EF4-FFF2-40B4-BE49-F238E27FC236}">
              <a16:creationId xmlns:a16="http://schemas.microsoft.com/office/drawing/2014/main" id="{00000000-0008-0000-0600-000095000000}"/>
            </a:ext>
          </a:extLst>
        </xdr:cNvPr>
        <xdr:cNvSpPr txBox="1"/>
      </xdr:nvSpPr>
      <xdr:spPr>
        <a:xfrm>
          <a:off x="2641111" y="90139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54</xdr:row>
      <xdr:rowOff>137220</xdr:rowOff>
    </xdr:from>
    <xdr:to>
      <xdr:col>10</xdr:col>
      <xdr:colOff>165100</xdr:colOff>
      <xdr:row>55</xdr:row>
      <xdr:rowOff>67370</xdr:rowOff>
    </xdr:to>
    <xdr:sp macro="" textlink="">
      <xdr:nvSpPr>
        <xdr:cNvPr id="150" name="楕円 149">
          <a:extLst>
            <a:ext uri="{FF2B5EF4-FFF2-40B4-BE49-F238E27FC236}">
              <a16:creationId xmlns:a16="http://schemas.microsoft.com/office/drawing/2014/main" id="{00000000-0008-0000-0600-000096000000}"/>
            </a:ext>
          </a:extLst>
        </xdr:cNvPr>
        <xdr:cNvSpPr/>
      </xdr:nvSpPr>
      <xdr:spPr>
        <a:xfrm>
          <a:off x="1968500" y="9395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53</xdr:row>
      <xdr:rowOff>83897</xdr:rowOff>
    </xdr:from>
    <xdr:ext cx="534377" cy="259045"/>
    <xdr:sp macro="" textlink="">
      <xdr:nvSpPr>
        <xdr:cNvPr id="151" name="テキスト ボックス 150">
          <a:extLst>
            <a:ext uri="{FF2B5EF4-FFF2-40B4-BE49-F238E27FC236}">
              <a16:creationId xmlns:a16="http://schemas.microsoft.com/office/drawing/2014/main" id="{00000000-0008-0000-0600-000097000000}"/>
            </a:ext>
          </a:extLst>
        </xdr:cNvPr>
        <xdr:cNvSpPr txBox="1"/>
      </xdr:nvSpPr>
      <xdr:spPr>
        <a:xfrm>
          <a:off x="1752111" y="9170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61782</xdr:rowOff>
    </xdr:from>
    <xdr:to>
      <xdr:col>6</xdr:col>
      <xdr:colOff>38100</xdr:colOff>
      <xdr:row>56</xdr:row>
      <xdr:rowOff>163382</xdr:rowOff>
    </xdr:to>
    <xdr:sp macro="" textlink="">
      <xdr:nvSpPr>
        <xdr:cNvPr id="152" name="楕円 151">
          <a:extLst>
            <a:ext uri="{FF2B5EF4-FFF2-40B4-BE49-F238E27FC236}">
              <a16:creationId xmlns:a16="http://schemas.microsoft.com/office/drawing/2014/main" id="{00000000-0008-0000-0600-000098000000}"/>
            </a:ext>
          </a:extLst>
        </xdr:cNvPr>
        <xdr:cNvSpPr/>
      </xdr:nvSpPr>
      <xdr:spPr>
        <a:xfrm>
          <a:off x="1079500" y="9662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8459</xdr:rowOff>
    </xdr:from>
    <xdr:ext cx="534377" cy="259045"/>
    <xdr:sp macro="" textlink="">
      <xdr:nvSpPr>
        <xdr:cNvPr id="153" name="テキスト ボックス 152">
          <a:extLst>
            <a:ext uri="{FF2B5EF4-FFF2-40B4-BE49-F238E27FC236}">
              <a16:creationId xmlns:a16="http://schemas.microsoft.com/office/drawing/2014/main" id="{00000000-0008-0000-0600-000099000000}"/>
            </a:ext>
          </a:extLst>
        </xdr:cNvPr>
        <xdr:cNvSpPr txBox="1"/>
      </xdr:nvSpPr>
      <xdr:spPr>
        <a:xfrm>
          <a:off x="863111" y="9438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8" name="正方形/長方形 157">
          <a:extLst>
            <a:ext uri="{FF2B5EF4-FFF2-40B4-BE49-F238E27FC236}">
              <a16:creationId xmlns:a16="http://schemas.microsoft.com/office/drawing/2014/main" id="{00000000-0008-0000-0600-00009E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9" name="正方形/長方形 158">
          <a:extLst>
            <a:ext uri="{FF2B5EF4-FFF2-40B4-BE49-F238E27FC236}">
              <a16:creationId xmlns:a16="http://schemas.microsoft.com/office/drawing/2014/main" id="{00000000-0008-0000-0600-00009F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60" name="正方形/長方形 159">
          <a:extLst>
            <a:ext uri="{FF2B5EF4-FFF2-40B4-BE49-F238E27FC236}">
              <a16:creationId xmlns:a16="http://schemas.microsoft.com/office/drawing/2014/main" id="{00000000-0008-0000-0600-0000A0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61" name="正方形/長方形 160">
          <a:extLst>
            <a:ext uri="{FF2B5EF4-FFF2-40B4-BE49-F238E27FC236}">
              <a16:creationId xmlns:a16="http://schemas.microsoft.com/office/drawing/2014/main" id="{00000000-0008-0000-0600-0000A1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71" name="テキスト ボックス 170">
          <a:extLst>
            <a:ext uri="{FF2B5EF4-FFF2-40B4-BE49-F238E27FC236}">
              <a16:creationId xmlns:a16="http://schemas.microsoft.com/office/drawing/2014/main" id="{00000000-0008-0000-0600-0000AB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3" name="テキスト ボックス 172">
          <a:extLst>
            <a:ext uri="{FF2B5EF4-FFF2-40B4-BE49-F238E27FC236}">
              <a16:creationId xmlns:a16="http://schemas.microsoft.com/office/drawing/2014/main" id="{00000000-0008-0000-0600-0000AD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維持補修費グラフ枠">
          <a:extLst>
            <a:ext uri="{FF2B5EF4-FFF2-40B4-BE49-F238E27FC236}">
              <a16:creationId xmlns:a16="http://schemas.microsoft.com/office/drawing/2014/main" id="{00000000-0008-0000-0600-0000AE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86756</xdr:rowOff>
    </xdr:from>
    <xdr:to>
      <xdr:col>24</xdr:col>
      <xdr:colOff>62865</xdr:colOff>
      <xdr:row>78</xdr:row>
      <xdr:rowOff>128727</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4633595" y="12088256"/>
          <a:ext cx="1270" cy="14135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132554</xdr:rowOff>
    </xdr:from>
    <xdr:ext cx="378565" cy="259045"/>
    <xdr:sp macro="" textlink="">
      <xdr:nvSpPr>
        <xdr:cNvPr id="176" name="維持補修費最小値テキスト">
          <a:extLst>
            <a:ext uri="{FF2B5EF4-FFF2-40B4-BE49-F238E27FC236}">
              <a16:creationId xmlns:a16="http://schemas.microsoft.com/office/drawing/2014/main" id="{00000000-0008-0000-0600-0000B0000000}"/>
            </a:ext>
          </a:extLst>
        </xdr:cNvPr>
        <xdr:cNvSpPr txBox="1"/>
      </xdr:nvSpPr>
      <xdr:spPr>
        <a:xfrm>
          <a:off x="4686300" y="1350565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128727</xdr:rowOff>
    </xdr:from>
    <xdr:to>
      <xdr:col>24</xdr:col>
      <xdr:colOff>152400</xdr:colOff>
      <xdr:row>78</xdr:row>
      <xdr:rowOff>128727</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4546600" y="135018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33433</xdr:rowOff>
    </xdr:from>
    <xdr:ext cx="534377" cy="259045"/>
    <xdr:sp macro="" textlink="">
      <xdr:nvSpPr>
        <xdr:cNvPr id="178" name="維持補修費最大値テキスト">
          <a:extLst>
            <a:ext uri="{FF2B5EF4-FFF2-40B4-BE49-F238E27FC236}">
              <a16:creationId xmlns:a16="http://schemas.microsoft.com/office/drawing/2014/main" id="{00000000-0008-0000-0600-0000B2000000}"/>
            </a:ext>
          </a:extLst>
        </xdr:cNvPr>
        <xdr:cNvSpPr txBox="1"/>
      </xdr:nvSpPr>
      <xdr:spPr>
        <a:xfrm>
          <a:off x="4686300" y="11863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86756</xdr:rowOff>
    </xdr:from>
    <xdr:to>
      <xdr:col>24</xdr:col>
      <xdr:colOff>152400</xdr:colOff>
      <xdr:row>70</xdr:row>
      <xdr:rowOff>86756</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4546600" y="120882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59553</xdr:rowOff>
    </xdr:from>
    <xdr:to>
      <xdr:col>24</xdr:col>
      <xdr:colOff>63500</xdr:colOff>
      <xdr:row>77</xdr:row>
      <xdr:rowOff>136683</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3797300" y="13261203"/>
          <a:ext cx="838200" cy="77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166585</xdr:rowOff>
    </xdr:from>
    <xdr:ext cx="469744" cy="259045"/>
    <xdr:sp macro="" textlink="">
      <xdr:nvSpPr>
        <xdr:cNvPr id="181" name="維持補修費平均値テキスト">
          <a:extLst>
            <a:ext uri="{FF2B5EF4-FFF2-40B4-BE49-F238E27FC236}">
              <a16:creationId xmlns:a16="http://schemas.microsoft.com/office/drawing/2014/main" id="{00000000-0008-0000-0600-0000B5000000}"/>
            </a:ext>
          </a:extLst>
        </xdr:cNvPr>
        <xdr:cNvSpPr txBox="1"/>
      </xdr:nvSpPr>
      <xdr:spPr>
        <a:xfrm>
          <a:off x="4686300" y="131967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16708</xdr:rowOff>
    </xdr:from>
    <xdr:to>
      <xdr:col>24</xdr:col>
      <xdr:colOff>114300</xdr:colOff>
      <xdr:row>77</xdr:row>
      <xdr:rowOff>118308</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4584700" y="13218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89043</xdr:rowOff>
    </xdr:from>
    <xdr:to>
      <xdr:col>19</xdr:col>
      <xdr:colOff>177800</xdr:colOff>
      <xdr:row>77</xdr:row>
      <xdr:rowOff>136683</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a:off x="2908300" y="13290693"/>
          <a:ext cx="889000" cy="47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38745</xdr:rowOff>
    </xdr:from>
    <xdr:to>
      <xdr:col>20</xdr:col>
      <xdr:colOff>38100</xdr:colOff>
      <xdr:row>77</xdr:row>
      <xdr:rowOff>140345</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3746500" y="13240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75</xdr:row>
      <xdr:rowOff>156872</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3562428" y="13015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89043</xdr:rowOff>
    </xdr:from>
    <xdr:to>
      <xdr:col>15</xdr:col>
      <xdr:colOff>50800</xdr:colOff>
      <xdr:row>77</xdr:row>
      <xdr:rowOff>101798</xdr:rowOff>
    </xdr:to>
    <xdr:cxnSp macro="">
      <xdr:nvCxnSpPr>
        <xdr:cNvPr id="186" name="直線コネクタ 185">
          <a:extLst>
            <a:ext uri="{FF2B5EF4-FFF2-40B4-BE49-F238E27FC236}">
              <a16:creationId xmlns:a16="http://schemas.microsoft.com/office/drawing/2014/main" id="{00000000-0008-0000-0600-0000BA000000}"/>
            </a:ext>
          </a:extLst>
        </xdr:cNvPr>
        <xdr:cNvCxnSpPr/>
      </xdr:nvCxnSpPr>
      <xdr:spPr>
        <a:xfrm flipV="1">
          <a:off x="2019300" y="13290693"/>
          <a:ext cx="889000" cy="12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34905</xdr:rowOff>
    </xdr:from>
    <xdr:to>
      <xdr:col>15</xdr:col>
      <xdr:colOff>101600</xdr:colOff>
      <xdr:row>77</xdr:row>
      <xdr:rowOff>136505</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2857500" y="13236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75</xdr:row>
      <xdr:rowOff>153032</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673428" y="13011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100426</xdr:rowOff>
    </xdr:from>
    <xdr:to>
      <xdr:col>10</xdr:col>
      <xdr:colOff>114300</xdr:colOff>
      <xdr:row>77</xdr:row>
      <xdr:rowOff>101798</xdr:rowOff>
    </xdr:to>
    <xdr:cxnSp macro="">
      <xdr:nvCxnSpPr>
        <xdr:cNvPr id="189" name="直線コネクタ 188">
          <a:extLst>
            <a:ext uri="{FF2B5EF4-FFF2-40B4-BE49-F238E27FC236}">
              <a16:creationId xmlns:a16="http://schemas.microsoft.com/office/drawing/2014/main" id="{00000000-0008-0000-0600-0000BD000000}"/>
            </a:ext>
          </a:extLst>
        </xdr:cNvPr>
        <xdr:cNvCxnSpPr/>
      </xdr:nvCxnSpPr>
      <xdr:spPr>
        <a:xfrm>
          <a:off x="1130300" y="13302076"/>
          <a:ext cx="889000" cy="1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28093</xdr:rowOff>
    </xdr:from>
    <xdr:to>
      <xdr:col>10</xdr:col>
      <xdr:colOff>165100</xdr:colOff>
      <xdr:row>77</xdr:row>
      <xdr:rowOff>129693</xdr:rowOff>
    </xdr:to>
    <xdr:sp macro="" textlink="">
      <xdr:nvSpPr>
        <xdr:cNvPr id="190" name="フローチャート: 判断 189">
          <a:extLst>
            <a:ext uri="{FF2B5EF4-FFF2-40B4-BE49-F238E27FC236}">
              <a16:creationId xmlns:a16="http://schemas.microsoft.com/office/drawing/2014/main" id="{00000000-0008-0000-0600-0000BE000000}"/>
            </a:ext>
          </a:extLst>
        </xdr:cNvPr>
        <xdr:cNvSpPr/>
      </xdr:nvSpPr>
      <xdr:spPr>
        <a:xfrm>
          <a:off x="1968500" y="13229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75</xdr:row>
      <xdr:rowOff>146220</xdr:rowOff>
    </xdr:from>
    <xdr:ext cx="469744"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784428" y="13004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35911</xdr:rowOff>
    </xdr:from>
    <xdr:to>
      <xdr:col>6</xdr:col>
      <xdr:colOff>38100</xdr:colOff>
      <xdr:row>77</xdr:row>
      <xdr:rowOff>137511</xdr:rowOff>
    </xdr:to>
    <xdr:sp macro="" textlink="">
      <xdr:nvSpPr>
        <xdr:cNvPr id="192" name="フローチャート: 判断 191">
          <a:extLst>
            <a:ext uri="{FF2B5EF4-FFF2-40B4-BE49-F238E27FC236}">
              <a16:creationId xmlns:a16="http://schemas.microsoft.com/office/drawing/2014/main" id="{00000000-0008-0000-0600-0000C0000000}"/>
            </a:ext>
          </a:extLst>
        </xdr:cNvPr>
        <xdr:cNvSpPr/>
      </xdr:nvSpPr>
      <xdr:spPr>
        <a:xfrm>
          <a:off x="1079500" y="13237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154038</xdr:rowOff>
    </xdr:from>
    <xdr:ext cx="469744"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895428" y="13012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8753</xdr:rowOff>
    </xdr:from>
    <xdr:to>
      <xdr:col>24</xdr:col>
      <xdr:colOff>114300</xdr:colOff>
      <xdr:row>77</xdr:row>
      <xdr:rowOff>110353</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4584700" y="13210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31630</xdr:rowOff>
    </xdr:from>
    <xdr:ext cx="469744" cy="259045"/>
    <xdr:sp macro="" textlink="">
      <xdr:nvSpPr>
        <xdr:cNvPr id="200" name="維持補修費該当値テキスト">
          <a:extLst>
            <a:ext uri="{FF2B5EF4-FFF2-40B4-BE49-F238E27FC236}">
              <a16:creationId xmlns:a16="http://schemas.microsoft.com/office/drawing/2014/main" id="{00000000-0008-0000-0600-0000C8000000}"/>
            </a:ext>
          </a:extLst>
        </xdr:cNvPr>
        <xdr:cNvSpPr txBox="1"/>
      </xdr:nvSpPr>
      <xdr:spPr>
        <a:xfrm>
          <a:off x="4686300" y="130618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85883</xdr:rowOff>
    </xdr:from>
    <xdr:to>
      <xdr:col>20</xdr:col>
      <xdr:colOff>38100</xdr:colOff>
      <xdr:row>78</xdr:row>
      <xdr:rowOff>16033</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3746500" y="13287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7160</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3562428" y="133802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38243</xdr:rowOff>
    </xdr:from>
    <xdr:to>
      <xdr:col>15</xdr:col>
      <xdr:colOff>101600</xdr:colOff>
      <xdr:row>77</xdr:row>
      <xdr:rowOff>139843</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2857500" y="13239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130970</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2673428" y="133326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50998</xdr:rowOff>
    </xdr:from>
    <xdr:to>
      <xdr:col>10</xdr:col>
      <xdr:colOff>165100</xdr:colOff>
      <xdr:row>77</xdr:row>
      <xdr:rowOff>152598</xdr:rowOff>
    </xdr:to>
    <xdr:sp macro="" textlink="">
      <xdr:nvSpPr>
        <xdr:cNvPr id="205" name="楕円 204">
          <a:extLst>
            <a:ext uri="{FF2B5EF4-FFF2-40B4-BE49-F238E27FC236}">
              <a16:creationId xmlns:a16="http://schemas.microsoft.com/office/drawing/2014/main" id="{00000000-0008-0000-0600-0000CD000000}"/>
            </a:ext>
          </a:extLst>
        </xdr:cNvPr>
        <xdr:cNvSpPr/>
      </xdr:nvSpPr>
      <xdr:spPr>
        <a:xfrm>
          <a:off x="1968500" y="13252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143725</xdr:rowOff>
    </xdr:from>
    <xdr:ext cx="469744" cy="259045"/>
    <xdr:sp macro="" textlink="">
      <xdr:nvSpPr>
        <xdr:cNvPr id="206" name="テキスト ボックス 205">
          <a:extLst>
            <a:ext uri="{FF2B5EF4-FFF2-40B4-BE49-F238E27FC236}">
              <a16:creationId xmlns:a16="http://schemas.microsoft.com/office/drawing/2014/main" id="{00000000-0008-0000-0600-0000CE000000}"/>
            </a:ext>
          </a:extLst>
        </xdr:cNvPr>
        <xdr:cNvSpPr txBox="1"/>
      </xdr:nvSpPr>
      <xdr:spPr>
        <a:xfrm>
          <a:off x="1784428" y="133453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49626</xdr:rowOff>
    </xdr:from>
    <xdr:to>
      <xdr:col>6</xdr:col>
      <xdr:colOff>38100</xdr:colOff>
      <xdr:row>77</xdr:row>
      <xdr:rowOff>151226</xdr:rowOff>
    </xdr:to>
    <xdr:sp macro="" textlink="">
      <xdr:nvSpPr>
        <xdr:cNvPr id="207" name="楕円 206">
          <a:extLst>
            <a:ext uri="{FF2B5EF4-FFF2-40B4-BE49-F238E27FC236}">
              <a16:creationId xmlns:a16="http://schemas.microsoft.com/office/drawing/2014/main" id="{00000000-0008-0000-0600-0000CF000000}"/>
            </a:ext>
          </a:extLst>
        </xdr:cNvPr>
        <xdr:cNvSpPr/>
      </xdr:nvSpPr>
      <xdr:spPr>
        <a:xfrm>
          <a:off x="1079500" y="13251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142353</xdr:rowOff>
    </xdr:from>
    <xdr:ext cx="469744" cy="259045"/>
    <xdr:sp macro="" textlink="">
      <xdr:nvSpPr>
        <xdr:cNvPr id="208" name="テキスト ボックス 207">
          <a:extLst>
            <a:ext uri="{FF2B5EF4-FFF2-40B4-BE49-F238E27FC236}">
              <a16:creationId xmlns:a16="http://schemas.microsoft.com/office/drawing/2014/main" id="{00000000-0008-0000-0600-0000D0000000}"/>
            </a:ext>
          </a:extLst>
        </xdr:cNvPr>
        <xdr:cNvSpPr txBox="1"/>
      </xdr:nvSpPr>
      <xdr:spPr>
        <a:xfrm>
          <a:off x="895428" y="13344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a:extLst>
            <a:ext uri="{FF2B5EF4-FFF2-40B4-BE49-F238E27FC236}">
              <a16:creationId xmlns:a16="http://schemas.microsoft.com/office/drawing/2014/main" id="{00000000-0008-0000-0600-0000D7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126,306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a:extLst>
            <a:ext uri="{FF2B5EF4-FFF2-40B4-BE49-F238E27FC236}">
              <a16:creationId xmlns:a16="http://schemas.microsoft.com/office/drawing/2014/main" id="{00000000-0008-0000-0600-0000D8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31" name="テキスト ボックス 230">
          <a:extLst>
            <a:ext uri="{FF2B5EF4-FFF2-40B4-BE49-F238E27FC236}">
              <a16:creationId xmlns:a16="http://schemas.microsoft.com/office/drawing/2014/main" id="{00000000-0008-0000-0600-0000E7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3" name="テキスト ボックス 232">
          <a:extLst>
            <a:ext uri="{FF2B5EF4-FFF2-40B4-BE49-F238E27FC236}">
              <a16:creationId xmlns:a16="http://schemas.microsoft.com/office/drawing/2014/main" id="{00000000-0008-0000-0600-0000E9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4" name="扶助費グラフ枠">
          <a:extLst>
            <a:ext uri="{FF2B5EF4-FFF2-40B4-BE49-F238E27FC236}">
              <a16:creationId xmlns:a16="http://schemas.microsoft.com/office/drawing/2014/main" id="{00000000-0008-0000-0600-0000EA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88134</xdr:rowOff>
    </xdr:from>
    <xdr:to>
      <xdr:col>24</xdr:col>
      <xdr:colOff>62865</xdr:colOff>
      <xdr:row>99</xdr:row>
      <xdr:rowOff>5032</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4633595" y="15518634"/>
          <a:ext cx="1270" cy="14599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8859</xdr:rowOff>
    </xdr:from>
    <xdr:ext cx="534377" cy="259045"/>
    <xdr:sp macro="" textlink="">
      <xdr:nvSpPr>
        <xdr:cNvPr id="236" name="扶助費最小値テキスト">
          <a:extLst>
            <a:ext uri="{FF2B5EF4-FFF2-40B4-BE49-F238E27FC236}">
              <a16:creationId xmlns:a16="http://schemas.microsoft.com/office/drawing/2014/main" id="{00000000-0008-0000-0600-0000EC000000}"/>
            </a:ext>
          </a:extLst>
        </xdr:cNvPr>
        <xdr:cNvSpPr txBox="1"/>
      </xdr:nvSpPr>
      <xdr:spPr>
        <a:xfrm>
          <a:off x="4686300" y="16982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5032</xdr:rowOff>
    </xdr:from>
    <xdr:to>
      <xdr:col>24</xdr:col>
      <xdr:colOff>152400</xdr:colOff>
      <xdr:row>99</xdr:row>
      <xdr:rowOff>5032</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4546600" y="16978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34811</xdr:rowOff>
    </xdr:from>
    <xdr:ext cx="599010" cy="259045"/>
    <xdr:sp macro="" textlink="">
      <xdr:nvSpPr>
        <xdr:cNvPr id="238" name="扶助費最大値テキスト">
          <a:extLst>
            <a:ext uri="{FF2B5EF4-FFF2-40B4-BE49-F238E27FC236}">
              <a16:creationId xmlns:a16="http://schemas.microsoft.com/office/drawing/2014/main" id="{00000000-0008-0000-0600-0000EE000000}"/>
            </a:ext>
          </a:extLst>
        </xdr:cNvPr>
        <xdr:cNvSpPr txBox="1"/>
      </xdr:nvSpPr>
      <xdr:spPr>
        <a:xfrm>
          <a:off x="4686300" y="152938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232,737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88134</xdr:rowOff>
    </xdr:from>
    <xdr:to>
      <xdr:col>24</xdr:col>
      <xdr:colOff>152400</xdr:colOff>
      <xdr:row>90</xdr:row>
      <xdr:rowOff>88134</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4546600" y="155186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113846</xdr:rowOff>
    </xdr:from>
    <xdr:to>
      <xdr:col>24</xdr:col>
      <xdr:colOff>63500</xdr:colOff>
      <xdr:row>96</xdr:row>
      <xdr:rowOff>171290</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flipV="1">
          <a:off x="3797300" y="16573046"/>
          <a:ext cx="838200" cy="57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122531</xdr:rowOff>
    </xdr:from>
    <xdr:ext cx="599010" cy="259045"/>
    <xdr:sp macro="" textlink="">
      <xdr:nvSpPr>
        <xdr:cNvPr id="241" name="扶助費平均値テキスト">
          <a:extLst>
            <a:ext uri="{FF2B5EF4-FFF2-40B4-BE49-F238E27FC236}">
              <a16:creationId xmlns:a16="http://schemas.microsoft.com/office/drawing/2014/main" id="{00000000-0008-0000-0600-0000F1000000}"/>
            </a:ext>
          </a:extLst>
        </xdr:cNvPr>
        <xdr:cNvSpPr txBox="1"/>
      </xdr:nvSpPr>
      <xdr:spPr>
        <a:xfrm>
          <a:off x="4686300" y="1623883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148,262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99654</xdr:rowOff>
    </xdr:from>
    <xdr:to>
      <xdr:col>24</xdr:col>
      <xdr:colOff>114300</xdr:colOff>
      <xdr:row>96</xdr:row>
      <xdr:rowOff>29804</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4584700" y="16387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171290</xdr:rowOff>
    </xdr:from>
    <xdr:to>
      <xdr:col>19</xdr:col>
      <xdr:colOff>177800</xdr:colOff>
      <xdr:row>97</xdr:row>
      <xdr:rowOff>114804</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2908300" y="16630490"/>
          <a:ext cx="889000" cy="114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5330</xdr:rowOff>
    </xdr:from>
    <xdr:to>
      <xdr:col>20</xdr:col>
      <xdr:colOff>38100</xdr:colOff>
      <xdr:row>96</xdr:row>
      <xdr:rowOff>106930</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3746500" y="16464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123457</xdr:rowOff>
    </xdr:from>
    <xdr:ext cx="59901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3497795" y="162397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2617</xdr:rowOff>
    </xdr:from>
    <xdr:to>
      <xdr:col>15</xdr:col>
      <xdr:colOff>50800</xdr:colOff>
      <xdr:row>97</xdr:row>
      <xdr:rowOff>114804</xdr:rowOff>
    </xdr:to>
    <xdr:cxnSp macro="">
      <xdr:nvCxnSpPr>
        <xdr:cNvPr id="246" name="直線コネクタ 245">
          <a:extLst>
            <a:ext uri="{FF2B5EF4-FFF2-40B4-BE49-F238E27FC236}">
              <a16:creationId xmlns:a16="http://schemas.microsoft.com/office/drawing/2014/main" id="{00000000-0008-0000-0600-0000F6000000}"/>
            </a:ext>
          </a:extLst>
        </xdr:cNvPr>
        <xdr:cNvCxnSpPr/>
      </xdr:nvCxnSpPr>
      <xdr:spPr>
        <a:xfrm>
          <a:off x="2019300" y="16633267"/>
          <a:ext cx="889000" cy="1121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90805</xdr:rowOff>
    </xdr:from>
    <xdr:to>
      <xdr:col>15</xdr:col>
      <xdr:colOff>101600</xdr:colOff>
      <xdr:row>97</xdr:row>
      <xdr:rowOff>20955</xdr:rowOff>
    </xdr:to>
    <xdr:sp macro="" textlink="">
      <xdr:nvSpPr>
        <xdr:cNvPr id="247" name="フローチャート: 判断 246">
          <a:extLst>
            <a:ext uri="{FF2B5EF4-FFF2-40B4-BE49-F238E27FC236}">
              <a16:creationId xmlns:a16="http://schemas.microsoft.com/office/drawing/2014/main" id="{00000000-0008-0000-0600-0000F7000000}"/>
            </a:ext>
          </a:extLst>
        </xdr:cNvPr>
        <xdr:cNvSpPr/>
      </xdr:nvSpPr>
      <xdr:spPr>
        <a:xfrm>
          <a:off x="2857500" y="1655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37482</xdr:rowOff>
    </xdr:from>
    <xdr:ext cx="59901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2608795" y="163252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133,325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2617</xdr:rowOff>
    </xdr:from>
    <xdr:to>
      <xdr:col>10</xdr:col>
      <xdr:colOff>114300</xdr:colOff>
      <xdr:row>98</xdr:row>
      <xdr:rowOff>87655</xdr:rowOff>
    </xdr:to>
    <xdr:cxnSp macro="">
      <xdr:nvCxnSpPr>
        <xdr:cNvPr id="249" name="直線コネクタ 248">
          <a:extLst>
            <a:ext uri="{FF2B5EF4-FFF2-40B4-BE49-F238E27FC236}">
              <a16:creationId xmlns:a16="http://schemas.microsoft.com/office/drawing/2014/main" id="{00000000-0008-0000-0600-0000F9000000}"/>
            </a:ext>
          </a:extLst>
        </xdr:cNvPr>
        <xdr:cNvCxnSpPr/>
      </xdr:nvCxnSpPr>
      <xdr:spPr>
        <a:xfrm flipV="1">
          <a:off x="1130300" y="16633267"/>
          <a:ext cx="889000" cy="256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153550</xdr:rowOff>
    </xdr:from>
    <xdr:to>
      <xdr:col>10</xdr:col>
      <xdr:colOff>165100</xdr:colOff>
      <xdr:row>96</xdr:row>
      <xdr:rowOff>83700</xdr:rowOff>
    </xdr:to>
    <xdr:sp macro="" textlink="">
      <xdr:nvSpPr>
        <xdr:cNvPr id="250" name="フローチャート: 判断 249">
          <a:extLst>
            <a:ext uri="{FF2B5EF4-FFF2-40B4-BE49-F238E27FC236}">
              <a16:creationId xmlns:a16="http://schemas.microsoft.com/office/drawing/2014/main" id="{00000000-0008-0000-0600-0000FA000000}"/>
            </a:ext>
          </a:extLst>
        </xdr:cNvPr>
        <xdr:cNvSpPr/>
      </xdr:nvSpPr>
      <xdr:spPr>
        <a:xfrm>
          <a:off x="1968500" y="1644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100227</xdr:rowOff>
    </xdr:from>
    <xdr:ext cx="59901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719795" y="162165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85939</xdr:rowOff>
    </xdr:from>
    <xdr:to>
      <xdr:col>6</xdr:col>
      <xdr:colOff>38100</xdr:colOff>
      <xdr:row>98</xdr:row>
      <xdr:rowOff>16089</xdr:rowOff>
    </xdr:to>
    <xdr:sp macro="" textlink="">
      <xdr:nvSpPr>
        <xdr:cNvPr id="252" name="フローチャート: 判断 251">
          <a:extLst>
            <a:ext uri="{FF2B5EF4-FFF2-40B4-BE49-F238E27FC236}">
              <a16:creationId xmlns:a16="http://schemas.microsoft.com/office/drawing/2014/main" id="{00000000-0008-0000-0600-0000FC000000}"/>
            </a:ext>
          </a:extLst>
        </xdr:cNvPr>
        <xdr:cNvSpPr/>
      </xdr:nvSpPr>
      <xdr:spPr>
        <a:xfrm>
          <a:off x="1079500" y="16716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96</xdr:row>
      <xdr:rowOff>32616</xdr:rowOff>
    </xdr:from>
    <xdr:ext cx="59901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830795" y="164918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63046</xdr:rowOff>
    </xdr:from>
    <xdr:to>
      <xdr:col>24</xdr:col>
      <xdr:colOff>114300</xdr:colOff>
      <xdr:row>96</xdr:row>
      <xdr:rowOff>164646</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4584700" y="16522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41473</xdr:rowOff>
    </xdr:from>
    <xdr:ext cx="599010" cy="259045"/>
    <xdr:sp macro="" textlink="">
      <xdr:nvSpPr>
        <xdr:cNvPr id="260" name="扶助費該当値テキスト">
          <a:extLst>
            <a:ext uri="{FF2B5EF4-FFF2-40B4-BE49-F238E27FC236}">
              <a16:creationId xmlns:a16="http://schemas.microsoft.com/office/drawing/2014/main" id="{00000000-0008-0000-0600-000004010000}"/>
            </a:ext>
          </a:extLst>
        </xdr:cNvPr>
        <xdr:cNvSpPr txBox="1"/>
      </xdr:nvSpPr>
      <xdr:spPr>
        <a:xfrm>
          <a:off x="4686300" y="165006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120490</xdr:rowOff>
    </xdr:from>
    <xdr:to>
      <xdr:col>20</xdr:col>
      <xdr:colOff>38100</xdr:colOff>
      <xdr:row>97</xdr:row>
      <xdr:rowOff>50640</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3746500" y="16579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41767</xdr:rowOff>
    </xdr:from>
    <xdr:ext cx="599010"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3497795" y="166724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64004</xdr:rowOff>
    </xdr:from>
    <xdr:to>
      <xdr:col>15</xdr:col>
      <xdr:colOff>101600</xdr:colOff>
      <xdr:row>97</xdr:row>
      <xdr:rowOff>165604</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2857500" y="16694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156731</xdr:rowOff>
    </xdr:from>
    <xdr:ext cx="599010"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2608795" y="167873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123267</xdr:rowOff>
    </xdr:from>
    <xdr:to>
      <xdr:col>10</xdr:col>
      <xdr:colOff>165100</xdr:colOff>
      <xdr:row>97</xdr:row>
      <xdr:rowOff>53417</xdr:rowOff>
    </xdr:to>
    <xdr:sp macro="" textlink="">
      <xdr:nvSpPr>
        <xdr:cNvPr id="265" name="楕円 264">
          <a:extLst>
            <a:ext uri="{FF2B5EF4-FFF2-40B4-BE49-F238E27FC236}">
              <a16:creationId xmlns:a16="http://schemas.microsoft.com/office/drawing/2014/main" id="{00000000-0008-0000-0600-000009010000}"/>
            </a:ext>
          </a:extLst>
        </xdr:cNvPr>
        <xdr:cNvSpPr/>
      </xdr:nvSpPr>
      <xdr:spPr>
        <a:xfrm>
          <a:off x="1968500" y="16582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44544</xdr:rowOff>
    </xdr:from>
    <xdr:ext cx="599010" cy="259045"/>
    <xdr:sp macro="" textlink="">
      <xdr:nvSpPr>
        <xdr:cNvPr id="266" name="テキスト ボックス 265">
          <a:extLst>
            <a:ext uri="{FF2B5EF4-FFF2-40B4-BE49-F238E27FC236}">
              <a16:creationId xmlns:a16="http://schemas.microsoft.com/office/drawing/2014/main" id="{00000000-0008-0000-0600-00000A010000}"/>
            </a:ext>
          </a:extLst>
        </xdr:cNvPr>
        <xdr:cNvSpPr txBox="1"/>
      </xdr:nvSpPr>
      <xdr:spPr>
        <a:xfrm>
          <a:off x="1719795" y="166751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36855</xdr:rowOff>
    </xdr:from>
    <xdr:to>
      <xdr:col>6</xdr:col>
      <xdr:colOff>38100</xdr:colOff>
      <xdr:row>98</xdr:row>
      <xdr:rowOff>138455</xdr:rowOff>
    </xdr:to>
    <xdr:sp macro="" textlink="">
      <xdr:nvSpPr>
        <xdr:cNvPr id="267" name="楕円 266">
          <a:extLst>
            <a:ext uri="{FF2B5EF4-FFF2-40B4-BE49-F238E27FC236}">
              <a16:creationId xmlns:a16="http://schemas.microsoft.com/office/drawing/2014/main" id="{00000000-0008-0000-0600-00000B010000}"/>
            </a:ext>
          </a:extLst>
        </xdr:cNvPr>
        <xdr:cNvSpPr/>
      </xdr:nvSpPr>
      <xdr:spPr>
        <a:xfrm>
          <a:off x="1079500" y="16838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98</xdr:row>
      <xdr:rowOff>129582</xdr:rowOff>
    </xdr:from>
    <xdr:ext cx="599010" cy="259045"/>
    <xdr:sp macro="" textlink="">
      <xdr:nvSpPr>
        <xdr:cNvPr id="268" name="テキスト ボックス 267">
          <a:extLst>
            <a:ext uri="{FF2B5EF4-FFF2-40B4-BE49-F238E27FC236}">
              <a16:creationId xmlns:a16="http://schemas.microsoft.com/office/drawing/2014/main" id="{00000000-0008-0000-0600-00000C010000}"/>
            </a:ext>
          </a:extLst>
        </xdr:cNvPr>
        <xdr:cNvSpPr txBox="1"/>
      </xdr:nvSpPr>
      <xdr:spPr>
        <a:xfrm>
          <a:off x="830795" y="169316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4" name="正方形/長方形 273">
          <a:extLst>
            <a:ext uri="{FF2B5EF4-FFF2-40B4-BE49-F238E27FC236}">
              <a16:creationId xmlns:a16="http://schemas.microsoft.com/office/drawing/2014/main" id="{00000000-0008-0000-0600-000012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5" name="正方形/長方形 274">
          <a:extLst>
            <a:ext uri="{FF2B5EF4-FFF2-40B4-BE49-F238E27FC236}">
              <a16:creationId xmlns:a16="http://schemas.microsoft.com/office/drawing/2014/main" id="{00000000-0008-0000-0600-000013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86,500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6" name="正方形/長方形 275">
          <a:extLst>
            <a:ext uri="{FF2B5EF4-FFF2-40B4-BE49-F238E27FC236}">
              <a16:creationId xmlns:a16="http://schemas.microsoft.com/office/drawing/2014/main" id="{00000000-0008-0000-0600-000014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5641</xdr:rowOff>
    </xdr:from>
    <xdr:ext cx="531299" cy="259045"/>
    <xdr:sp macro="" textlink="">
      <xdr:nvSpPr>
        <xdr:cNvPr id="286" name="テキスト ボックス 285">
          <a:extLst>
            <a:ext uri="{FF2B5EF4-FFF2-40B4-BE49-F238E27FC236}">
              <a16:creationId xmlns:a16="http://schemas.microsoft.com/office/drawing/2014/main" id="{00000000-0008-0000-0600-00001E010000}"/>
            </a:ext>
          </a:extLst>
        </xdr:cNvPr>
        <xdr:cNvSpPr txBox="1"/>
      </xdr:nvSpPr>
      <xdr:spPr>
        <a:xfrm>
          <a:off x="6072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8" name="テキスト ボックス 287">
          <a:extLst>
            <a:ext uri="{FF2B5EF4-FFF2-40B4-BE49-F238E27FC236}">
              <a16:creationId xmlns:a16="http://schemas.microsoft.com/office/drawing/2014/main" id="{00000000-0008-0000-0600-000020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90" name="テキスト ボックス 289">
          <a:extLst>
            <a:ext uri="{FF2B5EF4-FFF2-40B4-BE49-F238E27FC236}">
              <a16:creationId xmlns:a16="http://schemas.microsoft.com/office/drawing/2014/main" id="{00000000-0008-0000-0600-000022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92" name="テキスト ボックス 291">
          <a:extLst>
            <a:ext uri="{FF2B5EF4-FFF2-40B4-BE49-F238E27FC236}">
              <a16:creationId xmlns:a16="http://schemas.microsoft.com/office/drawing/2014/main" id="{00000000-0008-0000-0600-000024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3" name="補助費等グラフ枠">
          <a:extLst>
            <a:ext uri="{FF2B5EF4-FFF2-40B4-BE49-F238E27FC236}">
              <a16:creationId xmlns:a16="http://schemas.microsoft.com/office/drawing/2014/main" id="{00000000-0008-0000-0600-000025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34</xdr:row>
      <xdr:rowOff>27272</xdr:rowOff>
    </xdr:from>
    <xdr:to>
      <xdr:col>54</xdr:col>
      <xdr:colOff>189865</xdr:colOff>
      <xdr:row>38</xdr:row>
      <xdr:rowOff>36667</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flipV="1">
          <a:off x="10475595" y="5856572"/>
          <a:ext cx="1270" cy="6951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40494</xdr:rowOff>
    </xdr:from>
    <xdr:ext cx="534377" cy="259045"/>
    <xdr:sp macro="" textlink="">
      <xdr:nvSpPr>
        <xdr:cNvPr id="295" name="補助費等最小値テキスト">
          <a:extLst>
            <a:ext uri="{FF2B5EF4-FFF2-40B4-BE49-F238E27FC236}">
              <a16:creationId xmlns:a16="http://schemas.microsoft.com/office/drawing/2014/main" id="{00000000-0008-0000-0600-000027010000}"/>
            </a:ext>
          </a:extLst>
        </xdr:cNvPr>
        <xdr:cNvSpPr txBox="1"/>
      </xdr:nvSpPr>
      <xdr:spPr>
        <a:xfrm>
          <a:off x="10528300" y="6555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36667</xdr:rowOff>
    </xdr:from>
    <xdr:to>
      <xdr:col>55</xdr:col>
      <xdr:colOff>88900</xdr:colOff>
      <xdr:row>38</xdr:row>
      <xdr:rowOff>36667</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10388600" y="6551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32</xdr:row>
      <xdr:rowOff>145399</xdr:rowOff>
    </xdr:from>
    <xdr:ext cx="534377" cy="259045"/>
    <xdr:sp macro="" textlink="">
      <xdr:nvSpPr>
        <xdr:cNvPr id="297" name="補助費等最大値テキスト">
          <a:extLst>
            <a:ext uri="{FF2B5EF4-FFF2-40B4-BE49-F238E27FC236}">
              <a16:creationId xmlns:a16="http://schemas.microsoft.com/office/drawing/2014/main" id="{00000000-0008-0000-0600-000029010000}"/>
            </a:ext>
          </a:extLst>
        </xdr:cNvPr>
        <xdr:cNvSpPr txBox="1"/>
      </xdr:nvSpPr>
      <xdr:spPr>
        <a:xfrm>
          <a:off x="10528300" y="5631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85,328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27272</xdr:rowOff>
    </xdr:from>
    <xdr:to>
      <xdr:col>55</xdr:col>
      <xdr:colOff>88900</xdr:colOff>
      <xdr:row>34</xdr:row>
      <xdr:rowOff>27272</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10388600" y="5856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170670</xdr:rowOff>
    </xdr:from>
    <xdr:to>
      <xdr:col>55</xdr:col>
      <xdr:colOff>0</xdr:colOff>
      <xdr:row>37</xdr:row>
      <xdr:rowOff>4576</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flipV="1">
          <a:off x="9639300" y="6342870"/>
          <a:ext cx="838200" cy="53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144953</xdr:rowOff>
    </xdr:from>
    <xdr:ext cx="534377" cy="259045"/>
    <xdr:sp macro="" textlink="">
      <xdr:nvSpPr>
        <xdr:cNvPr id="300" name="補助費等平均値テキスト">
          <a:extLst>
            <a:ext uri="{FF2B5EF4-FFF2-40B4-BE49-F238E27FC236}">
              <a16:creationId xmlns:a16="http://schemas.microsoft.com/office/drawing/2014/main" id="{00000000-0008-0000-0600-00002C010000}"/>
            </a:ext>
          </a:extLst>
        </xdr:cNvPr>
        <xdr:cNvSpPr txBox="1"/>
      </xdr:nvSpPr>
      <xdr:spPr>
        <a:xfrm>
          <a:off x="10528300" y="63171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166526</xdr:rowOff>
    </xdr:from>
    <xdr:to>
      <xdr:col>55</xdr:col>
      <xdr:colOff>50800</xdr:colOff>
      <xdr:row>37</xdr:row>
      <xdr:rowOff>96676</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10426700" y="63387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61497</xdr:rowOff>
    </xdr:from>
    <xdr:to>
      <xdr:col>50</xdr:col>
      <xdr:colOff>114300</xdr:colOff>
      <xdr:row>37</xdr:row>
      <xdr:rowOff>4576</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a:off x="8750300" y="6062247"/>
          <a:ext cx="889000" cy="2859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138495</xdr:rowOff>
    </xdr:from>
    <xdr:to>
      <xdr:col>50</xdr:col>
      <xdr:colOff>165100</xdr:colOff>
      <xdr:row>37</xdr:row>
      <xdr:rowOff>68645</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9588500" y="6310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59772</xdr:rowOff>
    </xdr:from>
    <xdr:ext cx="534377"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9372111" y="6403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61497</xdr:rowOff>
    </xdr:from>
    <xdr:to>
      <xdr:col>45</xdr:col>
      <xdr:colOff>177800</xdr:colOff>
      <xdr:row>36</xdr:row>
      <xdr:rowOff>166599</xdr:rowOff>
    </xdr:to>
    <xdr:cxnSp macro="">
      <xdr:nvCxnSpPr>
        <xdr:cNvPr id="305" name="直線コネクタ 304">
          <a:extLst>
            <a:ext uri="{FF2B5EF4-FFF2-40B4-BE49-F238E27FC236}">
              <a16:creationId xmlns:a16="http://schemas.microsoft.com/office/drawing/2014/main" id="{00000000-0008-0000-0600-000031010000}"/>
            </a:ext>
          </a:extLst>
        </xdr:cNvPr>
        <xdr:cNvCxnSpPr/>
      </xdr:nvCxnSpPr>
      <xdr:spPr>
        <a:xfrm flipV="1">
          <a:off x="7861300" y="6062247"/>
          <a:ext cx="889000" cy="276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98686</xdr:rowOff>
    </xdr:from>
    <xdr:to>
      <xdr:col>46</xdr:col>
      <xdr:colOff>38100</xdr:colOff>
      <xdr:row>37</xdr:row>
      <xdr:rowOff>28836</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8699500" y="6270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19963</xdr:rowOff>
    </xdr:from>
    <xdr:ext cx="534377"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8483111" y="6363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30</xdr:row>
      <xdr:rowOff>142889</xdr:rowOff>
    </xdr:from>
    <xdr:to>
      <xdr:col>41</xdr:col>
      <xdr:colOff>50800</xdr:colOff>
      <xdr:row>36</xdr:row>
      <xdr:rowOff>166599</xdr:rowOff>
    </xdr:to>
    <xdr:cxnSp macro="">
      <xdr:nvCxnSpPr>
        <xdr:cNvPr id="308" name="直線コネクタ 307">
          <a:extLst>
            <a:ext uri="{FF2B5EF4-FFF2-40B4-BE49-F238E27FC236}">
              <a16:creationId xmlns:a16="http://schemas.microsoft.com/office/drawing/2014/main" id="{00000000-0008-0000-0600-000034010000}"/>
            </a:ext>
          </a:extLst>
        </xdr:cNvPr>
        <xdr:cNvCxnSpPr/>
      </xdr:nvCxnSpPr>
      <xdr:spPr>
        <a:xfrm>
          <a:off x="6972300" y="5286389"/>
          <a:ext cx="889000" cy="1052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137853</xdr:rowOff>
    </xdr:from>
    <xdr:to>
      <xdr:col>41</xdr:col>
      <xdr:colOff>101600</xdr:colOff>
      <xdr:row>37</xdr:row>
      <xdr:rowOff>68003</xdr:rowOff>
    </xdr:to>
    <xdr:sp macro="" textlink="">
      <xdr:nvSpPr>
        <xdr:cNvPr id="309" name="フローチャート: 判断 308">
          <a:extLst>
            <a:ext uri="{FF2B5EF4-FFF2-40B4-BE49-F238E27FC236}">
              <a16:creationId xmlns:a16="http://schemas.microsoft.com/office/drawing/2014/main" id="{00000000-0008-0000-0600-000035010000}"/>
            </a:ext>
          </a:extLst>
        </xdr:cNvPr>
        <xdr:cNvSpPr/>
      </xdr:nvSpPr>
      <xdr:spPr>
        <a:xfrm>
          <a:off x="7810500" y="6310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59130</xdr:rowOff>
    </xdr:from>
    <xdr:ext cx="534377"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7594111" y="6402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81062</xdr:rowOff>
    </xdr:from>
    <xdr:to>
      <xdr:col>36</xdr:col>
      <xdr:colOff>165100</xdr:colOff>
      <xdr:row>31</xdr:row>
      <xdr:rowOff>11212</xdr:rowOff>
    </xdr:to>
    <xdr:sp macro="" textlink="">
      <xdr:nvSpPr>
        <xdr:cNvPr id="311" name="フローチャート: 判断 310">
          <a:extLst>
            <a:ext uri="{FF2B5EF4-FFF2-40B4-BE49-F238E27FC236}">
              <a16:creationId xmlns:a16="http://schemas.microsoft.com/office/drawing/2014/main" id="{00000000-0008-0000-0600-000037010000}"/>
            </a:ext>
          </a:extLst>
        </xdr:cNvPr>
        <xdr:cNvSpPr/>
      </xdr:nvSpPr>
      <xdr:spPr>
        <a:xfrm>
          <a:off x="6921500" y="5224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27739</xdr:rowOff>
    </xdr:from>
    <xdr:ext cx="59901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6672795" y="49997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119870</xdr:rowOff>
    </xdr:from>
    <xdr:to>
      <xdr:col>55</xdr:col>
      <xdr:colOff>50800</xdr:colOff>
      <xdr:row>37</xdr:row>
      <xdr:rowOff>50020</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10426700" y="6292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142747</xdr:rowOff>
    </xdr:from>
    <xdr:ext cx="534377" cy="259045"/>
    <xdr:sp macro="" textlink="">
      <xdr:nvSpPr>
        <xdr:cNvPr id="319" name="補助費等該当値テキスト">
          <a:extLst>
            <a:ext uri="{FF2B5EF4-FFF2-40B4-BE49-F238E27FC236}">
              <a16:creationId xmlns:a16="http://schemas.microsoft.com/office/drawing/2014/main" id="{00000000-0008-0000-0600-00003F010000}"/>
            </a:ext>
          </a:extLst>
        </xdr:cNvPr>
        <xdr:cNvSpPr txBox="1"/>
      </xdr:nvSpPr>
      <xdr:spPr>
        <a:xfrm>
          <a:off x="10528300" y="61434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125226</xdr:rowOff>
    </xdr:from>
    <xdr:to>
      <xdr:col>50</xdr:col>
      <xdr:colOff>165100</xdr:colOff>
      <xdr:row>37</xdr:row>
      <xdr:rowOff>55376</xdr:rowOff>
    </xdr:to>
    <xdr:sp macro="" textlink="">
      <xdr:nvSpPr>
        <xdr:cNvPr id="320" name="楕円 319">
          <a:extLst>
            <a:ext uri="{FF2B5EF4-FFF2-40B4-BE49-F238E27FC236}">
              <a16:creationId xmlns:a16="http://schemas.microsoft.com/office/drawing/2014/main" id="{00000000-0008-0000-0600-000040010000}"/>
            </a:ext>
          </a:extLst>
        </xdr:cNvPr>
        <xdr:cNvSpPr/>
      </xdr:nvSpPr>
      <xdr:spPr>
        <a:xfrm>
          <a:off x="9588500" y="6297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71903</xdr:rowOff>
    </xdr:from>
    <xdr:ext cx="534377" cy="259045"/>
    <xdr:sp macro="" textlink="">
      <xdr:nvSpPr>
        <xdr:cNvPr id="321" name="テキスト ボックス 320">
          <a:extLst>
            <a:ext uri="{FF2B5EF4-FFF2-40B4-BE49-F238E27FC236}">
              <a16:creationId xmlns:a16="http://schemas.microsoft.com/office/drawing/2014/main" id="{00000000-0008-0000-0600-000041010000}"/>
            </a:ext>
          </a:extLst>
        </xdr:cNvPr>
        <xdr:cNvSpPr txBox="1"/>
      </xdr:nvSpPr>
      <xdr:spPr>
        <a:xfrm>
          <a:off x="9372111" y="60726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10697</xdr:rowOff>
    </xdr:from>
    <xdr:to>
      <xdr:col>46</xdr:col>
      <xdr:colOff>38100</xdr:colOff>
      <xdr:row>35</xdr:row>
      <xdr:rowOff>112297</xdr:rowOff>
    </xdr:to>
    <xdr:sp macro="" textlink="">
      <xdr:nvSpPr>
        <xdr:cNvPr id="322" name="楕円 321">
          <a:extLst>
            <a:ext uri="{FF2B5EF4-FFF2-40B4-BE49-F238E27FC236}">
              <a16:creationId xmlns:a16="http://schemas.microsoft.com/office/drawing/2014/main" id="{00000000-0008-0000-0600-000042010000}"/>
            </a:ext>
          </a:extLst>
        </xdr:cNvPr>
        <xdr:cNvSpPr/>
      </xdr:nvSpPr>
      <xdr:spPr>
        <a:xfrm>
          <a:off x="8699500" y="6011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33</xdr:row>
      <xdr:rowOff>128824</xdr:rowOff>
    </xdr:from>
    <xdr:ext cx="534377" cy="259045"/>
    <xdr:sp macro="" textlink="">
      <xdr:nvSpPr>
        <xdr:cNvPr id="323" name="テキスト ボックス 322">
          <a:extLst>
            <a:ext uri="{FF2B5EF4-FFF2-40B4-BE49-F238E27FC236}">
              <a16:creationId xmlns:a16="http://schemas.microsoft.com/office/drawing/2014/main" id="{00000000-0008-0000-0600-000043010000}"/>
            </a:ext>
          </a:extLst>
        </xdr:cNvPr>
        <xdr:cNvSpPr txBox="1"/>
      </xdr:nvSpPr>
      <xdr:spPr>
        <a:xfrm>
          <a:off x="8483111" y="5786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115799</xdr:rowOff>
    </xdr:from>
    <xdr:to>
      <xdr:col>41</xdr:col>
      <xdr:colOff>101600</xdr:colOff>
      <xdr:row>37</xdr:row>
      <xdr:rowOff>45949</xdr:rowOff>
    </xdr:to>
    <xdr:sp macro="" textlink="">
      <xdr:nvSpPr>
        <xdr:cNvPr id="324" name="楕円 323">
          <a:extLst>
            <a:ext uri="{FF2B5EF4-FFF2-40B4-BE49-F238E27FC236}">
              <a16:creationId xmlns:a16="http://schemas.microsoft.com/office/drawing/2014/main" id="{00000000-0008-0000-0600-000044010000}"/>
            </a:ext>
          </a:extLst>
        </xdr:cNvPr>
        <xdr:cNvSpPr/>
      </xdr:nvSpPr>
      <xdr:spPr>
        <a:xfrm>
          <a:off x="7810500" y="6287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62476</xdr:rowOff>
    </xdr:from>
    <xdr:ext cx="534377" cy="259045"/>
    <xdr:sp macro="" textlink="">
      <xdr:nvSpPr>
        <xdr:cNvPr id="325" name="テキスト ボックス 324">
          <a:extLst>
            <a:ext uri="{FF2B5EF4-FFF2-40B4-BE49-F238E27FC236}">
              <a16:creationId xmlns:a16="http://schemas.microsoft.com/office/drawing/2014/main" id="{00000000-0008-0000-0600-000045010000}"/>
            </a:ext>
          </a:extLst>
        </xdr:cNvPr>
        <xdr:cNvSpPr txBox="1"/>
      </xdr:nvSpPr>
      <xdr:spPr>
        <a:xfrm>
          <a:off x="7594111" y="6063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92089</xdr:rowOff>
    </xdr:from>
    <xdr:to>
      <xdr:col>36</xdr:col>
      <xdr:colOff>165100</xdr:colOff>
      <xdr:row>31</xdr:row>
      <xdr:rowOff>22239</xdr:rowOff>
    </xdr:to>
    <xdr:sp macro="" textlink="">
      <xdr:nvSpPr>
        <xdr:cNvPr id="326" name="楕円 325">
          <a:extLst>
            <a:ext uri="{FF2B5EF4-FFF2-40B4-BE49-F238E27FC236}">
              <a16:creationId xmlns:a16="http://schemas.microsoft.com/office/drawing/2014/main" id="{00000000-0008-0000-0600-000046010000}"/>
            </a:ext>
          </a:extLst>
        </xdr:cNvPr>
        <xdr:cNvSpPr/>
      </xdr:nvSpPr>
      <xdr:spPr>
        <a:xfrm>
          <a:off x="6921500" y="5235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13366</xdr:rowOff>
    </xdr:from>
    <xdr:ext cx="599010" cy="259045"/>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672795" y="53283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32" name="正方形/長方形 331">
          <a:extLst>
            <a:ext uri="{FF2B5EF4-FFF2-40B4-BE49-F238E27FC236}">
              <a16:creationId xmlns:a16="http://schemas.microsoft.com/office/drawing/2014/main" id="{00000000-0008-0000-0600-00004C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3" name="正方形/長方形 332">
          <a:extLst>
            <a:ext uri="{FF2B5EF4-FFF2-40B4-BE49-F238E27FC236}">
              <a16:creationId xmlns:a16="http://schemas.microsoft.com/office/drawing/2014/main" id="{00000000-0008-0000-0600-00004D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4" name="正方形/長方形 333">
          <a:extLst>
            <a:ext uri="{FF2B5EF4-FFF2-40B4-BE49-F238E27FC236}">
              <a16:creationId xmlns:a16="http://schemas.microsoft.com/office/drawing/2014/main" id="{00000000-0008-0000-0600-00004E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74,258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5" name="正方形/長方形 334">
          <a:extLst>
            <a:ext uri="{FF2B5EF4-FFF2-40B4-BE49-F238E27FC236}">
              <a16:creationId xmlns:a16="http://schemas.microsoft.com/office/drawing/2014/main" id="{00000000-0008-0000-0600-00004F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44450</xdr:rowOff>
    </xdr:from>
    <xdr:to>
      <xdr:col>59</xdr:col>
      <xdr:colOff>50800</xdr:colOff>
      <xdr:row>59</xdr:row>
      <xdr:rowOff>44450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73677</xdr:rowOff>
    </xdr:from>
    <xdr:ext cx="53129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72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6" name="テキスト ボックス 345">
          <a:extLst>
            <a:ext uri="{FF2B5EF4-FFF2-40B4-BE49-F238E27FC236}">
              <a16:creationId xmlns:a16="http://schemas.microsoft.com/office/drawing/2014/main" id="{00000000-0008-0000-0600-00005A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8" name="テキスト ボックス 347">
          <a:extLst>
            <a:ext uri="{FF2B5EF4-FFF2-40B4-BE49-F238E27FC236}">
              <a16:creationId xmlns:a16="http://schemas.microsoft.com/office/drawing/2014/main" id="{00000000-0008-0000-0600-00005C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50" name="テキスト ボックス 349">
          <a:extLst>
            <a:ext uri="{FF2B5EF4-FFF2-40B4-BE49-F238E27FC236}">
              <a16:creationId xmlns:a16="http://schemas.microsoft.com/office/drawing/2014/main" id="{00000000-0008-0000-0600-00005E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51" name="普通建設事業費グラフ枠">
          <a:extLst>
            <a:ext uri="{FF2B5EF4-FFF2-40B4-BE49-F238E27FC236}">
              <a16:creationId xmlns:a16="http://schemas.microsoft.com/office/drawing/2014/main" id="{00000000-0008-0000-0600-00005F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115621</xdr:rowOff>
    </xdr:from>
    <xdr:to>
      <xdr:col>54</xdr:col>
      <xdr:colOff>189865</xdr:colOff>
      <xdr:row>58</xdr:row>
      <xdr:rowOff>136709</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flipV="1">
          <a:off x="10475595" y="8688121"/>
          <a:ext cx="1270" cy="13926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140536</xdr:rowOff>
    </xdr:from>
    <xdr:ext cx="534377" cy="259045"/>
    <xdr:sp macro="" textlink="">
      <xdr:nvSpPr>
        <xdr:cNvPr id="353" name="普通建設事業費最小値テキスト">
          <a:extLst>
            <a:ext uri="{FF2B5EF4-FFF2-40B4-BE49-F238E27FC236}">
              <a16:creationId xmlns:a16="http://schemas.microsoft.com/office/drawing/2014/main" id="{00000000-0008-0000-0600-000061010000}"/>
            </a:ext>
          </a:extLst>
        </xdr:cNvPr>
        <xdr:cNvSpPr txBox="1"/>
      </xdr:nvSpPr>
      <xdr:spPr>
        <a:xfrm>
          <a:off x="10528300" y="100846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136709</xdr:rowOff>
    </xdr:from>
    <xdr:to>
      <xdr:col>55</xdr:col>
      <xdr:colOff>88900</xdr:colOff>
      <xdr:row>58</xdr:row>
      <xdr:rowOff>136709</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10388600" y="10080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62298</xdr:rowOff>
    </xdr:from>
    <xdr:ext cx="534377" cy="259045"/>
    <xdr:sp macro="" textlink="">
      <xdr:nvSpPr>
        <xdr:cNvPr id="355" name="普通建設事業費最大値テキスト">
          <a:extLst>
            <a:ext uri="{FF2B5EF4-FFF2-40B4-BE49-F238E27FC236}">
              <a16:creationId xmlns:a16="http://schemas.microsoft.com/office/drawing/2014/main" id="{00000000-0008-0000-0600-000063010000}"/>
            </a:ext>
          </a:extLst>
        </xdr:cNvPr>
        <xdr:cNvSpPr txBox="1"/>
      </xdr:nvSpPr>
      <xdr:spPr>
        <a:xfrm>
          <a:off x="10528300" y="8463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97,264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115621</xdr:rowOff>
    </xdr:from>
    <xdr:to>
      <xdr:col>55</xdr:col>
      <xdr:colOff>88900</xdr:colOff>
      <xdr:row>50</xdr:row>
      <xdr:rowOff>115621</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10388600" y="8688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54</xdr:row>
      <xdr:rowOff>20638</xdr:rowOff>
    </xdr:from>
    <xdr:to>
      <xdr:col>55</xdr:col>
      <xdr:colOff>0</xdr:colOff>
      <xdr:row>54</xdr:row>
      <xdr:rowOff>158388</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a:off x="9639300" y="9278938"/>
          <a:ext cx="838200" cy="137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92397</xdr:rowOff>
    </xdr:from>
    <xdr:ext cx="534377" cy="259045"/>
    <xdr:sp macro="" textlink="">
      <xdr:nvSpPr>
        <xdr:cNvPr id="358" name="普通建設事業費平均値テキスト">
          <a:extLst>
            <a:ext uri="{FF2B5EF4-FFF2-40B4-BE49-F238E27FC236}">
              <a16:creationId xmlns:a16="http://schemas.microsoft.com/office/drawing/2014/main" id="{00000000-0008-0000-0600-000066010000}"/>
            </a:ext>
          </a:extLst>
        </xdr:cNvPr>
        <xdr:cNvSpPr txBox="1"/>
      </xdr:nvSpPr>
      <xdr:spPr>
        <a:xfrm>
          <a:off x="10528300" y="952214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113970</xdr:rowOff>
    </xdr:from>
    <xdr:to>
      <xdr:col>55</xdr:col>
      <xdr:colOff>50800</xdr:colOff>
      <xdr:row>56</xdr:row>
      <xdr:rowOff>44120</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10426700" y="9543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52</xdr:row>
      <xdr:rowOff>94056</xdr:rowOff>
    </xdr:from>
    <xdr:to>
      <xdr:col>50</xdr:col>
      <xdr:colOff>114300</xdr:colOff>
      <xdr:row>54</xdr:row>
      <xdr:rowOff>20638</xdr:rowOff>
    </xdr:to>
    <xdr:cxnSp macro="">
      <xdr:nvCxnSpPr>
        <xdr:cNvPr id="360" name="直線コネクタ 359">
          <a:extLst>
            <a:ext uri="{FF2B5EF4-FFF2-40B4-BE49-F238E27FC236}">
              <a16:creationId xmlns:a16="http://schemas.microsoft.com/office/drawing/2014/main" id="{00000000-0008-0000-0600-000068010000}"/>
            </a:ext>
          </a:extLst>
        </xdr:cNvPr>
        <xdr:cNvCxnSpPr/>
      </xdr:nvCxnSpPr>
      <xdr:spPr>
        <a:xfrm>
          <a:off x="8750300" y="9009456"/>
          <a:ext cx="889000" cy="269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138678</xdr:rowOff>
    </xdr:from>
    <xdr:to>
      <xdr:col>50</xdr:col>
      <xdr:colOff>165100</xdr:colOff>
      <xdr:row>56</xdr:row>
      <xdr:rowOff>68828</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9588500" y="9568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59955</xdr:rowOff>
    </xdr:from>
    <xdr:ext cx="534377"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372111" y="9661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52</xdr:row>
      <xdr:rowOff>94056</xdr:rowOff>
    </xdr:from>
    <xdr:to>
      <xdr:col>45</xdr:col>
      <xdr:colOff>177800</xdr:colOff>
      <xdr:row>52</xdr:row>
      <xdr:rowOff>155911</xdr:rowOff>
    </xdr:to>
    <xdr:cxnSp macro="">
      <xdr:nvCxnSpPr>
        <xdr:cNvPr id="363" name="直線コネクタ 362">
          <a:extLst>
            <a:ext uri="{FF2B5EF4-FFF2-40B4-BE49-F238E27FC236}">
              <a16:creationId xmlns:a16="http://schemas.microsoft.com/office/drawing/2014/main" id="{00000000-0008-0000-0600-00006B010000}"/>
            </a:ext>
          </a:extLst>
        </xdr:cNvPr>
        <xdr:cNvCxnSpPr/>
      </xdr:nvCxnSpPr>
      <xdr:spPr>
        <a:xfrm flipV="1">
          <a:off x="7861300" y="9009456"/>
          <a:ext cx="889000" cy="618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156604</xdr:rowOff>
    </xdr:from>
    <xdr:to>
      <xdr:col>46</xdr:col>
      <xdr:colOff>38100</xdr:colOff>
      <xdr:row>56</xdr:row>
      <xdr:rowOff>86754</xdr:rowOff>
    </xdr:to>
    <xdr:sp macro="" textlink="">
      <xdr:nvSpPr>
        <xdr:cNvPr id="364" name="フローチャート: 判断 363">
          <a:extLst>
            <a:ext uri="{FF2B5EF4-FFF2-40B4-BE49-F238E27FC236}">
              <a16:creationId xmlns:a16="http://schemas.microsoft.com/office/drawing/2014/main" id="{00000000-0008-0000-0600-00006C010000}"/>
            </a:ext>
          </a:extLst>
        </xdr:cNvPr>
        <xdr:cNvSpPr/>
      </xdr:nvSpPr>
      <xdr:spPr>
        <a:xfrm>
          <a:off x="8699500" y="9586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77881</xdr:rowOff>
    </xdr:from>
    <xdr:ext cx="534377"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8483111" y="9679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52</xdr:row>
      <xdr:rowOff>155911</xdr:rowOff>
    </xdr:from>
    <xdr:to>
      <xdr:col>41</xdr:col>
      <xdr:colOff>50800</xdr:colOff>
      <xdr:row>55</xdr:row>
      <xdr:rowOff>24123</xdr:rowOff>
    </xdr:to>
    <xdr:cxnSp macro="">
      <xdr:nvCxnSpPr>
        <xdr:cNvPr id="366" name="直線コネクタ 365">
          <a:extLst>
            <a:ext uri="{FF2B5EF4-FFF2-40B4-BE49-F238E27FC236}">
              <a16:creationId xmlns:a16="http://schemas.microsoft.com/office/drawing/2014/main" id="{00000000-0008-0000-0600-00006E010000}"/>
            </a:ext>
          </a:extLst>
        </xdr:cNvPr>
        <xdr:cNvCxnSpPr/>
      </xdr:nvCxnSpPr>
      <xdr:spPr>
        <a:xfrm flipV="1">
          <a:off x="6972300" y="9071311"/>
          <a:ext cx="889000" cy="382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144050</xdr:rowOff>
    </xdr:from>
    <xdr:to>
      <xdr:col>41</xdr:col>
      <xdr:colOff>101600</xdr:colOff>
      <xdr:row>56</xdr:row>
      <xdr:rowOff>74200</xdr:rowOff>
    </xdr:to>
    <xdr:sp macro="" textlink="">
      <xdr:nvSpPr>
        <xdr:cNvPr id="367" name="フローチャート: 判断 366">
          <a:extLst>
            <a:ext uri="{FF2B5EF4-FFF2-40B4-BE49-F238E27FC236}">
              <a16:creationId xmlns:a16="http://schemas.microsoft.com/office/drawing/2014/main" id="{00000000-0008-0000-0600-00006F010000}"/>
            </a:ext>
          </a:extLst>
        </xdr:cNvPr>
        <xdr:cNvSpPr/>
      </xdr:nvSpPr>
      <xdr:spPr>
        <a:xfrm>
          <a:off x="7810500" y="957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65327</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7594111" y="9666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66211</xdr:rowOff>
    </xdr:from>
    <xdr:to>
      <xdr:col>36</xdr:col>
      <xdr:colOff>165100</xdr:colOff>
      <xdr:row>55</xdr:row>
      <xdr:rowOff>167811</xdr:rowOff>
    </xdr:to>
    <xdr:sp macro="" textlink="">
      <xdr:nvSpPr>
        <xdr:cNvPr id="369" name="フローチャート: 判断 368">
          <a:extLst>
            <a:ext uri="{FF2B5EF4-FFF2-40B4-BE49-F238E27FC236}">
              <a16:creationId xmlns:a16="http://schemas.microsoft.com/office/drawing/2014/main" id="{00000000-0008-0000-0600-000071010000}"/>
            </a:ext>
          </a:extLst>
        </xdr:cNvPr>
        <xdr:cNvSpPr/>
      </xdr:nvSpPr>
      <xdr:spPr>
        <a:xfrm>
          <a:off x="6921500" y="9495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158938</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6705111" y="9588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107588</xdr:rowOff>
    </xdr:from>
    <xdr:to>
      <xdr:col>55</xdr:col>
      <xdr:colOff>50800</xdr:colOff>
      <xdr:row>55</xdr:row>
      <xdr:rowOff>37738</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10426700" y="9365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53</xdr:row>
      <xdr:rowOff>130465</xdr:rowOff>
    </xdr:from>
    <xdr:ext cx="534377" cy="259045"/>
    <xdr:sp macro="" textlink="">
      <xdr:nvSpPr>
        <xdr:cNvPr id="377" name="普通建設事業費該当値テキスト">
          <a:extLst>
            <a:ext uri="{FF2B5EF4-FFF2-40B4-BE49-F238E27FC236}">
              <a16:creationId xmlns:a16="http://schemas.microsoft.com/office/drawing/2014/main" id="{00000000-0008-0000-0600-000079010000}"/>
            </a:ext>
          </a:extLst>
        </xdr:cNvPr>
        <xdr:cNvSpPr txBox="1"/>
      </xdr:nvSpPr>
      <xdr:spPr>
        <a:xfrm>
          <a:off x="10528300" y="9217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53</xdr:row>
      <xdr:rowOff>141288</xdr:rowOff>
    </xdr:from>
    <xdr:to>
      <xdr:col>50</xdr:col>
      <xdr:colOff>165100</xdr:colOff>
      <xdr:row>54</xdr:row>
      <xdr:rowOff>71438</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9588500" y="9228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52</xdr:row>
      <xdr:rowOff>87965</xdr:rowOff>
    </xdr:from>
    <xdr:ext cx="534377"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9372111" y="9003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52</xdr:row>
      <xdr:rowOff>43256</xdr:rowOff>
    </xdr:from>
    <xdr:to>
      <xdr:col>46</xdr:col>
      <xdr:colOff>38100</xdr:colOff>
      <xdr:row>52</xdr:row>
      <xdr:rowOff>144856</xdr:rowOff>
    </xdr:to>
    <xdr:sp macro="" textlink="">
      <xdr:nvSpPr>
        <xdr:cNvPr id="380" name="楕円 379">
          <a:extLst>
            <a:ext uri="{FF2B5EF4-FFF2-40B4-BE49-F238E27FC236}">
              <a16:creationId xmlns:a16="http://schemas.microsoft.com/office/drawing/2014/main" id="{00000000-0008-0000-0600-00007C010000}"/>
            </a:ext>
          </a:extLst>
        </xdr:cNvPr>
        <xdr:cNvSpPr/>
      </xdr:nvSpPr>
      <xdr:spPr>
        <a:xfrm>
          <a:off x="8699500" y="8958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50</xdr:row>
      <xdr:rowOff>161383</xdr:rowOff>
    </xdr:from>
    <xdr:ext cx="534377" cy="259045"/>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8483111" y="8733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52</xdr:row>
      <xdr:rowOff>105111</xdr:rowOff>
    </xdr:from>
    <xdr:to>
      <xdr:col>41</xdr:col>
      <xdr:colOff>101600</xdr:colOff>
      <xdr:row>53</xdr:row>
      <xdr:rowOff>35261</xdr:rowOff>
    </xdr:to>
    <xdr:sp macro="" textlink="">
      <xdr:nvSpPr>
        <xdr:cNvPr id="382" name="楕円 381">
          <a:extLst>
            <a:ext uri="{FF2B5EF4-FFF2-40B4-BE49-F238E27FC236}">
              <a16:creationId xmlns:a16="http://schemas.microsoft.com/office/drawing/2014/main" id="{00000000-0008-0000-0600-00007E010000}"/>
            </a:ext>
          </a:extLst>
        </xdr:cNvPr>
        <xdr:cNvSpPr/>
      </xdr:nvSpPr>
      <xdr:spPr>
        <a:xfrm>
          <a:off x="7810500" y="9020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51</xdr:row>
      <xdr:rowOff>51788</xdr:rowOff>
    </xdr:from>
    <xdr:ext cx="534377" cy="259045"/>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7594111" y="87957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144773</xdr:rowOff>
    </xdr:from>
    <xdr:to>
      <xdr:col>36</xdr:col>
      <xdr:colOff>165100</xdr:colOff>
      <xdr:row>55</xdr:row>
      <xdr:rowOff>74923</xdr:rowOff>
    </xdr:to>
    <xdr:sp macro="" textlink="">
      <xdr:nvSpPr>
        <xdr:cNvPr id="384" name="楕円 383">
          <a:extLst>
            <a:ext uri="{FF2B5EF4-FFF2-40B4-BE49-F238E27FC236}">
              <a16:creationId xmlns:a16="http://schemas.microsoft.com/office/drawing/2014/main" id="{00000000-0008-0000-0600-000080010000}"/>
            </a:ext>
          </a:extLst>
        </xdr:cNvPr>
        <xdr:cNvSpPr/>
      </xdr:nvSpPr>
      <xdr:spPr>
        <a:xfrm>
          <a:off x="6921500" y="9403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91450</xdr:rowOff>
    </xdr:from>
    <xdr:ext cx="534377" cy="259045"/>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705111" y="91783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91" name="正方形/長方形 390">
          <a:extLst>
            <a:ext uri="{FF2B5EF4-FFF2-40B4-BE49-F238E27FC236}">
              <a16:creationId xmlns:a16="http://schemas.microsoft.com/office/drawing/2014/main" id="{00000000-0008-0000-0600-000087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2" name="正方形/長方形 391">
          <a:extLst>
            <a:ext uri="{FF2B5EF4-FFF2-40B4-BE49-F238E27FC236}">
              <a16:creationId xmlns:a16="http://schemas.microsoft.com/office/drawing/2014/main" id="{00000000-0008-0000-0600-000088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3" name="正方形/長方形 392">
          <a:extLst>
            <a:ext uri="{FF2B5EF4-FFF2-40B4-BE49-F238E27FC236}">
              <a16:creationId xmlns:a16="http://schemas.microsoft.com/office/drawing/2014/main" id="{00000000-0008-0000-0600-000089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401" name="テキスト ボックス 400">
          <a:extLst>
            <a:ext uri="{FF2B5EF4-FFF2-40B4-BE49-F238E27FC236}">
              <a16:creationId xmlns:a16="http://schemas.microsoft.com/office/drawing/2014/main" id="{00000000-0008-0000-0600-000091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403" name="テキスト ボックス 402">
          <a:extLst>
            <a:ext uri="{FF2B5EF4-FFF2-40B4-BE49-F238E27FC236}">
              <a16:creationId xmlns:a16="http://schemas.microsoft.com/office/drawing/2014/main" id="{00000000-0008-0000-0600-000093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405" name="テキスト ボックス 404">
          <a:extLst>
            <a:ext uri="{FF2B5EF4-FFF2-40B4-BE49-F238E27FC236}">
              <a16:creationId xmlns:a16="http://schemas.microsoft.com/office/drawing/2014/main" id="{00000000-0008-0000-0600-000095010000}"/>
            </a:ext>
          </a:extLst>
        </xdr:cNvPr>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38299</xdr:rowOff>
    </xdr:from>
    <xdr:ext cx="531299" cy="259045"/>
    <xdr:sp macro="" textlink="">
      <xdr:nvSpPr>
        <xdr:cNvPr id="407" name="テキスト ボックス 406">
          <a:extLst>
            <a:ext uri="{FF2B5EF4-FFF2-40B4-BE49-F238E27FC236}">
              <a16:creationId xmlns:a16="http://schemas.microsoft.com/office/drawing/2014/main" id="{00000000-0008-0000-0600-000097010000}"/>
            </a:ext>
          </a:extLst>
        </xdr:cNvPr>
        <xdr:cNvSpPr txBox="1"/>
      </xdr:nvSpPr>
      <xdr:spPr>
        <a:xfrm>
          <a:off x="6072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10" name="普通建設事業費 （ うち新規整備　）グラフ枠">
          <a:extLst>
            <a:ext uri="{FF2B5EF4-FFF2-40B4-BE49-F238E27FC236}">
              <a16:creationId xmlns:a16="http://schemas.microsoft.com/office/drawing/2014/main" id="{00000000-0008-0000-0600-00009A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72</xdr:row>
      <xdr:rowOff>105377</xdr:rowOff>
    </xdr:from>
    <xdr:to>
      <xdr:col>54</xdr:col>
      <xdr:colOff>189865</xdr:colOff>
      <xdr:row>79</xdr:row>
      <xdr:rowOff>85685</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flipV="1">
          <a:off x="10475595" y="12449777"/>
          <a:ext cx="1270" cy="11804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89512</xdr:rowOff>
    </xdr:from>
    <xdr:ext cx="378565" cy="259045"/>
    <xdr:sp macro="" textlink="">
      <xdr:nvSpPr>
        <xdr:cNvPr id="412" name="普通建設事業費 （ うち新規整備　）最小値テキスト">
          <a:extLst>
            <a:ext uri="{FF2B5EF4-FFF2-40B4-BE49-F238E27FC236}">
              <a16:creationId xmlns:a16="http://schemas.microsoft.com/office/drawing/2014/main" id="{00000000-0008-0000-0600-00009C010000}"/>
            </a:ext>
          </a:extLst>
        </xdr:cNvPr>
        <xdr:cNvSpPr txBox="1"/>
      </xdr:nvSpPr>
      <xdr:spPr>
        <a:xfrm>
          <a:off x="10528300" y="1363406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85685</xdr:rowOff>
    </xdr:from>
    <xdr:to>
      <xdr:col>55</xdr:col>
      <xdr:colOff>88900</xdr:colOff>
      <xdr:row>79</xdr:row>
      <xdr:rowOff>85685</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10388600" y="13630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71</xdr:row>
      <xdr:rowOff>52054</xdr:rowOff>
    </xdr:from>
    <xdr:ext cx="534377" cy="259045"/>
    <xdr:sp macro="" textlink="">
      <xdr:nvSpPr>
        <xdr:cNvPr id="414" name="普通建設事業費 （ うち新規整備　）最大値テキスト">
          <a:extLst>
            <a:ext uri="{FF2B5EF4-FFF2-40B4-BE49-F238E27FC236}">
              <a16:creationId xmlns:a16="http://schemas.microsoft.com/office/drawing/2014/main" id="{00000000-0008-0000-0600-00009E010000}"/>
            </a:ext>
          </a:extLst>
        </xdr:cNvPr>
        <xdr:cNvSpPr txBox="1"/>
      </xdr:nvSpPr>
      <xdr:spPr>
        <a:xfrm>
          <a:off x="10528300" y="12225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36,551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72</xdr:row>
      <xdr:rowOff>105377</xdr:rowOff>
    </xdr:from>
    <xdr:to>
      <xdr:col>55</xdr:col>
      <xdr:colOff>88900</xdr:colOff>
      <xdr:row>72</xdr:row>
      <xdr:rowOff>105377</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a:off x="10388600" y="124497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88657</xdr:rowOff>
    </xdr:from>
    <xdr:to>
      <xdr:col>55</xdr:col>
      <xdr:colOff>0</xdr:colOff>
      <xdr:row>77</xdr:row>
      <xdr:rowOff>115174</xdr:rowOff>
    </xdr:to>
    <xdr:cxnSp macro="">
      <xdr:nvCxnSpPr>
        <xdr:cNvPr id="416" name="直線コネクタ 415">
          <a:extLst>
            <a:ext uri="{FF2B5EF4-FFF2-40B4-BE49-F238E27FC236}">
              <a16:creationId xmlns:a16="http://schemas.microsoft.com/office/drawing/2014/main" id="{00000000-0008-0000-0600-0000A0010000}"/>
            </a:ext>
          </a:extLst>
        </xdr:cNvPr>
        <xdr:cNvCxnSpPr/>
      </xdr:nvCxnSpPr>
      <xdr:spPr>
        <a:xfrm>
          <a:off x="9639300" y="12947407"/>
          <a:ext cx="838200" cy="369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57138</xdr:rowOff>
    </xdr:from>
    <xdr:ext cx="469744" cy="259045"/>
    <xdr:sp macro="" textlink="">
      <xdr:nvSpPr>
        <xdr:cNvPr id="417" name="普通建設事業費 （ うち新規整備　）平均値テキスト">
          <a:extLst>
            <a:ext uri="{FF2B5EF4-FFF2-40B4-BE49-F238E27FC236}">
              <a16:creationId xmlns:a16="http://schemas.microsoft.com/office/drawing/2014/main" id="{00000000-0008-0000-0600-0000A1010000}"/>
            </a:ext>
          </a:extLst>
        </xdr:cNvPr>
        <xdr:cNvSpPr txBox="1"/>
      </xdr:nvSpPr>
      <xdr:spPr>
        <a:xfrm>
          <a:off x="10528300" y="132587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78711</xdr:rowOff>
    </xdr:from>
    <xdr:to>
      <xdr:col>55</xdr:col>
      <xdr:colOff>50800</xdr:colOff>
      <xdr:row>78</xdr:row>
      <xdr:rowOff>8861</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10426700" y="13280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70</xdr:row>
      <xdr:rowOff>152240</xdr:rowOff>
    </xdr:from>
    <xdr:to>
      <xdr:col>50</xdr:col>
      <xdr:colOff>114300</xdr:colOff>
      <xdr:row>75</xdr:row>
      <xdr:rowOff>88657</xdr:rowOff>
    </xdr:to>
    <xdr:cxnSp macro="">
      <xdr:nvCxnSpPr>
        <xdr:cNvPr id="419" name="直線コネクタ 418">
          <a:extLst>
            <a:ext uri="{FF2B5EF4-FFF2-40B4-BE49-F238E27FC236}">
              <a16:creationId xmlns:a16="http://schemas.microsoft.com/office/drawing/2014/main" id="{00000000-0008-0000-0600-0000A3010000}"/>
            </a:ext>
          </a:extLst>
        </xdr:cNvPr>
        <xdr:cNvCxnSpPr/>
      </xdr:nvCxnSpPr>
      <xdr:spPr>
        <a:xfrm>
          <a:off x="8750300" y="12153740"/>
          <a:ext cx="889000" cy="793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42135</xdr:rowOff>
    </xdr:from>
    <xdr:to>
      <xdr:col>50</xdr:col>
      <xdr:colOff>165100</xdr:colOff>
      <xdr:row>77</xdr:row>
      <xdr:rowOff>143735</xdr:rowOff>
    </xdr:to>
    <xdr:sp macro="" textlink="">
      <xdr:nvSpPr>
        <xdr:cNvPr id="420" name="フローチャート: 判断 419">
          <a:extLst>
            <a:ext uri="{FF2B5EF4-FFF2-40B4-BE49-F238E27FC236}">
              <a16:creationId xmlns:a16="http://schemas.microsoft.com/office/drawing/2014/main" id="{00000000-0008-0000-0600-0000A4010000}"/>
            </a:ext>
          </a:extLst>
        </xdr:cNvPr>
        <xdr:cNvSpPr/>
      </xdr:nvSpPr>
      <xdr:spPr>
        <a:xfrm>
          <a:off x="9588500" y="13243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134862</xdr:rowOff>
    </xdr:from>
    <xdr:ext cx="534377"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372111" y="13336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70</xdr:row>
      <xdr:rowOff>152240</xdr:rowOff>
    </xdr:from>
    <xdr:to>
      <xdr:col>45</xdr:col>
      <xdr:colOff>177800</xdr:colOff>
      <xdr:row>73</xdr:row>
      <xdr:rowOff>50187</xdr:rowOff>
    </xdr:to>
    <xdr:cxnSp macro="">
      <xdr:nvCxnSpPr>
        <xdr:cNvPr id="422" name="直線コネクタ 421">
          <a:extLst>
            <a:ext uri="{FF2B5EF4-FFF2-40B4-BE49-F238E27FC236}">
              <a16:creationId xmlns:a16="http://schemas.microsoft.com/office/drawing/2014/main" id="{00000000-0008-0000-0600-0000A6010000}"/>
            </a:ext>
          </a:extLst>
        </xdr:cNvPr>
        <xdr:cNvCxnSpPr/>
      </xdr:nvCxnSpPr>
      <xdr:spPr>
        <a:xfrm flipV="1">
          <a:off x="7861300" y="12153740"/>
          <a:ext cx="889000" cy="412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156271</xdr:rowOff>
    </xdr:from>
    <xdr:to>
      <xdr:col>46</xdr:col>
      <xdr:colOff>38100</xdr:colOff>
      <xdr:row>77</xdr:row>
      <xdr:rowOff>86421</xdr:rowOff>
    </xdr:to>
    <xdr:sp macro="" textlink="">
      <xdr:nvSpPr>
        <xdr:cNvPr id="423" name="フローチャート: 判断 422">
          <a:extLst>
            <a:ext uri="{FF2B5EF4-FFF2-40B4-BE49-F238E27FC236}">
              <a16:creationId xmlns:a16="http://schemas.microsoft.com/office/drawing/2014/main" id="{00000000-0008-0000-0600-0000A7010000}"/>
            </a:ext>
          </a:extLst>
        </xdr:cNvPr>
        <xdr:cNvSpPr/>
      </xdr:nvSpPr>
      <xdr:spPr>
        <a:xfrm>
          <a:off x="8699500" y="13186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77548</xdr:rowOff>
    </xdr:from>
    <xdr:ext cx="534377"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8483111" y="13279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73</xdr:row>
      <xdr:rowOff>50187</xdr:rowOff>
    </xdr:from>
    <xdr:to>
      <xdr:col>41</xdr:col>
      <xdr:colOff>50800</xdr:colOff>
      <xdr:row>76</xdr:row>
      <xdr:rowOff>10313</xdr:rowOff>
    </xdr:to>
    <xdr:cxnSp macro="">
      <xdr:nvCxnSpPr>
        <xdr:cNvPr id="425" name="直線コネクタ 424">
          <a:extLst>
            <a:ext uri="{FF2B5EF4-FFF2-40B4-BE49-F238E27FC236}">
              <a16:creationId xmlns:a16="http://schemas.microsoft.com/office/drawing/2014/main" id="{00000000-0008-0000-0600-0000A9010000}"/>
            </a:ext>
          </a:extLst>
        </xdr:cNvPr>
        <xdr:cNvCxnSpPr/>
      </xdr:nvCxnSpPr>
      <xdr:spPr>
        <a:xfrm flipV="1">
          <a:off x="6972300" y="12566037"/>
          <a:ext cx="889000" cy="474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137167</xdr:rowOff>
    </xdr:from>
    <xdr:to>
      <xdr:col>41</xdr:col>
      <xdr:colOff>101600</xdr:colOff>
      <xdr:row>77</xdr:row>
      <xdr:rowOff>67317</xdr:rowOff>
    </xdr:to>
    <xdr:sp macro="" textlink="">
      <xdr:nvSpPr>
        <xdr:cNvPr id="426" name="フローチャート: 判断 425">
          <a:extLst>
            <a:ext uri="{FF2B5EF4-FFF2-40B4-BE49-F238E27FC236}">
              <a16:creationId xmlns:a16="http://schemas.microsoft.com/office/drawing/2014/main" id="{00000000-0008-0000-0600-0000AA010000}"/>
            </a:ext>
          </a:extLst>
        </xdr:cNvPr>
        <xdr:cNvSpPr/>
      </xdr:nvSpPr>
      <xdr:spPr>
        <a:xfrm>
          <a:off x="7810500" y="13167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58444</xdr:rowOff>
    </xdr:from>
    <xdr:ext cx="534377"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7594111" y="132600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111629</xdr:rowOff>
    </xdr:from>
    <xdr:to>
      <xdr:col>36</xdr:col>
      <xdr:colOff>165100</xdr:colOff>
      <xdr:row>77</xdr:row>
      <xdr:rowOff>41779</xdr:rowOff>
    </xdr:to>
    <xdr:sp macro="" textlink="">
      <xdr:nvSpPr>
        <xdr:cNvPr id="428" name="フローチャート: 判断 427">
          <a:extLst>
            <a:ext uri="{FF2B5EF4-FFF2-40B4-BE49-F238E27FC236}">
              <a16:creationId xmlns:a16="http://schemas.microsoft.com/office/drawing/2014/main" id="{00000000-0008-0000-0600-0000AC010000}"/>
            </a:ext>
          </a:extLst>
        </xdr:cNvPr>
        <xdr:cNvSpPr/>
      </xdr:nvSpPr>
      <xdr:spPr>
        <a:xfrm>
          <a:off x="6921500" y="13141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32906</xdr:rowOff>
    </xdr:from>
    <xdr:ext cx="534377"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6705111" y="132345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64374</xdr:rowOff>
    </xdr:from>
    <xdr:to>
      <xdr:col>55</xdr:col>
      <xdr:colOff>50800</xdr:colOff>
      <xdr:row>77</xdr:row>
      <xdr:rowOff>165974</xdr:rowOff>
    </xdr:to>
    <xdr:sp macro="" textlink="">
      <xdr:nvSpPr>
        <xdr:cNvPr id="435" name="楕円 434">
          <a:extLst>
            <a:ext uri="{FF2B5EF4-FFF2-40B4-BE49-F238E27FC236}">
              <a16:creationId xmlns:a16="http://schemas.microsoft.com/office/drawing/2014/main" id="{00000000-0008-0000-0600-0000B3010000}"/>
            </a:ext>
          </a:extLst>
        </xdr:cNvPr>
        <xdr:cNvSpPr/>
      </xdr:nvSpPr>
      <xdr:spPr>
        <a:xfrm>
          <a:off x="10426700" y="13266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87251</xdr:rowOff>
    </xdr:from>
    <xdr:ext cx="534377" cy="259045"/>
    <xdr:sp macro="" textlink="">
      <xdr:nvSpPr>
        <xdr:cNvPr id="436" name="普通建設事業費 （ うち新規整備　）該当値テキスト">
          <a:extLst>
            <a:ext uri="{FF2B5EF4-FFF2-40B4-BE49-F238E27FC236}">
              <a16:creationId xmlns:a16="http://schemas.microsoft.com/office/drawing/2014/main" id="{00000000-0008-0000-0600-0000B4010000}"/>
            </a:ext>
          </a:extLst>
        </xdr:cNvPr>
        <xdr:cNvSpPr txBox="1"/>
      </xdr:nvSpPr>
      <xdr:spPr>
        <a:xfrm>
          <a:off x="10528300" y="131174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75</xdr:row>
      <xdr:rowOff>37857</xdr:rowOff>
    </xdr:from>
    <xdr:to>
      <xdr:col>50</xdr:col>
      <xdr:colOff>165100</xdr:colOff>
      <xdr:row>75</xdr:row>
      <xdr:rowOff>139457</xdr:rowOff>
    </xdr:to>
    <xdr:sp macro="" textlink="">
      <xdr:nvSpPr>
        <xdr:cNvPr id="437" name="楕円 436">
          <a:extLst>
            <a:ext uri="{FF2B5EF4-FFF2-40B4-BE49-F238E27FC236}">
              <a16:creationId xmlns:a16="http://schemas.microsoft.com/office/drawing/2014/main" id="{00000000-0008-0000-0600-0000B5010000}"/>
            </a:ext>
          </a:extLst>
        </xdr:cNvPr>
        <xdr:cNvSpPr/>
      </xdr:nvSpPr>
      <xdr:spPr>
        <a:xfrm>
          <a:off x="9588500" y="12896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73</xdr:row>
      <xdr:rowOff>155984</xdr:rowOff>
    </xdr:from>
    <xdr:ext cx="534377" cy="259045"/>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9372111" y="12671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70</xdr:row>
      <xdr:rowOff>101440</xdr:rowOff>
    </xdr:from>
    <xdr:to>
      <xdr:col>46</xdr:col>
      <xdr:colOff>38100</xdr:colOff>
      <xdr:row>71</xdr:row>
      <xdr:rowOff>31590</xdr:rowOff>
    </xdr:to>
    <xdr:sp macro="" textlink="">
      <xdr:nvSpPr>
        <xdr:cNvPr id="439" name="楕円 438">
          <a:extLst>
            <a:ext uri="{FF2B5EF4-FFF2-40B4-BE49-F238E27FC236}">
              <a16:creationId xmlns:a16="http://schemas.microsoft.com/office/drawing/2014/main" id="{00000000-0008-0000-0600-0000B7010000}"/>
            </a:ext>
          </a:extLst>
        </xdr:cNvPr>
        <xdr:cNvSpPr/>
      </xdr:nvSpPr>
      <xdr:spPr>
        <a:xfrm>
          <a:off x="8699500" y="12102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69</xdr:row>
      <xdr:rowOff>48117</xdr:rowOff>
    </xdr:from>
    <xdr:ext cx="534377" cy="259045"/>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8483111" y="11878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72</xdr:row>
      <xdr:rowOff>170837</xdr:rowOff>
    </xdr:from>
    <xdr:to>
      <xdr:col>41</xdr:col>
      <xdr:colOff>101600</xdr:colOff>
      <xdr:row>73</xdr:row>
      <xdr:rowOff>100987</xdr:rowOff>
    </xdr:to>
    <xdr:sp macro="" textlink="">
      <xdr:nvSpPr>
        <xdr:cNvPr id="441" name="楕円 440">
          <a:extLst>
            <a:ext uri="{FF2B5EF4-FFF2-40B4-BE49-F238E27FC236}">
              <a16:creationId xmlns:a16="http://schemas.microsoft.com/office/drawing/2014/main" id="{00000000-0008-0000-0600-0000B9010000}"/>
            </a:ext>
          </a:extLst>
        </xdr:cNvPr>
        <xdr:cNvSpPr/>
      </xdr:nvSpPr>
      <xdr:spPr>
        <a:xfrm>
          <a:off x="7810500" y="12515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71</xdr:row>
      <xdr:rowOff>117514</xdr:rowOff>
    </xdr:from>
    <xdr:ext cx="534377" cy="259045"/>
    <xdr:sp macro="" textlink="">
      <xdr:nvSpPr>
        <xdr:cNvPr id="442" name="テキスト ボックス 441">
          <a:extLst>
            <a:ext uri="{FF2B5EF4-FFF2-40B4-BE49-F238E27FC236}">
              <a16:creationId xmlns:a16="http://schemas.microsoft.com/office/drawing/2014/main" id="{00000000-0008-0000-0600-0000BA010000}"/>
            </a:ext>
          </a:extLst>
        </xdr:cNvPr>
        <xdr:cNvSpPr txBox="1"/>
      </xdr:nvSpPr>
      <xdr:spPr>
        <a:xfrm>
          <a:off x="7594111" y="12290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130963</xdr:rowOff>
    </xdr:from>
    <xdr:to>
      <xdr:col>36</xdr:col>
      <xdr:colOff>165100</xdr:colOff>
      <xdr:row>76</xdr:row>
      <xdr:rowOff>61113</xdr:rowOff>
    </xdr:to>
    <xdr:sp macro="" textlink="">
      <xdr:nvSpPr>
        <xdr:cNvPr id="443" name="楕円 442">
          <a:extLst>
            <a:ext uri="{FF2B5EF4-FFF2-40B4-BE49-F238E27FC236}">
              <a16:creationId xmlns:a16="http://schemas.microsoft.com/office/drawing/2014/main" id="{00000000-0008-0000-0600-0000BB010000}"/>
            </a:ext>
          </a:extLst>
        </xdr:cNvPr>
        <xdr:cNvSpPr/>
      </xdr:nvSpPr>
      <xdr:spPr>
        <a:xfrm>
          <a:off x="6921500" y="12989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77640</xdr:rowOff>
    </xdr:from>
    <xdr:ext cx="534377"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705111" y="12764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7" name="正方形/長方形 446">
          <a:extLst>
            <a:ext uri="{FF2B5EF4-FFF2-40B4-BE49-F238E27FC236}">
              <a16:creationId xmlns:a16="http://schemas.microsoft.com/office/drawing/2014/main" id="{00000000-0008-0000-0600-0000BF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8" name="正方形/長方形 447">
          <a:extLst>
            <a:ext uri="{FF2B5EF4-FFF2-40B4-BE49-F238E27FC236}">
              <a16:creationId xmlns:a16="http://schemas.microsoft.com/office/drawing/2014/main" id="{00000000-0008-0000-0600-0000C0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9" name="正方形/長方形 448">
          <a:extLst>
            <a:ext uri="{FF2B5EF4-FFF2-40B4-BE49-F238E27FC236}">
              <a16:creationId xmlns:a16="http://schemas.microsoft.com/office/drawing/2014/main" id="{00000000-0008-0000-0600-0000C1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50" name="正方形/長方形 449">
          <a:extLst>
            <a:ext uri="{FF2B5EF4-FFF2-40B4-BE49-F238E27FC236}">
              <a16:creationId xmlns:a16="http://schemas.microsoft.com/office/drawing/2014/main" id="{00000000-0008-0000-0600-0000C2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51" name="正方形/長方形 450">
          <a:extLst>
            <a:ext uri="{FF2B5EF4-FFF2-40B4-BE49-F238E27FC236}">
              <a16:creationId xmlns:a16="http://schemas.microsoft.com/office/drawing/2014/main" id="{00000000-0008-0000-0600-0000C3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52" name="正方形/長方形 451">
          <a:extLst>
            <a:ext uri="{FF2B5EF4-FFF2-40B4-BE49-F238E27FC236}">
              <a16:creationId xmlns:a16="http://schemas.microsoft.com/office/drawing/2014/main" id="{00000000-0008-0000-0600-0000C4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60" name="テキスト ボックス 459">
          <a:extLst>
            <a:ext uri="{FF2B5EF4-FFF2-40B4-BE49-F238E27FC236}">
              <a16:creationId xmlns:a16="http://schemas.microsoft.com/office/drawing/2014/main" id="{00000000-0008-0000-0600-0000CC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92727</xdr:rowOff>
    </xdr:from>
    <xdr:ext cx="531299"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6072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7" name="普通建設事業費 （ うち更新整備　）グラフ枠">
          <a:extLst>
            <a:ext uri="{FF2B5EF4-FFF2-40B4-BE49-F238E27FC236}">
              <a16:creationId xmlns:a16="http://schemas.microsoft.com/office/drawing/2014/main" id="{00000000-0008-0000-0600-0000D3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65920</xdr:rowOff>
    </xdr:from>
    <xdr:to>
      <xdr:col>54</xdr:col>
      <xdr:colOff>189865</xdr:colOff>
      <xdr:row>98</xdr:row>
      <xdr:rowOff>15075</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flipV="1">
          <a:off x="10475595" y="15496420"/>
          <a:ext cx="1270" cy="13207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18902</xdr:rowOff>
    </xdr:from>
    <xdr:ext cx="534377" cy="259045"/>
    <xdr:sp macro="" textlink="">
      <xdr:nvSpPr>
        <xdr:cNvPr id="469" name="普通建設事業費 （ うち更新整備　）最小値テキスト">
          <a:extLst>
            <a:ext uri="{FF2B5EF4-FFF2-40B4-BE49-F238E27FC236}">
              <a16:creationId xmlns:a16="http://schemas.microsoft.com/office/drawing/2014/main" id="{00000000-0008-0000-0600-0000D5010000}"/>
            </a:ext>
          </a:extLst>
        </xdr:cNvPr>
        <xdr:cNvSpPr txBox="1"/>
      </xdr:nvSpPr>
      <xdr:spPr>
        <a:xfrm>
          <a:off x="10528300" y="16821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15075</xdr:rowOff>
    </xdr:from>
    <xdr:to>
      <xdr:col>55</xdr:col>
      <xdr:colOff>88900</xdr:colOff>
      <xdr:row>98</xdr:row>
      <xdr:rowOff>15075</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a:off x="10388600" y="16817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12597</xdr:rowOff>
    </xdr:from>
    <xdr:ext cx="534377" cy="259045"/>
    <xdr:sp macro="" textlink="">
      <xdr:nvSpPr>
        <xdr:cNvPr id="471" name="普通建設事業費 （ うち更新整備　）最大値テキスト">
          <a:extLst>
            <a:ext uri="{FF2B5EF4-FFF2-40B4-BE49-F238E27FC236}">
              <a16:creationId xmlns:a16="http://schemas.microsoft.com/office/drawing/2014/main" id="{00000000-0008-0000-0600-0000D7010000}"/>
            </a:ext>
          </a:extLst>
        </xdr:cNvPr>
        <xdr:cNvSpPr txBox="1"/>
      </xdr:nvSpPr>
      <xdr:spPr>
        <a:xfrm>
          <a:off x="10528300" y="15271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79,873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65920</xdr:rowOff>
    </xdr:from>
    <xdr:to>
      <xdr:col>55</xdr:col>
      <xdr:colOff>88900</xdr:colOff>
      <xdr:row>90</xdr:row>
      <xdr:rowOff>65920</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a:off x="10388600" y="15496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69920</xdr:rowOff>
    </xdr:from>
    <xdr:to>
      <xdr:col>55</xdr:col>
      <xdr:colOff>0</xdr:colOff>
      <xdr:row>96</xdr:row>
      <xdr:rowOff>1663</xdr:rowOff>
    </xdr:to>
    <xdr:cxnSp macro="">
      <xdr:nvCxnSpPr>
        <xdr:cNvPr id="473" name="直線コネクタ 472">
          <a:extLst>
            <a:ext uri="{FF2B5EF4-FFF2-40B4-BE49-F238E27FC236}">
              <a16:creationId xmlns:a16="http://schemas.microsoft.com/office/drawing/2014/main" id="{00000000-0008-0000-0600-0000D9010000}"/>
            </a:ext>
          </a:extLst>
        </xdr:cNvPr>
        <xdr:cNvCxnSpPr/>
      </xdr:nvCxnSpPr>
      <xdr:spPr>
        <a:xfrm flipV="1">
          <a:off x="9639300" y="16357670"/>
          <a:ext cx="838200" cy="103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51821</xdr:rowOff>
    </xdr:from>
    <xdr:ext cx="534377" cy="259045"/>
    <xdr:sp macro="" textlink="">
      <xdr:nvSpPr>
        <xdr:cNvPr id="474" name="普通建設事業費 （ うち更新整備　）平均値テキスト">
          <a:extLst>
            <a:ext uri="{FF2B5EF4-FFF2-40B4-BE49-F238E27FC236}">
              <a16:creationId xmlns:a16="http://schemas.microsoft.com/office/drawing/2014/main" id="{00000000-0008-0000-0600-0000DA010000}"/>
            </a:ext>
          </a:extLst>
        </xdr:cNvPr>
        <xdr:cNvSpPr txBox="1"/>
      </xdr:nvSpPr>
      <xdr:spPr>
        <a:xfrm>
          <a:off x="10528300" y="163395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73394</xdr:rowOff>
    </xdr:from>
    <xdr:to>
      <xdr:col>55</xdr:col>
      <xdr:colOff>50800</xdr:colOff>
      <xdr:row>96</xdr:row>
      <xdr:rowOff>3544</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10426700" y="16361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1663</xdr:rowOff>
    </xdr:from>
    <xdr:to>
      <xdr:col>50</xdr:col>
      <xdr:colOff>114300</xdr:colOff>
      <xdr:row>96</xdr:row>
      <xdr:rowOff>133395</xdr:rowOff>
    </xdr:to>
    <xdr:cxnSp macro="">
      <xdr:nvCxnSpPr>
        <xdr:cNvPr id="476" name="直線コネクタ 475">
          <a:extLst>
            <a:ext uri="{FF2B5EF4-FFF2-40B4-BE49-F238E27FC236}">
              <a16:creationId xmlns:a16="http://schemas.microsoft.com/office/drawing/2014/main" id="{00000000-0008-0000-0600-0000DC010000}"/>
            </a:ext>
          </a:extLst>
        </xdr:cNvPr>
        <xdr:cNvCxnSpPr/>
      </xdr:nvCxnSpPr>
      <xdr:spPr>
        <a:xfrm flipV="1">
          <a:off x="8750300" y="16460863"/>
          <a:ext cx="889000" cy="131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132429</xdr:rowOff>
    </xdr:from>
    <xdr:to>
      <xdr:col>50</xdr:col>
      <xdr:colOff>165100</xdr:colOff>
      <xdr:row>96</xdr:row>
      <xdr:rowOff>62579</xdr:rowOff>
    </xdr:to>
    <xdr:sp macro="" textlink="">
      <xdr:nvSpPr>
        <xdr:cNvPr id="477" name="フローチャート: 判断 476">
          <a:extLst>
            <a:ext uri="{FF2B5EF4-FFF2-40B4-BE49-F238E27FC236}">
              <a16:creationId xmlns:a16="http://schemas.microsoft.com/office/drawing/2014/main" id="{00000000-0008-0000-0600-0000DD010000}"/>
            </a:ext>
          </a:extLst>
        </xdr:cNvPr>
        <xdr:cNvSpPr/>
      </xdr:nvSpPr>
      <xdr:spPr>
        <a:xfrm>
          <a:off x="9588500" y="16420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53706</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9372111" y="16512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151454</xdr:rowOff>
    </xdr:from>
    <xdr:to>
      <xdr:col>45</xdr:col>
      <xdr:colOff>177800</xdr:colOff>
      <xdr:row>96</xdr:row>
      <xdr:rowOff>133395</xdr:rowOff>
    </xdr:to>
    <xdr:cxnSp macro="">
      <xdr:nvCxnSpPr>
        <xdr:cNvPr id="479" name="直線コネクタ 478">
          <a:extLst>
            <a:ext uri="{FF2B5EF4-FFF2-40B4-BE49-F238E27FC236}">
              <a16:creationId xmlns:a16="http://schemas.microsoft.com/office/drawing/2014/main" id="{00000000-0008-0000-0600-0000DF010000}"/>
            </a:ext>
          </a:extLst>
        </xdr:cNvPr>
        <xdr:cNvCxnSpPr/>
      </xdr:nvCxnSpPr>
      <xdr:spPr>
        <a:xfrm>
          <a:off x="7861300" y="16439204"/>
          <a:ext cx="889000" cy="153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4451</xdr:rowOff>
    </xdr:from>
    <xdr:to>
      <xdr:col>46</xdr:col>
      <xdr:colOff>38100</xdr:colOff>
      <xdr:row>96</xdr:row>
      <xdr:rowOff>106051</xdr:rowOff>
    </xdr:to>
    <xdr:sp macro="" textlink="">
      <xdr:nvSpPr>
        <xdr:cNvPr id="480" name="フローチャート: 判断 479">
          <a:extLst>
            <a:ext uri="{FF2B5EF4-FFF2-40B4-BE49-F238E27FC236}">
              <a16:creationId xmlns:a16="http://schemas.microsoft.com/office/drawing/2014/main" id="{00000000-0008-0000-0600-0000E0010000}"/>
            </a:ext>
          </a:extLst>
        </xdr:cNvPr>
        <xdr:cNvSpPr/>
      </xdr:nvSpPr>
      <xdr:spPr>
        <a:xfrm>
          <a:off x="8699500" y="164636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122578</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8483111" y="16238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151454</xdr:rowOff>
    </xdr:from>
    <xdr:to>
      <xdr:col>41</xdr:col>
      <xdr:colOff>50800</xdr:colOff>
      <xdr:row>96</xdr:row>
      <xdr:rowOff>90779</xdr:rowOff>
    </xdr:to>
    <xdr:cxnSp macro="">
      <xdr:nvCxnSpPr>
        <xdr:cNvPr id="482" name="直線コネクタ 481">
          <a:extLst>
            <a:ext uri="{FF2B5EF4-FFF2-40B4-BE49-F238E27FC236}">
              <a16:creationId xmlns:a16="http://schemas.microsoft.com/office/drawing/2014/main" id="{00000000-0008-0000-0600-0000E2010000}"/>
            </a:ext>
          </a:extLst>
        </xdr:cNvPr>
        <xdr:cNvCxnSpPr/>
      </xdr:nvCxnSpPr>
      <xdr:spPr>
        <a:xfrm flipV="1">
          <a:off x="6972300" y="16439204"/>
          <a:ext cx="889000" cy="110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18835</xdr:rowOff>
    </xdr:from>
    <xdr:to>
      <xdr:col>41</xdr:col>
      <xdr:colOff>101600</xdr:colOff>
      <xdr:row>96</xdr:row>
      <xdr:rowOff>120435</xdr:rowOff>
    </xdr:to>
    <xdr:sp macro="" textlink="">
      <xdr:nvSpPr>
        <xdr:cNvPr id="483" name="フローチャート: 判断 482">
          <a:extLst>
            <a:ext uri="{FF2B5EF4-FFF2-40B4-BE49-F238E27FC236}">
              <a16:creationId xmlns:a16="http://schemas.microsoft.com/office/drawing/2014/main" id="{00000000-0008-0000-0600-0000E3010000}"/>
            </a:ext>
          </a:extLst>
        </xdr:cNvPr>
        <xdr:cNvSpPr/>
      </xdr:nvSpPr>
      <xdr:spPr>
        <a:xfrm>
          <a:off x="7810500" y="16478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111562</xdr:rowOff>
    </xdr:from>
    <xdr:ext cx="534377"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7594111" y="16570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153708</xdr:rowOff>
    </xdr:from>
    <xdr:to>
      <xdr:col>36</xdr:col>
      <xdr:colOff>165100</xdr:colOff>
      <xdr:row>96</xdr:row>
      <xdr:rowOff>83858</xdr:rowOff>
    </xdr:to>
    <xdr:sp macro="" textlink="">
      <xdr:nvSpPr>
        <xdr:cNvPr id="485" name="フローチャート: 判断 484">
          <a:extLst>
            <a:ext uri="{FF2B5EF4-FFF2-40B4-BE49-F238E27FC236}">
              <a16:creationId xmlns:a16="http://schemas.microsoft.com/office/drawing/2014/main" id="{00000000-0008-0000-0600-0000E5010000}"/>
            </a:ext>
          </a:extLst>
        </xdr:cNvPr>
        <xdr:cNvSpPr/>
      </xdr:nvSpPr>
      <xdr:spPr>
        <a:xfrm>
          <a:off x="6921500" y="16441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100385</xdr:rowOff>
    </xdr:from>
    <xdr:ext cx="534377"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6705111" y="16216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19120</xdr:rowOff>
    </xdr:from>
    <xdr:to>
      <xdr:col>55</xdr:col>
      <xdr:colOff>50800</xdr:colOff>
      <xdr:row>95</xdr:row>
      <xdr:rowOff>120720</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10426700" y="16306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41997</xdr:rowOff>
    </xdr:from>
    <xdr:ext cx="534377" cy="259045"/>
    <xdr:sp macro="" textlink="">
      <xdr:nvSpPr>
        <xdr:cNvPr id="493" name="普通建設事業費 （ うち更新整備　）該当値テキスト">
          <a:extLst>
            <a:ext uri="{FF2B5EF4-FFF2-40B4-BE49-F238E27FC236}">
              <a16:creationId xmlns:a16="http://schemas.microsoft.com/office/drawing/2014/main" id="{00000000-0008-0000-0600-0000ED010000}"/>
            </a:ext>
          </a:extLst>
        </xdr:cNvPr>
        <xdr:cNvSpPr txBox="1"/>
      </xdr:nvSpPr>
      <xdr:spPr>
        <a:xfrm>
          <a:off x="10528300" y="16158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122313</xdr:rowOff>
    </xdr:from>
    <xdr:to>
      <xdr:col>50</xdr:col>
      <xdr:colOff>165100</xdr:colOff>
      <xdr:row>96</xdr:row>
      <xdr:rowOff>52463</xdr:rowOff>
    </xdr:to>
    <xdr:sp macro="" textlink="">
      <xdr:nvSpPr>
        <xdr:cNvPr id="494" name="楕円 493">
          <a:extLst>
            <a:ext uri="{FF2B5EF4-FFF2-40B4-BE49-F238E27FC236}">
              <a16:creationId xmlns:a16="http://schemas.microsoft.com/office/drawing/2014/main" id="{00000000-0008-0000-0600-0000EE010000}"/>
            </a:ext>
          </a:extLst>
        </xdr:cNvPr>
        <xdr:cNvSpPr/>
      </xdr:nvSpPr>
      <xdr:spPr>
        <a:xfrm>
          <a:off x="9588500" y="16410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68990</xdr:rowOff>
    </xdr:from>
    <xdr:ext cx="534377" cy="259045"/>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9372111" y="16185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82595</xdr:rowOff>
    </xdr:from>
    <xdr:to>
      <xdr:col>46</xdr:col>
      <xdr:colOff>38100</xdr:colOff>
      <xdr:row>97</xdr:row>
      <xdr:rowOff>12745</xdr:rowOff>
    </xdr:to>
    <xdr:sp macro="" textlink="">
      <xdr:nvSpPr>
        <xdr:cNvPr id="496" name="楕円 495">
          <a:extLst>
            <a:ext uri="{FF2B5EF4-FFF2-40B4-BE49-F238E27FC236}">
              <a16:creationId xmlns:a16="http://schemas.microsoft.com/office/drawing/2014/main" id="{00000000-0008-0000-0600-0000F0010000}"/>
            </a:ext>
          </a:extLst>
        </xdr:cNvPr>
        <xdr:cNvSpPr/>
      </xdr:nvSpPr>
      <xdr:spPr>
        <a:xfrm>
          <a:off x="8699500" y="16541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3872</xdr:rowOff>
    </xdr:from>
    <xdr:ext cx="534377" cy="25904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8483111" y="16634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100654</xdr:rowOff>
    </xdr:from>
    <xdr:to>
      <xdr:col>41</xdr:col>
      <xdr:colOff>101600</xdr:colOff>
      <xdr:row>96</xdr:row>
      <xdr:rowOff>30804</xdr:rowOff>
    </xdr:to>
    <xdr:sp macro="" textlink="">
      <xdr:nvSpPr>
        <xdr:cNvPr id="498" name="楕円 497">
          <a:extLst>
            <a:ext uri="{FF2B5EF4-FFF2-40B4-BE49-F238E27FC236}">
              <a16:creationId xmlns:a16="http://schemas.microsoft.com/office/drawing/2014/main" id="{00000000-0008-0000-0600-0000F2010000}"/>
            </a:ext>
          </a:extLst>
        </xdr:cNvPr>
        <xdr:cNvSpPr/>
      </xdr:nvSpPr>
      <xdr:spPr>
        <a:xfrm>
          <a:off x="7810500" y="16388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47331</xdr:rowOff>
    </xdr:from>
    <xdr:ext cx="534377"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7594111" y="16163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39979</xdr:rowOff>
    </xdr:from>
    <xdr:to>
      <xdr:col>36</xdr:col>
      <xdr:colOff>165100</xdr:colOff>
      <xdr:row>96</xdr:row>
      <xdr:rowOff>141579</xdr:rowOff>
    </xdr:to>
    <xdr:sp macro="" textlink="">
      <xdr:nvSpPr>
        <xdr:cNvPr id="500" name="楕円 499">
          <a:extLst>
            <a:ext uri="{FF2B5EF4-FFF2-40B4-BE49-F238E27FC236}">
              <a16:creationId xmlns:a16="http://schemas.microsoft.com/office/drawing/2014/main" id="{00000000-0008-0000-0600-0000F4010000}"/>
            </a:ext>
          </a:extLst>
        </xdr:cNvPr>
        <xdr:cNvSpPr/>
      </xdr:nvSpPr>
      <xdr:spPr>
        <a:xfrm>
          <a:off x="6921500" y="16499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132706</xdr:rowOff>
    </xdr:from>
    <xdr:ext cx="534377"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6705111" y="16591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5" name="正方形/長方形 504">
          <a:extLst>
            <a:ext uri="{FF2B5EF4-FFF2-40B4-BE49-F238E27FC236}">
              <a16:creationId xmlns:a16="http://schemas.microsoft.com/office/drawing/2014/main" id="{00000000-0008-0000-0600-0000F9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6" name="正方形/長方形 505">
          <a:extLst>
            <a:ext uri="{FF2B5EF4-FFF2-40B4-BE49-F238E27FC236}">
              <a16:creationId xmlns:a16="http://schemas.microsoft.com/office/drawing/2014/main" id="{00000000-0008-0000-0600-0000FA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7" name="正方形/長方形 506">
          <a:extLst>
            <a:ext uri="{FF2B5EF4-FFF2-40B4-BE49-F238E27FC236}">
              <a16:creationId xmlns:a16="http://schemas.microsoft.com/office/drawing/2014/main" id="{00000000-0008-0000-0600-0000FB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8" name="正方形/長方形 507">
          <a:extLst>
            <a:ext uri="{FF2B5EF4-FFF2-40B4-BE49-F238E27FC236}">
              <a16:creationId xmlns:a16="http://schemas.microsoft.com/office/drawing/2014/main" id="{00000000-0008-0000-0600-0000FC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9" name="正方形/長方形 508">
          <a:extLst>
            <a:ext uri="{FF2B5EF4-FFF2-40B4-BE49-F238E27FC236}">
              <a16:creationId xmlns:a16="http://schemas.microsoft.com/office/drawing/2014/main" id="{00000000-0008-0000-0600-0000FD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36</xdr:row>
      <xdr:rowOff>144434</xdr:rowOff>
    </xdr:from>
    <xdr:ext cx="467179"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1978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34</xdr:row>
      <xdr:rowOff>160763</xdr:rowOff>
    </xdr:from>
    <xdr:ext cx="467179"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1978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33</xdr:row>
      <xdr:rowOff>5641</xdr:rowOff>
    </xdr:from>
    <xdr:ext cx="467179"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1978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6" name="災害復旧事業費グラフ枠">
          <a:extLst>
            <a:ext uri="{FF2B5EF4-FFF2-40B4-BE49-F238E27FC236}">
              <a16:creationId xmlns:a16="http://schemas.microsoft.com/office/drawing/2014/main" id="{00000000-0008-0000-0600-00000E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5588</xdr:rowOff>
    </xdr:from>
    <xdr:to>
      <xdr:col>85</xdr:col>
      <xdr:colOff>126364</xdr:colOff>
      <xdr:row>39</xdr:row>
      <xdr:rowOff>98878</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flipV="1">
          <a:off x="16317595" y="5320538"/>
          <a:ext cx="1269" cy="1464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28" name="災害復旧事業費最小値テキスト">
          <a:extLst>
            <a:ext uri="{FF2B5EF4-FFF2-40B4-BE49-F238E27FC236}">
              <a16:creationId xmlns:a16="http://schemas.microsoft.com/office/drawing/2014/main" id="{00000000-0008-0000-0600-000010020000}"/>
            </a:ext>
          </a:extLst>
        </xdr:cNvPr>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29" name="直線コネクタ 528">
          <a:extLst>
            <a:ext uri="{FF2B5EF4-FFF2-40B4-BE49-F238E27FC236}">
              <a16:creationId xmlns:a16="http://schemas.microsoft.com/office/drawing/2014/main" id="{00000000-0008-0000-0600-000011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123715</xdr:rowOff>
    </xdr:from>
    <xdr:ext cx="534377" cy="259045"/>
    <xdr:sp macro="" textlink="">
      <xdr:nvSpPr>
        <xdr:cNvPr id="530" name="災害復旧事業費最大値テキスト">
          <a:extLst>
            <a:ext uri="{FF2B5EF4-FFF2-40B4-BE49-F238E27FC236}">
              <a16:creationId xmlns:a16="http://schemas.microsoft.com/office/drawing/2014/main" id="{00000000-0008-0000-0600-000012020000}"/>
            </a:ext>
          </a:extLst>
        </xdr:cNvPr>
        <xdr:cNvSpPr txBox="1"/>
      </xdr:nvSpPr>
      <xdr:spPr>
        <a:xfrm>
          <a:off x="16370300" y="5095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5588</xdr:rowOff>
    </xdr:from>
    <xdr:to>
      <xdr:col>86</xdr:col>
      <xdr:colOff>25400</xdr:colOff>
      <xdr:row>31</xdr:row>
      <xdr:rowOff>5588</xdr:rowOff>
    </xdr:to>
    <xdr:cxnSp macro="">
      <xdr:nvCxnSpPr>
        <xdr:cNvPr id="531" name="直線コネクタ 530">
          <a:extLst>
            <a:ext uri="{FF2B5EF4-FFF2-40B4-BE49-F238E27FC236}">
              <a16:creationId xmlns:a16="http://schemas.microsoft.com/office/drawing/2014/main" id="{00000000-0008-0000-0600-000013020000}"/>
            </a:ext>
          </a:extLst>
        </xdr:cNvPr>
        <xdr:cNvCxnSpPr/>
      </xdr:nvCxnSpPr>
      <xdr:spPr>
        <a:xfrm>
          <a:off x="16230600" y="53205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35</xdr:row>
      <xdr:rowOff>907</xdr:rowOff>
    </xdr:from>
    <xdr:to>
      <xdr:col>85</xdr:col>
      <xdr:colOff>127000</xdr:colOff>
      <xdr:row>38</xdr:row>
      <xdr:rowOff>32476</xdr:rowOff>
    </xdr:to>
    <xdr:cxnSp macro="">
      <xdr:nvCxnSpPr>
        <xdr:cNvPr id="532" name="直線コネクタ 531">
          <a:extLst>
            <a:ext uri="{FF2B5EF4-FFF2-40B4-BE49-F238E27FC236}">
              <a16:creationId xmlns:a16="http://schemas.microsoft.com/office/drawing/2014/main" id="{00000000-0008-0000-0600-000014020000}"/>
            </a:ext>
          </a:extLst>
        </xdr:cNvPr>
        <xdr:cNvCxnSpPr/>
      </xdr:nvCxnSpPr>
      <xdr:spPr>
        <a:xfrm flipV="1">
          <a:off x="15481300" y="6001657"/>
          <a:ext cx="838200" cy="545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83438</xdr:rowOff>
    </xdr:from>
    <xdr:ext cx="469744" cy="259045"/>
    <xdr:sp macro="" textlink="">
      <xdr:nvSpPr>
        <xdr:cNvPr id="533" name="災害復旧事業費平均値テキスト">
          <a:extLst>
            <a:ext uri="{FF2B5EF4-FFF2-40B4-BE49-F238E27FC236}">
              <a16:creationId xmlns:a16="http://schemas.microsoft.com/office/drawing/2014/main" id="{00000000-0008-0000-0600-000015020000}"/>
            </a:ext>
          </a:extLst>
        </xdr:cNvPr>
        <xdr:cNvSpPr txBox="1"/>
      </xdr:nvSpPr>
      <xdr:spPr>
        <a:xfrm>
          <a:off x="16370300" y="65985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105011</xdr:rowOff>
    </xdr:from>
    <xdr:to>
      <xdr:col>85</xdr:col>
      <xdr:colOff>177800</xdr:colOff>
      <xdr:row>39</xdr:row>
      <xdr:rowOff>35161</xdr:rowOff>
    </xdr:to>
    <xdr:sp macro="" textlink="">
      <xdr:nvSpPr>
        <xdr:cNvPr id="534" name="フローチャート: 判断 533">
          <a:extLst>
            <a:ext uri="{FF2B5EF4-FFF2-40B4-BE49-F238E27FC236}">
              <a16:creationId xmlns:a16="http://schemas.microsoft.com/office/drawing/2014/main" id="{00000000-0008-0000-0600-000016020000}"/>
            </a:ext>
          </a:extLst>
        </xdr:cNvPr>
        <xdr:cNvSpPr/>
      </xdr:nvSpPr>
      <xdr:spPr>
        <a:xfrm>
          <a:off x="16268700" y="6620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32476</xdr:rowOff>
    </xdr:from>
    <xdr:to>
      <xdr:col>81</xdr:col>
      <xdr:colOff>50800</xdr:colOff>
      <xdr:row>38</xdr:row>
      <xdr:rowOff>147211</xdr:rowOff>
    </xdr:to>
    <xdr:cxnSp macro="">
      <xdr:nvCxnSpPr>
        <xdr:cNvPr id="535" name="直線コネクタ 534">
          <a:extLst>
            <a:ext uri="{FF2B5EF4-FFF2-40B4-BE49-F238E27FC236}">
              <a16:creationId xmlns:a16="http://schemas.microsoft.com/office/drawing/2014/main" id="{00000000-0008-0000-0600-000017020000}"/>
            </a:ext>
          </a:extLst>
        </xdr:cNvPr>
        <xdr:cNvCxnSpPr/>
      </xdr:nvCxnSpPr>
      <xdr:spPr>
        <a:xfrm flipV="1">
          <a:off x="14592300" y="6547576"/>
          <a:ext cx="889000" cy="114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99133</xdr:rowOff>
    </xdr:from>
    <xdr:to>
      <xdr:col>81</xdr:col>
      <xdr:colOff>101600</xdr:colOff>
      <xdr:row>39</xdr:row>
      <xdr:rowOff>29283</xdr:rowOff>
    </xdr:to>
    <xdr:sp macro="" textlink="">
      <xdr:nvSpPr>
        <xdr:cNvPr id="536" name="フローチャート: 判断 535">
          <a:extLst>
            <a:ext uri="{FF2B5EF4-FFF2-40B4-BE49-F238E27FC236}">
              <a16:creationId xmlns:a16="http://schemas.microsoft.com/office/drawing/2014/main" id="{00000000-0008-0000-0600-000018020000}"/>
            </a:ext>
          </a:extLst>
        </xdr:cNvPr>
        <xdr:cNvSpPr/>
      </xdr:nvSpPr>
      <xdr:spPr>
        <a:xfrm>
          <a:off x="15430500" y="6614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20410</xdr:rowOff>
    </xdr:from>
    <xdr:ext cx="469744"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5246428" y="67069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147211</xdr:rowOff>
    </xdr:from>
    <xdr:to>
      <xdr:col>76</xdr:col>
      <xdr:colOff>114300</xdr:colOff>
      <xdr:row>39</xdr:row>
      <xdr:rowOff>91477</xdr:rowOff>
    </xdr:to>
    <xdr:cxnSp macro="">
      <xdr:nvCxnSpPr>
        <xdr:cNvPr id="538" name="直線コネクタ 537">
          <a:extLst>
            <a:ext uri="{FF2B5EF4-FFF2-40B4-BE49-F238E27FC236}">
              <a16:creationId xmlns:a16="http://schemas.microsoft.com/office/drawing/2014/main" id="{00000000-0008-0000-0600-00001A020000}"/>
            </a:ext>
          </a:extLst>
        </xdr:cNvPr>
        <xdr:cNvCxnSpPr/>
      </xdr:nvCxnSpPr>
      <xdr:spPr>
        <a:xfrm flipV="1">
          <a:off x="13703300" y="6662311"/>
          <a:ext cx="889000" cy="11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135491</xdr:rowOff>
    </xdr:from>
    <xdr:to>
      <xdr:col>76</xdr:col>
      <xdr:colOff>165100</xdr:colOff>
      <xdr:row>39</xdr:row>
      <xdr:rowOff>65641</xdr:rowOff>
    </xdr:to>
    <xdr:sp macro="" textlink="">
      <xdr:nvSpPr>
        <xdr:cNvPr id="539" name="フローチャート: 判断 538">
          <a:extLst>
            <a:ext uri="{FF2B5EF4-FFF2-40B4-BE49-F238E27FC236}">
              <a16:creationId xmlns:a16="http://schemas.microsoft.com/office/drawing/2014/main" id="{00000000-0008-0000-0600-00001B020000}"/>
            </a:ext>
          </a:extLst>
        </xdr:cNvPr>
        <xdr:cNvSpPr/>
      </xdr:nvSpPr>
      <xdr:spPr>
        <a:xfrm>
          <a:off x="14541500" y="6650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39</xdr:row>
      <xdr:rowOff>56768</xdr:rowOff>
    </xdr:from>
    <xdr:ext cx="378565"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4403017" y="67433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75039</xdr:rowOff>
    </xdr:from>
    <xdr:to>
      <xdr:col>71</xdr:col>
      <xdr:colOff>177800</xdr:colOff>
      <xdr:row>39</xdr:row>
      <xdr:rowOff>91477</xdr:rowOff>
    </xdr:to>
    <xdr:cxnSp macro="">
      <xdr:nvCxnSpPr>
        <xdr:cNvPr id="541" name="直線コネクタ 540">
          <a:extLst>
            <a:ext uri="{FF2B5EF4-FFF2-40B4-BE49-F238E27FC236}">
              <a16:creationId xmlns:a16="http://schemas.microsoft.com/office/drawing/2014/main" id="{00000000-0008-0000-0600-00001D020000}"/>
            </a:ext>
          </a:extLst>
        </xdr:cNvPr>
        <xdr:cNvCxnSpPr/>
      </xdr:nvCxnSpPr>
      <xdr:spPr>
        <a:xfrm>
          <a:off x="12814300" y="6761589"/>
          <a:ext cx="889000" cy="16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73007</xdr:rowOff>
    </xdr:from>
    <xdr:to>
      <xdr:col>72</xdr:col>
      <xdr:colOff>38100</xdr:colOff>
      <xdr:row>39</xdr:row>
      <xdr:rowOff>3157</xdr:rowOff>
    </xdr:to>
    <xdr:sp macro="" textlink="">
      <xdr:nvSpPr>
        <xdr:cNvPr id="542" name="フローチャート: 判断 541">
          <a:extLst>
            <a:ext uri="{FF2B5EF4-FFF2-40B4-BE49-F238E27FC236}">
              <a16:creationId xmlns:a16="http://schemas.microsoft.com/office/drawing/2014/main" id="{00000000-0008-0000-0600-00001E020000}"/>
            </a:ext>
          </a:extLst>
        </xdr:cNvPr>
        <xdr:cNvSpPr/>
      </xdr:nvSpPr>
      <xdr:spPr>
        <a:xfrm>
          <a:off x="13652500" y="6588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19684</xdr:rowOff>
    </xdr:from>
    <xdr:ext cx="469744"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3468428" y="63633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64625</xdr:rowOff>
    </xdr:from>
    <xdr:to>
      <xdr:col>67</xdr:col>
      <xdr:colOff>101600</xdr:colOff>
      <xdr:row>37</xdr:row>
      <xdr:rowOff>166225</xdr:rowOff>
    </xdr:to>
    <xdr:sp macro="" textlink="">
      <xdr:nvSpPr>
        <xdr:cNvPr id="544" name="フローチャート: 判断 543">
          <a:extLst>
            <a:ext uri="{FF2B5EF4-FFF2-40B4-BE49-F238E27FC236}">
              <a16:creationId xmlns:a16="http://schemas.microsoft.com/office/drawing/2014/main" id="{00000000-0008-0000-0600-000020020000}"/>
            </a:ext>
          </a:extLst>
        </xdr:cNvPr>
        <xdr:cNvSpPr/>
      </xdr:nvSpPr>
      <xdr:spPr>
        <a:xfrm>
          <a:off x="12763500" y="640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11302</xdr:rowOff>
    </xdr:from>
    <xdr:ext cx="469744"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2579428" y="6183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121557</xdr:rowOff>
    </xdr:from>
    <xdr:to>
      <xdr:col>85</xdr:col>
      <xdr:colOff>177800</xdr:colOff>
      <xdr:row>35</xdr:row>
      <xdr:rowOff>51707</xdr:rowOff>
    </xdr:to>
    <xdr:sp macro="" textlink="">
      <xdr:nvSpPr>
        <xdr:cNvPr id="551" name="楕円 550">
          <a:extLst>
            <a:ext uri="{FF2B5EF4-FFF2-40B4-BE49-F238E27FC236}">
              <a16:creationId xmlns:a16="http://schemas.microsoft.com/office/drawing/2014/main" id="{00000000-0008-0000-0600-000027020000}"/>
            </a:ext>
          </a:extLst>
        </xdr:cNvPr>
        <xdr:cNvSpPr/>
      </xdr:nvSpPr>
      <xdr:spPr>
        <a:xfrm>
          <a:off x="16268700" y="5950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33</xdr:row>
      <xdr:rowOff>144434</xdr:rowOff>
    </xdr:from>
    <xdr:ext cx="469744" cy="259045"/>
    <xdr:sp macro="" textlink="">
      <xdr:nvSpPr>
        <xdr:cNvPr id="552" name="災害復旧事業費該当値テキスト">
          <a:extLst>
            <a:ext uri="{FF2B5EF4-FFF2-40B4-BE49-F238E27FC236}">
              <a16:creationId xmlns:a16="http://schemas.microsoft.com/office/drawing/2014/main" id="{00000000-0008-0000-0600-000028020000}"/>
            </a:ext>
          </a:extLst>
        </xdr:cNvPr>
        <xdr:cNvSpPr txBox="1"/>
      </xdr:nvSpPr>
      <xdr:spPr>
        <a:xfrm>
          <a:off x="16370300" y="5802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153126</xdr:rowOff>
    </xdr:from>
    <xdr:to>
      <xdr:col>81</xdr:col>
      <xdr:colOff>101600</xdr:colOff>
      <xdr:row>38</xdr:row>
      <xdr:rowOff>83276</xdr:rowOff>
    </xdr:to>
    <xdr:sp macro="" textlink="">
      <xdr:nvSpPr>
        <xdr:cNvPr id="553" name="楕円 552">
          <a:extLst>
            <a:ext uri="{FF2B5EF4-FFF2-40B4-BE49-F238E27FC236}">
              <a16:creationId xmlns:a16="http://schemas.microsoft.com/office/drawing/2014/main" id="{00000000-0008-0000-0600-000029020000}"/>
            </a:ext>
          </a:extLst>
        </xdr:cNvPr>
        <xdr:cNvSpPr/>
      </xdr:nvSpPr>
      <xdr:spPr>
        <a:xfrm>
          <a:off x="15430500" y="6496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99803</xdr:rowOff>
    </xdr:from>
    <xdr:ext cx="469744"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5246428" y="6272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96411</xdr:rowOff>
    </xdr:from>
    <xdr:to>
      <xdr:col>76</xdr:col>
      <xdr:colOff>165100</xdr:colOff>
      <xdr:row>39</xdr:row>
      <xdr:rowOff>26561</xdr:rowOff>
    </xdr:to>
    <xdr:sp macro="" textlink="">
      <xdr:nvSpPr>
        <xdr:cNvPr id="555" name="楕円 554">
          <a:extLst>
            <a:ext uri="{FF2B5EF4-FFF2-40B4-BE49-F238E27FC236}">
              <a16:creationId xmlns:a16="http://schemas.microsoft.com/office/drawing/2014/main" id="{00000000-0008-0000-0600-00002B020000}"/>
            </a:ext>
          </a:extLst>
        </xdr:cNvPr>
        <xdr:cNvSpPr/>
      </xdr:nvSpPr>
      <xdr:spPr>
        <a:xfrm>
          <a:off x="14541500" y="6611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43088</xdr:rowOff>
    </xdr:from>
    <xdr:ext cx="469744"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4357428" y="6386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40677</xdr:rowOff>
    </xdr:from>
    <xdr:to>
      <xdr:col>72</xdr:col>
      <xdr:colOff>38100</xdr:colOff>
      <xdr:row>39</xdr:row>
      <xdr:rowOff>142277</xdr:rowOff>
    </xdr:to>
    <xdr:sp macro="" textlink="">
      <xdr:nvSpPr>
        <xdr:cNvPr id="557" name="楕円 556">
          <a:extLst>
            <a:ext uri="{FF2B5EF4-FFF2-40B4-BE49-F238E27FC236}">
              <a16:creationId xmlns:a16="http://schemas.microsoft.com/office/drawing/2014/main" id="{00000000-0008-0000-0600-00002D020000}"/>
            </a:ext>
          </a:extLst>
        </xdr:cNvPr>
        <xdr:cNvSpPr/>
      </xdr:nvSpPr>
      <xdr:spPr>
        <a:xfrm>
          <a:off x="13652500" y="6727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39</xdr:row>
      <xdr:rowOff>133404</xdr:rowOff>
    </xdr:from>
    <xdr:ext cx="313932"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3546333" y="681995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24239</xdr:rowOff>
    </xdr:from>
    <xdr:to>
      <xdr:col>67</xdr:col>
      <xdr:colOff>101600</xdr:colOff>
      <xdr:row>39</xdr:row>
      <xdr:rowOff>125839</xdr:rowOff>
    </xdr:to>
    <xdr:sp macro="" textlink="">
      <xdr:nvSpPr>
        <xdr:cNvPr id="559" name="楕円 558">
          <a:extLst>
            <a:ext uri="{FF2B5EF4-FFF2-40B4-BE49-F238E27FC236}">
              <a16:creationId xmlns:a16="http://schemas.microsoft.com/office/drawing/2014/main" id="{00000000-0008-0000-0600-00002F020000}"/>
            </a:ext>
          </a:extLst>
        </xdr:cNvPr>
        <xdr:cNvSpPr/>
      </xdr:nvSpPr>
      <xdr:spPr>
        <a:xfrm>
          <a:off x="12763500" y="6710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39</xdr:row>
      <xdr:rowOff>116966</xdr:rowOff>
    </xdr:from>
    <xdr:ext cx="378565"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625017" y="68035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61" name="正方形/長方形 560">
          <a:extLst>
            <a:ext uri="{FF2B5EF4-FFF2-40B4-BE49-F238E27FC236}">
              <a16:creationId xmlns:a16="http://schemas.microsoft.com/office/drawing/2014/main" id="{00000000-0008-0000-0600-000031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62" name="正方形/長方形 561">
          <a:extLst>
            <a:ext uri="{FF2B5EF4-FFF2-40B4-BE49-F238E27FC236}">
              <a16:creationId xmlns:a16="http://schemas.microsoft.com/office/drawing/2014/main" id="{00000000-0008-0000-0600-000032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63" name="正方形/長方形 562">
          <a:extLst>
            <a:ext uri="{FF2B5EF4-FFF2-40B4-BE49-F238E27FC236}">
              <a16:creationId xmlns:a16="http://schemas.microsoft.com/office/drawing/2014/main" id="{00000000-0008-0000-0600-000033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64" name="正方形/長方形 563">
          <a:extLst>
            <a:ext uri="{FF2B5EF4-FFF2-40B4-BE49-F238E27FC236}">
              <a16:creationId xmlns:a16="http://schemas.microsoft.com/office/drawing/2014/main" id="{00000000-0008-0000-0600-000034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5" name="正方形/長方形 564">
          <a:extLst>
            <a:ext uri="{FF2B5EF4-FFF2-40B4-BE49-F238E27FC236}">
              <a16:creationId xmlns:a16="http://schemas.microsoft.com/office/drawing/2014/main" id="{00000000-0008-0000-0600-000035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6" name="正方形/長方形 565">
          <a:extLst>
            <a:ext uri="{FF2B5EF4-FFF2-40B4-BE49-F238E27FC236}">
              <a16:creationId xmlns:a16="http://schemas.microsoft.com/office/drawing/2014/main" id="{00000000-0008-0000-0600-000036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7" name="正方形/長方形 566">
          <a:extLst>
            <a:ext uri="{FF2B5EF4-FFF2-40B4-BE49-F238E27FC236}">
              <a16:creationId xmlns:a16="http://schemas.microsoft.com/office/drawing/2014/main" id="{00000000-0008-0000-0600-000037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8" name="正方形/長方形 567">
          <a:extLst>
            <a:ext uri="{FF2B5EF4-FFF2-40B4-BE49-F238E27FC236}">
              <a16:creationId xmlns:a16="http://schemas.microsoft.com/office/drawing/2014/main" id="{00000000-0008-0000-0600-000038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5" name="失業対策事業費グラフ枠">
          <a:extLst>
            <a:ext uri="{FF2B5EF4-FFF2-40B4-BE49-F238E27FC236}">
              <a16:creationId xmlns:a16="http://schemas.microsoft.com/office/drawing/2014/main" id="{00000000-0008-0000-0600-00003F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7" name="失業対策事業費最小値テキスト">
          <a:extLst>
            <a:ext uri="{FF2B5EF4-FFF2-40B4-BE49-F238E27FC236}">
              <a16:creationId xmlns:a16="http://schemas.microsoft.com/office/drawing/2014/main" id="{00000000-0008-0000-0600-000041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9" name="失業対策事業費最大値テキスト">
          <a:extLst>
            <a:ext uri="{FF2B5EF4-FFF2-40B4-BE49-F238E27FC236}">
              <a16:creationId xmlns:a16="http://schemas.microsoft.com/office/drawing/2014/main" id="{00000000-0008-0000-0600-000043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81" name="直線コネクタ 580">
          <a:extLst>
            <a:ext uri="{FF2B5EF4-FFF2-40B4-BE49-F238E27FC236}">
              <a16:creationId xmlns:a16="http://schemas.microsoft.com/office/drawing/2014/main" id="{00000000-0008-0000-0600-000045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82" name="失業対策事業費平均値テキスト">
          <a:extLst>
            <a:ext uri="{FF2B5EF4-FFF2-40B4-BE49-F238E27FC236}">
              <a16:creationId xmlns:a16="http://schemas.microsoft.com/office/drawing/2014/main" id="{00000000-0008-0000-0600-000046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84" name="直線コネクタ 583">
          <a:extLst>
            <a:ext uri="{FF2B5EF4-FFF2-40B4-BE49-F238E27FC236}">
              <a16:creationId xmlns:a16="http://schemas.microsoft.com/office/drawing/2014/main" id="{00000000-0008-0000-0600-000048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85" name="フローチャート: 判断 584">
          <a:extLst>
            <a:ext uri="{FF2B5EF4-FFF2-40B4-BE49-F238E27FC236}">
              <a16:creationId xmlns:a16="http://schemas.microsoft.com/office/drawing/2014/main" id="{00000000-0008-0000-0600-000049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7" name="直線コネクタ 586">
          <a:extLst>
            <a:ext uri="{FF2B5EF4-FFF2-40B4-BE49-F238E27FC236}">
              <a16:creationId xmlns:a16="http://schemas.microsoft.com/office/drawing/2014/main" id="{00000000-0008-0000-0600-00004B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8" name="フローチャート: 判断 587">
          <a:extLst>
            <a:ext uri="{FF2B5EF4-FFF2-40B4-BE49-F238E27FC236}">
              <a16:creationId xmlns:a16="http://schemas.microsoft.com/office/drawing/2014/main" id="{00000000-0008-0000-0600-00004C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90" name="直線コネクタ 589">
          <a:extLst>
            <a:ext uri="{FF2B5EF4-FFF2-40B4-BE49-F238E27FC236}">
              <a16:creationId xmlns:a16="http://schemas.microsoft.com/office/drawing/2014/main" id="{00000000-0008-0000-0600-00004E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91" name="フローチャート: 判断 590">
          <a:extLst>
            <a:ext uri="{FF2B5EF4-FFF2-40B4-BE49-F238E27FC236}">
              <a16:creationId xmlns:a16="http://schemas.microsoft.com/office/drawing/2014/main" id="{00000000-0008-0000-0600-00004F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3" name="フローチャート: 判断 592">
          <a:extLst>
            <a:ext uri="{FF2B5EF4-FFF2-40B4-BE49-F238E27FC236}">
              <a16:creationId xmlns:a16="http://schemas.microsoft.com/office/drawing/2014/main" id="{00000000-0008-0000-0600-000051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601" name="失業対策事業費該当値テキスト">
          <a:extLst>
            <a:ext uri="{FF2B5EF4-FFF2-40B4-BE49-F238E27FC236}">
              <a16:creationId xmlns:a16="http://schemas.microsoft.com/office/drawing/2014/main" id="{00000000-0008-0000-0600-000059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602" name="楕円 601">
          <a:extLst>
            <a:ext uri="{FF2B5EF4-FFF2-40B4-BE49-F238E27FC236}">
              <a16:creationId xmlns:a16="http://schemas.microsoft.com/office/drawing/2014/main" id="{00000000-0008-0000-0600-00005A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604" name="楕円 603">
          <a:extLst>
            <a:ext uri="{FF2B5EF4-FFF2-40B4-BE49-F238E27FC236}">
              <a16:creationId xmlns:a16="http://schemas.microsoft.com/office/drawing/2014/main" id="{00000000-0008-0000-0600-00005C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6" name="楕円 605">
          <a:extLst>
            <a:ext uri="{FF2B5EF4-FFF2-40B4-BE49-F238E27FC236}">
              <a16:creationId xmlns:a16="http://schemas.microsoft.com/office/drawing/2014/main" id="{00000000-0008-0000-0600-00005E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8" name="楕円 607">
          <a:extLst>
            <a:ext uri="{FF2B5EF4-FFF2-40B4-BE49-F238E27FC236}">
              <a16:creationId xmlns:a16="http://schemas.microsoft.com/office/drawing/2014/main" id="{00000000-0008-0000-0600-000060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3" name="正方形/長方形 612">
          <a:extLst>
            <a:ext uri="{FF2B5EF4-FFF2-40B4-BE49-F238E27FC236}">
              <a16:creationId xmlns:a16="http://schemas.microsoft.com/office/drawing/2014/main" id="{00000000-0008-0000-0600-000065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4" name="正方形/長方形 613">
          <a:extLst>
            <a:ext uri="{FF2B5EF4-FFF2-40B4-BE49-F238E27FC236}">
              <a16:creationId xmlns:a16="http://schemas.microsoft.com/office/drawing/2014/main" id="{00000000-0008-0000-0600-000066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5" name="正方形/長方形 614">
          <a:extLst>
            <a:ext uri="{FF2B5EF4-FFF2-40B4-BE49-F238E27FC236}">
              <a16:creationId xmlns:a16="http://schemas.microsoft.com/office/drawing/2014/main" id="{00000000-0008-0000-0600-000067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6" name="正方形/長方形 615">
          <a:extLst>
            <a:ext uri="{FF2B5EF4-FFF2-40B4-BE49-F238E27FC236}">
              <a16:creationId xmlns:a16="http://schemas.microsoft.com/office/drawing/2014/main" id="{00000000-0008-0000-0600-000068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7" name="正方形/長方形 616">
          <a:extLst>
            <a:ext uri="{FF2B5EF4-FFF2-40B4-BE49-F238E27FC236}">
              <a16:creationId xmlns:a16="http://schemas.microsoft.com/office/drawing/2014/main" id="{00000000-0008-0000-0600-000069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139700</xdr:rowOff>
    </xdr:from>
    <xdr:to>
      <xdr:col>89</xdr:col>
      <xdr:colOff>177800</xdr:colOff>
      <xdr:row>78</xdr:row>
      <xdr:rowOff>139700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77</xdr:row>
      <xdr:rowOff>168927</xdr:rowOff>
    </xdr:from>
    <xdr:ext cx="53129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914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1" name="公債費グラフ枠">
          <a:extLst>
            <a:ext uri="{FF2B5EF4-FFF2-40B4-BE49-F238E27FC236}">
              <a16:creationId xmlns:a16="http://schemas.microsoft.com/office/drawing/2014/main" id="{00000000-0008-0000-0600-000077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41287</xdr:rowOff>
    </xdr:from>
    <xdr:to>
      <xdr:col>85</xdr:col>
      <xdr:colOff>126364</xdr:colOff>
      <xdr:row>79</xdr:row>
      <xdr:rowOff>39230</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flipV="1">
          <a:off x="16317595" y="12385687"/>
          <a:ext cx="1269" cy="11980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43057</xdr:rowOff>
    </xdr:from>
    <xdr:ext cx="534377" cy="259045"/>
    <xdr:sp macro="" textlink="">
      <xdr:nvSpPr>
        <xdr:cNvPr id="633" name="公債費最小値テキスト">
          <a:extLst>
            <a:ext uri="{FF2B5EF4-FFF2-40B4-BE49-F238E27FC236}">
              <a16:creationId xmlns:a16="http://schemas.microsoft.com/office/drawing/2014/main" id="{00000000-0008-0000-0600-000079020000}"/>
            </a:ext>
          </a:extLst>
        </xdr:cNvPr>
        <xdr:cNvSpPr txBox="1"/>
      </xdr:nvSpPr>
      <xdr:spPr>
        <a:xfrm>
          <a:off x="16370300" y="13587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39230</xdr:rowOff>
    </xdr:from>
    <xdr:to>
      <xdr:col>86</xdr:col>
      <xdr:colOff>25400</xdr:colOff>
      <xdr:row>79</xdr:row>
      <xdr:rowOff>39230</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a:off x="16230600" y="13583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159414</xdr:rowOff>
    </xdr:from>
    <xdr:ext cx="534377" cy="259045"/>
    <xdr:sp macro="" textlink="">
      <xdr:nvSpPr>
        <xdr:cNvPr id="635" name="公債費最大値テキスト">
          <a:extLst>
            <a:ext uri="{FF2B5EF4-FFF2-40B4-BE49-F238E27FC236}">
              <a16:creationId xmlns:a16="http://schemas.microsoft.com/office/drawing/2014/main" id="{00000000-0008-0000-0600-00007B020000}"/>
            </a:ext>
          </a:extLst>
        </xdr:cNvPr>
        <xdr:cNvSpPr txBox="1"/>
      </xdr:nvSpPr>
      <xdr:spPr>
        <a:xfrm>
          <a:off x="16370300" y="12160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69,305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72</xdr:row>
      <xdr:rowOff>41287</xdr:rowOff>
    </xdr:from>
    <xdr:to>
      <xdr:col>86</xdr:col>
      <xdr:colOff>25400</xdr:colOff>
      <xdr:row>72</xdr:row>
      <xdr:rowOff>41287</xdr:rowOff>
    </xdr:to>
    <xdr:cxnSp macro="">
      <xdr:nvCxnSpPr>
        <xdr:cNvPr id="636" name="直線コネクタ 635">
          <a:extLst>
            <a:ext uri="{FF2B5EF4-FFF2-40B4-BE49-F238E27FC236}">
              <a16:creationId xmlns:a16="http://schemas.microsoft.com/office/drawing/2014/main" id="{00000000-0008-0000-0600-00007C020000}"/>
            </a:ext>
          </a:extLst>
        </xdr:cNvPr>
        <xdr:cNvCxnSpPr/>
      </xdr:nvCxnSpPr>
      <xdr:spPr>
        <a:xfrm>
          <a:off x="16230600" y="12385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115308</xdr:rowOff>
    </xdr:from>
    <xdr:to>
      <xdr:col>85</xdr:col>
      <xdr:colOff>127000</xdr:colOff>
      <xdr:row>76</xdr:row>
      <xdr:rowOff>58570</xdr:rowOff>
    </xdr:to>
    <xdr:cxnSp macro="">
      <xdr:nvCxnSpPr>
        <xdr:cNvPr id="637" name="直線コネクタ 636">
          <a:extLst>
            <a:ext uri="{FF2B5EF4-FFF2-40B4-BE49-F238E27FC236}">
              <a16:creationId xmlns:a16="http://schemas.microsoft.com/office/drawing/2014/main" id="{00000000-0008-0000-0600-00007D020000}"/>
            </a:ext>
          </a:extLst>
        </xdr:cNvPr>
        <xdr:cNvCxnSpPr/>
      </xdr:nvCxnSpPr>
      <xdr:spPr>
        <a:xfrm>
          <a:off x="15481300" y="12974058"/>
          <a:ext cx="838200" cy="1147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16623</xdr:rowOff>
    </xdr:from>
    <xdr:ext cx="534377" cy="259045"/>
    <xdr:sp macro="" textlink="">
      <xdr:nvSpPr>
        <xdr:cNvPr id="638" name="公債費平均値テキスト">
          <a:extLst>
            <a:ext uri="{FF2B5EF4-FFF2-40B4-BE49-F238E27FC236}">
              <a16:creationId xmlns:a16="http://schemas.microsoft.com/office/drawing/2014/main" id="{00000000-0008-0000-0600-00007E020000}"/>
            </a:ext>
          </a:extLst>
        </xdr:cNvPr>
        <xdr:cNvSpPr txBox="1"/>
      </xdr:nvSpPr>
      <xdr:spPr>
        <a:xfrm>
          <a:off x="16370300" y="130468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38196</xdr:rowOff>
    </xdr:from>
    <xdr:to>
      <xdr:col>85</xdr:col>
      <xdr:colOff>177800</xdr:colOff>
      <xdr:row>76</xdr:row>
      <xdr:rowOff>139796</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6268700" y="13068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69497</xdr:rowOff>
    </xdr:from>
    <xdr:to>
      <xdr:col>81</xdr:col>
      <xdr:colOff>50800</xdr:colOff>
      <xdr:row>75</xdr:row>
      <xdr:rowOff>115308</xdr:rowOff>
    </xdr:to>
    <xdr:cxnSp macro="">
      <xdr:nvCxnSpPr>
        <xdr:cNvPr id="640" name="直線コネクタ 639">
          <a:extLst>
            <a:ext uri="{FF2B5EF4-FFF2-40B4-BE49-F238E27FC236}">
              <a16:creationId xmlns:a16="http://schemas.microsoft.com/office/drawing/2014/main" id="{00000000-0008-0000-0600-000080020000}"/>
            </a:ext>
          </a:extLst>
        </xdr:cNvPr>
        <xdr:cNvCxnSpPr/>
      </xdr:nvCxnSpPr>
      <xdr:spPr>
        <a:xfrm>
          <a:off x="14592300" y="12928247"/>
          <a:ext cx="889000" cy="45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31659</xdr:rowOff>
    </xdr:from>
    <xdr:to>
      <xdr:col>81</xdr:col>
      <xdr:colOff>101600</xdr:colOff>
      <xdr:row>76</xdr:row>
      <xdr:rowOff>133259</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5430500" y="13061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124386</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5214111" y="131545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74</xdr:row>
      <xdr:rowOff>160799</xdr:rowOff>
    </xdr:from>
    <xdr:to>
      <xdr:col>76</xdr:col>
      <xdr:colOff>114300</xdr:colOff>
      <xdr:row>75</xdr:row>
      <xdr:rowOff>69497</xdr:rowOff>
    </xdr:to>
    <xdr:cxnSp macro="">
      <xdr:nvCxnSpPr>
        <xdr:cNvPr id="643" name="直線コネクタ 642">
          <a:extLst>
            <a:ext uri="{FF2B5EF4-FFF2-40B4-BE49-F238E27FC236}">
              <a16:creationId xmlns:a16="http://schemas.microsoft.com/office/drawing/2014/main" id="{00000000-0008-0000-0600-000083020000}"/>
            </a:ext>
          </a:extLst>
        </xdr:cNvPr>
        <xdr:cNvCxnSpPr/>
      </xdr:nvCxnSpPr>
      <xdr:spPr>
        <a:xfrm>
          <a:off x="13703300" y="12848099"/>
          <a:ext cx="889000" cy="80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29350</xdr:rowOff>
    </xdr:from>
    <xdr:to>
      <xdr:col>76</xdr:col>
      <xdr:colOff>165100</xdr:colOff>
      <xdr:row>76</xdr:row>
      <xdr:rowOff>130950</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4541500" y="1305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122077</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4325111" y="13152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74</xdr:row>
      <xdr:rowOff>160799</xdr:rowOff>
    </xdr:from>
    <xdr:to>
      <xdr:col>71</xdr:col>
      <xdr:colOff>177800</xdr:colOff>
      <xdr:row>75</xdr:row>
      <xdr:rowOff>26200</xdr:rowOff>
    </xdr:to>
    <xdr:cxnSp macro="">
      <xdr:nvCxnSpPr>
        <xdr:cNvPr id="646" name="直線コネクタ 645">
          <a:extLst>
            <a:ext uri="{FF2B5EF4-FFF2-40B4-BE49-F238E27FC236}">
              <a16:creationId xmlns:a16="http://schemas.microsoft.com/office/drawing/2014/main" id="{00000000-0008-0000-0600-000086020000}"/>
            </a:ext>
          </a:extLst>
        </xdr:cNvPr>
        <xdr:cNvCxnSpPr/>
      </xdr:nvCxnSpPr>
      <xdr:spPr>
        <a:xfrm flipV="1">
          <a:off x="12814300" y="12848099"/>
          <a:ext cx="889000" cy="368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32801</xdr:rowOff>
    </xdr:from>
    <xdr:to>
      <xdr:col>72</xdr:col>
      <xdr:colOff>38100</xdr:colOff>
      <xdr:row>76</xdr:row>
      <xdr:rowOff>134401</xdr:rowOff>
    </xdr:to>
    <xdr:sp macro="" textlink="">
      <xdr:nvSpPr>
        <xdr:cNvPr id="647" name="フローチャート: 判断 646">
          <a:extLst>
            <a:ext uri="{FF2B5EF4-FFF2-40B4-BE49-F238E27FC236}">
              <a16:creationId xmlns:a16="http://schemas.microsoft.com/office/drawing/2014/main" id="{00000000-0008-0000-0600-000087020000}"/>
            </a:ext>
          </a:extLst>
        </xdr:cNvPr>
        <xdr:cNvSpPr/>
      </xdr:nvSpPr>
      <xdr:spPr>
        <a:xfrm>
          <a:off x="13652500" y="13063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125528</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3436111" y="13155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49329</xdr:rowOff>
    </xdr:from>
    <xdr:to>
      <xdr:col>67</xdr:col>
      <xdr:colOff>101600</xdr:colOff>
      <xdr:row>76</xdr:row>
      <xdr:rowOff>150929</xdr:rowOff>
    </xdr:to>
    <xdr:sp macro="" textlink="">
      <xdr:nvSpPr>
        <xdr:cNvPr id="649" name="フローチャート: 判断 648">
          <a:extLst>
            <a:ext uri="{FF2B5EF4-FFF2-40B4-BE49-F238E27FC236}">
              <a16:creationId xmlns:a16="http://schemas.microsoft.com/office/drawing/2014/main" id="{00000000-0008-0000-0600-000089020000}"/>
            </a:ext>
          </a:extLst>
        </xdr:cNvPr>
        <xdr:cNvSpPr/>
      </xdr:nvSpPr>
      <xdr:spPr>
        <a:xfrm>
          <a:off x="12763500" y="13079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142056</xdr:rowOff>
    </xdr:from>
    <xdr:ext cx="534377"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547111" y="13172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7770</xdr:rowOff>
    </xdr:from>
    <xdr:to>
      <xdr:col>85</xdr:col>
      <xdr:colOff>177800</xdr:colOff>
      <xdr:row>76</xdr:row>
      <xdr:rowOff>109370</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6268700" y="13037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30647</xdr:rowOff>
    </xdr:from>
    <xdr:ext cx="534377" cy="259045"/>
    <xdr:sp macro="" textlink="">
      <xdr:nvSpPr>
        <xdr:cNvPr id="657" name="公債費該当値テキスト">
          <a:extLst>
            <a:ext uri="{FF2B5EF4-FFF2-40B4-BE49-F238E27FC236}">
              <a16:creationId xmlns:a16="http://schemas.microsoft.com/office/drawing/2014/main" id="{00000000-0008-0000-0600-000091020000}"/>
            </a:ext>
          </a:extLst>
        </xdr:cNvPr>
        <xdr:cNvSpPr txBox="1"/>
      </xdr:nvSpPr>
      <xdr:spPr>
        <a:xfrm>
          <a:off x="16370300" y="128893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64508</xdr:rowOff>
    </xdr:from>
    <xdr:to>
      <xdr:col>81</xdr:col>
      <xdr:colOff>101600</xdr:colOff>
      <xdr:row>75</xdr:row>
      <xdr:rowOff>166108</xdr:rowOff>
    </xdr:to>
    <xdr:sp macro="" textlink="">
      <xdr:nvSpPr>
        <xdr:cNvPr id="658" name="楕円 657">
          <a:extLst>
            <a:ext uri="{FF2B5EF4-FFF2-40B4-BE49-F238E27FC236}">
              <a16:creationId xmlns:a16="http://schemas.microsoft.com/office/drawing/2014/main" id="{00000000-0008-0000-0600-000092020000}"/>
            </a:ext>
          </a:extLst>
        </xdr:cNvPr>
        <xdr:cNvSpPr/>
      </xdr:nvSpPr>
      <xdr:spPr>
        <a:xfrm>
          <a:off x="15430500" y="12923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11185</xdr:rowOff>
    </xdr:from>
    <xdr:ext cx="534377"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5214111" y="126984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18697</xdr:rowOff>
    </xdr:from>
    <xdr:to>
      <xdr:col>76</xdr:col>
      <xdr:colOff>165100</xdr:colOff>
      <xdr:row>75</xdr:row>
      <xdr:rowOff>120297</xdr:rowOff>
    </xdr:to>
    <xdr:sp macro="" textlink="">
      <xdr:nvSpPr>
        <xdr:cNvPr id="660" name="楕円 659">
          <a:extLst>
            <a:ext uri="{FF2B5EF4-FFF2-40B4-BE49-F238E27FC236}">
              <a16:creationId xmlns:a16="http://schemas.microsoft.com/office/drawing/2014/main" id="{00000000-0008-0000-0600-000094020000}"/>
            </a:ext>
          </a:extLst>
        </xdr:cNvPr>
        <xdr:cNvSpPr/>
      </xdr:nvSpPr>
      <xdr:spPr>
        <a:xfrm>
          <a:off x="14541500" y="12877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136824</xdr:rowOff>
    </xdr:from>
    <xdr:ext cx="534377"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4325111" y="12652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74</xdr:row>
      <xdr:rowOff>109999</xdr:rowOff>
    </xdr:from>
    <xdr:to>
      <xdr:col>72</xdr:col>
      <xdr:colOff>38100</xdr:colOff>
      <xdr:row>75</xdr:row>
      <xdr:rowOff>40149</xdr:rowOff>
    </xdr:to>
    <xdr:sp macro="" textlink="">
      <xdr:nvSpPr>
        <xdr:cNvPr id="662" name="楕円 661">
          <a:extLst>
            <a:ext uri="{FF2B5EF4-FFF2-40B4-BE49-F238E27FC236}">
              <a16:creationId xmlns:a16="http://schemas.microsoft.com/office/drawing/2014/main" id="{00000000-0008-0000-0600-000096020000}"/>
            </a:ext>
          </a:extLst>
        </xdr:cNvPr>
        <xdr:cNvSpPr/>
      </xdr:nvSpPr>
      <xdr:spPr>
        <a:xfrm>
          <a:off x="13652500" y="12797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56676</xdr:rowOff>
    </xdr:from>
    <xdr:ext cx="534377"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3436111" y="12572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146850</xdr:rowOff>
    </xdr:from>
    <xdr:to>
      <xdr:col>67</xdr:col>
      <xdr:colOff>101600</xdr:colOff>
      <xdr:row>75</xdr:row>
      <xdr:rowOff>77000</xdr:rowOff>
    </xdr:to>
    <xdr:sp macro="" textlink="">
      <xdr:nvSpPr>
        <xdr:cNvPr id="664" name="楕円 663">
          <a:extLst>
            <a:ext uri="{FF2B5EF4-FFF2-40B4-BE49-F238E27FC236}">
              <a16:creationId xmlns:a16="http://schemas.microsoft.com/office/drawing/2014/main" id="{00000000-0008-0000-0600-000098020000}"/>
            </a:ext>
          </a:extLst>
        </xdr:cNvPr>
        <xdr:cNvSpPr/>
      </xdr:nvSpPr>
      <xdr:spPr>
        <a:xfrm>
          <a:off x="12763500" y="12834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93527</xdr:rowOff>
    </xdr:from>
    <xdr:ext cx="534377" cy="259045"/>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2547111" y="12609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1" name="正方形/長方形 670">
          <a:extLst>
            <a:ext uri="{FF2B5EF4-FFF2-40B4-BE49-F238E27FC236}">
              <a16:creationId xmlns:a16="http://schemas.microsoft.com/office/drawing/2014/main" id="{00000000-0008-0000-0600-00009F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2" name="正方形/長方形 671">
          <a:extLst>
            <a:ext uri="{FF2B5EF4-FFF2-40B4-BE49-F238E27FC236}">
              <a16:creationId xmlns:a16="http://schemas.microsoft.com/office/drawing/2014/main" id="{00000000-0008-0000-0600-0000A0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40,830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3" name="正方形/長方形 672">
          <a:extLst>
            <a:ext uri="{FF2B5EF4-FFF2-40B4-BE49-F238E27FC236}">
              <a16:creationId xmlns:a16="http://schemas.microsoft.com/office/drawing/2014/main" id="{00000000-0008-0000-0600-0000A1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8" name="積立金グラフ枠">
          <a:extLst>
            <a:ext uri="{FF2B5EF4-FFF2-40B4-BE49-F238E27FC236}">
              <a16:creationId xmlns:a16="http://schemas.microsoft.com/office/drawing/2014/main" id="{00000000-0008-0000-0600-0000B0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136519</xdr:rowOff>
    </xdr:from>
    <xdr:to>
      <xdr:col>85</xdr:col>
      <xdr:colOff>126364</xdr:colOff>
      <xdr:row>99</xdr:row>
      <xdr:rowOff>17380</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flipV="1">
          <a:off x="16317595" y="15738469"/>
          <a:ext cx="1269" cy="12524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21207</xdr:rowOff>
    </xdr:from>
    <xdr:ext cx="469744" cy="259045"/>
    <xdr:sp macro="" textlink="">
      <xdr:nvSpPr>
        <xdr:cNvPr id="690" name="積立金最小値テキスト">
          <a:extLst>
            <a:ext uri="{FF2B5EF4-FFF2-40B4-BE49-F238E27FC236}">
              <a16:creationId xmlns:a16="http://schemas.microsoft.com/office/drawing/2014/main" id="{00000000-0008-0000-0600-0000B2020000}"/>
            </a:ext>
          </a:extLst>
        </xdr:cNvPr>
        <xdr:cNvSpPr txBox="1"/>
      </xdr:nvSpPr>
      <xdr:spPr>
        <a:xfrm>
          <a:off x="16370300" y="16994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17380</xdr:rowOff>
    </xdr:from>
    <xdr:to>
      <xdr:col>86</xdr:col>
      <xdr:colOff>25400</xdr:colOff>
      <xdr:row>99</xdr:row>
      <xdr:rowOff>17380</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a:off x="16230600" y="169909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83196</xdr:rowOff>
    </xdr:from>
    <xdr:ext cx="534377" cy="259045"/>
    <xdr:sp macro="" textlink="">
      <xdr:nvSpPr>
        <xdr:cNvPr id="692" name="積立金最大値テキスト">
          <a:extLst>
            <a:ext uri="{FF2B5EF4-FFF2-40B4-BE49-F238E27FC236}">
              <a16:creationId xmlns:a16="http://schemas.microsoft.com/office/drawing/2014/main" id="{00000000-0008-0000-0600-0000B4020000}"/>
            </a:ext>
          </a:extLst>
        </xdr:cNvPr>
        <xdr:cNvSpPr txBox="1"/>
      </xdr:nvSpPr>
      <xdr:spPr>
        <a:xfrm>
          <a:off x="16370300" y="15513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136519</xdr:rowOff>
    </xdr:from>
    <xdr:to>
      <xdr:col>86</xdr:col>
      <xdr:colOff>25400</xdr:colOff>
      <xdr:row>91</xdr:row>
      <xdr:rowOff>136519</xdr:rowOff>
    </xdr:to>
    <xdr:cxnSp macro="">
      <xdr:nvCxnSpPr>
        <xdr:cNvPr id="693" name="直線コネクタ 692">
          <a:extLst>
            <a:ext uri="{FF2B5EF4-FFF2-40B4-BE49-F238E27FC236}">
              <a16:creationId xmlns:a16="http://schemas.microsoft.com/office/drawing/2014/main" id="{00000000-0008-0000-0600-0000B5020000}"/>
            </a:ext>
          </a:extLst>
        </xdr:cNvPr>
        <xdr:cNvCxnSpPr/>
      </xdr:nvCxnSpPr>
      <xdr:spPr>
        <a:xfrm>
          <a:off x="16230600" y="157384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144501</xdr:rowOff>
    </xdr:from>
    <xdr:to>
      <xdr:col>85</xdr:col>
      <xdr:colOff>127000</xdr:colOff>
      <xdr:row>98</xdr:row>
      <xdr:rowOff>140233</xdr:rowOff>
    </xdr:to>
    <xdr:cxnSp macro="">
      <xdr:nvCxnSpPr>
        <xdr:cNvPr id="694" name="直線コネクタ 693">
          <a:extLst>
            <a:ext uri="{FF2B5EF4-FFF2-40B4-BE49-F238E27FC236}">
              <a16:creationId xmlns:a16="http://schemas.microsoft.com/office/drawing/2014/main" id="{00000000-0008-0000-0600-0000B6020000}"/>
            </a:ext>
          </a:extLst>
        </xdr:cNvPr>
        <xdr:cNvCxnSpPr/>
      </xdr:nvCxnSpPr>
      <xdr:spPr>
        <a:xfrm flipV="1">
          <a:off x="15481300" y="16775151"/>
          <a:ext cx="838200" cy="1671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77443</xdr:rowOff>
    </xdr:from>
    <xdr:ext cx="534377" cy="259045"/>
    <xdr:sp macro="" textlink="">
      <xdr:nvSpPr>
        <xdr:cNvPr id="695" name="積立金平均値テキスト">
          <a:extLst>
            <a:ext uri="{FF2B5EF4-FFF2-40B4-BE49-F238E27FC236}">
              <a16:creationId xmlns:a16="http://schemas.microsoft.com/office/drawing/2014/main" id="{00000000-0008-0000-0600-0000B7020000}"/>
            </a:ext>
          </a:extLst>
        </xdr:cNvPr>
        <xdr:cNvSpPr txBox="1"/>
      </xdr:nvSpPr>
      <xdr:spPr>
        <a:xfrm>
          <a:off x="16370300" y="167080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99016</xdr:rowOff>
    </xdr:from>
    <xdr:to>
      <xdr:col>85</xdr:col>
      <xdr:colOff>177800</xdr:colOff>
      <xdr:row>98</xdr:row>
      <xdr:rowOff>29166</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6268700" y="16729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93</xdr:row>
      <xdr:rowOff>166599</xdr:rowOff>
    </xdr:from>
    <xdr:to>
      <xdr:col>81</xdr:col>
      <xdr:colOff>50800</xdr:colOff>
      <xdr:row>98</xdr:row>
      <xdr:rowOff>140233</xdr:rowOff>
    </xdr:to>
    <xdr:cxnSp macro="">
      <xdr:nvCxnSpPr>
        <xdr:cNvPr id="697" name="直線コネクタ 696">
          <a:extLst>
            <a:ext uri="{FF2B5EF4-FFF2-40B4-BE49-F238E27FC236}">
              <a16:creationId xmlns:a16="http://schemas.microsoft.com/office/drawing/2014/main" id="{00000000-0008-0000-0600-0000B9020000}"/>
            </a:ext>
          </a:extLst>
        </xdr:cNvPr>
        <xdr:cNvCxnSpPr/>
      </xdr:nvCxnSpPr>
      <xdr:spPr>
        <a:xfrm>
          <a:off x="14592300" y="16111449"/>
          <a:ext cx="889000" cy="830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118960</xdr:rowOff>
    </xdr:from>
    <xdr:to>
      <xdr:col>81</xdr:col>
      <xdr:colOff>101600</xdr:colOff>
      <xdr:row>98</xdr:row>
      <xdr:rowOff>49110</xdr:rowOff>
    </xdr:to>
    <xdr:sp macro="" textlink="">
      <xdr:nvSpPr>
        <xdr:cNvPr id="698" name="フローチャート: 判断 697">
          <a:extLst>
            <a:ext uri="{FF2B5EF4-FFF2-40B4-BE49-F238E27FC236}">
              <a16:creationId xmlns:a16="http://schemas.microsoft.com/office/drawing/2014/main" id="{00000000-0008-0000-0600-0000BA020000}"/>
            </a:ext>
          </a:extLst>
        </xdr:cNvPr>
        <xdr:cNvSpPr/>
      </xdr:nvSpPr>
      <xdr:spPr>
        <a:xfrm>
          <a:off x="15430500" y="16749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65637</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5214111" y="16524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93</xdr:row>
      <xdr:rowOff>166599</xdr:rowOff>
    </xdr:from>
    <xdr:to>
      <xdr:col>76</xdr:col>
      <xdr:colOff>114300</xdr:colOff>
      <xdr:row>98</xdr:row>
      <xdr:rowOff>6617</xdr:rowOff>
    </xdr:to>
    <xdr:cxnSp macro="">
      <xdr:nvCxnSpPr>
        <xdr:cNvPr id="700" name="直線コネクタ 699">
          <a:extLst>
            <a:ext uri="{FF2B5EF4-FFF2-40B4-BE49-F238E27FC236}">
              <a16:creationId xmlns:a16="http://schemas.microsoft.com/office/drawing/2014/main" id="{00000000-0008-0000-0600-0000BC020000}"/>
            </a:ext>
          </a:extLst>
        </xdr:cNvPr>
        <xdr:cNvCxnSpPr/>
      </xdr:nvCxnSpPr>
      <xdr:spPr>
        <a:xfrm flipV="1">
          <a:off x="13703300" y="16111449"/>
          <a:ext cx="889000" cy="697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98310</xdr:rowOff>
    </xdr:from>
    <xdr:to>
      <xdr:col>76</xdr:col>
      <xdr:colOff>165100</xdr:colOff>
      <xdr:row>98</xdr:row>
      <xdr:rowOff>28460</xdr:rowOff>
    </xdr:to>
    <xdr:sp macro="" textlink="">
      <xdr:nvSpPr>
        <xdr:cNvPr id="701" name="フローチャート: 判断 700">
          <a:extLst>
            <a:ext uri="{FF2B5EF4-FFF2-40B4-BE49-F238E27FC236}">
              <a16:creationId xmlns:a16="http://schemas.microsoft.com/office/drawing/2014/main" id="{00000000-0008-0000-0600-0000BD020000}"/>
            </a:ext>
          </a:extLst>
        </xdr:cNvPr>
        <xdr:cNvSpPr/>
      </xdr:nvSpPr>
      <xdr:spPr>
        <a:xfrm>
          <a:off x="14541500" y="16728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19587</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4325111" y="16821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6617</xdr:rowOff>
    </xdr:from>
    <xdr:to>
      <xdr:col>71</xdr:col>
      <xdr:colOff>177800</xdr:colOff>
      <xdr:row>98</xdr:row>
      <xdr:rowOff>147549</xdr:rowOff>
    </xdr:to>
    <xdr:cxnSp macro="">
      <xdr:nvCxnSpPr>
        <xdr:cNvPr id="703" name="直線コネクタ 702">
          <a:extLst>
            <a:ext uri="{FF2B5EF4-FFF2-40B4-BE49-F238E27FC236}">
              <a16:creationId xmlns:a16="http://schemas.microsoft.com/office/drawing/2014/main" id="{00000000-0008-0000-0600-0000BF020000}"/>
            </a:ext>
          </a:extLst>
        </xdr:cNvPr>
        <xdr:cNvCxnSpPr/>
      </xdr:nvCxnSpPr>
      <xdr:spPr>
        <a:xfrm flipV="1">
          <a:off x="12814300" y="16808717"/>
          <a:ext cx="889000" cy="1409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94520</xdr:rowOff>
    </xdr:from>
    <xdr:to>
      <xdr:col>72</xdr:col>
      <xdr:colOff>38100</xdr:colOff>
      <xdr:row>98</xdr:row>
      <xdr:rowOff>24670</xdr:rowOff>
    </xdr:to>
    <xdr:sp macro="" textlink="">
      <xdr:nvSpPr>
        <xdr:cNvPr id="704" name="フローチャート: 判断 703">
          <a:extLst>
            <a:ext uri="{FF2B5EF4-FFF2-40B4-BE49-F238E27FC236}">
              <a16:creationId xmlns:a16="http://schemas.microsoft.com/office/drawing/2014/main" id="{00000000-0008-0000-0600-0000C0020000}"/>
            </a:ext>
          </a:extLst>
        </xdr:cNvPr>
        <xdr:cNvSpPr/>
      </xdr:nvSpPr>
      <xdr:spPr>
        <a:xfrm>
          <a:off x="13652500" y="16725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41197</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3436111" y="165003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20453</xdr:rowOff>
    </xdr:from>
    <xdr:to>
      <xdr:col>67</xdr:col>
      <xdr:colOff>101600</xdr:colOff>
      <xdr:row>98</xdr:row>
      <xdr:rowOff>122053</xdr:rowOff>
    </xdr:to>
    <xdr:sp macro="" textlink="">
      <xdr:nvSpPr>
        <xdr:cNvPr id="706" name="フローチャート: 判断 705">
          <a:extLst>
            <a:ext uri="{FF2B5EF4-FFF2-40B4-BE49-F238E27FC236}">
              <a16:creationId xmlns:a16="http://schemas.microsoft.com/office/drawing/2014/main" id="{00000000-0008-0000-0600-0000C2020000}"/>
            </a:ext>
          </a:extLst>
        </xdr:cNvPr>
        <xdr:cNvSpPr/>
      </xdr:nvSpPr>
      <xdr:spPr>
        <a:xfrm>
          <a:off x="12763500" y="16822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96</xdr:row>
      <xdr:rowOff>138580</xdr:rowOff>
    </xdr:from>
    <xdr:ext cx="469744"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579428" y="165977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93701</xdr:rowOff>
    </xdr:from>
    <xdr:to>
      <xdr:col>85</xdr:col>
      <xdr:colOff>177800</xdr:colOff>
      <xdr:row>98</xdr:row>
      <xdr:rowOff>23851</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6268700" y="16724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116578</xdr:rowOff>
    </xdr:from>
    <xdr:ext cx="534377" cy="259045"/>
    <xdr:sp macro="" textlink="">
      <xdr:nvSpPr>
        <xdr:cNvPr id="714" name="積立金該当値テキスト">
          <a:extLst>
            <a:ext uri="{FF2B5EF4-FFF2-40B4-BE49-F238E27FC236}">
              <a16:creationId xmlns:a16="http://schemas.microsoft.com/office/drawing/2014/main" id="{00000000-0008-0000-0600-0000CA020000}"/>
            </a:ext>
          </a:extLst>
        </xdr:cNvPr>
        <xdr:cNvSpPr txBox="1"/>
      </xdr:nvSpPr>
      <xdr:spPr>
        <a:xfrm>
          <a:off x="16370300" y="16575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89433</xdr:rowOff>
    </xdr:from>
    <xdr:to>
      <xdr:col>81</xdr:col>
      <xdr:colOff>101600</xdr:colOff>
      <xdr:row>99</xdr:row>
      <xdr:rowOff>19583</xdr:rowOff>
    </xdr:to>
    <xdr:sp macro="" textlink="">
      <xdr:nvSpPr>
        <xdr:cNvPr id="715" name="楕円 714">
          <a:extLst>
            <a:ext uri="{FF2B5EF4-FFF2-40B4-BE49-F238E27FC236}">
              <a16:creationId xmlns:a16="http://schemas.microsoft.com/office/drawing/2014/main" id="{00000000-0008-0000-0600-0000CB020000}"/>
            </a:ext>
          </a:extLst>
        </xdr:cNvPr>
        <xdr:cNvSpPr/>
      </xdr:nvSpPr>
      <xdr:spPr>
        <a:xfrm>
          <a:off x="15430500" y="16891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99</xdr:row>
      <xdr:rowOff>10710</xdr:rowOff>
    </xdr:from>
    <xdr:ext cx="469744"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5246428" y="169842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93</xdr:row>
      <xdr:rowOff>115799</xdr:rowOff>
    </xdr:from>
    <xdr:to>
      <xdr:col>76</xdr:col>
      <xdr:colOff>165100</xdr:colOff>
      <xdr:row>94</xdr:row>
      <xdr:rowOff>45949</xdr:rowOff>
    </xdr:to>
    <xdr:sp macro="" textlink="">
      <xdr:nvSpPr>
        <xdr:cNvPr id="717" name="楕円 716">
          <a:extLst>
            <a:ext uri="{FF2B5EF4-FFF2-40B4-BE49-F238E27FC236}">
              <a16:creationId xmlns:a16="http://schemas.microsoft.com/office/drawing/2014/main" id="{00000000-0008-0000-0600-0000CD020000}"/>
            </a:ext>
          </a:extLst>
        </xdr:cNvPr>
        <xdr:cNvSpPr/>
      </xdr:nvSpPr>
      <xdr:spPr>
        <a:xfrm>
          <a:off x="14541500" y="16060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92</xdr:row>
      <xdr:rowOff>62476</xdr:rowOff>
    </xdr:from>
    <xdr:ext cx="534377"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4325111" y="15835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127267</xdr:rowOff>
    </xdr:from>
    <xdr:to>
      <xdr:col>72</xdr:col>
      <xdr:colOff>38100</xdr:colOff>
      <xdr:row>98</xdr:row>
      <xdr:rowOff>57417</xdr:rowOff>
    </xdr:to>
    <xdr:sp macro="" textlink="">
      <xdr:nvSpPr>
        <xdr:cNvPr id="719" name="楕円 718">
          <a:extLst>
            <a:ext uri="{FF2B5EF4-FFF2-40B4-BE49-F238E27FC236}">
              <a16:creationId xmlns:a16="http://schemas.microsoft.com/office/drawing/2014/main" id="{00000000-0008-0000-0600-0000CF020000}"/>
            </a:ext>
          </a:extLst>
        </xdr:cNvPr>
        <xdr:cNvSpPr/>
      </xdr:nvSpPr>
      <xdr:spPr>
        <a:xfrm>
          <a:off x="13652500" y="16757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48544</xdr:rowOff>
    </xdr:from>
    <xdr:ext cx="534377"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3436111" y="16850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96749</xdr:rowOff>
    </xdr:from>
    <xdr:to>
      <xdr:col>67</xdr:col>
      <xdr:colOff>101600</xdr:colOff>
      <xdr:row>99</xdr:row>
      <xdr:rowOff>26899</xdr:rowOff>
    </xdr:to>
    <xdr:sp macro="" textlink="">
      <xdr:nvSpPr>
        <xdr:cNvPr id="721" name="楕円 720">
          <a:extLst>
            <a:ext uri="{FF2B5EF4-FFF2-40B4-BE49-F238E27FC236}">
              <a16:creationId xmlns:a16="http://schemas.microsoft.com/office/drawing/2014/main" id="{00000000-0008-0000-0600-0000D1020000}"/>
            </a:ext>
          </a:extLst>
        </xdr:cNvPr>
        <xdr:cNvSpPr/>
      </xdr:nvSpPr>
      <xdr:spPr>
        <a:xfrm>
          <a:off x="12763500" y="16898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99</xdr:row>
      <xdr:rowOff>18026</xdr:rowOff>
    </xdr:from>
    <xdr:ext cx="469744" cy="259045"/>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2579428" y="169915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600-0000D6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7" name="正方形/長方形 726">
          <a:extLst>
            <a:ext uri="{FF2B5EF4-FFF2-40B4-BE49-F238E27FC236}">
              <a16:creationId xmlns:a16="http://schemas.microsoft.com/office/drawing/2014/main" id="{00000000-0008-0000-0600-0000D7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8" name="正方形/長方形 727">
          <a:extLst>
            <a:ext uri="{FF2B5EF4-FFF2-40B4-BE49-F238E27FC236}">
              <a16:creationId xmlns:a16="http://schemas.microsoft.com/office/drawing/2014/main" id="{00000000-0008-0000-0600-0000D8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9" name="正方形/長方形 728">
          <a:extLst>
            <a:ext uri="{FF2B5EF4-FFF2-40B4-BE49-F238E27FC236}">
              <a16:creationId xmlns:a16="http://schemas.microsoft.com/office/drawing/2014/main" id="{00000000-0008-0000-0600-0000D9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0" name="正方形/長方形 729">
          <a:extLst>
            <a:ext uri="{FF2B5EF4-FFF2-40B4-BE49-F238E27FC236}">
              <a16:creationId xmlns:a16="http://schemas.microsoft.com/office/drawing/2014/main" id="{00000000-0008-0000-0600-0000DA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3" name="投資及び出資金グラフ枠">
          <a:extLst>
            <a:ext uri="{FF2B5EF4-FFF2-40B4-BE49-F238E27FC236}">
              <a16:creationId xmlns:a16="http://schemas.microsoft.com/office/drawing/2014/main" id="{00000000-0008-0000-0600-0000E7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22885</xdr:rowOff>
    </xdr:from>
    <xdr:to>
      <xdr:col>116</xdr:col>
      <xdr:colOff>62864</xdr:colOff>
      <xdr:row>38</xdr:row>
      <xdr:rowOff>139700</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flipV="1">
          <a:off x="22159595" y="5166385"/>
          <a:ext cx="1269" cy="1488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45" name="投資及び出資金最小値テキスト">
          <a:extLst>
            <a:ext uri="{FF2B5EF4-FFF2-40B4-BE49-F238E27FC236}">
              <a16:creationId xmlns:a16="http://schemas.microsoft.com/office/drawing/2014/main" id="{00000000-0008-0000-0600-0000E9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141012</xdr:rowOff>
    </xdr:from>
    <xdr:ext cx="469744" cy="259045"/>
    <xdr:sp macro="" textlink="">
      <xdr:nvSpPr>
        <xdr:cNvPr id="747" name="投資及び出資金最大値テキスト">
          <a:extLst>
            <a:ext uri="{FF2B5EF4-FFF2-40B4-BE49-F238E27FC236}">
              <a16:creationId xmlns:a16="http://schemas.microsoft.com/office/drawing/2014/main" id="{00000000-0008-0000-0600-0000EB020000}"/>
            </a:ext>
          </a:extLst>
        </xdr:cNvPr>
        <xdr:cNvSpPr txBox="1"/>
      </xdr:nvSpPr>
      <xdr:spPr>
        <a:xfrm>
          <a:off x="22212300" y="4941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22885</xdr:rowOff>
    </xdr:from>
    <xdr:to>
      <xdr:col>116</xdr:col>
      <xdr:colOff>152400</xdr:colOff>
      <xdr:row>30</xdr:row>
      <xdr:rowOff>22885</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a:off x="22072600" y="5166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33</xdr:row>
      <xdr:rowOff>130327</xdr:rowOff>
    </xdr:from>
    <xdr:to>
      <xdr:col>116</xdr:col>
      <xdr:colOff>63500</xdr:colOff>
      <xdr:row>33</xdr:row>
      <xdr:rowOff>169189</xdr:rowOff>
    </xdr:to>
    <xdr:cxnSp macro="">
      <xdr:nvCxnSpPr>
        <xdr:cNvPr id="749" name="直線コネクタ 748">
          <a:extLst>
            <a:ext uri="{FF2B5EF4-FFF2-40B4-BE49-F238E27FC236}">
              <a16:creationId xmlns:a16="http://schemas.microsoft.com/office/drawing/2014/main" id="{00000000-0008-0000-0600-0000ED020000}"/>
            </a:ext>
          </a:extLst>
        </xdr:cNvPr>
        <xdr:cNvCxnSpPr/>
      </xdr:nvCxnSpPr>
      <xdr:spPr>
        <a:xfrm>
          <a:off x="21323300" y="5788177"/>
          <a:ext cx="8382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7434</xdr:rowOff>
    </xdr:from>
    <xdr:ext cx="469744" cy="259045"/>
    <xdr:sp macro="" textlink="">
      <xdr:nvSpPr>
        <xdr:cNvPr id="750" name="投資及び出資金平均値テキスト">
          <a:extLst>
            <a:ext uri="{FF2B5EF4-FFF2-40B4-BE49-F238E27FC236}">
              <a16:creationId xmlns:a16="http://schemas.microsoft.com/office/drawing/2014/main" id="{00000000-0008-0000-0600-0000EE020000}"/>
            </a:ext>
          </a:extLst>
        </xdr:cNvPr>
        <xdr:cNvSpPr txBox="1"/>
      </xdr:nvSpPr>
      <xdr:spPr>
        <a:xfrm>
          <a:off x="22212300" y="617963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29007</xdr:rowOff>
    </xdr:from>
    <xdr:to>
      <xdr:col>116</xdr:col>
      <xdr:colOff>114300</xdr:colOff>
      <xdr:row>36</xdr:row>
      <xdr:rowOff>130607</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22110700" y="6201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33</xdr:row>
      <xdr:rowOff>130327</xdr:rowOff>
    </xdr:from>
    <xdr:to>
      <xdr:col>111</xdr:col>
      <xdr:colOff>177800</xdr:colOff>
      <xdr:row>34</xdr:row>
      <xdr:rowOff>17170</xdr:rowOff>
    </xdr:to>
    <xdr:cxnSp macro="">
      <xdr:nvCxnSpPr>
        <xdr:cNvPr id="752" name="直線コネクタ 751">
          <a:extLst>
            <a:ext uri="{FF2B5EF4-FFF2-40B4-BE49-F238E27FC236}">
              <a16:creationId xmlns:a16="http://schemas.microsoft.com/office/drawing/2014/main" id="{00000000-0008-0000-0600-0000F0020000}"/>
            </a:ext>
          </a:extLst>
        </xdr:cNvPr>
        <xdr:cNvCxnSpPr/>
      </xdr:nvCxnSpPr>
      <xdr:spPr>
        <a:xfrm flipV="1">
          <a:off x="20434300" y="5788177"/>
          <a:ext cx="889000" cy="58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5004</xdr:rowOff>
    </xdr:from>
    <xdr:to>
      <xdr:col>112</xdr:col>
      <xdr:colOff>38100</xdr:colOff>
      <xdr:row>36</xdr:row>
      <xdr:rowOff>106604</xdr:rowOff>
    </xdr:to>
    <xdr:sp macro="" textlink="">
      <xdr:nvSpPr>
        <xdr:cNvPr id="753" name="フローチャート: 判断 752">
          <a:extLst>
            <a:ext uri="{FF2B5EF4-FFF2-40B4-BE49-F238E27FC236}">
              <a16:creationId xmlns:a16="http://schemas.microsoft.com/office/drawing/2014/main" id="{00000000-0008-0000-0600-0000F1020000}"/>
            </a:ext>
          </a:extLst>
        </xdr:cNvPr>
        <xdr:cNvSpPr/>
      </xdr:nvSpPr>
      <xdr:spPr>
        <a:xfrm>
          <a:off x="21272500" y="6177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97731</xdr:rowOff>
    </xdr:from>
    <xdr:ext cx="469744"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1088428" y="62699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34</xdr:row>
      <xdr:rowOff>17170</xdr:rowOff>
    </xdr:from>
    <xdr:to>
      <xdr:col>107</xdr:col>
      <xdr:colOff>50800</xdr:colOff>
      <xdr:row>34</xdr:row>
      <xdr:rowOff>62205</xdr:rowOff>
    </xdr:to>
    <xdr:cxnSp macro="">
      <xdr:nvCxnSpPr>
        <xdr:cNvPr id="755" name="直線コネクタ 754">
          <a:extLst>
            <a:ext uri="{FF2B5EF4-FFF2-40B4-BE49-F238E27FC236}">
              <a16:creationId xmlns:a16="http://schemas.microsoft.com/office/drawing/2014/main" id="{00000000-0008-0000-0600-0000F3020000}"/>
            </a:ext>
          </a:extLst>
        </xdr:cNvPr>
        <xdr:cNvCxnSpPr/>
      </xdr:nvCxnSpPr>
      <xdr:spPr>
        <a:xfrm flipV="1">
          <a:off x="19545300" y="5846470"/>
          <a:ext cx="889000" cy="45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35</xdr:row>
      <xdr:rowOff>160909</xdr:rowOff>
    </xdr:from>
    <xdr:to>
      <xdr:col>107</xdr:col>
      <xdr:colOff>101600</xdr:colOff>
      <xdr:row>36</xdr:row>
      <xdr:rowOff>91059</xdr:rowOff>
    </xdr:to>
    <xdr:sp macro="" textlink="">
      <xdr:nvSpPr>
        <xdr:cNvPr id="756" name="フローチャート: 判断 755">
          <a:extLst>
            <a:ext uri="{FF2B5EF4-FFF2-40B4-BE49-F238E27FC236}">
              <a16:creationId xmlns:a16="http://schemas.microsoft.com/office/drawing/2014/main" id="{00000000-0008-0000-0600-0000F4020000}"/>
            </a:ext>
          </a:extLst>
        </xdr:cNvPr>
        <xdr:cNvSpPr/>
      </xdr:nvSpPr>
      <xdr:spPr>
        <a:xfrm>
          <a:off x="20383500" y="6161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82186</xdr:rowOff>
    </xdr:from>
    <xdr:ext cx="469744"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0199428" y="62543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34</xdr:row>
      <xdr:rowOff>62205</xdr:rowOff>
    </xdr:from>
    <xdr:to>
      <xdr:col>102</xdr:col>
      <xdr:colOff>114300</xdr:colOff>
      <xdr:row>35</xdr:row>
      <xdr:rowOff>43688</xdr:rowOff>
    </xdr:to>
    <xdr:cxnSp macro="">
      <xdr:nvCxnSpPr>
        <xdr:cNvPr id="758" name="直線コネクタ 757">
          <a:extLst>
            <a:ext uri="{FF2B5EF4-FFF2-40B4-BE49-F238E27FC236}">
              <a16:creationId xmlns:a16="http://schemas.microsoft.com/office/drawing/2014/main" id="{00000000-0008-0000-0600-0000F6020000}"/>
            </a:ext>
          </a:extLst>
        </xdr:cNvPr>
        <xdr:cNvCxnSpPr/>
      </xdr:nvCxnSpPr>
      <xdr:spPr>
        <a:xfrm flipV="1">
          <a:off x="18656300" y="5891505"/>
          <a:ext cx="889000" cy="1529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35</xdr:row>
      <xdr:rowOff>163881</xdr:rowOff>
    </xdr:from>
    <xdr:to>
      <xdr:col>102</xdr:col>
      <xdr:colOff>165100</xdr:colOff>
      <xdr:row>36</xdr:row>
      <xdr:rowOff>94031</xdr:rowOff>
    </xdr:to>
    <xdr:sp macro="" textlink="">
      <xdr:nvSpPr>
        <xdr:cNvPr id="759" name="フローチャート: 判断 758">
          <a:extLst>
            <a:ext uri="{FF2B5EF4-FFF2-40B4-BE49-F238E27FC236}">
              <a16:creationId xmlns:a16="http://schemas.microsoft.com/office/drawing/2014/main" id="{00000000-0008-0000-0600-0000F7020000}"/>
            </a:ext>
          </a:extLst>
        </xdr:cNvPr>
        <xdr:cNvSpPr/>
      </xdr:nvSpPr>
      <xdr:spPr>
        <a:xfrm>
          <a:off x="19494500" y="6164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85158</xdr:rowOff>
    </xdr:from>
    <xdr:ext cx="469744"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9310428" y="62573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35</xdr:row>
      <xdr:rowOff>164567</xdr:rowOff>
    </xdr:from>
    <xdr:to>
      <xdr:col>98</xdr:col>
      <xdr:colOff>38100</xdr:colOff>
      <xdr:row>36</xdr:row>
      <xdr:rowOff>94717</xdr:rowOff>
    </xdr:to>
    <xdr:sp macro="" textlink="">
      <xdr:nvSpPr>
        <xdr:cNvPr id="761" name="フローチャート: 判断 760">
          <a:extLst>
            <a:ext uri="{FF2B5EF4-FFF2-40B4-BE49-F238E27FC236}">
              <a16:creationId xmlns:a16="http://schemas.microsoft.com/office/drawing/2014/main" id="{00000000-0008-0000-0600-0000F9020000}"/>
            </a:ext>
          </a:extLst>
        </xdr:cNvPr>
        <xdr:cNvSpPr/>
      </xdr:nvSpPr>
      <xdr:spPr>
        <a:xfrm>
          <a:off x="18605500" y="6165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85844</xdr:rowOff>
    </xdr:from>
    <xdr:ext cx="469744"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8421428" y="6258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33</xdr:row>
      <xdr:rowOff>118389</xdr:rowOff>
    </xdr:from>
    <xdr:to>
      <xdr:col>116</xdr:col>
      <xdr:colOff>114300</xdr:colOff>
      <xdr:row>34</xdr:row>
      <xdr:rowOff>48539</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22110700" y="5776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32</xdr:row>
      <xdr:rowOff>141266</xdr:rowOff>
    </xdr:from>
    <xdr:ext cx="469744" cy="259045"/>
    <xdr:sp macro="" textlink="">
      <xdr:nvSpPr>
        <xdr:cNvPr id="769" name="投資及び出資金該当値テキスト">
          <a:extLst>
            <a:ext uri="{FF2B5EF4-FFF2-40B4-BE49-F238E27FC236}">
              <a16:creationId xmlns:a16="http://schemas.microsoft.com/office/drawing/2014/main" id="{00000000-0008-0000-0600-000001030000}"/>
            </a:ext>
          </a:extLst>
        </xdr:cNvPr>
        <xdr:cNvSpPr txBox="1"/>
      </xdr:nvSpPr>
      <xdr:spPr>
        <a:xfrm>
          <a:off x="22212300" y="5627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33</xdr:row>
      <xdr:rowOff>79527</xdr:rowOff>
    </xdr:from>
    <xdr:to>
      <xdr:col>112</xdr:col>
      <xdr:colOff>38100</xdr:colOff>
      <xdr:row>34</xdr:row>
      <xdr:rowOff>9677</xdr:rowOff>
    </xdr:to>
    <xdr:sp macro="" textlink="">
      <xdr:nvSpPr>
        <xdr:cNvPr id="770" name="楕円 769">
          <a:extLst>
            <a:ext uri="{FF2B5EF4-FFF2-40B4-BE49-F238E27FC236}">
              <a16:creationId xmlns:a16="http://schemas.microsoft.com/office/drawing/2014/main" id="{00000000-0008-0000-0600-000002030000}"/>
            </a:ext>
          </a:extLst>
        </xdr:cNvPr>
        <xdr:cNvSpPr/>
      </xdr:nvSpPr>
      <xdr:spPr>
        <a:xfrm>
          <a:off x="21272500" y="5737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32</xdr:row>
      <xdr:rowOff>26204</xdr:rowOff>
    </xdr:from>
    <xdr:ext cx="469744"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21088428" y="55126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33</xdr:row>
      <xdr:rowOff>137820</xdr:rowOff>
    </xdr:from>
    <xdr:to>
      <xdr:col>107</xdr:col>
      <xdr:colOff>101600</xdr:colOff>
      <xdr:row>34</xdr:row>
      <xdr:rowOff>67970</xdr:rowOff>
    </xdr:to>
    <xdr:sp macro="" textlink="">
      <xdr:nvSpPr>
        <xdr:cNvPr id="772" name="楕円 771">
          <a:extLst>
            <a:ext uri="{FF2B5EF4-FFF2-40B4-BE49-F238E27FC236}">
              <a16:creationId xmlns:a16="http://schemas.microsoft.com/office/drawing/2014/main" id="{00000000-0008-0000-0600-000004030000}"/>
            </a:ext>
          </a:extLst>
        </xdr:cNvPr>
        <xdr:cNvSpPr/>
      </xdr:nvSpPr>
      <xdr:spPr>
        <a:xfrm>
          <a:off x="20383500" y="5795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32</xdr:row>
      <xdr:rowOff>84497</xdr:rowOff>
    </xdr:from>
    <xdr:ext cx="469744"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20199428" y="5570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34</xdr:row>
      <xdr:rowOff>11405</xdr:rowOff>
    </xdr:from>
    <xdr:to>
      <xdr:col>102</xdr:col>
      <xdr:colOff>165100</xdr:colOff>
      <xdr:row>34</xdr:row>
      <xdr:rowOff>113005</xdr:rowOff>
    </xdr:to>
    <xdr:sp macro="" textlink="">
      <xdr:nvSpPr>
        <xdr:cNvPr id="774" name="楕円 773">
          <a:extLst>
            <a:ext uri="{FF2B5EF4-FFF2-40B4-BE49-F238E27FC236}">
              <a16:creationId xmlns:a16="http://schemas.microsoft.com/office/drawing/2014/main" id="{00000000-0008-0000-0600-000006030000}"/>
            </a:ext>
          </a:extLst>
        </xdr:cNvPr>
        <xdr:cNvSpPr/>
      </xdr:nvSpPr>
      <xdr:spPr>
        <a:xfrm>
          <a:off x="19494500" y="5840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32</xdr:row>
      <xdr:rowOff>129532</xdr:rowOff>
    </xdr:from>
    <xdr:ext cx="469744"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9310428" y="5615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34</xdr:row>
      <xdr:rowOff>164338</xdr:rowOff>
    </xdr:from>
    <xdr:to>
      <xdr:col>98</xdr:col>
      <xdr:colOff>38100</xdr:colOff>
      <xdr:row>35</xdr:row>
      <xdr:rowOff>94488</xdr:rowOff>
    </xdr:to>
    <xdr:sp macro="" textlink="">
      <xdr:nvSpPr>
        <xdr:cNvPr id="776" name="楕円 775">
          <a:extLst>
            <a:ext uri="{FF2B5EF4-FFF2-40B4-BE49-F238E27FC236}">
              <a16:creationId xmlns:a16="http://schemas.microsoft.com/office/drawing/2014/main" id="{00000000-0008-0000-0600-000008030000}"/>
            </a:ext>
          </a:extLst>
        </xdr:cNvPr>
        <xdr:cNvSpPr/>
      </xdr:nvSpPr>
      <xdr:spPr>
        <a:xfrm>
          <a:off x="18605500" y="5993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33</xdr:row>
      <xdr:rowOff>111015</xdr:rowOff>
    </xdr:from>
    <xdr:ext cx="469744" cy="259045"/>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8421428" y="57688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3" name="正方形/長方形 782">
          <a:extLst>
            <a:ext uri="{FF2B5EF4-FFF2-40B4-BE49-F238E27FC236}">
              <a16:creationId xmlns:a16="http://schemas.microsoft.com/office/drawing/2014/main" id="{00000000-0008-0000-0600-00000F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4" name="正方形/長方形 783">
          <a:extLst>
            <a:ext uri="{FF2B5EF4-FFF2-40B4-BE49-F238E27FC236}">
              <a16:creationId xmlns:a16="http://schemas.microsoft.com/office/drawing/2014/main" id="{00000000-0008-0000-0600-000010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5" name="正方形/長方形 784">
          <a:extLst>
            <a:ext uri="{FF2B5EF4-FFF2-40B4-BE49-F238E27FC236}">
              <a16:creationId xmlns:a16="http://schemas.microsoft.com/office/drawing/2014/main" id="{00000000-0008-0000-0600-000011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0" name="貸付金グラフ枠">
          <a:extLst>
            <a:ext uri="{FF2B5EF4-FFF2-40B4-BE49-F238E27FC236}">
              <a16:creationId xmlns:a16="http://schemas.microsoft.com/office/drawing/2014/main" id="{00000000-0008-0000-0600-000020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155092</xdr:rowOff>
    </xdr:from>
    <xdr:to>
      <xdr:col>116</xdr:col>
      <xdr:colOff>62864</xdr:colOff>
      <xdr:row>59</xdr:row>
      <xdr:rowOff>44241</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flipV="1">
          <a:off x="22159595" y="8899042"/>
          <a:ext cx="1269" cy="12607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48068</xdr:rowOff>
    </xdr:from>
    <xdr:ext cx="313932" cy="259045"/>
    <xdr:sp macro="" textlink="">
      <xdr:nvSpPr>
        <xdr:cNvPr id="802" name="貸付金最小値テキスト">
          <a:extLst>
            <a:ext uri="{FF2B5EF4-FFF2-40B4-BE49-F238E27FC236}">
              <a16:creationId xmlns:a16="http://schemas.microsoft.com/office/drawing/2014/main" id="{00000000-0008-0000-0600-000022030000}"/>
            </a:ext>
          </a:extLst>
        </xdr:cNvPr>
        <xdr:cNvSpPr txBox="1"/>
      </xdr:nvSpPr>
      <xdr:spPr>
        <a:xfrm>
          <a:off x="22212300" y="1016361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44241</xdr:rowOff>
    </xdr:from>
    <xdr:to>
      <xdr:col>116</xdr:col>
      <xdr:colOff>152400</xdr:colOff>
      <xdr:row>59</xdr:row>
      <xdr:rowOff>44241</xdr:rowOff>
    </xdr:to>
    <xdr:cxnSp macro="">
      <xdr:nvCxnSpPr>
        <xdr:cNvPr id="803" name="直線コネクタ 802">
          <a:extLst>
            <a:ext uri="{FF2B5EF4-FFF2-40B4-BE49-F238E27FC236}">
              <a16:creationId xmlns:a16="http://schemas.microsoft.com/office/drawing/2014/main" id="{00000000-0008-0000-0600-000023030000}"/>
            </a:ext>
          </a:extLst>
        </xdr:cNvPr>
        <xdr:cNvCxnSpPr/>
      </xdr:nvCxnSpPr>
      <xdr:spPr>
        <a:xfrm>
          <a:off x="22072600" y="10159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101769</xdr:rowOff>
    </xdr:from>
    <xdr:ext cx="534377" cy="259045"/>
    <xdr:sp macro="" textlink="">
      <xdr:nvSpPr>
        <xdr:cNvPr id="804" name="貸付金最大値テキスト">
          <a:extLst>
            <a:ext uri="{FF2B5EF4-FFF2-40B4-BE49-F238E27FC236}">
              <a16:creationId xmlns:a16="http://schemas.microsoft.com/office/drawing/2014/main" id="{00000000-0008-0000-0600-000024030000}"/>
            </a:ext>
          </a:extLst>
        </xdr:cNvPr>
        <xdr:cNvSpPr txBox="1"/>
      </xdr:nvSpPr>
      <xdr:spPr>
        <a:xfrm>
          <a:off x="22212300" y="8674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155092</xdr:rowOff>
    </xdr:from>
    <xdr:to>
      <xdr:col>116</xdr:col>
      <xdr:colOff>152400</xdr:colOff>
      <xdr:row>51</xdr:row>
      <xdr:rowOff>155092</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a:off x="22072600" y="88990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42926</xdr:rowOff>
    </xdr:from>
    <xdr:to>
      <xdr:col>116</xdr:col>
      <xdr:colOff>63500</xdr:colOff>
      <xdr:row>59</xdr:row>
      <xdr:rowOff>43288</xdr:rowOff>
    </xdr:to>
    <xdr:cxnSp macro="">
      <xdr:nvCxnSpPr>
        <xdr:cNvPr id="806" name="直線コネクタ 805">
          <a:extLst>
            <a:ext uri="{FF2B5EF4-FFF2-40B4-BE49-F238E27FC236}">
              <a16:creationId xmlns:a16="http://schemas.microsoft.com/office/drawing/2014/main" id="{00000000-0008-0000-0600-000026030000}"/>
            </a:ext>
          </a:extLst>
        </xdr:cNvPr>
        <xdr:cNvCxnSpPr/>
      </xdr:nvCxnSpPr>
      <xdr:spPr>
        <a:xfrm>
          <a:off x="21323300" y="10158476"/>
          <a:ext cx="838200" cy="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56380</xdr:rowOff>
    </xdr:from>
    <xdr:ext cx="469744" cy="259045"/>
    <xdr:sp macro="" textlink="">
      <xdr:nvSpPr>
        <xdr:cNvPr id="807" name="貸付金平均値テキスト">
          <a:extLst>
            <a:ext uri="{FF2B5EF4-FFF2-40B4-BE49-F238E27FC236}">
              <a16:creationId xmlns:a16="http://schemas.microsoft.com/office/drawing/2014/main" id="{00000000-0008-0000-0600-000027030000}"/>
            </a:ext>
          </a:extLst>
        </xdr:cNvPr>
        <xdr:cNvSpPr txBox="1"/>
      </xdr:nvSpPr>
      <xdr:spPr>
        <a:xfrm>
          <a:off x="22212300" y="98290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33503</xdr:rowOff>
    </xdr:from>
    <xdr:to>
      <xdr:col>116</xdr:col>
      <xdr:colOff>114300</xdr:colOff>
      <xdr:row>58</xdr:row>
      <xdr:rowOff>135103</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22110700" y="9977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42926</xdr:rowOff>
    </xdr:from>
    <xdr:to>
      <xdr:col>111</xdr:col>
      <xdr:colOff>177800</xdr:colOff>
      <xdr:row>59</xdr:row>
      <xdr:rowOff>43269</xdr:rowOff>
    </xdr:to>
    <xdr:cxnSp macro="">
      <xdr:nvCxnSpPr>
        <xdr:cNvPr id="809" name="直線コネクタ 808">
          <a:extLst>
            <a:ext uri="{FF2B5EF4-FFF2-40B4-BE49-F238E27FC236}">
              <a16:creationId xmlns:a16="http://schemas.microsoft.com/office/drawing/2014/main" id="{00000000-0008-0000-0600-000029030000}"/>
            </a:ext>
          </a:extLst>
        </xdr:cNvPr>
        <xdr:cNvCxnSpPr/>
      </xdr:nvCxnSpPr>
      <xdr:spPr>
        <a:xfrm flipV="1">
          <a:off x="20434300" y="10158476"/>
          <a:ext cx="889000" cy="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22320</xdr:rowOff>
    </xdr:from>
    <xdr:to>
      <xdr:col>112</xdr:col>
      <xdr:colOff>38100</xdr:colOff>
      <xdr:row>58</xdr:row>
      <xdr:rowOff>123920</xdr:rowOff>
    </xdr:to>
    <xdr:sp macro="" textlink="">
      <xdr:nvSpPr>
        <xdr:cNvPr id="810" name="フローチャート: 判断 809">
          <a:extLst>
            <a:ext uri="{FF2B5EF4-FFF2-40B4-BE49-F238E27FC236}">
              <a16:creationId xmlns:a16="http://schemas.microsoft.com/office/drawing/2014/main" id="{00000000-0008-0000-0600-00002A030000}"/>
            </a:ext>
          </a:extLst>
        </xdr:cNvPr>
        <xdr:cNvSpPr/>
      </xdr:nvSpPr>
      <xdr:spPr>
        <a:xfrm>
          <a:off x="21272500" y="99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140447</xdr:rowOff>
    </xdr:from>
    <xdr:ext cx="469744"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1088428" y="9741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158179</xdr:rowOff>
    </xdr:from>
    <xdr:to>
      <xdr:col>107</xdr:col>
      <xdr:colOff>50800</xdr:colOff>
      <xdr:row>59</xdr:row>
      <xdr:rowOff>43269</xdr:rowOff>
    </xdr:to>
    <xdr:cxnSp macro="">
      <xdr:nvCxnSpPr>
        <xdr:cNvPr id="812" name="直線コネクタ 811">
          <a:extLst>
            <a:ext uri="{FF2B5EF4-FFF2-40B4-BE49-F238E27FC236}">
              <a16:creationId xmlns:a16="http://schemas.microsoft.com/office/drawing/2014/main" id="{00000000-0008-0000-0600-00002C030000}"/>
            </a:ext>
          </a:extLst>
        </xdr:cNvPr>
        <xdr:cNvCxnSpPr/>
      </xdr:nvCxnSpPr>
      <xdr:spPr>
        <a:xfrm>
          <a:off x="19545300" y="10102279"/>
          <a:ext cx="889000" cy="56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21768</xdr:rowOff>
    </xdr:from>
    <xdr:to>
      <xdr:col>107</xdr:col>
      <xdr:colOff>101600</xdr:colOff>
      <xdr:row>58</xdr:row>
      <xdr:rowOff>123368</xdr:rowOff>
    </xdr:to>
    <xdr:sp macro="" textlink="">
      <xdr:nvSpPr>
        <xdr:cNvPr id="813" name="フローチャート: 判断 812">
          <a:extLst>
            <a:ext uri="{FF2B5EF4-FFF2-40B4-BE49-F238E27FC236}">
              <a16:creationId xmlns:a16="http://schemas.microsoft.com/office/drawing/2014/main" id="{00000000-0008-0000-0600-00002D030000}"/>
            </a:ext>
          </a:extLst>
        </xdr:cNvPr>
        <xdr:cNvSpPr/>
      </xdr:nvSpPr>
      <xdr:spPr>
        <a:xfrm>
          <a:off x="20383500" y="9965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139895</xdr:rowOff>
    </xdr:from>
    <xdr:ext cx="469744"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0199428" y="97410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158179</xdr:rowOff>
    </xdr:from>
    <xdr:to>
      <xdr:col>102</xdr:col>
      <xdr:colOff>114300</xdr:colOff>
      <xdr:row>59</xdr:row>
      <xdr:rowOff>43631</xdr:rowOff>
    </xdr:to>
    <xdr:cxnSp macro="">
      <xdr:nvCxnSpPr>
        <xdr:cNvPr id="815" name="直線コネクタ 814">
          <a:extLst>
            <a:ext uri="{FF2B5EF4-FFF2-40B4-BE49-F238E27FC236}">
              <a16:creationId xmlns:a16="http://schemas.microsoft.com/office/drawing/2014/main" id="{00000000-0008-0000-0600-00002F030000}"/>
            </a:ext>
          </a:extLst>
        </xdr:cNvPr>
        <xdr:cNvCxnSpPr/>
      </xdr:nvCxnSpPr>
      <xdr:spPr>
        <a:xfrm flipV="1">
          <a:off x="18656300" y="10102279"/>
          <a:ext cx="889000" cy="569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9481</xdr:rowOff>
    </xdr:from>
    <xdr:to>
      <xdr:col>102</xdr:col>
      <xdr:colOff>165100</xdr:colOff>
      <xdr:row>58</xdr:row>
      <xdr:rowOff>111081</xdr:rowOff>
    </xdr:to>
    <xdr:sp macro="" textlink="">
      <xdr:nvSpPr>
        <xdr:cNvPr id="816" name="フローチャート: 判断 815">
          <a:extLst>
            <a:ext uri="{FF2B5EF4-FFF2-40B4-BE49-F238E27FC236}">
              <a16:creationId xmlns:a16="http://schemas.microsoft.com/office/drawing/2014/main" id="{00000000-0008-0000-0600-000030030000}"/>
            </a:ext>
          </a:extLst>
        </xdr:cNvPr>
        <xdr:cNvSpPr/>
      </xdr:nvSpPr>
      <xdr:spPr>
        <a:xfrm>
          <a:off x="19494500" y="9953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127608</xdr:rowOff>
    </xdr:from>
    <xdr:ext cx="469744"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9310428" y="9728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160547</xdr:rowOff>
    </xdr:from>
    <xdr:to>
      <xdr:col>98</xdr:col>
      <xdr:colOff>38100</xdr:colOff>
      <xdr:row>58</xdr:row>
      <xdr:rowOff>90697</xdr:rowOff>
    </xdr:to>
    <xdr:sp macro="" textlink="">
      <xdr:nvSpPr>
        <xdr:cNvPr id="818" name="フローチャート: 判断 817">
          <a:extLst>
            <a:ext uri="{FF2B5EF4-FFF2-40B4-BE49-F238E27FC236}">
              <a16:creationId xmlns:a16="http://schemas.microsoft.com/office/drawing/2014/main" id="{00000000-0008-0000-0600-000032030000}"/>
            </a:ext>
          </a:extLst>
        </xdr:cNvPr>
        <xdr:cNvSpPr/>
      </xdr:nvSpPr>
      <xdr:spPr>
        <a:xfrm>
          <a:off x="18605500" y="9933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107224</xdr:rowOff>
    </xdr:from>
    <xdr:ext cx="469744"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421428" y="9708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163938</xdr:rowOff>
    </xdr:from>
    <xdr:to>
      <xdr:col>116</xdr:col>
      <xdr:colOff>114300</xdr:colOff>
      <xdr:row>59</xdr:row>
      <xdr:rowOff>94088</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22110700" y="10108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78865</xdr:rowOff>
    </xdr:from>
    <xdr:ext cx="313932" cy="259045"/>
    <xdr:sp macro="" textlink="">
      <xdr:nvSpPr>
        <xdr:cNvPr id="826" name="貸付金該当値テキスト">
          <a:extLst>
            <a:ext uri="{FF2B5EF4-FFF2-40B4-BE49-F238E27FC236}">
              <a16:creationId xmlns:a16="http://schemas.microsoft.com/office/drawing/2014/main" id="{00000000-0008-0000-0600-00003A030000}"/>
            </a:ext>
          </a:extLst>
        </xdr:cNvPr>
        <xdr:cNvSpPr txBox="1"/>
      </xdr:nvSpPr>
      <xdr:spPr>
        <a:xfrm>
          <a:off x="22212300" y="1002296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163576</xdr:rowOff>
    </xdr:from>
    <xdr:to>
      <xdr:col>112</xdr:col>
      <xdr:colOff>38100</xdr:colOff>
      <xdr:row>59</xdr:row>
      <xdr:rowOff>93726</xdr:rowOff>
    </xdr:to>
    <xdr:sp macro="" textlink="">
      <xdr:nvSpPr>
        <xdr:cNvPr id="827" name="楕円 826">
          <a:extLst>
            <a:ext uri="{FF2B5EF4-FFF2-40B4-BE49-F238E27FC236}">
              <a16:creationId xmlns:a16="http://schemas.microsoft.com/office/drawing/2014/main" id="{00000000-0008-0000-0600-00003B030000}"/>
            </a:ext>
          </a:extLst>
        </xdr:cNvPr>
        <xdr:cNvSpPr/>
      </xdr:nvSpPr>
      <xdr:spPr>
        <a:xfrm>
          <a:off x="21272500" y="10107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59</xdr:row>
      <xdr:rowOff>84853</xdr:rowOff>
    </xdr:from>
    <xdr:ext cx="313932"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21166333" y="1020040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163919</xdr:rowOff>
    </xdr:from>
    <xdr:to>
      <xdr:col>107</xdr:col>
      <xdr:colOff>101600</xdr:colOff>
      <xdr:row>59</xdr:row>
      <xdr:rowOff>94069</xdr:rowOff>
    </xdr:to>
    <xdr:sp macro="" textlink="">
      <xdr:nvSpPr>
        <xdr:cNvPr id="829" name="楕円 828">
          <a:extLst>
            <a:ext uri="{FF2B5EF4-FFF2-40B4-BE49-F238E27FC236}">
              <a16:creationId xmlns:a16="http://schemas.microsoft.com/office/drawing/2014/main" id="{00000000-0008-0000-0600-00003D030000}"/>
            </a:ext>
          </a:extLst>
        </xdr:cNvPr>
        <xdr:cNvSpPr/>
      </xdr:nvSpPr>
      <xdr:spPr>
        <a:xfrm>
          <a:off x="20383500" y="10108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59</xdr:row>
      <xdr:rowOff>85196</xdr:rowOff>
    </xdr:from>
    <xdr:ext cx="313932"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20277333" y="1020074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107379</xdr:rowOff>
    </xdr:from>
    <xdr:to>
      <xdr:col>102</xdr:col>
      <xdr:colOff>165100</xdr:colOff>
      <xdr:row>59</xdr:row>
      <xdr:rowOff>37529</xdr:rowOff>
    </xdr:to>
    <xdr:sp macro="" textlink="">
      <xdr:nvSpPr>
        <xdr:cNvPr id="831" name="楕円 830">
          <a:extLst>
            <a:ext uri="{FF2B5EF4-FFF2-40B4-BE49-F238E27FC236}">
              <a16:creationId xmlns:a16="http://schemas.microsoft.com/office/drawing/2014/main" id="{00000000-0008-0000-0600-00003F030000}"/>
            </a:ext>
          </a:extLst>
        </xdr:cNvPr>
        <xdr:cNvSpPr/>
      </xdr:nvSpPr>
      <xdr:spPr>
        <a:xfrm>
          <a:off x="19494500" y="10051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28656</xdr:rowOff>
    </xdr:from>
    <xdr:ext cx="469744"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9310428" y="101442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164281</xdr:rowOff>
    </xdr:from>
    <xdr:to>
      <xdr:col>98</xdr:col>
      <xdr:colOff>38100</xdr:colOff>
      <xdr:row>59</xdr:row>
      <xdr:rowOff>94431</xdr:rowOff>
    </xdr:to>
    <xdr:sp macro="" textlink="">
      <xdr:nvSpPr>
        <xdr:cNvPr id="833" name="楕円 832">
          <a:extLst>
            <a:ext uri="{FF2B5EF4-FFF2-40B4-BE49-F238E27FC236}">
              <a16:creationId xmlns:a16="http://schemas.microsoft.com/office/drawing/2014/main" id="{00000000-0008-0000-0600-000041030000}"/>
            </a:ext>
          </a:extLst>
        </xdr:cNvPr>
        <xdr:cNvSpPr/>
      </xdr:nvSpPr>
      <xdr:spPr>
        <a:xfrm>
          <a:off x="18605500" y="10108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59</xdr:row>
      <xdr:rowOff>85558</xdr:rowOff>
    </xdr:from>
    <xdr:ext cx="313932"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8499333" y="1020110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9" name="正方形/長方形 838">
          <a:extLst>
            <a:ext uri="{FF2B5EF4-FFF2-40B4-BE49-F238E27FC236}">
              <a16:creationId xmlns:a16="http://schemas.microsoft.com/office/drawing/2014/main" id="{00000000-0008-0000-0600-000047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40" name="正方形/長方形 839">
          <a:extLst>
            <a:ext uri="{FF2B5EF4-FFF2-40B4-BE49-F238E27FC236}">
              <a16:creationId xmlns:a16="http://schemas.microsoft.com/office/drawing/2014/main" id="{00000000-0008-0000-0600-000048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41" name="正方形/長方形 840">
          <a:extLst>
            <a:ext uri="{FF2B5EF4-FFF2-40B4-BE49-F238E27FC236}">
              <a16:creationId xmlns:a16="http://schemas.microsoft.com/office/drawing/2014/main" id="{00000000-0008-0000-0600-000049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42" name="正方形/長方形 841">
          <a:extLst>
            <a:ext uri="{FF2B5EF4-FFF2-40B4-BE49-F238E27FC236}">
              <a16:creationId xmlns:a16="http://schemas.microsoft.com/office/drawing/2014/main" id="{00000000-0008-0000-0600-00004A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8" name="繰出金グラフ枠">
          <a:extLst>
            <a:ext uri="{FF2B5EF4-FFF2-40B4-BE49-F238E27FC236}">
              <a16:creationId xmlns:a16="http://schemas.microsoft.com/office/drawing/2014/main" id="{00000000-0008-0000-0600-00005A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150140</xdr:rowOff>
    </xdr:from>
    <xdr:to>
      <xdr:col>116</xdr:col>
      <xdr:colOff>62864</xdr:colOff>
      <xdr:row>78</xdr:row>
      <xdr:rowOff>38658</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flipV="1">
          <a:off x="22159595" y="12151640"/>
          <a:ext cx="1269" cy="12601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42485</xdr:rowOff>
    </xdr:from>
    <xdr:ext cx="534377" cy="259045"/>
    <xdr:sp macro="" textlink="">
      <xdr:nvSpPr>
        <xdr:cNvPr id="860" name="繰出金最小値テキスト">
          <a:extLst>
            <a:ext uri="{FF2B5EF4-FFF2-40B4-BE49-F238E27FC236}">
              <a16:creationId xmlns:a16="http://schemas.microsoft.com/office/drawing/2014/main" id="{00000000-0008-0000-0600-00005C030000}"/>
            </a:ext>
          </a:extLst>
        </xdr:cNvPr>
        <xdr:cNvSpPr txBox="1"/>
      </xdr:nvSpPr>
      <xdr:spPr>
        <a:xfrm>
          <a:off x="22212300" y="13415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24,652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38658</xdr:rowOff>
    </xdr:from>
    <xdr:to>
      <xdr:col>116</xdr:col>
      <xdr:colOff>152400</xdr:colOff>
      <xdr:row>78</xdr:row>
      <xdr:rowOff>38658</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a:off x="22072600" y="134117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96817</xdr:rowOff>
    </xdr:from>
    <xdr:ext cx="534377" cy="259045"/>
    <xdr:sp macro="" textlink="">
      <xdr:nvSpPr>
        <xdr:cNvPr id="862" name="繰出金最大値テキスト">
          <a:extLst>
            <a:ext uri="{FF2B5EF4-FFF2-40B4-BE49-F238E27FC236}">
              <a16:creationId xmlns:a16="http://schemas.microsoft.com/office/drawing/2014/main" id="{00000000-0008-0000-0600-00005E030000}"/>
            </a:ext>
          </a:extLst>
        </xdr:cNvPr>
        <xdr:cNvSpPr txBox="1"/>
      </xdr:nvSpPr>
      <xdr:spPr>
        <a:xfrm>
          <a:off x="22212300" y="11926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57,726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150140</xdr:rowOff>
    </xdr:from>
    <xdr:to>
      <xdr:col>116</xdr:col>
      <xdr:colOff>152400</xdr:colOff>
      <xdr:row>70</xdr:row>
      <xdr:rowOff>150140</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a:off x="22072600" y="12151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84150</xdr:rowOff>
    </xdr:from>
    <xdr:to>
      <xdr:col>116</xdr:col>
      <xdr:colOff>63500</xdr:colOff>
      <xdr:row>75</xdr:row>
      <xdr:rowOff>121603</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flipV="1">
          <a:off x="21323300" y="12942900"/>
          <a:ext cx="838200" cy="37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108576</xdr:rowOff>
    </xdr:from>
    <xdr:ext cx="534377" cy="259045"/>
    <xdr:sp macro="" textlink="">
      <xdr:nvSpPr>
        <xdr:cNvPr id="865" name="繰出金平均値テキスト">
          <a:extLst>
            <a:ext uri="{FF2B5EF4-FFF2-40B4-BE49-F238E27FC236}">
              <a16:creationId xmlns:a16="http://schemas.microsoft.com/office/drawing/2014/main" id="{00000000-0008-0000-0600-000061030000}"/>
            </a:ext>
          </a:extLst>
        </xdr:cNvPr>
        <xdr:cNvSpPr txBox="1"/>
      </xdr:nvSpPr>
      <xdr:spPr>
        <a:xfrm>
          <a:off x="22212300" y="126244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85699</xdr:rowOff>
    </xdr:from>
    <xdr:to>
      <xdr:col>116</xdr:col>
      <xdr:colOff>114300</xdr:colOff>
      <xdr:row>75</xdr:row>
      <xdr:rowOff>15849</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22110700" y="12772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121603</xdr:rowOff>
    </xdr:from>
    <xdr:to>
      <xdr:col>111</xdr:col>
      <xdr:colOff>177800</xdr:colOff>
      <xdr:row>75</xdr:row>
      <xdr:rowOff>128156</xdr:rowOff>
    </xdr:to>
    <xdr:cxnSp macro="">
      <xdr:nvCxnSpPr>
        <xdr:cNvPr id="867" name="直線コネクタ 866">
          <a:extLst>
            <a:ext uri="{FF2B5EF4-FFF2-40B4-BE49-F238E27FC236}">
              <a16:creationId xmlns:a16="http://schemas.microsoft.com/office/drawing/2014/main" id="{00000000-0008-0000-0600-000063030000}"/>
            </a:ext>
          </a:extLst>
        </xdr:cNvPr>
        <xdr:cNvCxnSpPr/>
      </xdr:nvCxnSpPr>
      <xdr:spPr>
        <a:xfrm flipV="1">
          <a:off x="20434300" y="12980353"/>
          <a:ext cx="889000" cy="6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126429</xdr:rowOff>
    </xdr:from>
    <xdr:to>
      <xdr:col>112</xdr:col>
      <xdr:colOff>38100</xdr:colOff>
      <xdr:row>75</xdr:row>
      <xdr:rowOff>56579</xdr:rowOff>
    </xdr:to>
    <xdr:sp macro="" textlink="">
      <xdr:nvSpPr>
        <xdr:cNvPr id="868" name="フローチャート: 判断 867">
          <a:extLst>
            <a:ext uri="{FF2B5EF4-FFF2-40B4-BE49-F238E27FC236}">
              <a16:creationId xmlns:a16="http://schemas.microsoft.com/office/drawing/2014/main" id="{00000000-0008-0000-0600-000064030000}"/>
            </a:ext>
          </a:extLst>
        </xdr:cNvPr>
        <xdr:cNvSpPr/>
      </xdr:nvSpPr>
      <xdr:spPr>
        <a:xfrm>
          <a:off x="21272500" y="12813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73106</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056111" y="125889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128156</xdr:rowOff>
    </xdr:from>
    <xdr:to>
      <xdr:col>107</xdr:col>
      <xdr:colOff>50800</xdr:colOff>
      <xdr:row>75</xdr:row>
      <xdr:rowOff>148158</xdr:rowOff>
    </xdr:to>
    <xdr:cxnSp macro="">
      <xdr:nvCxnSpPr>
        <xdr:cNvPr id="870" name="直線コネクタ 869">
          <a:extLst>
            <a:ext uri="{FF2B5EF4-FFF2-40B4-BE49-F238E27FC236}">
              <a16:creationId xmlns:a16="http://schemas.microsoft.com/office/drawing/2014/main" id="{00000000-0008-0000-0600-000066030000}"/>
            </a:ext>
          </a:extLst>
        </xdr:cNvPr>
        <xdr:cNvCxnSpPr/>
      </xdr:nvCxnSpPr>
      <xdr:spPr>
        <a:xfrm flipV="1">
          <a:off x="19545300" y="12986906"/>
          <a:ext cx="889000" cy="20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14605</xdr:rowOff>
    </xdr:from>
    <xdr:to>
      <xdr:col>107</xdr:col>
      <xdr:colOff>101600</xdr:colOff>
      <xdr:row>75</xdr:row>
      <xdr:rowOff>116205</xdr:rowOff>
    </xdr:to>
    <xdr:sp macro="" textlink="">
      <xdr:nvSpPr>
        <xdr:cNvPr id="871" name="フローチャート: 判断 870">
          <a:extLst>
            <a:ext uri="{FF2B5EF4-FFF2-40B4-BE49-F238E27FC236}">
              <a16:creationId xmlns:a16="http://schemas.microsoft.com/office/drawing/2014/main" id="{00000000-0008-0000-0600-000067030000}"/>
            </a:ext>
          </a:extLst>
        </xdr:cNvPr>
        <xdr:cNvSpPr/>
      </xdr:nvSpPr>
      <xdr:spPr>
        <a:xfrm>
          <a:off x="20383500" y="1287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132732</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20167111" y="126485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148158</xdr:rowOff>
    </xdr:from>
    <xdr:to>
      <xdr:col>102</xdr:col>
      <xdr:colOff>114300</xdr:colOff>
      <xdr:row>75</xdr:row>
      <xdr:rowOff>168314</xdr:rowOff>
    </xdr:to>
    <xdr:cxnSp macro="">
      <xdr:nvCxnSpPr>
        <xdr:cNvPr id="873" name="直線コネクタ 872">
          <a:extLst>
            <a:ext uri="{FF2B5EF4-FFF2-40B4-BE49-F238E27FC236}">
              <a16:creationId xmlns:a16="http://schemas.microsoft.com/office/drawing/2014/main" id="{00000000-0008-0000-0600-000069030000}"/>
            </a:ext>
          </a:extLst>
        </xdr:cNvPr>
        <xdr:cNvCxnSpPr/>
      </xdr:nvCxnSpPr>
      <xdr:spPr>
        <a:xfrm flipV="1">
          <a:off x="18656300" y="13006908"/>
          <a:ext cx="889000" cy="20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47142</xdr:rowOff>
    </xdr:from>
    <xdr:to>
      <xdr:col>102</xdr:col>
      <xdr:colOff>165100</xdr:colOff>
      <xdr:row>75</xdr:row>
      <xdr:rowOff>148741</xdr:rowOff>
    </xdr:to>
    <xdr:sp macro="" textlink="">
      <xdr:nvSpPr>
        <xdr:cNvPr id="874" name="フローチャート: 判断 873">
          <a:extLst>
            <a:ext uri="{FF2B5EF4-FFF2-40B4-BE49-F238E27FC236}">
              <a16:creationId xmlns:a16="http://schemas.microsoft.com/office/drawing/2014/main" id="{00000000-0008-0000-0600-00006A030000}"/>
            </a:ext>
          </a:extLst>
        </xdr:cNvPr>
        <xdr:cNvSpPr/>
      </xdr:nvSpPr>
      <xdr:spPr>
        <a:xfrm>
          <a:off x="19494500" y="12905892"/>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165269</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9278111" y="126811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63830</xdr:rowOff>
    </xdr:from>
    <xdr:to>
      <xdr:col>98</xdr:col>
      <xdr:colOff>38100</xdr:colOff>
      <xdr:row>75</xdr:row>
      <xdr:rowOff>165430</xdr:rowOff>
    </xdr:to>
    <xdr:sp macro="" textlink="">
      <xdr:nvSpPr>
        <xdr:cNvPr id="876" name="フローチャート: 判断 875">
          <a:extLst>
            <a:ext uri="{FF2B5EF4-FFF2-40B4-BE49-F238E27FC236}">
              <a16:creationId xmlns:a16="http://schemas.microsoft.com/office/drawing/2014/main" id="{00000000-0008-0000-0600-00006C030000}"/>
            </a:ext>
          </a:extLst>
        </xdr:cNvPr>
        <xdr:cNvSpPr/>
      </xdr:nvSpPr>
      <xdr:spPr>
        <a:xfrm>
          <a:off x="18605500" y="12922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10507</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8389111" y="12697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33350</xdr:rowOff>
    </xdr:from>
    <xdr:to>
      <xdr:col>116</xdr:col>
      <xdr:colOff>114300</xdr:colOff>
      <xdr:row>75</xdr:row>
      <xdr:rowOff>134950</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22110700" y="1289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11777</xdr:rowOff>
    </xdr:from>
    <xdr:ext cx="534377" cy="259045"/>
    <xdr:sp macro="" textlink="">
      <xdr:nvSpPr>
        <xdr:cNvPr id="884" name="繰出金該当値テキスト">
          <a:extLst>
            <a:ext uri="{FF2B5EF4-FFF2-40B4-BE49-F238E27FC236}">
              <a16:creationId xmlns:a16="http://schemas.microsoft.com/office/drawing/2014/main" id="{00000000-0008-0000-0600-000074030000}"/>
            </a:ext>
          </a:extLst>
        </xdr:cNvPr>
        <xdr:cNvSpPr txBox="1"/>
      </xdr:nvSpPr>
      <xdr:spPr>
        <a:xfrm>
          <a:off x="22212300" y="12870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70803</xdr:rowOff>
    </xdr:from>
    <xdr:to>
      <xdr:col>112</xdr:col>
      <xdr:colOff>38100</xdr:colOff>
      <xdr:row>76</xdr:row>
      <xdr:rowOff>952</xdr:rowOff>
    </xdr:to>
    <xdr:sp macro="" textlink="">
      <xdr:nvSpPr>
        <xdr:cNvPr id="885" name="楕円 884">
          <a:extLst>
            <a:ext uri="{FF2B5EF4-FFF2-40B4-BE49-F238E27FC236}">
              <a16:creationId xmlns:a16="http://schemas.microsoft.com/office/drawing/2014/main" id="{00000000-0008-0000-0600-000075030000}"/>
            </a:ext>
          </a:extLst>
        </xdr:cNvPr>
        <xdr:cNvSpPr/>
      </xdr:nvSpPr>
      <xdr:spPr>
        <a:xfrm>
          <a:off x="21272500" y="12929553"/>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163529</xdr:rowOff>
    </xdr:from>
    <xdr:ext cx="534377"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21056111" y="130222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77356</xdr:rowOff>
    </xdr:from>
    <xdr:to>
      <xdr:col>107</xdr:col>
      <xdr:colOff>101600</xdr:colOff>
      <xdr:row>76</xdr:row>
      <xdr:rowOff>7507</xdr:rowOff>
    </xdr:to>
    <xdr:sp macro="" textlink="">
      <xdr:nvSpPr>
        <xdr:cNvPr id="887" name="楕円 886">
          <a:extLst>
            <a:ext uri="{FF2B5EF4-FFF2-40B4-BE49-F238E27FC236}">
              <a16:creationId xmlns:a16="http://schemas.microsoft.com/office/drawing/2014/main" id="{00000000-0008-0000-0600-000077030000}"/>
            </a:ext>
          </a:extLst>
        </xdr:cNvPr>
        <xdr:cNvSpPr/>
      </xdr:nvSpPr>
      <xdr:spPr>
        <a:xfrm>
          <a:off x="20383500" y="12936106"/>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170082</xdr:rowOff>
    </xdr:from>
    <xdr:ext cx="534377"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20167111" y="13028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97358</xdr:rowOff>
    </xdr:from>
    <xdr:to>
      <xdr:col>102</xdr:col>
      <xdr:colOff>165100</xdr:colOff>
      <xdr:row>76</xdr:row>
      <xdr:rowOff>27508</xdr:rowOff>
    </xdr:to>
    <xdr:sp macro="" textlink="">
      <xdr:nvSpPr>
        <xdr:cNvPr id="889" name="楕円 888">
          <a:extLst>
            <a:ext uri="{FF2B5EF4-FFF2-40B4-BE49-F238E27FC236}">
              <a16:creationId xmlns:a16="http://schemas.microsoft.com/office/drawing/2014/main" id="{00000000-0008-0000-0600-000079030000}"/>
            </a:ext>
          </a:extLst>
        </xdr:cNvPr>
        <xdr:cNvSpPr/>
      </xdr:nvSpPr>
      <xdr:spPr>
        <a:xfrm>
          <a:off x="19494500" y="12956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18635</xdr:rowOff>
    </xdr:from>
    <xdr:ext cx="534377" cy="259045"/>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9278111" y="13048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117513</xdr:rowOff>
    </xdr:from>
    <xdr:to>
      <xdr:col>98</xdr:col>
      <xdr:colOff>38100</xdr:colOff>
      <xdr:row>76</xdr:row>
      <xdr:rowOff>47662</xdr:rowOff>
    </xdr:to>
    <xdr:sp macro="" textlink="">
      <xdr:nvSpPr>
        <xdr:cNvPr id="891" name="楕円 890">
          <a:extLst>
            <a:ext uri="{FF2B5EF4-FFF2-40B4-BE49-F238E27FC236}">
              <a16:creationId xmlns:a16="http://schemas.microsoft.com/office/drawing/2014/main" id="{00000000-0008-0000-0600-00007B030000}"/>
            </a:ext>
          </a:extLst>
        </xdr:cNvPr>
        <xdr:cNvSpPr/>
      </xdr:nvSpPr>
      <xdr:spPr>
        <a:xfrm>
          <a:off x="18605500" y="12976263"/>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38791</xdr:rowOff>
    </xdr:from>
    <xdr:ext cx="534377" cy="259045"/>
    <xdr:sp macro=""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8389111" y="13068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6" name="正方形/長方形 895">
          <a:extLst>
            <a:ext uri="{FF2B5EF4-FFF2-40B4-BE49-F238E27FC236}">
              <a16:creationId xmlns:a16="http://schemas.microsoft.com/office/drawing/2014/main" id="{00000000-0008-0000-0600-000080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7" name="正方形/長方形 896">
          <a:extLst>
            <a:ext uri="{FF2B5EF4-FFF2-40B4-BE49-F238E27FC236}">
              <a16:creationId xmlns:a16="http://schemas.microsoft.com/office/drawing/2014/main" id="{00000000-0008-0000-0600-000081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8" name="正方形/長方形 897">
          <a:extLst>
            <a:ext uri="{FF2B5EF4-FFF2-40B4-BE49-F238E27FC236}">
              <a16:creationId xmlns:a16="http://schemas.microsoft.com/office/drawing/2014/main" id="{00000000-0008-0000-0600-000082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9" name="正方形/長方形 898">
          <a:extLst>
            <a:ext uri="{FF2B5EF4-FFF2-40B4-BE49-F238E27FC236}">
              <a16:creationId xmlns:a16="http://schemas.microsoft.com/office/drawing/2014/main" id="{00000000-0008-0000-0600-000083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900" name="正方形/長方形 899">
          <a:extLst>
            <a:ext uri="{FF2B5EF4-FFF2-40B4-BE49-F238E27FC236}">
              <a16:creationId xmlns:a16="http://schemas.microsoft.com/office/drawing/2014/main" id="{00000000-0008-0000-0600-000084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7" name="前年度繰上充用金グラフ枠">
          <a:extLst>
            <a:ext uri="{FF2B5EF4-FFF2-40B4-BE49-F238E27FC236}">
              <a16:creationId xmlns:a16="http://schemas.microsoft.com/office/drawing/2014/main" id="{00000000-0008-0000-0600-00008B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9" name="前年度繰上充用金最小値テキスト">
          <a:extLst>
            <a:ext uri="{FF2B5EF4-FFF2-40B4-BE49-F238E27FC236}">
              <a16:creationId xmlns:a16="http://schemas.microsoft.com/office/drawing/2014/main" id="{00000000-0008-0000-0600-00008D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11" name="前年度繰上充用金最大値テキスト">
          <a:extLst>
            <a:ext uri="{FF2B5EF4-FFF2-40B4-BE49-F238E27FC236}">
              <a16:creationId xmlns:a16="http://schemas.microsoft.com/office/drawing/2014/main" id="{00000000-0008-0000-0600-00008F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4" name="前年度繰上充用金平均値テキスト">
          <a:extLst>
            <a:ext uri="{FF2B5EF4-FFF2-40B4-BE49-F238E27FC236}">
              <a16:creationId xmlns:a16="http://schemas.microsoft.com/office/drawing/2014/main" id="{00000000-0008-0000-0600-000092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6" name="直線コネクタ 915">
          <a:extLst>
            <a:ext uri="{FF2B5EF4-FFF2-40B4-BE49-F238E27FC236}">
              <a16:creationId xmlns:a16="http://schemas.microsoft.com/office/drawing/2014/main" id="{00000000-0008-0000-0600-000094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7" name="フローチャート: 判断 916">
          <a:extLst>
            <a:ext uri="{FF2B5EF4-FFF2-40B4-BE49-F238E27FC236}">
              <a16:creationId xmlns:a16="http://schemas.microsoft.com/office/drawing/2014/main" id="{00000000-0008-0000-0600-000095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9" name="直線コネクタ 918">
          <a:extLst>
            <a:ext uri="{FF2B5EF4-FFF2-40B4-BE49-F238E27FC236}">
              <a16:creationId xmlns:a16="http://schemas.microsoft.com/office/drawing/2014/main" id="{00000000-0008-0000-0600-000097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22" name="直線コネクタ 921">
          <a:extLst>
            <a:ext uri="{FF2B5EF4-FFF2-40B4-BE49-F238E27FC236}">
              <a16:creationId xmlns:a16="http://schemas.microsoft.com/office/drawing/2014/main" id="{00000000-0008-0000-0600-00009A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23" name="フローチャート: 判断 922">
          <a:extLst>
            <a:ext uri="{FF2B5EF4-FFF2-40B4-BE49-F238E27FC236}">
              <a16:creationId xmlns:a16="http://schemas.microsoft.com/office/drawing/2014/main" id="{00000000-0008-0000-0600-00009B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5" name="フローチャート: 判断 924">
          <a:extLst>
            <a:ext uri="{FF2B5EF4-FFF2-40B4-BE49-F238E27FC236}">
              <a16:creationId xmlns:a16="http://schemas.microsoft.com/office/drawing/2014/main" id="{00000000-0008-0000-0600-00009D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33" name="前年度繰上充用金該当値テキスト">
          <a:extLst>
            <a:ext uri="{FF2B5EF4-FFF2-40B4-BE49-F238E27FC236}">
              <a16:creationId xmlns:a16="http://schemas.microsoft.com/office/drawing/2014/main" id="{00000000-0008-0000-0600-0000A5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4" name="楕円 933">
          <a:extLst>
            <a:ext uri="{FF2B5EF4-FFF2-40B4-BE49-F238E27FC236}">
              <a16:creationId xmlns:a16="http://schemas.microsoft.com/office/drawing/2014/main" id="{00000000-0008-0000-0600-0000A6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6" name="楕円 935">
          <a:extLst>
            <a:ext uri="{FF2B5EF4-FFF2-40B4-BE49-F238E27FC236}">
              <a16:creationId xmlns:a16="http://schemas.microsoft.com/office/drawing/2014/main" id="{00000000-0008-0000-0600-0000A8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7" name="テキスト ボックス 936">
          <a:extLst>
            <a:ext uri="{FF2B5EF4-FFF2-40B4-BE49-F238E27FC236}">
              <a16:creationId xmlns:a16="http://schemas.microsoft.com/office/drawing/2014/main" id="{00000000-0008-0000-0600-0000A9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8" name="楕円 937">
          <a:extLst>
            <a:ext uri="{FF2B5EF4-FFF2-40B4-BE49-F238E27FC236}">
              <a16:creationId xmlns:a16="http://schemas.microsoft.com/office/drawing/2014/main" id="{00000000-0008-0000-0600-0000AA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9" name="テキスト ボックス 938">
          <a:extLst>
            <a:ext uri="{FF2B5EF4-FFF2-40B4-BE49-F238E27FC236}">
              <a16:creationId xmlns:a16="http://schemas.microsoft.com/office/drawing/2014/main" id="{00000000-0008-0000-0600-0000AB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40" name="楕円 939">
          <a:extLst>
            <a:ext uri="{FF2B5EF4-FFF2-40B4-BE49-F238E27FC236}">
              <a16:creationId xmlns:a16="http://schemas.microsoft.com/office/drawing/2014/main" id="{00000000-0008-0000-0600-0000AC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41" name="テキスト ボックス 940">
          <a:extLst>
            <a:ext uri="{FF2B5EF4-FFF2-40B4-BE49-F238E27FC236}">
              <a16:creationId xmlns:a16="http://schemas.microsoft.com/office/drawing/2014/main" id="{00000000-0008-0000-0600-0000AD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42" name="正方形/長方形 941">
          <a:extLst>
            <a:ext uri="{FF2B5EF4-FFF2-40B4-BE49-F238E27FC236}">
              <a16:creationId xmlns:a16="http://schemas.microsoft.com/office/drawing/2014/main" id="{00000000-0008-0000-0600-0000AE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3" name="正方形/長方形 942">
          <a:extLst>
            <a:ext uri="{FF2B5EF4-FFF2-40B4-BE49-F238E27FC236}">
              <a16:creationId xmlns:a16="http://schemas.microsoft.com/office/drawing/2014/main" id="{00000000-0008-0000-0600-0000AF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4" name="テキスト ボックス 943">
          <a:extLst>
            <a:ext uri="{FF2B5EF4-FFF2-40B4-BE49-F238E27FC236}">
              <a16:creationId xmlns:a16="http://schemas.microsoft.com/office/drawing/2014/main" id="{00000000-0008-0000-0600-0000B0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人件費については、会計年度任用職員勤勉手当の創設等により会計年度任用職員の職員給が</a:t>
          </a:r>
          <a:r>
            <a:rPr kumimoji="1" lang="en-US" altLang="ja-JP" sz="1300">
              <a:latin typeface="ＭＳ Ｐゴシック" panose="020B0600070205080204" pitchFamily="50" charset="-128"/>
              <a:ea typeface="ＭＳ Ｐゴシック" panose="020B0600070205080204" pitchFamily="50" charset="-128"/>
            </a:rPr>
            <a:t>22.5</a:t>
          </a:r>
          <a:r>
            <a:rPr kumimoji="1" lang="ja-JP" altLang="en-US" sz="1300">
              <a:latin typeface="ＭＳ Ｐゴシック" panose="020B0600070205080204" pitchFamily="50" charset="-128"/>
              <a:ea typeface="ＭＳ Ｐゴシック" panose="020B0600070205080204" pitchFamily="50" charset="-128"/>
            </a:rPr>
            <a:t>％増したほか、人勧等の影響により職員給が</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％の増となり、全体で</a:t>
          </a:r>
          <a:r>
            <a:rPr kumimoji="1" lang="en-US" altLang="ja-JP" sz="1300">
              <a:latin typeface="ＭＳ Ｐゴシック" panose="020B0600070205080204" pitchFamily="50" charset="-128"/>
              <a:ea typeface="ＭＳ Ｐゴシック" panose="020B0600070205080204" pitchFamily="50" charset="-128"/>
            </a:rPr>
            <a:t>7.3</a:t>
          </a:r>
          <a:r>
            <a:rPr kumimoji="1" lang="ja-JP" altLang="en-US" sz="1300">
              <a:latin typeface="ＭＳ Ｐゴシック" panose="020B0600070205080204" pitchFamily="50" charset="-128"/>
              <a:ea typeface="ＭＳ Ｐゴシック" panose="020B0600070205080204" pitchFamily="50" charset="-128"/>
            </a:rPr>
            <a:t>％の増となった。扶助費については、定額減税調整給付金等により</a:t>
          </a:r>
          <a:r>
            <a:rPr kumimoji="1" lang="en-US" altLang="ja-JP" sz="1300">
              <a:latin typeface="ＭＳ Ｐゴシック" panose="020B0600070205080204" pitchFamily="50" charset="-128"/>
              <a:ea typeface="ＭＳ Ｐゴシック" panose="020B0600070205080204" pitchFamily="50" charset="-128"/>
            </a:rPr>
            <a:t>3.6</a:t>
          </a:r>
          <a:r>
            <a:rPr kumimoji="1" lang="ja-JP" altLang="en-US" sz="1300">
              <a:latin typeface="ＭＳ Ｐゴシック" panose="020B0600070205080204" pitchFamily="50" charset="-128"/>
              <a:ea typeface="ＭＳ Ｐゴシック" panose="020B0600070205080204" pitchFamily="50" charset="-128"/>
            </a:rPr>
            <a:t>％の増、補助費等については、金沢の買い物応援商品券支援事業等により</a:t>
          </a:r>
          <a:r>
            <a:rPr kumimoji="1" lang="en-US" altLang="ja-JP" sz="1300">
              <a:latin typeface="ＭＳ Ｐゴシック" panose="020B0600070205080204" pitchFamily="50" charset="-128"/>
              <a:ea typeface="ＭＳ Ｐゴシック" panose="020B0600070205080204" pitchFamily="50" charset="-128"/>
            </a:rPr>
            <a:t>0.8</a:t>
          </a:r>
          <a:r>
            <a:rPr kumimoji="1" lang="ja-JP" altLang="en-US" sz="1300">
              <a:latin typeface="ＭＳ Ｐゴシック" panose="020B0600070205080204" pitchFamily="50" charset="-128"/>
              <a:ea typeface="ＭＳ Ｐゴシック" panose="020B0600070205080204" pitchFamily="50" charset="-128"/>
            </a:rPr>
            <a:t>％の増、維持補修費については、道路除排雪費の増等により</a:t>
          </a:r>
          <a:r>
            <a:rPr kumimoji="1" lang="en-US" altLang="ja-JP" sz="1300">
              <a:latin typeface="ＭＳ Ｐゴシック" panose="020B0600070205080204" pitchFamily="50" charset="-128"/>
              <a:ea typeface="ＭＳ Ｐゴシック" panose="020B0600070205080204" pitchFamily="50" charset="-128"/>
            </a:rPr>
            <a:t>43.6</a:t>
          </a:r>
          <a:r>
            <a:rPr kumimoji="1" lang="ja-JP" altLang="en-US" sz="1300">
              <a:latin typeface="ＭＳ Ｐゴシック" panose="020B0600070205080204" pitchFamily="50" charset="-128"/>
              <a:ea typeface="ＭＳ Ｐゴシック" panose="020B0600070205080204" pitchFamily="50" charset="-128"/>
            </a:rPr>
            <a:t>％の増となった。普通建設事業費については、城北市民運動公園補助整備事業費の減等により補助事業費は</a:t>
          </a:r>
          <a:r>
            <a:rPr kumimoji="1" lang="en-US" altLang="ja-JP" sz="1300">
              <a:latin typeface="ＭＳ Ｐゴシック" panose="020B0600070205080204" pitchFamily="50" charset="-128"/>
              <a:ea typeface="ＭＳ Ｐゴシック" panose="020B0600070205080204" pitchFamily="50" charset="-128"/>
            </a:rPr>
            <a:t>26.4</a:t>
          </a:r>
          <a:r>
            <a:rPr kumimoji="1" lang="ja-JP" altLang="en-US" sz="1300">
              <a:latin typeface="ＭＳ Ｐゴシック" panose="020B0600070205080204" pitchFamily="50" charset="-128"/>
              <a:ea typeface="ＭＳ Ｐゴシック" panose="020B0600070205080204" pitchFamily="50" charset="-128"/>
            </a:rPr>
            <a:t>％の減、南部共同調理場建設事業費の増等により単独事業費は</a:t>
          </a:r>
          <a:r>
            <a:rPr kumimoji="1" lang="en-US" altLang="ja-JP" sz="1300">
              <a:latin typeface="ＭＳ Ｐゴシック" panose="020B0600070205080204" pitchFamily="50" charset="-128"/>
              <a:ea typeface="ＭＳ Ｐゴシック" panose="020B0600070205080204" pitchFamily="50" charset="-128"/>
            </a:rPr>
            <a:t>6.2</a:t>
          </a:r>
          <a:r>
            <a:rPr kumimoji="1" lang="ja-JP" altLang="en-US" sz="1300">
              <a:latin typeface="ＭＳ Ｐゴシック" panose="020B0600070205080204" pitchFamily="50" charset="-128"/>
              <a:ea typeface="ＭＳ Ｐゴシック" panose="020B0600070205080204" pitchFamily="50" charset="-128"/>
            </a:rPr>
            <a:t>％の増となり、全体では</a:t>
          </a:r>
          <a:r>
            <a:rPr kumimoji="1" lang="en-US" altLang="ja-JP" sz="1300">
              <a:latin typeface="ＭＳ Ｐゴシック" panose="020B0600070205080204" pitchFamily="50" charset="-128"/>
              <a:ea typeface="ＭＳ Ｐゴシック" panose="020B0600070205080204" pitchFamily="50" charset="-128"/>
            </a:rPr>
            <a:t>11.3</a:t>
          </a:r>
          <a:r>
            <a:rPr kumimoji="1" lang="ja-JP" altLang="en-US" sz="1300">
              <a:latin typeface="ＭＳ Ｐゴシック" panose="020B0600070205080204" pitchFamily="50" charset="-128"/>
              <a:ea typeface="ＭＳ Ｐゴシック" panose="020B0600070205080204" pitchFamily="50" charset="-128"/>
            </a:rPr>
            <a:t>％の減となった。災害復旧事業費では、令和６年能登半島地震で被害を受けた施設の災害復旧費の増により</a:t>
          </a:r>
          <a:r>
            <a:rPr kumimoji="1" lang="en-US" altLang="ja-JP" sz="1300">
              <a:latin typeface="ＭＳ Ｐゴシック" panose="020B0600070205080204" pitchFamily="50" charset="-128"/>
              <a:ea typeface="ＭＳ Ｐゴシック" panose="020B0600070205080204" pitchFamily="50" charset="-128"/>
            </a:rPr>
            <a:t>228.2</a:t>
          </a:r>
          <a:r>
            <a:rPr kumimoji="1" lang="ja-JP" altLang="en-US" sz="1300">
              <a:latin typeface="ＭＳ Ｐゴシック" panose="020B0600070205080204" pitchFamily="50" charset="-128"/>
              <a:ea typeface="ＭＳ Ｐゴシック" panose="020B0600070205080204" pitchFamily="50" charset="-128"/>
            </a:rPr>
            <a:t>％の増となった。積立金については、文化スポーツ施設再整備積立基金積立金の増等により</a:t>
          </a:r>
          <a:r>
            <a:rPr kumimoji="1" lang="en-US" altLang="ja-JP" sz="1300">
              <a:latin typeface="ＭＳ Ｐゴシック" panose="020B0600070205080204" pitchFamily="50" charset="-128"/>
              <a:ea typeface="ＭＳ Ｐゴシック" panose="020B0600070205080204" pitchFamily="50" charset="-128"/>
            </a:rPr>
            <a:t>219.6</a:t>
          </a:r>
          <a:r>
            <a:rPr kumimoji="1" lang="ja-JP" altLang="en-US" sz="1300">
              <a:latin typeface="ＭＳ Ｐゴシック" panose="020B0600070205080204" pitchFamily="50" charset="-128"/>
              <a:ea typeface="ＭＳ Ｐゴシック" panose="020B0600070205080204" pitchFamily="50" charset="-128"/>
            </a:rPr>
            <a:t>％の増となった。繰出金は、後期高齢者医療広域連合医療費負担金等の増により</a:t>
          </a:r>
          <a:r>
            <a:rPr kumimoji="1" lang="en-US" altLang="ja-JP" sz="1300">
              <a:latin typeface="ＭＳ Ｐゴシック" panose="020B0600070205080204" pitchFamily="50" charset="-128"/>
              <a:ea typeface="ＭＳ Ｐゴシック" panose="020B0600070205080204" pitchFamily="50" charset="-128"/>
            </a:rPr>
            <a:t>2.3</a:t>
          </a:r>
          <a:r>
            <a:rPr kumimoji="1" lang="ja-JP" altLang="en-US" sz="1300">
              <a:latin typeface="ＭＳ Ｐゴシック" panose="020B0600070205080204" pitchFamily="50" charset="-128"/>
              <a:ea typeface="ＭＳ Ｐゴシック" panose="020B0600070205080204" pitchFamily="50" charset="-128"/>
            </a:rPr>
            <a:t>％の増となった。</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石川県金沢市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443,123
435,125
468.81
217,429,616
208,940,471
5,093,790
108,543,575
207,871,979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3.4
20.7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3974</xdr:colOff>
      <xdr:row>40</xdr:row>
      <xdr:rowOff>111777</xdr:rowOff>
    </xdr:from>
    <xdr:ext cx="377026"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384974" y="6969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159512</xdr:rowOff>
    </xdr:from>
    <xdr:to>
      <xdr:col>24</xdr:col>
      <xdr:colOff>62865</xdr:colOff>
      <xdr:row>37</xdr:row>
      <xdr:rowOff>138938</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03012"/>
          <a:ext cx="1270" cy="1179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142765</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486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138938</xdr:rowOff>
    </xdr:from>
    <xdr:to>
      <xdr:col>24</xdr:col>
      <xdr:colOff>152400</xdr:colOff>
      <xdr:row>37</xdr:row>
      <xdr:rowOff>138938</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4825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106189</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078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2,874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159512</xdr:rowOff>
    </xdr:from>
    <xdr:to>
      <xdr:col>24</xdr:col>
      <xdr:colOff>152400</xdr:colOff>
      <xdr:row>30</xdr:row>
      <xdr:rowOff>159512</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03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145034</xdr:rowOff>
    </xdr:from>
    <xdr:to>
      <xdr:col>24</xdr:col>
      <xdr:colOff>63500</xdr:colOff>
      <xdr:row>35</xdr:row>
      <xdr:rowOff>6350</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5974334"/>
          <a:ext cx="838200" cy="32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157243</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98654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7366</xdr:rowOff>
    </xdr:from>
    <xdr:to>
      <xdr:col>24</xdr:col>
      <xdr:colOff>114300</xdr:colOff>
      <xdr:row>35</xdr:row>
      <xdr:rowOff>108966</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008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6350</xdr:rowOff>
    </xdr:from>
    <xdr:to>
      <xdr:col>19</xdr:col>
      <xdr:colOff>177800</xdr:colOff>
      <xdr:row>35</xdr:row>
      <xdr:rowOff>42164</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007100"/>
          <a:ext cx="889000" cy="35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27940</xdr:rowOff>
    </xdr:from>
    <xdr:to>
      <xdr:col>20</xdr:col>
      <xdr:colOff>38100</xdr:colOff>
      <xdr:row>35</xdr:row>
      <xdr:rowOff>129540</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028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120667</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121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42164</xdr:rowOff>
    </xdr:from>
    <xdr:to>
      <xdr:col>15</xdr:col>
      <xdr:colOff>50800</xdr:colOff>
      <xdr:row>35</xdr:row>
      <xdr:rowOff>67310</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042914"/>
          <a:ext cx="889000" cy="2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42418</xdr:rowOff>
    </xdr:from>
    <xdr:to>
      <xdr:col>15</xdr:col>
      <xdr:colOff>101600</xdr:colOff>
      <xdr:row>35</xdr:row>
      <xdr:rowOff>144018</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043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135145</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135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67310</xdr:rowOff>
    </xdr:from>
    <xdr:to>
      <xdr:col>10</xdr:col>
      <xdr:colOff>114300</xdr:colOff>
      <xdr:row>35</xdr:row>
      <xdr:rowOff>71120</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06806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56134</xdr:rowOff>
    </xdr:from>
    <xdr:to>
      <xdr:col>10</xdr:col>
      <xdr:colOff>165100</xdr:colOff>
      <xdr:row>35</xdr:row>
      <xdr:rowOff>157734</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056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148861</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149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58420</xdr:rowOff>
    </xdr:from>
    <xdr:to>
      <xdr:col>6</xdr:col>
      <xdr:colOff>38100</xdr:colOff>
      <xdr:row>35</xdr:row>
      <xdr:rowOff>160020</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059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151147</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151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94234</xdr:rowOff>
    </xdr:from>
    <xdr:to>
      <xdr:col>24</xdr:col>
      <xdr:colOff>114300</xdr:colOff>
      <xdr:row>35</xdr:row>
      <xdr:rowOff>24384</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5923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117111</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774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127000</xdr:rowOff>
    </xdr:from>
    <xdr:to>
      <xdr:col>20</xdr:col>
      <xdr:colOff>38100</xdr:colOff>
      <xdr:row>35</xdr:row>
      <xdr:rowOff>57150</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5956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73677</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731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162814</xdr:rowOff>
    </xdr:from>
    <xdr:to>
      <xdr:col>15</xdr:col>
      <xdr:colOff>101600</xdr:colOff>
      <xdr:row>35</xdr:row>
      <xdr:rowOff>92964</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5992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109491</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5767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16510</xdr:rowOff>
    </xdr:from>
    <xdr:to>
      <xdr:col>10</xdr:col>
      <xdr:colOff>165100</xdr:colOff>
      <xdr:row>35</xdr:row>
      <xdr:rowOff>118110</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017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134637</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5792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20320</xdr:rowOff>
    </xdr:from>
    <xdr:to>
      <xdr:col>6</xdr:col>
      <xdr:colOff>38100</xdr:colOff>
      <xdr:row>35</xdr:row>
      <xdr:rowOff>121920</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021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138447</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5796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93,738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総務費グラフ枠">
          <a:extLst>
            <a:ext uri="{FF2B5EF4-FFF2-40B4-BE49-F238E27FC236}">
              <a16:creationId xmlns:a16="http://schemas.microsoft.com/office/drawing/2014/main" id="{00000000-0008-0000-07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53</xdr:row>
      <xdr:rowOff>57671</xdr:rowOff>
    </xdr:from>
    <xdr:to>
      <xdr:col>24</xdr:col>
      <xdr:colOff>62865</xdr:colOff>
      <xdr:row>59</xdr:row>
      <xdr:rowOff>46812</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flipV="1">
          <a:off x="4633595" y="9144521"/>
          <a:ext cx="1270" cy="10178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50639</xdr:rowOff>
    </xdr:from>
    <xdr:ext cx="534377" cy="259045"/>
    <xdr:sp macro="" textlink="">
      <xdr:nvSpPr>
        <xdr:cNvPr id="115" name="総務費最小値テキスト">
          <a:extLst>
            <a:ext uri="{FF2B5EF4-FFF2-40B4-BE49-F238E27FC236}">
              <a16:creationId xmlns:a16="http://schemas.microsoft.com/office/drawing/2014/main" id="{00000000-0008-0000-0700-000073000000}"/>
            </a:ext>
          </a:extLst>
        </xdr:cNvPr>
        <xdr:cNvSpPr txBox="1"/>
      </xdr:nvSpPr>
      <xdr:spPr>
        <a:xfrm>
          <a:off x="4686300" y="10166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46812</xdr:rowOff>
    </xdr:from>
    <xdr:to>
      <xdr:col>24</xdr:col>
      <xdr:colOff>152400</xdr:colOff>
      <xdr:row>59</xdr:row>
      <xdr:rowOff>46812</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4546600" y="101623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4348</xdr:rowOff>
    </xdr:from>
    <xdr:ext cx="599010" cy="259045"/>
    <xdr:sp macro="" textlink="">
      <xdr:nvSpPr>
        <xdr:cNvPr id="117" name="総務費最大値テキスト">
          <a:extLst>
            <a:ext uri="{FF2B5EF4-FFF2-40B4-BE49-F238E27FC236}">
              <a16:creationId xmlns:a16="http://schemas.microsoft.com/office/drawing/2014/main" id="{00000000-0008-0000-0700-000075000000}"/>
            </a:ext>
          </a:extLst>
        </xdr:cNvPr>
        <xdr:cNvSpPr txBox="1"/>
      </xdr:nvSpPr>
      <xdr:spPr>
        <a:xfrm>
          <a:off x="4686300" y="89197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109,959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53</xdr:row>
      <xdr:rowOff>57671</xdr:rowOff>
    </xdr:from>
    <xdr:to>
      <xdr:col>24</xdr:col>
      <xdr:colOff>152400</xdr:colOff>
      <xdr:row>53</xdr:row>
      <xdr:rowOff>57671</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4546600" y="91445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74066</xdr:rowOff>
    </xdr:from>
    <xdr:to>
      <xdr:col>24</xdr:col>
      <xdr:colOff>63500</xdr:colOff>
      <xdr:row>59</xdr:row>
      <xdr:rowOff>4585</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3797300" y="10018166"/>
          <a:ext cx="838200" cy="101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129608</xdr:rowOff>
    </xdr:from>
    <xdr:ext cx="534377" cy="259045"/>
    <xdr:sp macro="" textlink="">
      <xdr:nvSpPr>
        <xdr:cNvPr id="120" name="総務費平均値テキスト">
          <a:extLst>
            <a:ext uri="{FF2B5EF4-FFF2-40B4-BE49-F238E27FC236}">
              <a16:creationId xmlns:a16="http://schemas.microsoft.com/office/drawing/2014/main" id="{00000000-0008-0000-0700-000078000000}"/>
            </a:ext>
          </a:extLst>
        </xdr:cNvPr>
        <xdr:cNvSpPr txBox="1"/>
      </xdr:nvSpPr>
      <xdr:spPr>
        <a:xfrm>
          <a:off x="4686300" y="97308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106731</xdr:rowOff>
    </xdr:from>
    <xdr:to>
      <xdr:col>24</xdr:col>
      <xdr:colOff>114300</xdr:colOff>
      <xdr:row>58</xdr:row>
      <xdr:rowOff>36881</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4584700" y="9879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100902</xdr:rowOff>
    </xdr:from>
    <xdr:to>
      <xdr:col>19</xdr:col>
      <xdr:colOff>177800</xdr:colOff>
      <xdr:row>59</xdr:row>
      <xdr:rowOff>4585</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2908300" y="10045002"/>
          <a:ext cx="889000" cy="75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168542</xdr:rowOff>
    </xdr:from>
    <xdr:to>
      <xdr:col>20</xdr:col>
      <xdr:colOff>38100</xdr:colOff>
      <xdr:row>58</xdr:row>
      <xdr:rowOff>98692</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3746500" y="9941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115219</xdr:rowOff>
    </xdr:from>
    <xdr:ext cx="534377"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3530111" y="9716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100902</xdr:rowOff>
    </xdr:from>
    <xdr:to>
      <xdr:col>15</xdr:col>
      <xdr:colOff>50800</xdr:colOff>
      <xdr:row>58</xdr:row>
      <xdr:rowOff>132207</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flipV="1">
          <a:off x="2019300" y="10045002"/>
          <a:ext cx="889000" cy="31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145872</xdr:rowOff>
    </xdr:from>
    <xdr:to>
      <xdr:col>15</xdr:col>
      <xdr:colOff>101600</xdr:colOff>
      <xdr:row>58</xdr:row>
      <xdr:rowOff>76022</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2857500" y="9918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92549</xdr:rowOff>
    </xdr:from>
    <xdr:ext cx="534377"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2641111" y="9693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51</xdr:row>
      <xdr:rowOff>162801</xdr:rowOff>
    </xdr:from>
    <xdr:to>
      <xdr:col>10</xdr:col>
      <xdr:colOff>114300</xdr:colOff>
      <xdr:row>58</xdr:row>
      <xdr:rowOff>132207</xdr:rowOff>
    </xdr:to>
    <xdr:cxnSp macro="">
      <xdr:nvCxnSpPr>
        <xdr:cNvPr id="128" name="直線コネクタ 127">
          <a:extLst>
            <a:ext uri="{FF2B5EF4-FFF2-40B4-BE49-F238E27FC236}">
              <a16:creationId xmlns:a16="http://schemas.microsoft.com/office/drawing/2014/main" id="{00000000-0008-0000-0700-000080000000}"/>
            </a:ext>
          </a:extLst>
        </xdr:cNvPr>
        <xdr:cNvCxnSpPr/>
      </xdr:nvCxnSpPr>
      <xdr:spPr>
        <a:xfrm>
          <a:off x="1130300" y="8906751"/>
          <a:ext cx="889000" cy="1169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146786</xdr:rowOff>
    </xdr:from>
    <xdr:to>
      <xdr:col>10</xdr:col>
      <xdr:colOff>165100</xdr:colOff>
      <xdr:row>58</xdr:row>
      <xdr:rowOff>76936</xdr:rowOff>
    </xdr:to>
    <xdr:sp macro="" textlink="">
      <xdr:nvSpPr>
        <xdr:cNvPr id="129" name="フローチャート: 判断 128">
          <a:extLst>
            <a:ext uri="{FF2B5EF4-FFF2-40B4-BE49-F238E27FC236}">
              <a16:creationId xmlns:a16="http://schemas.microsoft.com/office/drawing/2014/main" id="{00000000-0008-0000-0700-000081000000}"/>
            </a:ext>
          </a:extLst>
        </xdr:cNvPr>
        <xdr:cNvSpPr/>
      </xdr:nvSpPr>
      <xdr:spPr>
        <a:xfrm>
          <a:off x="1968500" y="9919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93463</xdr:rowOff>
    </xdr:from>
    <xdr:ext cx="534377"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1752111" y="9694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50</xdr:row>
      <xdr:rowOff>124523</xdr:rowOff>
    </xdr:from>
    <xdr:to>
      <xdr:col>6</xdr:col>
      <xdr:colOff>38100</xdr:colOff>
      <xdr:row>51</xdr:row>
      <xdr:rowOff>54673</xdr:rowOff>
    </xdr:to>
    <xdr:sp macro="" textlink="">
      <xdr:nvSpPr>
        <xdr:cNvPr id="131" name="フローチャート: 判断 130">
          <a:extLst>
            <a:ext uri="{FF2B5EF4-FFF2-40B4-BE49-F238E27FC236}">
              <a16:creationId xmlns:a16="http://schemas.microsoft.com/office/drawing/2014/main" id="{00000000-0008-0000-0700-000083000000}"/>
            </a:ext>
          </a:extLst>
        </xdr:cNvPr>
        <xdr:cNvSpPr/>
      </xdr:nvSpPr>
      <xdr:spPr>
        <a:xfrm>
          <a:off x="1079500" y="8697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49</xdr:row>
      <xdr:rowOff>71200</xdr:rowOff>
    </xdr:from>
    <xdr:ext cx="59901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830795" y="8472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23266</xdr:rowOff>
    </xdr:from>
    <xdr:to>
      <xdr:col>24</xdr:col>
      <xdr:colOff>114300</xdr:colOff>
      <xdr:row>58</xdr:row>
      <xdr:rowOff>124866</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4584700" y="9967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1693</xdr:rowOff>
    </xdr:from>
    <xdr:ext cx="534377" cy="259045"/>
    <xdr:sp macro="" textlink="">
      <xdr:nvSpPr>
        <xdr:cNvPr id="139" name="総務費該当値テキスト">
          <a:extLst>
            <a:ext uri="{FF2B5EF4-FFF2-40B4-BE49-F238E27FC236}">
              <a16:creationId xmlns:a16="http://schemas.microsoft.com/office/drawing/2014/main" id="{00000000-0008-0000-0700-00008B000000}"/>
            </a:ext>
          </a:extLst>
        </xdr:cNvPr>
        <xdr:cNvSpPr txBox="1"/>
      </xdr:nvSpPr>
      <xdr:spPr>
        <a:xfrm>
          <a:off x="4686300" y="9945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125235</xdr:rowOff>
    </xdr:from>
    <xdr:to>
      <xdr:col>20</xdr:col>
      <xdr:colOff>38100</xdr:colOff>
      <xdr:row>59</xdr:row>
      <xdr:rowOff>55385</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3746500" y="10069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59</xdr:row>
      <xdr:rowOff>46512</xdr:rowOff>
    </xdr:from>
    <xdr:ext cx="534377"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3530111" y="10162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50102</xdr:rowOff>
    </xdr:from>
    <xdr:to>
      <xdr:col>15</xdr:col>
      <xdr:colOff>101600</xdr:colOff>
      <xdr:row>58</xdr:row>
      <xdr:rowOff>151702</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2857500" y="9994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142829</xdr:rowOff>
    </xdr:from>
    <xdr:ext cx="534377"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2641111" y="10086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81407</xdr:rowOff>
    </xdr:from>
    <xdr:to>
      <xdr:col>10</xdr:col>
      <xdr:colOff>165100</xdr:colOff>
      <xdr:row>59</xdr:row>
      <xdr:rowOff>11557</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1968500" y="10025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59</xdr:row>
      <xdr:rowOff>2684</xdr:rowOff>
    </xdr:from>
    <xdr:ext cx="534377"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1752111" y="10118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51</xdr:row>
      <xdr:rowOff>112001</xdr:rowOff>
    </xdr:from>
    <xdr:to>
      <xdr:col>6</xdr:col>
      <xdr:colOff>38100</xdr:colOff>
      <xdr:row>52</xdr:row>
      <xdr:rowOff>42151</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1079500" y="8855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52</xdr:row>
      <xdr:rowOff>33278</xdr:rowOff>
    </xdr:from>
    <xdr:ext cx="599010" cy="2590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830795" y="89486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216,318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0" name="テキスト ボックス 169">
          <a:extLst>
            <a:ext uri="{FF2B5EF4-FFF2-40B4-BE49-F238E27FC236}">
              <a16:creationId xmlns:a16="http://schemas.microsoft.com/office/drawing/2014/main" id="{00000000-0008-0000-0700-0000AA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1" name="民生費グラフ枠">
          <a:extLst>
            <a:ext uri="{FF2B5EF4-FFF2-40B4-BE49-F238E27FC236}">
              <a16:creationId xmlns:a16="http://schemas.microsoft.com/office/drawing/2014/main" id="{00000000-0008-0000-0700-0000AB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151046</xdr:rowOff>
    </xdr:from>
    <xdr:to>
      <xdr:col>24</xdr:col>
      <xdr:colOff>62865</xdr:colOff>
      <xdr:row>78</xdr:row>
      <xdr:rowOff>121518</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flipV="1">
          <a:off x="4633595" y="12323996"/>
          <a:ext cx="1270" cy="11706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125345</xdr:rowOff>
    </xdr:from>
    <xdr:ext cx="599010" cy="259045"/>
    <xdr:sp macro="" textlink="">
      <xdr:nvSpPr>
        <xdr:cNvPr id="173" name="民生費最小値テキスト">
          <a:extLst>
            <a:ext uri="{FF2B5EF4-FFF2-40B4-BE49-F238E27FC236}">
              <a16:creationId xmlns:a16="http://schemas.microsoft.com/office/drawing/2014/main" id="{00000000-0008-0000-0700-0000AD000000}"/>
            </a:ext>
          </a:extLst>
        </xdr:cNvPr>
        <xdr:cNvSpPr txBox="1"/>
      </xdr:nvSpPr>
      <xdr:spPr>
        <a:xfrm>
          <a:off x="4686300" y="134984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162,386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121518</xdr:rowOff>
    </xdr:from>
    <xdr:to>
      <xdr:col>24</xdr:col>
      <xdr:colOff>152400</xdr:colOff>
      <xdr:row>78</xdr:row>
      <xdr:rowOff>121518</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a:off x="4546600" y="13494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97723</xdr:rowOff>
    </xdr:from>
    <xdr:ext cx="599010" cy="259045"/>
    <xdr:sp macro="" textlink="">
      <xdr:nvSpPr>
        <xdr:cNvPr id="175" name="民生費最大値テキスト">
          <a:extLst>
            <a:ext uri="{FF2B5EF4-FFF2-40B4-BE49-F238E27FC236}">
              <a16:creationId xmlns:a16="http://schemas.microsoft.com/office/drawing/2014/main" id="{00000000-0008-0000-0700-0000AF000000}"/>
            </a:ext>
          </a:extLst>
        </xdr:cNvPr>
        <xdr:cNvSpPr txBox="1"/>
      </xdr:nvSpPr>
      <xdr:spPr>
        <a:xfrm>
          <a:off x="4686300" y="120992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316,011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151046</xdr:rowOff>
    </xdr:from>
    <xdr:to>
      <xdr:col>24</xdr:col>
      <xdr:colOff>152400</xdr:colOff>
      <xdr:row>71</xdr:row>
      <xdr:rowOff>151046</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a:off x="4546600" y="123239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79022</xdr:rowOff>
    </xdr:from>
    <xdr:to>
      <xdr:col>24</xdr:col>
      <xdr:colOff>63500</xdr:colOff>
      <xdr:row>77</xdr:row>
      <xdr:rowOff>130640</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3797300" y="13280672"/>
          <a:ext cx="838200" cy="51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49986</xdr:rowOff>
    </xdr:from>
    <xdr:ext cx="599010" cy="259045"/>
    <xdr:sp macro="" textlink="">
      <xdr:nvSpPr>
        <xdr:cNvPr id="178" name="民生費平均値テキスト">
          <a:extLst>
            <a:ext uri="{FF2B5EF4-FFF2-40B4-BE49-F238E27FC236}">
              <a16:creationId xmlns:a16="http://schemas.microsoft.com/office/drawing/2014/main" id="{00000000-0008-0000-0700-0000B2000000}"/>
            </a:ext>
          </a:extLst>
        </xdr:cNvPr>
        <xdr:cNvSpPr txBox="1"/>
      </xdr:nvSpPr>
      <xdr:spPr>
        <a:xfrm>
          <a:off x="4686300" y="129087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213,109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27110</xdr:rowOff>
    </xdr:from>
    <xdr:to>
      <xdr:col>24</xdr:col>
      <xdr:colOff>114300</xdr:colOff>
      <xdr:row>76</xdr:row>
      <xdr:rowOff>128710</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4584700" y="13057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130640</xdr:rowOff>
    </xdr:from>
    <xdr:to>
      <xdr:col>19</xdr:col>
      <xdr:colOff>177800</xdr:colOff>
      <xdr:row>78</xdr:row>
      <xdr:rowOff>69452</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flipV="1">
          <a:off x="2908300" y="13332290"/>
          <a:ext cx="889000" cy="110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98409</xdr:rowOff>
    </xdr:from>
    <xdr:to>
      <xdr:col>20</xdr:col>
      <xdr:colOff>38100</xdr:colOff>
      <xdr:row>77</xdr:row>
      <xdr:rowOff>28559</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3746500" y="13128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45086</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3497795" y="129038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1839</xdr:rowOff>
    </xdr:from>
    <xdr:to>
      <xdr:col>15</xdr:col>
      <xdr:colOff>50800</xdr:colOff>
      <xdr:row>78</xdr:row>
      <xdr:rowOff>69452</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a:off x="2019300" y="13374939"/>
          <a:ext cx="889000" cy="67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3663</xdr:rowOff>
    </xdr:from>
    <xdr:to>
      <xdr:col>15</xdr:col>
      <xdr:colOff>101600</xdr:colOff>
      <xdr:row>77</xdr:row>
      <xdr:rowOff>105263</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2857500" y="13205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121790</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2608795" y="129805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1839</xdr:rowOff>
    </xdr:from>
    <xdr:to>
      <xdr:col>10</xdr:col>
      <xdr:colOff>114300</xdr:colOff>
      <xdr:row>79</xdr:row>
      <xdr:rowOff>27206</xdr:rowOff>
    </xdr:to>
    <xdr:cxnSp macro="">
      <xdr:nvCxnSpPr>
        <xdr:cNvPr id="186" name="直線コネクタ 185">
          <a:extLst>
            <a:ext uri="{FF2B5EF4-FFF2-40B4-BE49-F238E27FC236}">
              <a16:creationId xmlns:a16="http://schemas.microsoft.com/office/drawing/2014/main" id="{00000000-0008-0000-0700-0000BA000000}"/>
            </a:ext>
          </a:extLst>
        </xdr:cNvPr>
        <xdr:cNvCxnSpPr/>
      </xdr:nvCxnSpPr>
      <xdr:spPr>
        <a:xfrm flipV="1">
          <a:off x="1130300" y="13374939"/>
          <a:ext cx="889000" cy="196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123639</xdr:rowOff>
    </xdr:from>
    <xdr:to>
      <xdr:col>10</xdr:col>
      <xdr:colOff>165100</xdr:colOff>
      <xdr:row>77</xdr:row>
      <xdr:rowOff>53789</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1968500" y="13153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70317</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1719795" y="129290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147239</xdr:rowOff>
    </xdr:from>
    <xdr:to>
      <xdr:col>6</xdr:col>
      <xdr:colOff>38100</xdr:colOff>
      <xdr:row>78</xdr:row>
      <xdr:rowOff>77389</xdr:rowOff>
    </xdr:to>
    <xdr:sp macro="" textlink="">
      <xdr:nvSpPr>
        <xdr:cNvPr id="189" name="フローチャート: 判断 188">
          <a:extLst>
            <a:ext uri="{FF2B5EF4-FFF2-40B4-BE49-F238E27FC236}">
              <a16:creationId xmlns:a16="http://schemas.microsoft.com/office/drawing/2014/main" id="{00000000-0008-0000-0700-0000BD000000}"/>
            </a:ext>
          </a:extLst>
        </xdr:cNvPr>
        <xdr:cNvSpPr/>
      </xdr:nvSpPr>
      <xdr:spPr>
        <a:xfrm>
          <a:off x="1079500" y="13348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93916</xdr:rowOff>
    </xdr:from>
    <xdr:ext cx="59901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830795" y="131241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28222</xdr:rowOff>
    </xdr:from>
    <xdr:to>
      <xdr:col>24</xdr:col>
      <xdr:colOff>114300</xdr:colOff>
      <xdr:row>77</xdr:row>
      <xdr:rowOff>129822</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4584700" y="13229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6649</xdr:rowOff>
    </xdr:from>
    <xdr:ext cx="599010" cy="259045"/>
    <xdr:sp macro="" textlink="">
      <xdr:nvSpPr>
        <xdr:cNvPr id="197" name="民生費該当値テキスト">
          <a:extLst>
            <a:ext uri="{FF2B5EF4-FFF2-40B4-BE49-F238E27FC236}">
              <a16:creationId xmlns:a16="http://schemas.microsoft.com/office/drawing/2014/main" id="{00000000-0008-0000-0700-0000C5000000}"/>
            </a:ext>
          </a:extLst>
        </xdr:cNvPr>
        <xdr:cNvSpPr txBox="1"/>
      </xdr:nvSpPr>
      <xdr:spPr>
        <a:xfrm>
          <a:off x="4686300" y="132082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190,463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79840</xdr:rowOff>
    </xdr:from>
    <xdr:to>
      <xdr:col>20</xdr:col>
      <xdr:colOff>38100</xdr:colOff>
      <xdr:row>78</xdr:row>
      <xdr:rowOff>9990</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3746500" y="13281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1117</xdr:rowOff>
    </xdr:from>
    <xdr:ext cx="59901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3497795" y="133742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18652</xdr:rowOff>
    </xdr:from>
    <xdr:to>
      <xdr:col>15</xdr:col>
      <xdr:colOff>101600</xdr:colOff>
      <xdr:row>78</xdr:row>
      <xdr:rowOff>120252</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2857500" y="13391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111379</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2608795" y="134844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122489</xdr:rowOff>
    </xdr:from>
    <xdr:to>
      <xdr:col>10</xdr:col>
      <xdr:colOff>165100</xdr:colOff>
      <xdr:row>78</xdr:row>
      <xdr:rowOff>52639</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1968500" y="13324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43766</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1719795" y="134168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147856</xdr:rowOff>
    </xdr:from>
    <xdr:to>
      <xdr:col>6</xdr:col>
      <xdr:colOff>38100</xdr:colOff>
      <xdr:row>79</xdr:row>
      <xdr:rowOff>78006</xdr:rowOff>
    </xdr:to>
    <xdr:sp macro="" textlink="">
      <xdr:nvSpPr>
        <xdr:cNvPr id="204" name="楕円 203">
          <a:extLst>
            <a:ext uri="{FF2B5EF4-FFF2-40B4-BE49-F238E27FC236}">
              <a16:creationId xmlns:a16="http://schemas.microsoft.com/office/drawing/2014/main" id="{00000000-0008-0000-0700-0000CC000000}"/>
            </a:ext>
          </a:extLst>
        </xdr:cNvPr>
        <xdr:cNvSpPr/>
      </xdr:nvSpPr>
      <xdr:spPr>
        <a:xfrm>
          <a:off x="1079500" y="13520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69133</xdr:rowOff>
    </xdr:from>
    <xdr:ext cx="599010" cy="259045"/>
    <xdr:sp macro="" textlink="">
      <xdr:nvSpPr>
        <xdr:cNvPr id="205" name="テキスト ボックス 204">
          <a:extLst>
            <a:ext uri="{FF2B5EF4-FFF2-40B4-BE49-F238E27FC236}">
              <a16:creationId xmlns:a16="http://schemas.microsoft.com/office/drawing/2014/main" id="{00000000-0008-0000-0700-0000CD000000}"/>
            </a:ext>
          </a:extLst>
        </xdr:cNvPr>
        <xdr:cNvSpPr txBox="1"/>
      </xdr:nvSpPr>
      <xdr:spPr>
        <a:xfrm>
          <a:off x="830795" y="136136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54627</xdr:rowOff>
    </xdr:from>
    <xdr:ext cx="53129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230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92</xdr:row>
      <xdr:rowOff>111777</xdr:rowOff>
    </xdr:from>
    <xdr:ext cx="53129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230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89</xdr:row>
      <xdr:rowOff>168927</xdr:rowOff>
    </xdr:from>
    <xdr:ext cx="53129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230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衛生費グラフ枠">
          <a:extLst>
            <a:ext uri="{FF2B5EF4-FFF2-40B4-BE49-F238E27FC236}">
              <a16:creationId xmlns:a16="http://schemas.microsoft.com/office/drawing/2014/main" id="{00000000-0008-0000-07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95535</xdr:rowOff>
    </xdr:from>
    <xdr:to>
      <xdr:col>24</xdr:col>
      <xdr:colOff>62865</xdr:colOff>
      <xdr:row>97</xdr:row>
      <xdr:rowOff>152090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flipV="1">
          <a:off x="4633595" y="15526035"/>
          <a:ext cx="1270" cy="12567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155917</xdr:rowOff>
    </xdr:from>
    <xdr:ext cx="534377" cy="259045"/>
    <xdr:sp macro="" textlink="">
      <xdr:nvSpPr>
        <xdr:cNvPr id="229" name="衛生費最小値テキスト">
          <a:extLst>
            <a:ext uri="{FF2B5EF4-FFF2-40B4-BE49-F238E27FC236}">
              <a16:creationId xmlns:a16="http://schemas.microsoft.com/office/drawing/2014/main" id="{00000000-0008-0000-0700-0000E5000000}"/>
            </a:ext>
          </a:extLst>
        </xdr:cNvPr>
        <xdr:cNvSpPr txBox="1"/>
      </xdr:nvSpPr>
      <xdr:spPr>
        <a:xfrm>
          <a:off x="4686300" y="16786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152090</xdr:rowOff>
    </xdr:from>
    <xdr:to>
      <xdr:col>24</xdr:col>
      <xdr:colOff>152400</xdr:colOff>
      <xdr:row>97</xdr:row>
      <xdr:rowOff>152090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6782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42212</xdr:rowOff>
    </xdr:from>
    <xdr:ext cx="534377" cy="259045"/>
    <xdr:sp macro="" textlink="">
      <xdr:nvSpPr>
        <xdr:cNvPr id="231" name="衛生費最大値テキスト">
          <a:extLst>
            <a:ext uri="{FF2B5EF4-FFF2-40B4-BE49-F238E27FC236}">
              <a16:creationId xmlns:a16="http://schemas.microsoft.com/office/drawing/2014/main" id="{00000000-0008-0000-0700-0000E7000000}"/>
            </a:ext>
          </a:extLst>
        </xdr:cNvPr>
        <xdr:cNvSpPr txBox="1"/>
      </xdr:nvSpPr>
      <xdr:spPr>
        <a:xfrm>
          <a:off x="4686300" y="15301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81,932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95535</xdr:rowOff>
    </xdr:from>
    <xdr:to>
      <xdr:col>24</xdr:col>
      <xdr:colOff>152400</xdr:colOff>
      <xdr:row>90</xdr:row>
      <xdr:rowOff>95535</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4546600" y="155260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93157</xdr:rowOff>
    </xdr:from>
    <xdr:to>
      <xdr:col>24</xdr:col>
      <xdr:colOff>63500</xdr:colOff>
      <xdr:row>96</xdr:row>
      <xdr:rowOff>111559</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flipV="1">
          <a:off x="3797300" y="16552357"/>
          <a:ext cx="838200" cy="18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12084</xdr:rowOff>
    </xdr:from>
    <xdr:ext cx="534377" cy="259045"/>
    <xdr:sp macro="" textlink="">
      <xdr:nvSpPr>
        <xdr:cNvPr id="234" name="衛生費平均値テキスト">
          <a:extLst>
            <a:ext uri="{FF2B5EF4-FFF2-40B4-BE49-F238E27FC236}">
              <a16:creationId xmlns:a16="http://schemas.microsoft.com/office/drawing/2014/main" id="{00000000-0008-0000-0700-0000EA000000}"/>
            </a:ext>
          </a:extLst>
        </xdr:cNvPr>
        <xdr:cNvSpPr txBox="1"/>
      </xdr:nvSpPr>
      <xdr:spPr>
        <a:xfrm>
          <a:off x="4686300" y="162998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160657</xdr:rowOff>
    </xdr:from>
    <xdr:to>
      <xdr:col>24</xdr:col>
      <xdr:colOff>114300</xdr:colOff>
      <xdr:row>96</xdr:row>
      <xdr:rowOff>90807</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4584700" y="16448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93</xdr:row>
      <xdr:rowOff>17880</xdr:rowOff>
    </xdr:from>
    <xdr:to>
      <xdr:col>19</xdr:col>
      <xdr:colOff>177800</xdr:colOff>
      <xdr:row>96</xdr:row>
      <xdr:rowOff>111559</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2908300" y="15962730"/>
          <a:ext cx="889000" cy="608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103987</xdr:rowOff>
    </xdr:from>
    <xdr:to>
      <xdr:col>20</xdr:col>
      <xdr:colOff>38100</xdr:colOff>
      <xdr:row>96</xdr:row>
      <xdr:rowOff>34137</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3746500" y="1639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50664</xdr:rowOff>
    </xdr:from>
    <xdr:ext cx="534377" cy="259045"/>
    <xdr:sp macro="" textlink="">
      <xdr:nvSpPr>
        <xdr:cNvPr id="238" name="テキスト ボックス 237">
          <a:extLst>
            <a:ext uri="{FF2B5EF4-FFF2-40B4-BE49-F238E27FC236}">
              <a16:creationId xmlns:a16="http://schemas.microsoft.com/office/drawing/2014/main" id="{00000000-0008-0000-0700-0000EE000000}"/>
            </a:ext>
          </a:extLst>
        </xdr:cNvPr>
        <xdr:cNvSpPr txBox="1"/>
      </xdr:nvSpPr>
      <xdr:spPr>
        <a:xfrm>
          <a:off x="3530111" y="16166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93</xdr:row>
      <xdr:rowOff>17880</xdr:rowOff>
    </xdr:from>
    <xdr:to>
      <xdr:col>15</xdr:col>
      <xdr:colOff>50800</xdr:colOff>
      <xdr:row>95</xdr:row>
      <xdr:rowOff>144889</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flipV="1">
          <a:off x="2019300" y="15962730"/>
          <a:ext cx="889000" cy="469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94</xdr:row>
      <xdr:rowOff>119190</xdr:rowOff>
    </xdr:from>
    <xdr:to>
      <xdr:col>15</xdr:col>
      <xdr:colOff>101600</xdr:colOff>
      <xdr:row>95</xdr:row>
      <xdr:rowOff>49340</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2857500" y="16235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40467</xdr:rowOff>
    </xdr:from>
    <xdr:ext cx="534377"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2641111" y="16328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144889</xdr:rowOff>
    </xdr:from>
    <xdr:to>
      <xdr:col>10</xdr:col>
      <xdr:colOff>114300</xdr:colOff>
      <xdr:row>97</xdr:row>
      <xdr:rowOff>68720</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flipV="1">
          <a:off x="1130300" y="16432639"/>
          <a:ext cx="889000" cy="266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166326</xdr:rowOff>
    </xdr:from>
    <xdr:to>
      <xdr:col>10</xdr:col>
      <xdr:colOff>165100</xdr:colOff>
      <xdr:row>95</xdr:row>
      <xdr:rowOff>96476</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968500" y="16282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113003</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1752111" y="16057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73995</xdr:rowOff>
    </xdr:from>
    <xdr:to>
      <xdr:col>6</xdr:col>
      <xdr:colOff>38100</xdr:colOff>
      <xdr:row>97</xdr:row>
      <xdr:rowOff>4145</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1079500" y="16533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20672</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863111" y="16308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42357</xdr:rowOff>
    </xdr:from>
    <xdr:to>
      <xdr:col>24</xdr:col>
      <xdr:colOff>114300</xdr:colOff>
      <xdr:row>96</xdr:row>
      <xdr:rowOff>143957</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4584700" y="16501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20784</xdr:rowOff>
    </xdr:from>
    <xdr:ext cx="534377" cy="259045"/>
    <xdr:sp macro="" textlink="">
      <xdr:nvSpPr>
        <xdr:cNvPr id="253" name="衛生費該当値テキスト">
          <a:extLst>
            <a:ext uri="{FF2B5EF4-FFF2-40B4-BE49-F238E27FC236}">
              <a16:creationId xmlns:a16="http://schemas.microsoft.com/office/drawing/2014/main" id="{00000000-0008-0000-0700-0000FD000000}"/>
            </a:ext>
          </a:extLst>
        </xdr:cNvPr>
        <xdr:cNvSpPr txBox="1"/>
      </xdr:nvSpPr>
      <xdr:spPr>
        <a:xfrm>
          <a:off x="4686300" y="16479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60759</xdr:rowOff>
    </xdr:from>
    <xdr:to>
      <xdr:col>20</xdr:col>
      <xdr:colOff>38100</xdr:colOff>
      <xdr:row>96</xdr:row>
      <xdr:rowOff>162359</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3746500" y="16519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153486</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3530111" y="16612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92</xdr:row>
      <xdr:rowOff>138530</xdr:rowOff>
    </xdr:from>
    <xdr:to>
      <xdr:col>15</xdr:col>
      <xdr:colOff>101600</xdr:colOff>
      <xdr:row>93</xdr:row>
      <xdr:rowOff>68680</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2857500" y="1591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91</xdr:row>
      <xdr:rowOff>85207</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2641111" y="15687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94089</xdr:rowOff>
    </xdr:from>
    <xdr:to>
      <xdr:col>10</xdr:col>
      <xdr:colOff>165100</xdr:colOff>
      <xdr:row>96</xdr:row>
      <xdr:rowOff>24239</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968500" y="16381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15366</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1752111" y="16474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17920</xdr:rowOff>
    </xdr:from>
    <xdr:to>
      <xdr:col>6</xdr:col>
      <xdr:colOff>38100</xdr:colOff>
      <xdr:row>97</xdr:row>
      <xdr:rowOff>119520</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1079500" y="16648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110647</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863111" y="16741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7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労働費グラフ枠">
          <a:extLst>
            <a:ext uri="{FF2B5EF4-FFF2-40B4-BE49-F238E27FC236}">
              <a16:creationId xmlns:a16="http://schemas.microsoft.com/office/drawing/2014/main" id="{00000000-0008-0000-0700-00001A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42316</xdr:rowOff>
    </xdr:from>
    <xdr:to>
      <xdr:col>54</xdr:col>
      <xdr:colOff>189865</xdr:colOff>
      <xdr:row>38</xdr:row>
      <xdr:rowOff>139700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flipV="1">
          <a:off x="10475595" y="5185816"/>
          <a:ext cx="1270" cy="14689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4" name="労働費最小値テキスト">
          <a:extLst>
            <a:ext uri="{FF2B5EF4-FFF2-40B4-BE49-F238E27FC236}">
              <a16:creationId xmlns:a16="http://schemas.microsoft.com/office/drawing/2014/main" id="{00000000-0008-0000-0700-00001C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160443</xdr:rowOff>
    </xdr:from>
    <xdr:ext cx="469744" cy="259045"/>
    <xdr:sp macro="" textlink="">
      <xdr:nvSpPr>
        <xdr:cNvPr id="286" name="労働費最大値テキスト">
          <a:extLst>
            <a:ext uri="{FF2B5EF4-FFF2-40B4-BE49-F238E27FC236}">
              <a16:creationId xmlns:a16="http://schemas.microsoft.com/office/drawing/2014/main" id="{00000000-0008-0000-0700-00001E010000}"/>
            </a:ext>
          </a:extLst>
        </xdr:cNvPr>
        <xdr:cNvSpPr txBox="1"/>
      </xdr:nvSpPr>
      <xdr:spPr>
        <a:xfrm>
          <a:off x="10528300" y="4961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3,213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42316</xdr:rowOff>
    </xdr:from>
    <xdr:to>
      <xdr:col>55</xdr:col>
      <xdr:colOff>88900</xdr:colOff>
      <xdr:row>30</xdr:row>
      <xdr:rowOff>42316</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51858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138786</xdr:rowOff>
    </xdr:from>
    <xdr:to>
      <xdr:col>55</xdr:col>
      <xdr:colOff>0</xdr:colOff>
      <xdr:row>36</xdr:row>
      <xdr:rowOff>160274</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9639300" y="6310986"/>
          <a:ext cx="838200" cy="21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124579</xdr:rowOff>
    </xdr:from>
    <xdr:ext cx="378565" cy="259045"/>
    <xdr:sp macro="" textlink="">
      <xdr:nvSpPr>
        <xdr:cNvPr id="289" name="労働費平均値テキスト">
          <a:extLst>
            <a:ext uri="{FF2B5EF4-FFF2-40B4-BE49-F238E27FC236}">
              <a16:creationId xmlns:a16="http://schemas.microsoft.com/office/drawing/2014/main" id="{00000000-0008-0000-0700-000021010000}"/>
            </a:ext>
          </a:extLst>
        </xdr:cNvPr>
        <xdr:cNvSpPr txBox="1"/>
      </xdr:nvSpPr>
      <xdr:spPr>
        <a:xfrm>
          <a:off x="10528300" y="612532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101702</xdr:rowOff>
    </xdr:from>
    <xdr:to>
      <xdr:col>55</xdr:col>
      <xdr:colOff>50800</xdr:colOff>
      <xdr:row>37</xdr:row>
      <xdr:rowOff>31852</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10426700" y="6273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65176</xdr:rowOff>
    </xdr:from>
    <xdr:to>
      <xdr:col>50</xdr:col>
      <xdr:colOff>114300</xdr:colOff>
      <xdr:row>36</xdr:row>
      <xdr:rowOff>138786</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8750300" y="6237376"/>
          <a:ext cx="889000" cy="73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122275</xdr:rowOff>
    </xdr:from>
    <xdr:to>
      <xdr:col>50</xdr:col>
      <xdr:colOff>165100</xdr:colOff>
      <xdr:row>37</xdr:row>
      <xdr:rowOff>52425</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9588500" y="6294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43552</xdr:rowOff>
    </xdr:from>
    <xdr:ext cx="378565" cy="259045"/>
    <xdr:sp macro="" textlink="">
      <xdr:nvSpPr>
        <xdr:cNvPr id="293" name="テキスト ボックス 292">
          <a:extLst>
            <a:ext uri="{FF2B5EF4-FFF2-40B4-BE49-F238E27FC236}">
              <a16:creationId xmlns:a16="http://schemas.microsoft.com/office/drawing/2014/main" id="{00000000-0008-0000-0700-000025010000}"/>
            </a:ext>
          </a:extLst>
        </xdr:cNvPr>
        <xdr:cNvSpPr txBox="1"/>
      </xdr:nvSpPr>
      <xdr:spPr>
        <a:xfrm>
          <a:off x="9450017" y="63872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59690</xdr:rowOff>
    </xdr:from>
    <xdr:to>
      <xdr:col>45</xdr:col>
      <xdr:colOff>177800</xdr:colOff>
      <xdr:row>36</xdr:row>
      <xdr:rowOff>65176</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7861300" y="6231890"/>
          <a:ext cx="889000" cy="5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114960</xdr:rowOff>
    </xdr:from>
    <xdr:to>
      <xdr:col>46</xdr:col>
      <xdr:colOff>38100</xdr:colOff>
      <xdr:row>37</xdr:row>
      <xdr:rowOff>45110</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8699500" y="628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36237</xdr:rowOff>
    </xdr:from>
    <xdr:ext cx="378565"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8561017" y="63798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16713</xdr:rowOff>
    </xdr:from>
    <xdr:to>
      <xdr:col>41</xdr:col>
      <xdr:colOff>50800</xdr:colOff>
      <xdr:row>36</xdr:row>
      <xdr:rowOff>59690</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a:off x="6972300" y="6188913"/>
          <a:ext cx="889000" cy="429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99873</xdr:rowOff>
    </xdr:from>
    <xdr:to>
      <xdr:col>41</xdr:col>
      <xdr:colOff>101600</xdr:colOff>
      <xdr:row>37</xdr:row>
      <xdr:rowOff>30023</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7810500" y="6272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21150</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7672017" y="63648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96672</xdr:rowOff>
    </xdr:from>
    <xdr:to>
      <xdr:col>36</xdr:col>
      <xdr:colOff>165100</xdr:colOff>
      <xdr:row>37</xdr:row>
      <xdr:rowOff>26822</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6921500" y="6268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17949</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6783017" y="63615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109474</xdr:rowOff>
    </xdr:from>
    <xdr:to>
      <xdr:col>55</xdr:col>
      <xdr:colOff>50800</xdr:colOff>
      <xdr:row>37</xdr:row>
      <xdr:rowOff>39624</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10426700" y="6281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87901</xdr:rowOff>
    </xdr:from>
    <xdr:ext cx="378565" cy="259045"/>
    <xdr:sp macro="" textlink="">
      <xdr:nvSpPr>
        <xdr:cNvPr id="308" name="労働費該当値テキスト">
          <a:extLst>
            <a:ext uri="{FF2B5EF4-FFF2-40B4-BE49-F238E27FC236}">
              <a16:creationId xmlns:a16="http://schemas.microsoft.com/office/drawing/2014/main" id="{00000000-0008-0000-0700-000034010000}"/>
            </a:ext>
          </a:extLst>
        </xdr:cNvPr>
        <xdr:cNvSpPr txBox="1"/>
      </xdr:nvSpPr>
      <xdr:spPr>
        <a:xfrm>
          <a:off x="10528300" y="62601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87986</xdr:rowOff>
    </xdr:from>
    <xdr:to>
      <xdr:col>50</xdr:col>
      <xdr:colOff>165100</xdr:colOff>
      <xdr:row>37</xdr:row>
      <xdr:rowOff>18136</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9588500" y="6260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35</xdr:row>
      <xdr:rowOff>34663</xdr:rowOff>
    </xdr:from>
    <xdr:ext cx="378565"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50017" y="60354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14376</xdr:rowOff>
    </xdr:from>
    <xdr:to>
      <xdr:col>46</xdr:col>
      <xdr:colOff>38100</xdr:colOff>
      <xdr:row>36</xdr:row>
      <xdr:rowOff>115976</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8699500" y="6186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34</xdr:row>
      <xdr:rowOff>132503</xdr:rowOff>
    </xdr:from>
    <xdr:ext cx="378565"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561017" y="596180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8890</xdr:rowOff>
    </xdr:from>
    <xdr:to>
      <xdr:col>41</xdr:col>
      <xdr:colOff>101600</xdr:colOff>
      <xdr:row>36</xdr:row>
      <xdr:rowOff>110490</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7810500" y="6181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34</xdr:row>
      <xdr:rowOff>127017</xdr:rowOff>
    </xdr:from>
    <xdr:ext cx="378565"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7672017" y="595631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137363</xdr:rowOff>
    </xdr:from>
    <xdr:to>
      <xdr:col>36</xdr:col>
      <xdr:colOff>165100</xdr:colOff>
      <xdr:row>36</xdr:row>
      <xdr:rowOff>67513</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6921500" y="6138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34</xdr:row>
      <xdr:rowOff>84040</xdr:rowOff>
    </xdr:from>
    <xdr:ext cx="469744"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6737428" y="5913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00000000-0008-0000-0700-000045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35577</xdr:rowOff>
    </xdr:from>
    <xdr:ext cx="46717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136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農林水産業費グラフ枠">
          <a:extLst>
            <a:ext uri="{FF2B5EF4-FFF2-40B4-BE49-F238E27FC236}">
              <a16:creationId xmlns:a16="http://schemas.microsoft.com/office/drawing/2014/main" id="{00000000-0008-0000-07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61900</xdr:rowOff>
    </xdr:from>
    <xdr:to>
      <xdr:col>54</xdr:col>
      <xdr:colOff>189865</xdr:colOff>
      <xdr:row>59</xdr:row>
      <xdr:rowOff>34925</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flipV="1">
          <a:off x="10475595" y="8634400"/>
          <a:ext cx="1270" cy="15160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38752</xdr:rowOff>
    </xdr:from>
    <xdr:ext cx="378565" cy="259045"/>
    <xdr:sp macro="" textlink="">
      <xdr:nvSpPr>
        <xdr:cNvPr id="341" name="農林水産業費最小値テキスト">
          <a:extLst>
            <a:ext uri="{FF2B5EF4-FFF2-40B4-BE49-F238E27FC236}">
              <a16:creationId xmlns:a16="http://schemas.microsoft.com/office/drawing/2014/main" id="{00000000-0008-0000-0700-000055010000}"/>
            </a:ext>
          </a:extLst>
        </xdr:cNvPr>
        <xdr:cNvSpPr txBox="1"/>
      </xdr:nvSpPr>
      <xdr:spPr>
        <a:xfrm>
          <a:off x="10528300" y="101543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34925</xdr:rowOff>
    </xdr:from>
    <xdr:to>
      <xdr:col>55</xdr:col>
      <xdr:colOff>88900</xdr:colOff>
      <xdr:row>59</xdr:row>
      <xdr:rowOff>34925</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10150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8577</xdr:rowOff>
    </xdr:from>
    <xdr:ext cx="534377" cy="259045"/>
    <xdr:sp macro="" textlink="">
      <xdr:nvSpPr>
        <xdr:cNvPr id="343" name="農林水産業費最大値テキスト">
          <a:extLst>
            <a:ext uri="{FF2B5EF4-FFF2-40B4-BE49-F238E27FC236}">
              <a16:creationId xmlns:a16="http://schemas.microsoft.com/office/drawing/2014/main" id="{00000000-0008-0000-0700-000057010000}"/>
            </a:ext>
          </a:extLst>
        </xdr:cNvPr>
        <xdr:cNvSpPr txBox="1"/>
      </xdr:nvSpPr>
      <xdr:spPr>
        <a:xfrm>
          <a:off x="10528300" y="8409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20,021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61900</xdr:rowOff>
    </xdr:from>
    <xdr:to>
      <xdr:col>55</xdr:col>
      <xdr:colOff>88900</xdr:colOff>
      <xdr:row>50</xdr:row>
      <xdr:rowOff>61900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8634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10237</xdr:rowOff>
    </xdr:from>
    <xdr:to>
      <xdr:col>55</xdr:col>
      <xdr:colOff>0</xdr:colOff>
      <xdr:row>56</xdr:row>
      <xdr:rowOff>10999</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9639300" y="9611437"/>
          <a:ext cx="8382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71899</xdr:rowOff>
    </xdr:from>
    <xdr:ext cx="469744" cy="259045"/>
    <xdr:sp macro="" textlink="">
      <xdr:nvSpPr>
        <xdr:cNvPr id="346" name="農林水産業費平均値テキスト">
          <a:extLst>
            <a:ext uri="{FF2B5EF4-FFF2-40B4-BE49-F238E27FC236}">
              <a16:creationId xmlns:a16="http://schemas.microsoft.com/office/drawing/2014/main" id="{00000000-0008-0000-0700-00005A010000}"/>
            </a:ext>
          </a:extLst>
        </xdr:cNvPr>
        <xdr:cNvSpPr txBox="1"/>
      </xdr:nvSpPr>
      <xdr:spPr>
        <a:xfrm>
          <a:off x="10528300" y="967309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93472</xdr:rowOff>
    </xdr:from>
    <xdr:to>
      <xdr:col>55</xdr:col>
      <xdr:colOff>50800</xdr:colOff>
      <xdr:row>57</xdr:row>
      <xdr:rowOff>23622</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10426700" y="9694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10237</xdr:rowOff>
    </xdr:from>
    <xdr:to>
      <xdr:col>50</xdr:col>
      <xdr:colOff>114300</xdr:colOff>
      <xdr:row>56</xdr:row>
      <xdr:rowOff>87655</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8750300" y="9611437"/>
          <a:ext cx="889000" cy="774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75641</xdr:rowOff>
    </xdr:from>
    <xdr:to>
      <xdr:col>50</xdr:col>
      <xdr:colOff>165100</xdr:colOff>
      <xdr:row>57</xdr:row>
      <xdr:rowOff>5791</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9588500" y="96768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56</xdr:row>
      <xdr:rowOff>168368</xdr:rowOff>
    </xdr:from>
    <xdr:ext cx="469744" cy="259045"/>
    <xdr:sp macro="" textlink="">
      <xdr:nvSpPr>
        <xdr:cNvPr id="350" name="テキスト ボックス 349">
          <a:extLst>
            <a:ext uri="{FF2B5EF4-FFF2-40B4-BE49-F238E27FC236}">
              <a16:creationId xmlns:a16="http://schemas.microsoft.com/office/drawing/2014/main" id="{00000000-0008-0000-0700-00005E010000}"/>
            </a:ext>
          </a:extLst>
        </xdr:cNvPr>
        <xdr:cNvSpPr txBox="1"/>
      </xdr:nvSpPr>
      <xdr:spPr>
        <a:xfrm>
          <a:off x="9404428" y="97695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61595</xdr:rowOff>
    </xdr:from>
    <xdr:to>
      <xdr:col>45</xdr:col>
      <xdr:colOff>177800</xdr:colOff>
      <xdr:row>56</xdr:row>
      <xdr:rowOff>87655</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7861300" y="9662795"/>
          <a:ext cx="889000" cy="26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100406</xdr:rowOff>
    </xdr:from>
    <xdr:to>
      <xdr:col>46</xdr:col>
      <xdr:colOff>38100</xdr:colOff>
      <xdr:row>57</xdr:row>
      <xdr:rowOff>30556</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8699500" y="9701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57</xdr:row>
      <xdr:rowOff>21683</xdr:rowOff>
    </xdr:from>
    <xdr:ext cx="469744"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8515428" y="9794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61595</xdr:rowOff>
    </xdr:from>
    <xdr:to>
      <xdr:col>41</xdr:col>
      <xdr:colOff>50800</xdr:colOff>
      <xdr:row>56</xdr:row>
      <xdr:rowOff>80340</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flipV="1">
          <a:off x="6972300" y="9662795"/>
          <a:ext cx="889000" cy="18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107950</xdr:rowOff>
    </xdr:from>
    <xdr:to>
      <xdr:col>41</xdr:col>
      <xdr:colOff>101600</xdr:colOff>
      <xdr:row>57</xdr:row>
      <xdr:rowOff>38100</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7810500" y="9709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57</xdr:row>
      <xdr:rowOff>29227</xdr:rowOff>
    </xdr:from>
    <xdr:ext cx="469744"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7626428" y="9801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76632</xdr:rowOff>
    </xdr:from>
    <xdr:to>
      <xdr:col>36</xdr:col>
      <xdr:colOff>165100</xdr:colOff>
      <xdr:row>57</xdr:row>
      <xdr:rowOff>6782</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6921500" y="9677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56</xdr:row>
      <xdr:rowOff>169359</xdr:rowOff>
    </xdr:from>
    <xdr:ext cx="469744"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6737428" y="9770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131649</xdr:rowOff>
    </xdr:from>
    <xdr:to>
      <xdr:col>55</xdr:col>
      <xdr:colOff>50800</xdr:colOff>
      <xdr:row>56</xdr:row>
      <xdr:rowOff>61799</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10426700" y="9561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154526</xdr:rowOff>
    </xdr:from>
    <xdr:ext cx="469744" cy="259045"/>
    <xdr:sp macro="" textlink="">
      <xdr:nvSpPr>
        <xdr:cNvPr id="365" name="農林水産業費該当値テキスト">
          <a:extLst>
            <a:ext uri="{FF2B5EF4-FFF2-40B4-BE49-F238E27FC236}">
              <a16:creationId xmlns:a16="http://schemas.microsoft.com/office/drawing/2014/main" id="{00000000-0008-0000-0700-00006D010000}"/>
            </a:ext>
          </a:extLst>
        </xdr:cNvPr>
        <xdr:cNvSpPr txBox="1"/>
      </xdr:nvSpPr>
      <xdr:spPr>
        <a:xfrm>
          <a:off x="10528300" y="9412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130887</xdr:rowOff>
    </xdr:from>
    <xdr:to>
      <xdr:col>50</xdr:col>
      <xdr:colOff>165100</xdr:colOff>
      <xdr:row>56</xdr:row>
      <xdr:rowOff>61037</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9588500" y="9560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54</xdr:row>
      <xdr:rowOff>77564</xdr:rowOff>
    </xdr:from>
    <xdr:ext cx="469744"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04428" y="9335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36855</xdr:rowOff>
    </xdr:from>
    <xdr:to>
      <xdr:col>46</xdr:col>
      <xdr:colOff>38100</xdr:colOff>
      <xdr:row>56</xdr:row>
      <xdr:rowOff>138455</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8699500" y="9638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54</xdr:row>
      <xdr:rowOff>154982</xdr:rowOff>
    </xdr:from>
    <xdr:ext cx="469744"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515428" y="9413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10795</xdr:rowOff>
    </xdr:from>
    <xdr:to>
      <xdr:col>41</xdr:col>
      <xdr:colOff>101600</xdr:colOff>
      <xdr:row>56</xdr:row>
      <xdr:rowOff>112395</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7810500" y="9611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54</xdr:row>
      <xdr:rowOff>128922</xdr:rowOff>
    </xdr:from>
    <xdr:ext cx="469744"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7626428" y="93872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29540</xdr:rowOff>
    </xdr:from>
    <xdr:to>
      <xdr:col>36</xdr:col>
      <xdr:colOff>165100</xdr:colOff>
      <xdr:row>56</xdr:row>
      <xdr:rowOff>131140</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6921500" y="9630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54</xdr:row>
      <xdr:rowOff>147667</xdr:rowOff>
    </xdr:from>
    <xdr:ext cx="469744"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6737428" y="9405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18,915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00000000-0008-0000-07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55061</xdr:rowOff>
    </xdr:from>
    <xdr:to>
      <xdr:col>54</xdr:col>
      <xdr:colOff>189865</xdr:colOff>
      <xdr:row>79</xdr:row>
      <xdr:rowOff>30314</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10475595" y="12056561"/>
          <a:ext cx="1270" cy="15183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34141</xdr:rowOff>
    </xdr:from>
    <xdr:ext cx="378565" cy="259045"/>
    <xdr:sp macro="" textlink="">
      <xdr:nvSpPr>
        <xdr:cNvPr id="398" name="商工費最小値テキスト">
          <a:extLst>
            <a:ext uri="{FF2B5EF4-FFF2-40B4-BE49-F238E27FC236}">
              <a16:creationId xmlns:a16="http://schemas.microsoft.com/office/drawing/2014/main" id="{00000000-0008-0000-0700-00008E010000}"/>
            </a:ext>
          </a:extLst>
        </xdr:cNvPr>
        <xdr:cNvSpPr txBox="1"/>
      </xdr:nvSpPr>
      <xdr:spPr>
        <a:xfrm>
          <a:off x="10528300" y="135786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30314</xdr:rowOff>
    </xdr:from>
    <xdr:to>
      <xdr:col>55</xdr:col>
      <xdr:colOff>88900</xdr:colOff>
      <xdr:row>79</xdr:row>
      <xdr:rowOff>30314</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35748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1738</xdr:rowOff>
    </xdr:from>
    <xdr:ext cx="534377" cy="259045"/>
    <xdr:sp macro="" textlink="">
      <xdr:nvSpPr>
        <xdr:cNvPr id="400" name="商工費最大値テキスト">
          <a:extLst>
            <a:ext uri="{FF2B5EF4-FFF2-40B4-BE49-F238E27FC236}">
              <a16:creationId xmlns:a16="http://schemas.microsoft.com/office/drawing/2014/main" id="{00000000-0008-0000-0700-000090010000}"/>
            </a:ext>
          </a:extLst>
        </xdr:cNvPr>
        <xdr:cNvSpPr txBox="1"/>
      </xdr:nvSpPr>
      <xdr:spPr>
        <a:xfrm>
          <a:off x="10528300" y="11831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80,443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55061</xdr:rowOff>
    </xdr:from>
    <xdr:to>
      <xdr:col>55</xdr:col>
      <xdr:colOff>88900</xdr:colOff>
      <xdr:row>70</xdr:row>
      <xdr:rowOff>55061</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20565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23191</xdr:rowOff>
    </xdr:from>
    <xdr:to>
      <xdr:col>55</xdr:col>
      <xdr:colOff>0</xdr:colOff>
      <xdr:row>78</xdr:row>
      <xdr:rowOff>25895</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9639300" y="13396291"/>
          <a:ext cx="838200" cy="27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119226</xdr:rowOff>
    </xdr:from>
    <xdr:ext cx="534377" cy="259045"/>
    <xdr:sp macro="" textlink="">
      <xdr:nvSpPr>
        <xdr:cNvPr id="403" name="商工費平均値テキスト">
          <a:extLst>
            <a:ext uri="{FF2B5EF4-FFF2-40B4-BE49-F238E27FC236}">
              <a16:creationId xmlns:a16="http://schemas.microsoft.com/office/drawing/2014/main" id="{00000000-0008-0000-0700-000093010000}"/>
            </a:ext>
          </a:extLst>
        </xdr:cNvPr>
        <xdr:cNvSpPr txBox="1"/>
      </xdr:nvSpPr>
      <xdr:spPr>
        <a:xfrm>
          <a:off x="10528300" y="131494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96349</xdr:rowOff>
    </xdr:from>
    <xdr:to>
      <xdr:col>55</xdr:col>
      <xdr:colOff>50800</xdr:colOff>
      <xdr:row>78</xdr:row>
      <xdr:rowOff>26499</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10426700" y="13297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43993</xdr:rowOff>
    </xdr:from>
    <xdr:to>
      <xdr:col>50</xdr:col>
      <xdr:colOff>114300</xdr:colOff>
      <xdr:row>78</xdr:row>
      <xdr:rowOff>25895</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8750300" y="13245643"/>
          <a:ext cx="889000" cy="153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75927</xdr:rowOff>
    </xdr:from>
    <xdr:to>
      <xdr:col>50</xdr:col>
      <xdr:colOff>165100</xdr:colOff>
      <xdr:row>78</xdr:row>
      <xdr:rowOff>6077</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9588500" y="13277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22604</xdr:rowOff>
    </xdr:from>
    <xdr:ext cx="534377"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9372111" y="13052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27629</xdr:rowOff>
    </xdr:from>
    <xdr:to>
      <xdr:col>45</xdr:col>
      <xdr:colOff>177800</xdr:colOff>
      <xdr:row>77</xdr:row>
      <xdr:rowOff>43993</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7861300" y="13229279"/>
          <a:ext cx="889000" cy="163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23330</xdr:rowOff>
    </xdr:from>
    <xdr:to>
      <xdr:col>46</xdr:col>
      <xdr:colOff>38100</xdr:colOff>
      <xdr:row>77</xdr:row>
      <xdr:rowOff>124930</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8699500" y="1322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116057</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8483111" y="133177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27629</xdr:rowOff>
    </xdr:from>
    <xdr:to>
      <xdr:col>41</xdr:col>
      <xdr:colOff>50800</xdr:colOff>
      <xdr:row>77</xdr:row>
      <xdr:rowOff>133738</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6972300" y="13229279"/>
          <a:ext cx="889000" cy="106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163195</xdr:rowOff>
    </xdr:from>
    <xdr:to>
      <xdr:col>41</xdr:col>
      <xdr:colOff>101600</xdr:colOff>
      <xdr:row>77</xdr:row>
      <xdr:rowOff>93345</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7810500" y="13193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84472</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7594111" y="13286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132257</xdr:rowOff>
    </xdr:from>
    <xdr:to>
      <xdr:col>36</xdr:col>
      <xdr:colOff>165100</xdr:colOff>
      <xdr:row>77</xdr:row>
      <xdr:rowOff>62407</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6921500" y="13162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78935</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705111" y="12937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143841</xdr:rowOff>
    </xdr:from>
    <xdr:to>
      <xdr:col>55</xdr:col>
      <xdr:colOff>50800</xdr:colOff>
      <xdr:row>78</xdr:row>
      <xdr:rowOff>73991</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10426700" y="13345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122268</xdr:rowOff>
    </xdr:from>
    <xdr:ext cx="534377" cy="259045"/>
    <xdr:sp macro="" textlink="">
      <xdr:nvSpPr>
        <xdr:cNvPr id="422" name="商工費該当値テキスト">
          <a:extLst>
            <a:ext uri="{FF2B5EF4-FFF2-40B4-BE49-F238E27FC236}">
              <a16:creationId xmlns:a16="http://schemas.microsoft.com/office/drawing/2014/main" id="{00000000-0008-0000-0700-0000A6010000}"/>
            </a:ext>
          </a:extLst>
        </xdr:cNvPr>
        <xdr:cNvSpPr txBox="1"/>
      </xdr:nvSpPr>
      <xdr:spPr>
        <a:xfrm>
          <a:off x="10528300" y="13323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146545</xdr:rowOff>
    </xdr:from>
    <xdr:to>
      <xdr:col>50</xdr:col>
      <xdr:colOff>165100</xdr:colOff>
      <xdr:row>78</xdr:row>
      <xdr:rowOff>76695</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9588500" y="13348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67822</xdr:rowOff>
    </xdr:from>
    <xdr:ext cx="469744"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404428" y="13440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164643</xdr:rowOff>
    </xdr:from>
    <xdr:to>
      <xdr:col>46</xdr:col>
      <xdr:colOff>38100</xdr:colOff>
      <xdr:row>77</xdr:row>
      <xdr:rowOff>94793</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8699500" y="13194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111320</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8483111" y="129700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148279</xdr:rowOff>
    </xdr:from>
    <xdr:to>
      <xdr:col>41</xdr:col>
      <xdr:colOff>101600</xdr:colOff>
      <xdr:row>77</xdr:row>
      <xdr:rowOff>78429</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7810500" y="13178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94956</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7594111" y="12953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82938</xdr:rowOff>
    </xdr:from>
    <xdr:to>
      <xdr:col>36</xdr:col>
      <xdr:colOff>165100</xdr:colOff>
      <xdr:row>78</xdr:row>
      <xdr:rowOff>13088</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6921500" y="13284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4215</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705111" y="13377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66587</xdr:rowOff>
    </xdr:from>
    <xdr:to>
      <xdr:col>54</xdr:col>
      <xdr:colOff>189865</xdr:colOff>
      <xdr:row>98</xdr:row>
      <xdr:rowOff>127260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10475595" y="15668537"/>
          <a:ext cx="1270" cy="12608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131087</xdr:rowOff>
    </xdr:from>
    <xdr:ext cx="534377" cy="259045"/>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10528300" y="16933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24,653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127260</xdr:rowOff>
    </xdr:from>
    <xdr:to>
      <xdr:col>55</xdr:col>
      <xdr:colOff>88900</xdr:colOff>
      <xdr:row>98</xdr:row>
      <xdr:rowOff>127260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6929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13264</xdr:rowOff>
    </xdr:from>
    <xdr:ext cx="534377" cy="259045"/>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10528300" y="15443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90,838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66587</xdr:rowOff>
    </xdr:from>
    <xdr:to>
      <xdr:col>55</xdr:col>
      <xdr:colOff>88900</xdr:colOff>
      <xdr:row>91</xdr:row>
      <xdr:rowOff>66587</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56685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94</xdr:row>
      <xdr:rowOff>159550</xdr:rowOff>
    </xdr:from>
    <xdr:to>
      <xdr:col>55</xdr:col>
      <xdr:colOff>0</xdr:colOff>
      <xdr:row>95</xdr:row>
      <xdr:rowOff>139091</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9639300" y="16275850"/>
          <a:ext cx="838200" cy="150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19017</xdr:rowOff>
    </xdr:from>
    <xdr:ext cx="534377" cy="259045"/>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10528300" y="164782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40590</xdr:rowOff>
    </xdr:from>
    <xdr:to>
      <xdr:col>55</xdr:col>
      <xdr:colOff>50800</xdr:colOff>
      <xdr:row>96</xdr:row>
      <xdr:rowOff>142190</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10426700" y="16499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94</xdr:row>
      <xdr:rowOff>159550</xdr:rowOff>
    </xdr:from>
    <xdr:to>
      <xdr:col>50</xdr:col>
      <xdr:colOff>114300</xdr:colOff>
      <xdr:row>95</xdr:row>
      <xdr:rowOff>98189</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8750300" y="16275850"/>
          <a:ext cx="889000" cy="110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59086</xdr:rowOff>
    </xdr:from>
    <xdr:to>
      <xdr:col>50</xdr:col>
      <xdr:colOff>165100</xdr:colOff>
      <xdr:row>96</xdr:row>
      <xdr:rowOff>160686</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9588500" y="16518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151813</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9372111" y="16611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98189</xdr:rowOff>
    </xdr:from>
    <xdr:to>
      <xdr:col>45</xdr:col>
      <xdr:colOff>177800</xdr:colOff>
      <xdr:row>95</xdr:row>
      <xdr:rowOff>155606</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7861300" y="16385939"/>
          <a:ext cx="889000" cy="57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44341</xdr:rowOff>
    </xdr:from>
    <xdr:to>
      <xdr:col>46</xdr:col>
      <xdr:colOff>38100</xdr:colOff>
      <xdr:row>96</xdr:row>
      <xdr:rowOff>145941</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8699500" y="16503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137068</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8483111" y="16596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155606</xdr:rowOff>
    </xdr:from>
    <xdr:to>
      <xdr:col>41</xdr:col>
      <xdr:colOff>50800</xdr:colOff>
      <xdr:row>96</xdr:row>
      <xdr:rowOff>3454</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flipV="1">
          <a:off x="6972300" y="16443356"/>
          <a:ext cx="889000" cy="19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69335</xdr:rowOff>
    </xdr:from>
    <xdr:to>
      <xdr:col>41</xdr:col>
      <xdr:colOff>101600</xdr:colOff>
      <xdr:row>96</xdr:row>
      <xdr:rowOff>170935</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810500" y="16528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162062</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7594111" y="16621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31711</xdr:rowOff>
    </xdr:from>
    <xdr:to>
      <xdr:col>36</xdr:col>
      <xdr:colOff>165100</xdr:colOff>
      <xdr:row>96</xdr:row>
      <xdr:rowOff>133311</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921500" y="16490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124438</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05111" y="16583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88291</xdr:rowOff>
    </xdr:from>
    <xdr:to>
      <xdr:col>55</xdr:col>
      <xdr:colOff>50800</xdr:colOff>
      <xdr:row>96</xdr:row>
      <xdr:rowOff>18441</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10426700" y="16376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111168</xdr:rowOff>
    </xdr:from>
    <xdr:ext cx="534377" cy="259045"/>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10528300" y="16227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94</xdr:row>
      <xdr:rowOff>108750</xdr:rowOff>
    </xdr:from>
    <xdr:to>
      <xdr:col>50</xdr:col>
      <xdr:colOff>165100</xdr:colOff>
      <xdr:row>95</xdr:row>
      <xdr:rowOff>38900</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9588500" y="16225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55427</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372111" y="16000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47389</xdr:rowOff>
    </xdr:from>
    <xdr:to>
      <xdr:col>46</xdr:col>
      <xdr:colOff>38100</xdr:colOff>
      <xdr:row>95</xdr:row>
      <xdr:rowOff>148989</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8699500" y="16335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165516</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483111" y="161103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104806</xdr:rowOff>
    </xdr:from>
    <xdr:to>
      <xdr:col>41</xdr:col>
      <xdr:colOff>101600</xdr:colOff>
      <xdr:row>96</xdr:row>
      <xdr:rowOff>34956</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810500" y="16392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51483</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594111" y="16167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124104</xdr:rowOff>
    </xdr:from>
    <xdr:to>
      <xdr:col>36</xdr:col>
      <xdr:colOff>165100</xdr:colOff>
      <xdr:row>96</xdr:row>
      <xdr:rowOff>54254</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921500" y="16411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70781</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705111" y="16187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111777</xdr:rowOff>
    </xdr:from>
    <xdr:ext cx="467179"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978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38</xdr:row>
      <xdr:rowOff>128105</xdr:rowOff>
    </xdr:from>
    <xdr:ext cx="46717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978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4" name="消防費グラフ枠">
          <a:extLst>
            <a:ext uri="{FF2B5EF4-FFF2-40B4-BE49-F238E27FC236}">
              <a16:creationId xmlns:a16="http://schemas.microsoft.com/office/drawing/2014/main" id="{00000000-0008-0000-0700-000002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89408</xdr:rowOff>
    </xdr:from>
    <xdr:to>
      <xdr:col>85</xdr:col>
      <xdr:colOff>126364</xdr:colOff>
      <xdr:row>38</xdr:row>
      <xdr:rowOff>132407</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flipV="1">
          <a:off x="16317595" y="5232908"/>
          <a:ext cx="1269" cy="14145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136234</xdr:rowOff>
    </xdr:from>
    <xdr:ext cx="534377" cy="259045"/>
    <xdr:sp macro="" textlink="">
      <xdr:nvSpPr>
        <xdr:cNvPr id="516" name="消防費最小値テキスト">
          <a:extLst>
            <a:ext uri="{FF2B5EF4-FFF2-40B4-BE49-F238E27FC236}">
              <a16:creationId xmlns:a16="http://schemas.microsoft.com/office/drawing/2014/main" id="{00000000-0008-0000-0700-000004020000}"/>
            </a:ext>
          </a:extLst>
        </xdr:cNvPr>
        <xdr:cNvSpPr txBox="1"/>
      </xdr:nvSpPr>
      <xdr:spPr>
        <a:xfrm>
          <a:off x="16370300" y="6651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132407</xdr:rowOff>
    </xdr:from>
    <xdr:to>
      <xdr:col>86</xdr:col>
      <xdr:colOff>25400</xdr:colOff>
      <xdr:row>38</xdr:row>
      <xdr:rowOff>132407</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6230600" y="66475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36085</xdr:rowOff>
    </xdr:from>
    <xdr:ext cx="534377" cy="259045"/>
    <xdr:sp macro="" textlink="">
      <xdr:nvSpPr>
        <xdr:cNvPr id="518" name="消防費最大値テキスト">
          <a:extLst>
            <a:ext uri="{FF2B5EF4-FFF2-40B4-BE49-F238E27FC236}">
              <a16:creationId xmlns:a16="http://schemas.microsoft.com/office/drawing/2014/main" id="{00000000-0008-0000-0700-000006020000}"/>
            </a:ext>
          </a:extLst>
        </xdr:cNvPr>
        <xdr:cNvSpPr txBox="1"/>
      </xdr:nvSpPr>
      <xdr:spPr>
        <a:xfrm>
          <a:off x="16370300" y="5008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23,262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89408</xdr:rowOff>
    </xdr:from>
    <xdr:to>
      <xdr:col>86</xdr:col>
      <xdr:colOff>25400</xdr:colOff>
      <xdr:row>30</xdr:row>
      <xdr:rowOff>89408</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52329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133495</xdr:rowOff>
    </xdr:from>
    <xdr:to>
      <xdr:col>85</xdr:col>
      <xdr:colOff>127000</xdr:colOff>
      <xdr:row>38</xdr:row>
      <xdr:rowOff>50546</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5481300" y="6477145"/>
          <a:ext cx="838200" cy="885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42217</xdr:rowOff>
    </xdr:from>
    <xdr:ext cx="534377" cy="259045"/>
    <xdr:sp macro="" textlink="">
      <xdr:nvSpPr>
        <xdr:cNvPr id="521" name="消防費平均値テキスト">
          <a:extLst>
            <a:ext uri="{FF2B5EF4-FFF2-40B4-BE49-F238E27FC236}">
              <a16:creationId xmlns:a16="http://schemas.microsoft.com/office/drawing/2014/main" id="{00000000-0008-0000-0700-000009020000}"/>
            </a:ext>
          </a:extLst>
        </xdr:cNvPr>
        <xdr:cNvSpPr txBox="1"/>
      </xdr:nvSpPr>
      <xdr:spPr>
        <a:xfrm>
          <a:off x="16370300" y="60429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19340</xdr:rowOff>
    </xdr:from>
    <xdr:to>
      <xdr:col>85</xdr:col>
      <xdr:colOff>177800</xdr:colOff>
      <xdr:row>36</xdr:row>
      <xdr:rowOff>120940</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6268700" y="6191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50546</xdr:rowOff>
    </xdr:from>
    <xdr:to>
      <xdr:col>81</xdr:col>
      <xdr:colOff>50800</xdr:colOff>
      <xdr:row>38</xdr:row>
      <xdr:rowOff>119562</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4592300" y="6565646"/>
          <a:ext cx="889000" cy="69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123734</xdr:rowOff>
    </xdr:from>
    <xdr:to>
      <xdr:col>81</xdr:col>
      <xdr:colOff>101600</xdr:colOff>
      <xdr:row>37</xdr:row>
      <xdr:rowOff>53884</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5430500" y="6295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70411</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5214111" y="6071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119562</xdr:rowOff>
    </xdr:from>
    <xdr:to>
      <xdr:col>76</xdr:col>
      <xdr:colOff>114300</xdr:colOff>
      <xdr:row>39</xdr:row>
      <xdr:rowOff>4935</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3703300" y="6634662"/>
          <a:ext cx="889000" cy="56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25328</xdr:rowOff>
    </xdr:from>
    <xdr:to>
      <xdr:col>76</xdr:col>
      <xdr:colOff>165100</xdr:colOff>
      <xdr:row>37</xdr:row>
      <xdr:rowOff>126928</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4541500" y="6368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143455</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4325111" y="6144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154940</xdr:rowOff>
    </xdr:from>
    <xdr:to>
      <xdr:col>71</xdr:col>
      <xdr:colOff>177800</xdr:colOff>
      <xdr:row>39</xdr:row>
      <xdr:rowOff>4935</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a:off x="12814300" y="6670040"/>
          <a:ext cx="889000" cy="21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61577</xdr:rowOff>
    </xdr:from>
    <xdr:to>
      <xdr:col>72</xdr:col>
      <xdr:colOff>38100</xdr:colOff>
      <xdr:row>37</xdr:row>
      <xdr:rowOff>163177</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3652500" y="6405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8254</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3436111" y="61804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16401</xdr:rowOff>
    </xdr:from>
    <xdr:to>
      <xdr:col>67</xdr:col>
      <xdr:colOff>101600</xdr:colOff>
      <xdr:row>37</xdr:row>
      <xdr:rowOff>118001</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2763500" y="6360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134528</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2547111" y="6135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82695</xdr:rowOff>
    </xdr:from>
    <xdr:to>
      <xdr:col>85</xdr:col>
      <xdr:colOff>177800</xdr:colOff>
      <xdr:row>38</xdr:row>
      <xdr:rowOff>12845</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6268700" y="6426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61122</xdr:rowOff>
    </xdr:from>
    <xdr:ext cx="534377" cy="259045"/>
    <xdr:sp macro="" textlink="">
      <xdr:nvSpPr>
        <xdr:cNvPr id="540" name="消防費該当値テキスト">
          <a:extLst>
            <a:ext uri="{FF2B5EF4-FFF2-40B4-BE49-F238E27FC236}">
              <a16:creationId xmlns:a16="http://schemas.microsoft.com/office/drawing/2014/main" id="{00000000-0008-0000-0700-00001C020000}"/>
            </a:ext>
          </a:extLst>
        </xdr:cNvPr>
        <xdr:cNvSpPr txBox="1"/>
      </xdr:nvSpPr>
      <xdr:spPr>
        <a:xfrm>
          <a:off x="16370300" y="6404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171196</xdr:rowOff>
    </xdr:from>
    <xdr:to>
      <xdr:col>81</xdr:col>
      <xdr:colOff>101600</xdr:colOff>
      <xdr:row>38</xdr:row>
      <xdr:rowOff>101346</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5430500" y="6514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92473</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5214111" y="6607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68762</xdr:rowOff>
    </xdr:from>
    <xdr:to>
      <xdr:col>76</xdr:col>
      <xdr:colOff>165100</xdr:colOff>
      <xdr:row>38</xdr:row>
      <xdr:rowOff>170362</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4541500" y="6583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161489</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4325111" y="6676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125585</xdr:rowOff>
    </xdr:from>
    <xdr:to>
      <xdr:col>72</xdr:col>
      <xdr:colOff>38100</xdr:colOff>
      <xdr:row>39</xdr:row>
      <xdr:rowOff>55735</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3652500" y="6640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46862</xdr:rowOff>
    </xdr:from>
    <xdr:ext cx="469744"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3468428" y="6733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104140</xdr:rowOff>
    </xdr:from>
    <xdr:to>
      <xdr:col>67</xdr:col>
      <xdr:colOff>101600</xdr:colOff>
      <xdr:row>39</xdr:row>
      <xdr:rowOff>34290</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2763500" y="6619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39</xdr:row>
      <xdr:rowOff>25417</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2547111" y="67119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73,896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914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139700</xdr:rowOff>
    </xdr:from>
    <xdr:to>
      <xdr:col>89</xdr:col>
      <xdr:colOff>177800</xdr:colOff>
      <xdr:row>59</xdr:row>
      <xdr:rowOff>139700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255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168927</xdr:rowOff>
    </xdr:from>
    <xdr:ext cx="53129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914701" y="10113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25400</xdr:rowOff>
    </xdr:from>
    <xdr:to>
      <xdr:col>89</xdr:col>
      <xdr:colOff>177800</xdr:colOff>
      <xdr:row>58</xdr:row>
      <xdr:rowOff>25400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57</xdr:row>
      <xdr:rowOff>54627</xdr:rowOff>
    </xdr:from>
    <xdr:ext cx="53129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914701" y="9827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82550</xdr:rowOff>
    </xdr:from>
    <xdr:to>
      <xdr:col>89</xdr:col>
      <xdr:colOff>177800</xdr:colOff>
      <xdr:row>56</xdr:row>
      <xdr:rowOff>82550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9683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55</xdr:row>
      <xdr:rowOff>111777</xdr:rowOff>
    </xdr:from>
    <xdr:ext cx="53129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914701" y="9541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25400</xdr:rowOff>
    </xdr:from>
    <xdr:to>
      <xdr:col>89</xdr:col>
      <xdr:colOff>177800</xdr:colOff>
      <xdr:row>53</xdr:row>
      <xdr:rowOff>25400</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9112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52</xdr:row>
      <xdr:rowOff>54627</xdr:rowOff>
    </xdr:from>
    <xdr:ext cx="53129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914701" y="8970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82550</xdr:rowOff>
    </xdr:from>
    <xdr:to>
      <xdr:col>89</xdr:col>
      <xdr:colOff>177800</xdr:colOff>
      <xdr:row>51</xdr:row>
      <xdr:rowOff>82550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50</xdr:row>
      <xdr:rowOff>111777</xdr:rowOff>
    </xdr:from>
    <xdr:ext cx="53129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914701" y="8684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49</xdr:row>
      <xdr:rowOff>139700</xdr:rowOff>
    </xdr:from>
    <xdr:to>
      <xdr:col>89</xdr:col>
      <xdr:colOff>177800</xdr:colOff>
      <xdr:row>49</xdr:row>
      <xdr:rowOff>139700</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8540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48</xdr:row>
      <xdr:rowOff>168927</xdr:rowOff>
    </xdr:from>
    <xdr:ext cx="531299" cy="259045"/>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914701" y="8398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5" name="テキスト ボックス 574">
          <a:extLst>
            <a:ext uri="{FF2B5EF4-FFF2-40B4-BE49-F238E27FC236}">
              <a16:creationId xmlns:a16="http://schemas.microsoft.com/office/drawing/2014/main" id="{00000000-0008-0000-0700-00003F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6" name="教育費グラフ枠">
          <a:extLst>
            <a:ext uri="{FF2B5EF4-FFF2-40B4-BE49-F238E27FC236}">
              <a16:creationId xmlns:a16="http://schemas.microsoft.com/office/drawing/2014/main" id="{00000000-0008-0000-0700-000040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101438</xdr:rowOff>
    </xdr:from>
    <xdr:to>
      <xdr:col>85</xdr:col>
      <xdr:colOff>126364</xdr:colOff>
      <xdr:row>58</xdr:row>
      <xdr:rowOff>124041</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6317595" y="8673938"/>
          <a:ext cx="1269" cy="13942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127868</xdr:rowOff>
    </xdr:from>
    <xdr:ext cx="534377" cy="259045"/>
    <xdr:sp macro="" textlink="">
      <xdr:nvSpPr>
        <xdr:cNvPr id="578" name="教育費最小値テキスト">
          <a:extLst>
            <a:ext uri="{FF2B5EF4-FFF2-40B4-BE49-F238E27FC236}">
              <a16:creationId xmlns:a16="http://schemas.microsoft.com/office/drawing/2014/main" id="{00000000-0008-0000-0700-000042020000}"/>
            </a:ext>
          </a:extLst>
        </xdr:cNvPr>
        <xdr:cNvSpPr txBox="1"/>
      </xdr:nvSpPr>
      <xdr:spPr>
        <a:xfrm>
          <a:off x="16370300" y="10071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36,548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124041</xdr:rowOff>
    </xdr:from>
    <xdr:to>
      <xdr:col>86</xdr:col>
      <xdr:colOff>25400</xdr:colOff>
      <xdr:row>58</xdr:row>
      <xdr:rowOff>124041</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a:off x="16230600" y="100681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48115</xdr:rowOff>
    </xdr:from>
    <xdr:ext cx="534377" cy="259045"/>
    <xdr:sp macro="" textlink="">
      <xdr:nvSpPr>
        <xdr:cNvPr id="580" name="教育費最大値テキスト">
          <a:extLst>
            <a:ext uri="{FF2B5EF4-FFF2-40B4-BE49-F238E27FC236}">
              <a16:creationId xmlns:a16="http://schemas.microsoft.com/office/drawing/2014/main" id="{00000000-0008-0000-0700-000044020000}"/>
            </a:ext>
          </a:extLst>
        </xdr:cNvPr>
        <xdr:cNvSpPr txBox="1"/>
      </xdr:nvSpPr>
      <xdr:spPr>
        <a:xfrm>
          <a:off x="16370300" y="8449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85,339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101438</xdr:rowOff>
    </xdr:from>
    <xdr:to>
      <xdr:col>86</xdr:col>
      <xdr:colOff>25400</xdr:colOff>
      <xdr:row>50</xdr:row>
      <xdr:rowOff>101438</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a:off x="16230600" y="8673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52</xdr:row>
      <xdr:rowOff>112496</xdr:rowOff>
    </xdr:from>
    <xdr:to>
      <xdr:col>85</xdr:col>
      <xdr:colOff>127000</xdr:colOff>
      <xdr:row>53</xdr:row>
      <xdr:rowOff>135357</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flipV="1">
          <a:off x="15481300" y="9027896"/>
          <a:ext cx="838200" cy="1943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86244</xdr:rowOff>
    </xdr:from>
    <xdr:ext cx="534377" cy="259045"/>
    <xdr:sp macro="" textlink="">
      <xdr:nvSpPr>
        <xdr:cNvPr id="583" name="教育費平均値テキスト">
          <a:extLst>
            <a:ext uri="{FF2B5EF4-FFF2-40B4-BE49-F238E27FC236}">
              <a16:creationId xmlns:a16="http://schemas.microsoft.com/office/drawing/2014/main" id="{00000000-0008-0000-0700-000047020000}"/>
            </a:ext>
          </a:extLst>
        </xdr:cNvPr>
        <xdr:cNvSpPr txBox="1"/>
      </xdr:nvSpPr>
      <xdr:spPr>
        <a:xfrm>
          <a:off x="16370300" y="951599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107817</xdr:rowOff>
    </xdr:from>
    <xdr:to>
      <xdr:col>85</xdr:col>
      <xdr:colOff>177800</xdr:colOff>
      <xdr:row>56</xdr:row>
      <xdr:rowOff>37967</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6268700" y="9537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50</xdr:row>
      <xdr:rowOff>71777</xdr:rowOff>
    </xdr:from>
    <xdr:to>
      <xdr:col>81</xdr:col>
      <xdr:colOff>50800</xdr:colOff>
      <xdr:row>53</xdr:row>
      <xdr:rowOff>135357</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a:off x="14592300" y="8644277"/>
          <a:ext cx="889000" cy="5779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47266</xdr:rowOff>
    </xdr:from>
    <xdr:to>
      <xdr:col>81</xdr:col>
      <xdr:colOff>101600</xdr:colOff>
      <xdr:row>56</xdr:row>
      <xdr:rowOff>148866</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5430500" y="9648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139993</xdr:rowOff>
    </xdr:from>
    <xdr:ext cx="534377"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5214111" y="9741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50</xdr:row>
      <xdr:rowOff>71777</xdr:rowOff>
    </xdr:from>
    <xdr:to>
      <xdr:col>76</xdr:col>
      <xdr:colOff>114300</xdr:colOff>
      <xdr:row>51</xdr:row>
      <xdr:rowOff>144900</xdr:rowOff>
    </xdr:to>
    <xdr:cxnSp macro="">
      <xdr:nvCxnSpPr>
        <xdr:cNvPr id="588" name="直線コネクタ 587">
          <a:extLst>
            <a:ext uri="{FF2B5EF4-FFF2-40B4-BE49-F238E27FC236}">
              <a16:creationId xmlns:a16="http://schemas.microsoft.com/office/drawing/2014/main" id="{00000000-0008-0000-0700-00004C020000}"/>
            </a:ext>
          </a:extLst>
        </xdr:cNvPr>
        <xdr:cNvCxnSpPr/>
      </xdr:nvCxnSpPr>
      <xdr:spPr>
        <a:xfrm flipV="1">
          <a:off x="13703300" y="8644277"/>
          <a:ext cx="889000" cy="244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88357</xdr:rowOff>
    </xdr:from>
    <xdr:to>
      <xdr:col>76</xdr:col>
      <xdr:colOff>165100</xdr:colOff>
      <xdr:row>57</xdr:row>
      <xdr:rowOff>18507</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4541500" y="9689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9634</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4325111" y="97822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51</xdr:row>
      <xdr:rowOff>144900</xdr:rowOff>
    </xdr:from>
    <xdr:to>
      <xdr:col>71</xdr:col>
      <xdr:colOff>177800</xdr:colOff>
      <xdr:row>54</xdr:row>
      <xdr:rowOff>91380</xdr:rowOff>
    </xdr:to>
    <xdr:cxnSp macro="">
      <xdr:nvCxnSpPr>
        <xdr:cNvPr id="591" name="直線コネクタ 590">
          <a:extLst>
            <a:ext uri="{FF2B5EF4-FFF2-40B4-BE49-F238E27FC236}">
              <a16:creationId xmlns:a16="http://schemas.microsoft.com/office/drawing/2014/main" id="{00000000-0008-0000-0700-00004F020000}"/>
            </a:ext>
          </a:extLst>
        </xdr:cNvPr>
        <xdr:cNvCxnSpPr/>
      </xdr:nvCxnSpPr>
      <xdr:spPr>
        <a:xfrm flipV="1">
          <a:off x="12814300" y="8888850"/>
          <a:ext cx="889000" cy="460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132648</xdr:rowOff>
    </xdr:from>
    <xdr:to>
      <xdr:col>72</xdr:col>
      <xdr:colOff>38100</xdr:colOff>
      <xdr:row>57</xdr:row>
      <xdr:rowOff>62798</xdr:rowOff>
    </xdr:to>
    <xdr:sp macro="" textlink="">
      <xdr:nvSpPr>
        <xdr:cNvPr id="592" name="フローチャート: 判断 591">
          <a:extLst>
            <a:ext uri="{FF2B5EF4-FFF2-40B4-BE49-F238E27FC236}">
              <a16:creationId xmlns:a16="http://schemas.microsoft.com/office/drawing/2014/main" id="{00000000-0008-0000-0700-000050020000}"/>
            </a:ext>
          </a:extLst>
        </xdr:cNvPr>
        <xdr:cNvSpPr/>
      </xdr:nvSpPr>
      <xdr:spPr>
        <a:xfrm>
          <a:off x="13652500" y="973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53925</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3436111" y="98265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77613</xdr:rowOff>
    </xdr:from>
    <xdr:to>
      <xdr:col>67</xdr:col>
      <xdr:colOff>101600</xdr:colOff>
      <xdr:row>57</xdr:row>
      <xdr:rowOff>7763</xdr:rowOff>
    </xdr:to>
    <xdr:sp macro="" textlink="">
      <xdr:nvSpPr>
        <xdr:cNvPr id="594" name="フローチャート: 判断 593">
          <a:extLst>
            <a:ext uri="{FF2B5EF4-FFF2-40B4-BE49-F238E27FC236}">
              <a16:creationId xmlns:a16="http://schemas.microsoft.com/office/drawing/2014/main" id="{00000000-0008-0000-0700-000052020000}"/>
            </a:ext>
          </a:extLst>
        </xdr:cNvPr>
        <xdr:cNvSpPr/>
      </xdr:nvSpPr>
      <xdr:spPr>
        <a:xfrm>
          <a:off x="12763500" y="9678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170340</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547111" y="9771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52</xdr:row>
      <xdr:rowOff>61696</xdr:rowOff>
    </xdr:from>
    <xdr:to>
      <xdr:col>85</xdr:col>
      <xdr:colOff>177800</xdr:colOff>
      <xdr:row>52</xdr:row>
      <xdr:rowOff>163296</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6268700" y="8977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51</xdr:row>
      <xdr:rowOff>84573</xdr:rowOff>
    </xdr:from>
    <xdr:ext cx="534377" cy="259045"/>
    <xdr:sp macro="" textlink="">
      <xdr:nvSpPr>
        <xdr:cNvPr id="602" name="教育費該当値テキスト">
          <a:extLst>
            <a:ext uri="{FF2B5EF4-FFF2-40B4-BE49-F238E27FC236}">
              <a16:creationId xmlns:a16="http://schemas.microsoft.com/office/drawing/2014/main" id="{00000000-0008-0000-0700-00005A020000}"/>
            </a:ext>
          </a:extLst>
        </xdr:cNvPr>
        <xdr:cNvSpPr txBox="1"/>
      </xdr:nvSpPr>
      <xdr:spPr>
        <a:xfrm>
          <a:off x="16370300" y="8828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53</xdr:row>
      <xdr:rowOff>84557</xdr:rowOff>
    </xdr:from>
    <xdr:to>
      <xdr:col>81</xdr:col>
      <xdr:colOff>101600</xdr:colOff>
      <xdr:row>54</xdr:row>
      <xdr:rowOff>14707</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5430500" y="9171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52</xdr:row>
      <xdr:rowOff>31234</xdr:rowOff>
    </xdr:from>
    <xdr:ext cx="534377"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5214111" y="8946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50</xdr:row>
      <xdr:rowOff>20977</xdr:rowOff>
    </xdr:from>
    <xdr:to>
      <xdr:col>76</xdr:col>
      <xdr:colOff>165100</xdr:colOff>
      <xdr:row>50</xdr:row>
      <xdr:rowOff>122577</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4541500" y="8593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48</xdr:row>
      <xdr:rowOff>139104</xdr:rowOff>
    </xdr:from>
    <xdr:ext cx="534377"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4325111" y="83687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51</xdr:row>
      <xdr:rowOff>94100</xdr:rowOff>
    </xdr:from>
    <xdr:to>
      <xdr:col>72</xdr:col>
      <xdr:colOff>38100</xdr:colOff>
      <xdr:row>52</xdr:row>
      <xdr:rowOff>24250</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3652500" y="8838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50</xdr:row>
      <xdr:rowOff>40777</xdr:rowOff>
    </xdr:from>
    <xdr:ext cx="534377" cy="259045"/>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3436111" y="8613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40580</xdr:rowOff>
    </xdr:from>
    <xdr:to>
      <xdr:col>67</xdr:col>
      <xdr:colOff>101600</xdr:colOff>
      <xdr:row>54</xdr:row>
      <xdr:rowOff>142180</xdr:rowOff>
    </xdr:to>
    <xdr:sp macro="" textlink="">
      <xdr:nvSpPr>
        <xdr:cNvPr id="609" name="楕円 608">
          <a:extLst>
            <a:ext uri="{FF2B5EF4-FFF2-40B4-BE49-F238E27FC236}">
              <a16:creationId xmlns:a16="http://schemas.microsoft.com/office/drawing/2014/main" id="{00000000-0008-0000-0700-000061020000}"/>
            </a:ext>
          </a:extLst>
        </xdr:cNvPr>
        <xdr:cNvSpPr/>
      </xdr:nvSpPr>
      <xdr:spPr>
        <a:xfrm>
          <a:off x="12763500" y="9298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52</xdr:row>
      <xdr:rowOff>158707</xdr:rowOff>
    </xdr:from>
    <xdr:ext cx="534377" cy="259045"/>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2547111" y="9074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144434</xdr:rowOff>
    </xdr:from>
    <xdr:ext cx="46717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978821" y="1317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74</xdr:row>
      <xdr:rowOff>160762</xdr:rowOff>
    </xdr:from>
    <xdr:ext cx="467179"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978821" y="1284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73</xdr:row>
      <xdr:rowOff>5642</xdr:rowOff>
    </xdr:from>
    <xdr:ext cx="467179"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978821" y="1252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38299</xdr:rowOff>
    </xdr:from>
    <xdr:ext cx="531299" cy="259045"/>
    <xdr:sp macro="" textlink="">
      <xdr:nvSpPr>
        <xdr:cNvPr id="632" name="テキスト ボックス 631">
          <a:extLst>
            <a:ext uri="{FF2B5EF4-FFF2-40B4-BE49-F238E27FC236}">
              <a16:creationId xmlns:a16="http://schemas.microsoft.com/office/drawing/2014/main" id="{00000000-0008-0000-0700-000078020000}"/>
            </a:ext>
          </a:extLst>
        </xdr:cNvPr>
        <xdr:cNvSpPr txBox="1"/>
      </xdr:nvSpPr>
      <xdr:spPr>
        <a:xfrm>
          <a:off x="11914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5" name="災害復旧費グラフ枠">
          <a:extLst>
            <a:ext uri="{FF2B5EF4-FFF2-40B4-BE49-F238E27FC236}">
              <a16:creationId xmlns:a16="http://schemas.microsoft.com/office/drawing/2014/main" id="{00000000-0008-0000-0700-00007B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5588</xdr:rowOff>
    </xdr:from>
    <xdr:to>
      <xdr:col>85</xdr:col>
      <xdr:colOff>126364</xdr:colOff>
      <xdr:row>79</xdr:row>
      <xdr:rowOff>98879</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flipV="1">
          <a:off x="16317595" y="12178538"/>
          <a:ext cx="1269" cy="14648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37" name="災害復旧費最小値テキスト">
          <a:extLst>
            <a:ext uri="{FF2B5EF4-FFF2-40B4-BE49-F238E27FC236}">
              <a16:creationId xmlns:a16="http://schemas.microsoft.com/office/drawing/2014/main" id="{00000000-0008-0000-0700-00007D020000}"/>
            </a:ext>
          </a:extLst>
        </xdr:cNvPr>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123715</xdr:rowOff>
    </xdr:from>
    <xdr:ext cx="534377" cy="259045"/>
    <xdr:sp macro="" textlink="">
      <xdr:nvSpPr>
        <xdr:cNvPr id="639" name="災害復旧費最大値テキスト">
          <a:extLst>
            <a:ext uri="{FF2B5EF4-FFF2-40B4-BE49-F238E27FC236}">
              <a16:creationId xmlns:a16="http://schemas.microsoft.com/office/drawing/2014/main" id="{00000000-0008-0000-0700-00007F020000}"/>
            </a:ext>
          </a:extLst>
        </xdr:cNvPr>
        <xdr:cNvSpPr txBox="1"/>
      </xdr:nvSpPr>
      <xdr:spPr>
        <a:xfrm>
          <a:off x="16370300" y="11953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13,457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5588</xdr:rowOff>
    </xdr:from>
    <xdr:to>
      <xdr:col>86</xdr:col>
      <xdr:colOff>25400</xdr:colOff>
      <xdr:row>71</xdr:row>
      <xdr:rowOff>5588</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6230600" y="121785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907</xdr:rowOff>
    </xdr:from>
    <xdr:to>
      <xdr:col>85</xdr:col>
      <xdr:colOff>127000</xdr:colOff>
      <xdr:row>78</xdr:row>
      <xdr:rowOff>32476</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flipV="1">
          <a:off x="15481300" y="12859657"/>
          <a:ext cx="838200" cy="545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83438</xdr:rowOff>
    </xdr:from>
    <xdr:ext cx="469744" cy="259045"/>
    <xdr:sp macro="" textlink="">
      <xdr:nvSpPr>
        <xdr:cNvPr id="642" name="災害復旧費平均値テキスト">
          <a:extLst>
            <a:ext uri="{FF2B5EF4-FFF2-40B4-BE49-F238E27FC236}">
              <a16:creationId xmlns:a16="http://schemas.microsoft.com/office/drawing/2014/main" id="{00000000-0008-0000-0700-000082020000}"/>
            </a:ext>
          </a:extLst>
        </xdr:cNvPr>
        <xdr:cNvSpPr txBox="1"/>
      </xdr:nvSpPr>
      <xdr:spPr>
        <a:xfrm>
          <a:off x="16370300" y="134565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105011</xdr:rowOff>
    </xdr:from>
    <xdr:to>
      <xdr:col>85</xdr:col>
      <xdr:colOff>177800</xdr:colOff>
      <xdr:row>79</xdr:row>
      <xdr:rowOff>35161</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6268700" y="13478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32476</xdr:rowOff>
    </xdr:from>
    <xdr:to>
      <xdr:col>81</xdr:col>
      <xdr:colOff>50800</xdr:colOff>
      <xdr:row>78</xdr:row>
      <xdr:rowOff>147211</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flipV="1">
          <a:off x="14592300" y="13405576"/>
          <a:ext cx="889000" cy="114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99132</xdr:rowOff>
    </xdr:from>
    <xdr:to>
      <xdr:col>81</xdr:col>
      <xdr:colOff>101600</xdr:colOff>
      <xdr:row>79</xdr:row>
      <xdr:rowOff>29282</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5430500" y="13472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20409</xdr:rowOff>
    </xdr:from>
    <xdr:ext cx="469744"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5246428" y="13564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147211</xdr:rowOff>
    </xdr:from>
    <xdr:to>
      <xdr:col>76</xdr:col>
      <xdr:colOff>114300</xdr:colOff>
      <xdr:row>79</xdr:row>
      <xdr:rowOff>91477</xdr:rowOff>
    </xdr:to>
    <xdr:cxnSp macro="">
      <xdr:nvCxnSpPr>
        <xdr:cNvPr id="647" name="直線コネクタ 646">
          <a:extLst>
            <a:ext uri="{FF2B5EF4-FFF2-40B4-BE49-F238E27FC236}">
              <a16:creationId xmlns:a16="http://schemas.microsoft.com/office/drawing/2014/main" id="{00000000-0008-0000-0700-000087020000}"/>
            </a:ext>
          </a:extLst>
        </xdr:cNvPr>
        <xdr:cNvCxnSpPr/>
      </xdr:nvCxnSpPr>
      <xdr:spPr>
        <a:xfrm flipV="1">
          <a:off x="13703300" y="13520311"/>
          <a:ext cx="889000" cy="11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135491</xdr:rowOff>
    </xdr:from>
    <xdr:to>
      <xdr:col>76</xdr:col>
      <xdr:colOff>165100</xdr:colOff>
      <xdr:row>79</xdr:row>
      <xdr:rowOff>65641</xdr:rowOff>
    </xdr:to>
    <xdr:sp macro="" textlink="">
      <xdr:nvSpPr>
        <xdr:cNvPr id="648" name="フローチャート: 判断 647">
          <a:extLst>
            <a:ext uri="{FF2B5EF4-FFF2-40B4-BE49-F238E27FC236}">
              <a16:creationId xmlns:a16="http://schemas.microsoft.com/office/drawing/2014/main" id="{00000000-0008-0000-0700-000088020000}"/>
            </a:ext>
          </a:extLst>
        </xdr:cNvPr>
        <xdr:cNvSpPr/>
      </xdr:nvSpPr>
      <xdr:spPr>
        <a:xfrm>
          <a:off x="14541500" y="13508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79</xdr:row>
      <xdr:rowOff>56768</xdr:rowOff>
    </xdr:from>
    <xdr:ext cx="378565"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4403017" y="136013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75039</xdr:rowOff>
    </xdr:from>
    <xdr:to>
      <xdr:col>71</xdr:col>
      <xdr:colOff>177800</xdr:colOff>
      <xdr:row>79</xdr:row>
      <xdr:rowOff>91477</xdr:rowOff>
    </xdr:to>
    <xdr:cxnSp macro="">
      <xdr:nvCxnSpPr>
        <xdr:cNvPr id="650" name="直線コネクタ 649">
          <a:extLst>
            <a:ext uri="{FF2B5EF4-FFF2-40B4-BE49-F238E27FC236}">
              <a16:creationId xmlns:a16="http://schemas.microsoft.com/office/drawing/2014/main" id="{00000000-0008-0000-0700-00008A020000}"/>
            </a:ext>
          </a:extLst>
        </xdr:cNvPr>
        <xdr:cNvCxnSpPr/>
      </xdr:nvCxnSpPr>
      <xdr:spPr>
        <a:xfrm>
          <a:off x="12814300" y="13619589"/>
          <a:ext cx="889000" cy="16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73006</xdr:rowOff>
    </xdr:from>
    <xdr:to>
      <xdr:col>72</xdr:col>
      <xdr:colOff>38100</xdr:colOff>
      <xdr:row>79</xdr:row>
      <xdr:rowOff>3156</xdr:rowOff>
    </xdr:to>
    <xdr:sp macro="" textlink="">
      <xdr:nvSpPr>
        <xdr:cNvPr id="651" name="フローチャート: 判断 650">
          <a:extLst>
            <a:ext uri="{FF2B5EF4-FFF2-40B4-BE49-F238E27FC236}">
              <a16:creationId xmlns:a16="http://schemas.microsoft.com/office/drawing/2014/main" id="{00000000-0008-0000-0700-00008B020000}"/>
            </a:ext>
          </a:extLst>
        </xdr:cNvPr>
        <xdr:cNvSpPr/>
      </xdr:nvSpPr>
      <xdr:spPr>
        <a:xfrm>
          <a:off x="13652500" y="13446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19683</xdr:rowOff>
    </xdr:from>
    <xdr:ext cx="469744"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468428" y="13221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64626</xdr:rowOff>
    </xdr:from>
    <xdr:to>
      <xdr:col>67</xdr:col>
      <xdr:colOff>101600</xdr:colOff>
      <xdr:row>77</xdr:row>
      <xdr:rowOff>166226</xdr:rowOff>
    </xdr:to>
    <xdr:sp macro="" textlink="">
      <xdr:nvSpPr>
        <xdr:cNvPr id="653" name="フローチャート: 判断 652">
          <a:extLst>
            <a:ext uri="{FF2B5EF4-FFF2-40B4-BE49-F238E27FC236}">
              <a16:creationId xmlns:a16="http://schemas.microsoft.com/office/drawing/2014/main" id="{00000000-0008-0000-0700-00008D020000}"/>
            </a:ext>
          </a:extLst>
        </xdr:cNvPr>
        <xdr:cNvSpPr/>
      </xdr:nvSpPr>
      <xdr:spPr>
        <a:xfrm>
          <a:off x="12763500" y="13266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11303</xdr:rowOff>
    </xdr:from>
    <xdr:ext cx="469744"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2579428" y="130415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121557</xdr:rowOff>
    </xdr:from>
    <xdr:to>
      <xdr:col>85</xdr:col>
      <xdr:colOff>177800</xdr:colOff>
      <xdr:row>75</xdr:row>
      <xdr:rowOff>51707</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6268700" y="12808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73</xdr:row>
      <xdr:rowOff>144434</xdr:rowOff>
    </xdr:from>
    <xdr:ext cx="469744" cy="259045"/>
    <xdr:sp macro="" textlink="">
      <xdr:nvSpPr>
        <xdr:cNvPr id="661" name="災害復旧費該当値テキスト">
          <a:extLst>
            <a:ext uri="{FF2B5EF4-FFF2-40B4-BE49-F238E27FC236}">
              <a16:creationId xmlns:a16="http://schemas.microsoft.com/office/drawing/2014/main" id="{00000000-0008-0000-0700-000095020000}"/>
            </a:ext>
          </a:extLst>
        </xdr:cNvPr>
        <xdr:cNvSpPr txBox="1"/>
      </xdr:nvSpPr>
      <xdr:spPr>
        <a:xfrm>
          <a:off x="16370300" y="12660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153126</xdr:rowOff>
    </xdr:from>
    <xdr:to>
      <xdr:col>81</xdr:col>
      <xdr:colOff>101600</xdr:colOff>
      <xdr:row>78</xdr:row>
      <xdr:rowOff>83276</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5430500" y="13354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99803</xdr:rowOff>
    </xdr:from>
    <xdr:ext cx="469744"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5246428" y="13130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96411</xdr:rowOff>
    </xdr:from>
    <xdr:to>
      <xdr:col>76</xdr:col>
      <xdr:colOff>165100</xdr:colOff>
      <xdr:row>79</xdr:row>
      <xdr:rowOff>26561</xdr:rowOff>
    </xdr:to>
    <xdr:sp macro="" textlink="">
      <xdr:nvSpPr>
        <xdr:cNvPr id="664" name="楕円 663">
          <a:extLst>
            <a:ext uri="{FF2B5EF4-FFF2-40B4-BE49-F238E27FC236}">
              <a16:creationId xmlns:a16="http://schemas.microsoft.com/office/drawing/2014/main" id="{00000000-0008-0000-0700-000098020000}"/>
            </a:ext>
          </a:extLst>
        </xdr:cNvPr>
        <xdr:cNvSpPr/>
      </xdr:nvSpPr>
      <xdr:spPr>
        <a:xfrm>
          <a:off x="14541500" y="13469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43088</xdr:rowOff>
    </xdr:from>
    <xdr:ext cx="469744" cy="259045"/>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4357428" y="13244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40677</xdr:rowOff>
    </xdr:from>
    <xdr:to>
      <xdr:col>72</xdr:col>
      <xdr:colOff>38100</xdr:colOff>
      <xdr:row>79</xdr:row>
      <xdr:rowOff>142277</xdr:rowOff>
    </xdr:to>
    <xdr:sp macro="" textlink="">
      <xdr:nvSpPr>
        <xdr:cNvPr id="666" name="楕円 665">
          <a:extLst>
            <a:ext uri="{FF2B5EF4-FFF2-40B4-BE49-F238E27FC236}">
              <a16:creationId xmlns:a16="http://schemas.microsoft.com/office/drawing/2014/main" id="{00000000-0008-0000-0700-00009A020000}"/>
            </a:ext>
          </a:extLst>
        </xdr:cNvPr>
        <xdr:cNvSpPr/>
      </xdr:nvSpPr>
      <xdr:spPr>
        <a:xfrm>
          <a:off x="13652500" y="13585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79</xdr:row>
      <xdr:rowOff>133404</xdr:rowOff>
    </xdr:from>
    <xdr:ext cx="313932" cy="259045"/>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3546333" y="1367795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24239</xdr:rowOff>
    </xdr:from>
    <xdr:to>
      <xdr:col>67</xdr:col>
      <xdr:colOff>101600</xdr:colOff>
      <xdr:row>79</xdr:row>
      <xdr:rowOff>125839</xdr:rowOff>
    </xdr:to>
    <xdr:sp macro="" textlink="">
      <xdr:nvSpPr>
        <xdr:cNvPr id="668" name="楕円 667">
          <a:extLst>
            <a:ext uri="{FF2B5EF4-FFF2-40B4-BE49-F238E27FC236}">
              <a16:creationId xmlns:a16="http://schemas.microsoft.com/office/drawing/2014/main" id="{00000000-0008-0000-0700-00009C020000}"/>
            </a:ext>
          </a:extLst>
        </xdr:cNvPr>
        <xdr:cNvSpPr/>
      </xdr:nvSpPr>
      <xdr:spPr>
        <a:xfrm>
          <a:off x="12763500" y="13568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79</xdr:row>
      <xdr:rowOff>116966</xdr:rowOff>
    </xdr:from>
    <xdr:ext cx="378565" cy="259045"/>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2625017" y="136615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98</xdr:row>
      <xdr:rowOff>139700</xdr:rowOff>
    </xdr:from>
    <xdr:to>
      <xdr:col>89</xdr:col>
      <xdr:colOff>177800</xdr:colOff>
      <xdr:row>98</xdr:row>
      <xdr:rowOff>139700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97</xdr:row>
      <xdr:rowOff>168927</xdr:rowOff>
    </xdr:from>
    <xdr:ext cx="53129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914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92</xdr:row>
      <xdr:rowOff>111777</xdr:rowOff>
    </xdr:from>
    <xdr:ext cx="53129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914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168927</xdr:rowOff>
    </xdr:from>
    <xdr:ext cx="531299"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914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1" name="公債費グラフ枠">
          <a:extLst>
            <a:ext uri="{FF2B5EF4-FFF2-40B4-BE49-F238E27FC236}">
              <a16:creationId xmlns:a16="http://schemas.microsoft.com/office/drawing/2014/main" id="{00000000-0008-0000-0700-0000B3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41287</xdr:rowOff>
    </xdr:from>
    <xdr:to>
      <xdr:col>85</xdr:col>
      <xdr:colOff>126364</xdr:colOff>
      <xdr:row>99</xdr:row>
      <xdr:rowOff>39230</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6317595" y="15814687"/>
          <a:ext cx="1269" cy="11980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43057</xdr:rowOff>
    </xdr:from>
    <xdr:ext cx="534377" cy="259045"/>
    <xdr:sp macro="" textlink="">
      <xdr:nvSpPr>
        <xdr:cNvPr id="693" name="公債費最小値テキスト">
          <a:extLst>
            <a:ext uri="{FF2B5EF4-FFF2-40B4-BE49-F238E27FC236}">
              <a16:creationId xmlns:a16="http://schemas.microsoft.com/office/drawing/2014/main" id="{00000000-0008-0000-0700-0000B5020000}"/>
            </a:ext>
          </a:extLst>
        </xdr:cNvPr>
        <xdr:cNvSpPr txBox="1"/>
      </xdr:nvSpPr>
      <xdr:spPr>
        <a:xfrm>
          <a:off x="16370300" y="17016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39230</xdr:rowOff>
    </xdr:from>
    <xdr:to>
      <xdr:col>86</xdr:col>
      <xdr:colOff>25400</xdr:colOff>
      <xdr:row>99</xdr:row>
      <xdr:rowOff>39230</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6230600" y="17012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159414</xdr:rowOff>
    </xdr:from>
    <xdr:ext cx="534377" cy="259045"/>
    <xdr:sp macro="" textlink="">
      <xdr:nvSpPr>
        <xdr:cNvPr id="695" name="公債費最大値テキスト">
          <a:extLst>
            <a:ext uri="{FF2B5EF4-FFF2-40B4-BE49-F238E27FC236}">
              <a16:creationId xmlns:a16="http://schemas.microsoft.com/office/drawing/2014/main" id="{00000000-0008-0000-0700-0000B7020000}"/>
            </a:ext>
          </a:extLst>
        </xdr:cNvPr>
        <xdr:cNvSpPr txBox="1"/>
      </xdr:nvSpPr>
      <xdr:spPr>
        <a:xfrm>
          <a:off x="16370300" y="15589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69,305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92</xdr:row>
      <xdr:rowOff>41287</xdr:rowOff>
    </xdr:from>
    <xdr:to>
      <xdr:col>86</xdr:col>
      <xdr:colOff>25400</xdr:colOff>
      <xdr:row>92</xdr:row>
      <xdr:rowOff>41287</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6230600" y="15814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115308</xdr:rowOff>
    </xdr:from>
    <xdr:to>
      <xdr:col>85</xdr:col>
      <xdr:colOff>127000</xdr:colOff>
      <xdr:row>96</xdr:row>
      <xdr:rowOff>58570</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a:off x="15481300" y="16403058"/>
          <a:ext cx="838200" cy="1147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16623</xdr:rowOff>
    </xdr:from>
    <xdr:ext cx="534377" cy="259045"/>
    <xdr:sp macro="" textlink="">
      <xdr:nvSpPr>
        <xdr:cNvPr id="698" name="公債費平均値テキスト">
          <a:extLst>
            <a:ext uri="{FF2B5EF4-FFF2-40B4-BE49-F238E27FC236}">
              <a16:creationId xmlns:a16="http://schemas.microsoft.com/office/drawing/2014/main" id="{00000000-0008-0000-0700-0000BA020000}"/>
            </a:ext>
          </a:extLst>
        </xdr:cNvPr>
        <xdr:cNvSpPr txBox="1"/>
      </xdr:nvSpPr>
      <xdr:spPr>
        <a:xfrm>
          <a:off x="16370300" y="164758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38196</xdr:rowOff>
    </xdr:from>
    <xdr:to>
      <xdr:col>85</xdr:col>
      <xdr:colOff>177800</xdr:colOff>
      <xdr:row>96</xdr:row>
      <xdr:rowOff>139796</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6268700" y="16497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69497</xdr:rowOff>
    </xdr:from>
    <xdr:to>
      <xdr:col>81</xdr:col>
      <xdr:colOff>50800</xdr:colOff>
      <xdr:row>95</xdr:row>
      <xdr:rowOff>115308</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a:off x="14592300" y="16357247"/>
          <a:ext cx="889000" cy="45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31635</xdr:rowOff>
    </xdr:from>
    <xdr:to>
      <xdr:col>81</xdr:col>
      <xdr:colOff>101600</xdr:colOff>
      <xdr:row>96</xdr:row>
      <xdr:rowOff>133235</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5430500" y="16490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124362</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5214111" y="16583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94</xdr:row>
      <xdr:rowOff>160799</xdr:rowOff>
    </xdr:from>
    <xdr:to>
      <xdr:col>76</xdr:col>
      <xdr:colOff>114300</xdr:colOff>
      <xdr:row>95</xdr:row>
      <xdr:rowOff>69497</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a:off x="13703300" y="16277099"/>
          <a:ext cx="889000" cy="80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29280</xdr:rowOff>
    </xdr:from>
    <xdr:to>
      <xdr:col>76</xdr:col>
      <xdr:colOff>165100</xdr:colOff>
      <xdr:row>96</xdr:row>
      <xdr:rowOff>130880</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4541500" y="16488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122007</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325111" y="165812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94</xdr:row>
      <xdr:rowOff>160799</xdr:rowOff>
    </xdr:from>
    <xdr:to>
      <xdr:col>71</xdr:col>
      <xdr:colOff>177800</xdr:colOff>
      <xdr:row>95</xdr:row>
      <xdr:rowOff>26200</xdr:rowOff>
    </xdr:to>
    <xdr:cxnSp macro="">
      <xdr:nvCxnSpPr>
        <xdr:cNvPr id="706" name="直線コネクタ 705">
          <a:extLst>
            <a:ext uri="{FF2B5EF4-FFF2-40B4-BE49-F238E27FC236}">
              <a16:creationId xmlns:a16="http://schemas.microsoft.com/office/drawing/2014/main" id="{00000000-0008-0000-0700-0000C2020000}"/>
            </a:ext>
          </a:extLst>
        </xdr:cNvPr>
        <xdr:cNvCxnSpPr/>
      </xdr:nvCxnSpPr>
      <xdr:spPr>
        <a:xfrm flipV="1">
          <a:off x="12814300" y="16277099"/>
          <a:ext cx="889000" cy="368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32779</xdr:rowOff>
    </xdr:from>
    <xdr:to>
      <xdr:col>72</xdr:col>
      <xdr:colOff>38100</xdr:colOff>
      <xdr:row>96</xdr:row>
      <xdr:rowOff>134379</xdr:rowOff>
    </xdr:to>
    <xdr:sp macro="" textlink="">
      <xdr:nvSpPr>
        <xdr:cNvPr id="707" name="フローチャート: 判断 706">
          <a:extLst>
            <a:ext uri="{FF2B5EF4-FFF2-40B4-BE49-F238E27FC236}">
              <a16:creationId xmlns:a16="http://schemas.microsoft.com/office/drawing/2014/main" id="{00000000-0008-0000-0700-0000C3020000}"/>
            </a:ext>
          </a:extLst>
        </xdr:cNvPr>
        <xdr:cNvSpPr/>
      </xdr:nvSpPr>
      <xdr:spPr>
        <a:xfrm>
          <a:off x="13652500" y="16491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125506</xdr:rowOff>
    </xdr:from>
    <xdr:ext cx="534377"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3436111" y="16584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49307</xdr:rowOff>
    </xdr:from>
    <xdr:to>
      <xdr:col>67</xdr:col>
      <xdr:colOff>101600</xdr:colOff>
      <xdr:row>96</xdr:row>
      <xdr:rowOff>150907</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2763500" y="165085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142034</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2547111" y="16601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7770</xdr:rowOff>
    </xdr:from>
    <xdr:to>
      <xdr:col>85</xdr:col>
      <xdr:colOff>177800</xdr:colOff>
      <xdr:row>96</xdr:row>
      <xdr:rowOff>109370</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6268700" y="16466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30647</xdr:rowOff>
    </xdr:from>
    <xdr:ext cx="534377" cy="259045"/>
    <xdr:sp macro="" textlink="">
      <xdr:nvSpPr>
        <xdr:cNvPr id="717" name="公債費該当値テキスト">
          <a:extLst>
            <a:ext uri="{FF2B5EF4-FFF2-40B4-BE49-F238E27FC236}">
              <a16:creationId xmlns:a16="http://schemas.microsoft.com/office/drawing/2014/main" id="{00000000-0008-0000-0700-0000CD020000}"/>
            </a:ext>
          </a:extLst>
        </xdr:cNvPr>
        <xdr:cNvSpPr txBox="1"/>
      </xdr:nvSpPr>
      <xdr:spPr>
        <a:xfrm>
          <a:off x="16370300" y="163183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64508</xdr:rowOff>
    </xdr:from>
    <xdr:to>
      <xdr:col>81</xdr:col>
      <xdr:colOff>101600</xdr:colOff>
      <xdr:row>95</xdr:row>
      <xdr:rowOff>166108</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5430500" y="16352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11185</xdr:rowOff>
    </xdr:from>
    <xdr:ext cx="534377"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5214111" y="161274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18697</xdr:rowOff>
    </xdr:from>
    <xdr:to>
      <xdr:col>76</xdr:col>
      <xdr:colOff>165100</xdr:colOff>
      <xdr:row>95</xdr:row>
      <xdr:rowOff>120297</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4541500" y="16306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136824</xdr:rowOff>
    </xdr:from>
    <xdr:ext cx="534377"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4325111" y="16081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94</xdr:row>
      <xdr:rowOff>109999</xdr:rowOff>
    </xdr:from>
    <xdr:to>
      <xdr:col>72</xdr:col>
      <xdr:colOff>38100</xdr:colOff>
      <xdr:row>95</xdr:row>
      <xdr:rowOff>40149</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3652500" y="16226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56676</xdr:rowOff>
    </xdr:from>
    <xdr:ext cx="534377"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3436111" y="16001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146850</xdr:rowOff>
    </xdr:from>
    <xdr:to>
      <xdr:col>67</xdr:col>
      <xdr:colOff>101600</xdr:colOff>
      <xdr:row>95</xdr:row>
      <xdr:rowOff>77000</xdr:rowOff>
    </xdr:to>
    <xdr:sp macro="" textlink="">
      <xdr:nvSpPr>
        <xdr:cNvPr id="724" name="楕円 723">
          <a:extLst>
            <a:ext uri="{FF2B5EF4-FFF2-40B4-BE49-F238E27FC236}">
              <a16:creationId xmlns:a16="http://schemas.microsoft.com/office/drawing/2014/main" id="{00000000-0008-0000-0700-0000D4020000}"/>
            </a:ext>
          </a:extLst>
        </xdr:cNvPr>
        <xdr:cNvSpPr/>
      </xdr:nvSpPr>
      <xdr:spPr>
        <a:xfrm>
          <a:off x="12763500" y="16263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93527</xdr:rowOff>
    </xdr:from>
    <xdr:ext cx="534377"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2547111" y="16038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35577</xdr:rowOff>
    </xdr:from>
    <xdr:ext cx="53129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8" name="諸支出金グラフ枠">
          <a:extLst>
            <a:ext uri="{FF2B5EF4-FFF2-40B4-BE49-F238E27FC236}">
              <a16:creationId xmlns:a16="http://schemas.microsoft.com/office/drawing/2014/main" id="{00000000-0008-0000-0700-0000EC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37</xdr:row>
      <xdr:rowOff>88227</xdr:rowOff>
    </xdr:from>
    <xdr:to>
      <xdr:col>116</xdr:col>
      <xdr:colOff>62864</xdr:colOff>
      <xdr:row>39</xdr:row>
      <xdr:rowOff>44450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flipV="1">
          <a:off x="22159595" y="6431877"/>
          <a:ext cx="1269" cy="2991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83799</xdr:rowOff>
    </xdr:from>
    <xdr:ext cx="249299" cy="259045"/>
    <xdr:sp macro="" textlink="">
      <xdr:nvSpPr>
        <xdr:cNvPr id="750" name="諸支出金最小値テキスト">
          <a:extLst>
            <a:ext uri="{FF2B5EF4-FFF2-40B4-BE49-F238E27FC236}">
              <a16:creationId xmlns:a16="http://schemas.microsoft.com/office/drawing/2014/main" id="{00000000-0008-0000-0700-0000EE020000}"/>
            </a:ext>
          </a:extLst>
        </xdr:cNvPr>
        <xdr:cNvSpPr txBox="1"/>
      </xdr:nvSpPr>
      <xdr:spPr>
        <a:xfrm>
          <a:off x="22212300" y="67703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34904</xdr:rowOff>
    </xdr:from>
    <xdr:ext cx="469744" cy="259045"/>
    <xdr:sp macro="" textlink="">
      <xdr:nvSpPr>
        <xdr:cNvPr id="752" name="諸支出金最大値テキスト">
          <a:extLst>
            <a:ext uri="{FF2B5EF4-FFF2-40B4-BE49-F238E27FC236}">
              <a16:creationId xmlns:a16="http://schemas.microsoft.com/office/drawing/2014/main" id="{00000000-0008-0000-0700-0000F0020000}"/>
            </a:ext>
          </a:extLst>
        </xdr:cNvPr>
        <xdr:cNvSpPr txBox="1"/>
      </xdr:nvSpPr>
      <xdr:spPr>
        <a:xfrm>
          <a:off x="22212300" y="6207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7,851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37</xdr:row>
      <xdr:rowOff>88227</xdr:rowOff>
    </xdr:from>
    <xdr:to>
      <xdr:col>116</xdr:col>
      <xdr:colOff>152400</xdr:colOff>
      <xdr:row>37</xdr:row>
      <xdr:rowOff>88227</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22072600" y="64318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167094</xdr:rowOff>
    </xdr:from>
    <xdr:to>
      <xdr:col>116</xdr:col>
      <xdr:colOff>63500</xdr:colOff>
      <xdr:row>39</xdr:row>
      <xdr:rowOff>41478</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flipV="1">
          <a:off x="21323300" y="6682194"/>
          <a:ext cx="838200" cy="458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128249</xdr:rowOff>
    </xdr:from>
    <xdr:ext cx="378565" cy="259045"/>
    <xdr:sp macro="" textlink="">
      <xdr:nvSpPr>
        <xdr:cNvPr id="755" name="諸支出金平均値テキスト">
          <a:extLst>
            <a:ext uri="{FF2B5EF4-FFF2-40B4-BE49-F238E27FC236}">
              <a16:creationId xmlns:a16="http://schemas.microsoft.com/office/drawing/2014/main" id="{00000000-0008-0000-0700-0000F3020000}"/>
            </a:ext>
          </a:extLst>
        </xdr:cNvPr>
        <xdr:cNvSpPr txBox="1"/>
      </xdr:nvSpPr>
      <xdr:spPr>
        <a:xfrm>
          <a:off x="22212300" y="664334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149822</xdr:rowOff>
    </xdr:from>
    <xdr:to>
      <xdr:col>116</xdr:col>
      <xdr:colOff>114300</xdr:colOff>
      <xdr:row>39</xdr:row>
      <xdr:rowOff>79972</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22110700" y="6664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31</xdr:row>
      <xdr:rowOff>52756</xdr:rowOff>
    </xdr:from>
    <xdr:to>
      <xdr:col>111</xdr:col>
      <xdr:colOff>177800</xdr:colOff>
      <xdr:row>39</xdr:row>
      <xdr:rowOff>41478</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20434300" y="5367706"/>
          <a:ext cx="889000" cy="1360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155422</xdr:rowOff>
    </xdr:from>
    <xdr:to>
      <xdr:col>112</xdr:col>
      <xdr:colOff>38100</xdr:colOff>
      <xdr:row>39</xdr:row>
      <xdr:rowOff>85572</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1272500" y="6670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102100</xdr:rowOff>
    </xdr:from>
    <xdr:ext cx="378565"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1134017" y="64457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31</xdr:row>
      <xdr:rowOff>52756</xdr:rowOff>
    </xdr:from>
    <xdr:to>
      <xdr:col>107</xdr:col>
      <xdr:colOff>50800</xdr:colOff>
      <xdr:row>38</xdr:row>
      <xdr:rowOff>127698</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flipV="1">
          <a:off x="19545300" y="5367706"/>
          <a:ext cx="889000" cy="12750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126505</xdr:rowOff>
    </xdr:from>
    <xdr:to>
      <xdr:col>107</xdr:col>
      <xdr:colOff>101600</xdr:colOff>
      <xdr:row>39</xdr:row>
      <xdr:rowOff>56655</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20383500" y="6641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39</xdr:row>
      <xdr:rowOff>47782</xdr:rowOff>
    </xdr:from>
    <xdr:ext cx="469744"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0199428" y="6734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127698</xdr:rowOff>
    </xdr:from>
    <xdr:to>
      <xdr:col>102</xdr:col>
      <xdr:colOff>114300</xdr:colOff>
      <xdr:row>38</xdr:row>
      <xdr:rowOff>161646</xdr:rowOff>
    </xdr:to>
    <xdr:cxnSp macro="">
      <xdr:nvCxnSpPr>
        <xdr:cNvPr id="763" name="直線コネクタ 762">
          <a:extLst>
            <a:ext uri="{FF2B5EF4-FFF2-40B4-BE49-F238E27FC236}">
              <a16:creationId xmlns:a16="http://schemas.microsoft.com/office/drawing/2014/main" id="{00000000-0008-0000-0700-0000FB020000}"/>
            </a:ext>
          </a:extLst>
        </xdr:cNvPr>
        <xdr:cNvCxnSpPr/>
      </xdr:nvCxnSpPr>
      <xdr:spPr>
        <a:xfrm flipV="1">
          <a:off x="18656300" y="6642798"/>
          <a:ext cx="889000" cy="33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154089</xdr:rowOff>
    </xdr:from>
    <xdr:to>
      <xdr:col>102</xdr:col>
      <xdr:colOff>165100</xdr:colOff>
      <xdr:row>39</xdr:row>
      <xdr:rowOff>84239</xdr:rowOff>
    </xdr:to>
    <xdr:sp macro="" textlink="">
      <xdr:nvSpPr>
        <xdr:cNvPr id="764" name="フローチャート: 判断 763">
          <a:extLst>
            <a:ext uri="{FF2B5EF4-FFF2-40B4-BE49-F238E27FC236}">
              <a16:creationId xmlns:a16="http://schemas.microsoft.com/office/drawing/2014/main" id="{00000000-0008-0000-0700-0000FC020000}"/>
            </a:ext>
          </a:extLst>
        </xdr:cNvPr>
        <xdr:cNvSpPr/>
      </xdr:nvSpPr>
      <xdr:spPr>
        <a:xfrm>
          <a:off x="19494500" y="6669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39</xdr:row>
      <xdr:rowOff>75366</xdr:rowOff>
    </xdr:from>
    <xdr:ext cx="378565"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19356017" y="67619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154356</xdr:rowOff>
    </xdr:from>
    <xdr:to>
      <xdr:col>98</xdr:col>
      <xdr:colOff>38100</xdr:colOff>
      <xdr:row>39</xdr:row>
      <xdr:rowOff>84506</xdr:rowOff>
    </xdr:to>
    <xdr:sp macro="" textlink="">
      <xdr:nvSpPr>
        <xdr:cNvPr id="766" name="フローチャート: 判断 765">
          <a:extLst>
            <a:ext uri="{FF2B5EF4-FFF2-40B4-BE49-F238E27FC236}">
              <a16:creationId xmlns:a16="http://schemas.microsoft.com/office/drawing/2014/main" id="{00000000-0008-0000-0700-0000FE020000}"/>
            </a:ext>
          </a:extLst>
        </xdr:cNvPr>
        <xdr:cNvSpPr/>
      </xdr:nvSpPr>
      <xdr:spPr>
        <a:xfrm>
          <a:off x="18605500" y="6669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39</xdr:row>
      <xdr:rowOff>75633</xdr:rowOff>
    </xdr:from>
    <xdr:ext cx="378565"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8467017" y="67621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116294</xdr:rowOff>
    </xdr:from>
    <xdr:to>
      <xdr:col>116</xdr:col>
      <xdr:colOff>114300</xdr:colOff>
      <xdr:row>39</xdr:row>
      <xdr:rowOff>46444</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22110700" y="6631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75671</xdr:rowOff>
    </xdr:from>
    <xdr:ext cx="469744" cy="259045"/>
    <xdr:sp macro="" textlink="">
      <xdr:nvSpPr>
        <xdr:cNvPr id="774" name="諸支出金該当値テキスト">
          <a:extLst>
            <a:ext uri="{FF2B5EF4-FFF2-40B4-BE49-F238E27FC236}">
              <a16:creationId xmlns:a16="http://schemas.microsoft.com/office/drawing/2014/main" id="{00000000-0008-0000-0700-000006030000}"/>
            </a:ext>
          </a:extLst>
        </xdr:cNvPr>
        <xdr:cNvSpPr txBox="1"/>
      </xdr:nvSpPr>
      <xdr:spPr>
        <a:xfrm>
          <a:off x="22212300" y="6419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162128</xdr:rowOff>
    </xdr:from>
    <xdr:to>
      <xdr:col>112</xdr:col>
      <xdr:colOff>38100</xdr:colOff>
      <xdr:row>39</xdr:row>
      <xdr:rowOff>92278</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21272500" y="6677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39</xdr:row>
      <xdr:rowOff>83405</xdr:rowOff>
    </xdr:from>
    <xdr:ext cx="313932"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21166333" y="676995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31</xdr:row>
      <xdr:rowOff>1956</xdr:rowOff>
    </xdr:from>
    <xdr:to>
      <xdr:col>107</xdr:col>
      <xdr:colOff>101600</xdr:colOff>
      <xdr:row>31</xdr:row>
      <xdr:rowOff>103556</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20383500" y="5316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29</xdr:row>
      <xdr:rowOff>120083</xdr:rowOff>
    </xdr:from>
    <xdr:ext cx="534377"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20167111" y="5092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76898</xdr:rowOff>
    </xdr:from>
    <xdr:to>
      <xdr:col>102</xdr:col>
      <xdr:colOff>165100</xdr:colOff>
      <xdr:row>39</xdr:row>
      <xdr:rowOff>7048</xdr:rowOff>
    </xdr:to>
    <xdr:sp macro="" textlink="">
      <xdr:nvSpPr>
        <xdr:cNvPr id="779" name="楕円 778">
          <a:extLst>
            <a:ext uri="{FF2B5EF4-FFF2-40B4-BE49-F238E27FC236}">
              <a16:creationId xmlns:a16="http://schemas.microsoft.com/office/drawing/2014/main" id="{00000000-0008-0000-0700-00000B030000}"/>
            </a:ext>
          </a:extLst>
        </xdr:cNvPr>
        <xdr:cNvSpPr/>
      </xdr:nvSpPr>
      <xdr:spPr>
        <a:xfrm>
          <a:off x="19494500" y="6591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23575</xdr:rowOff>
    </xdr:from>
    <xdr:ext cx="469744"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9310428" y="63672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110846</xdr:rowOff>
    </xdr:from>
    <xdr:to>
      <xdr:col>98</xdr:col>
      <xdr:colOff>38100</xdr:colOff>
      <xdr:row>39</xdr:row>
      <xdr:rowOff>40996</xdr:rowOff>
    </xdr:to>
    <xdr:sp macro="" textlink="">
      <xdr:nvSpPr>
        <xdr:cNvPr id="781" name="楕円 780">
          <a:extLst>
            <a:ext uri="{FF2B5EF4-FFF2-40B4-BE49-F238E27FC236}">
              <a16:creationId xmlns:a16="http://schemas.microsoft.com/office/drawing/2014/main" id="{00000000-0008-0000-0700-00000D030000}"/>
            </a:ext>
          </a:extLst>
        </xdr:cNvPr>
        <xdr:cNvSpPr/>
      </xdr:nvSpPr>
      <xdr:spPr>
        <a:xfrm>
          <a:off x="18605500" y="6625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57523</xdr:rowOff>
    </xdr:from>
    <xdr:ext cx="469744"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8421428" y="64011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7" name="前年度繰上充用金グラフ枠">
          <a:extLst>
            <a:ext uri="{FF2B5EF4-FFF2-40B4-BE49-F238E27FC236}">
              <a16:creationId xmlns:a16="http://schemas.microsoft.com/office/drawing/2014/main" id="{00000000-0008-0000-0700-00001D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9" name="前年度繰上充用金最小値テキスト">
          <a:extLst>
            <a:ext uri="{FF2B5EF4-FFF2-40B4-BE49-F238E27FC236}">
              <a16:creationId xmlns:a16="http://schemas.microsoft.com/office/drawing/2014/main" id="{00000000-0008-0000-0700-00001F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1" name="前年度繰上充用金最大値テキスト">
          <a:extLst>
            <a:ext uri="{FF2B5EF4-FFF2-40B4-BE49-F238E27FC236}">
              <a16:creationId xmlns:a16="http://schemas.microsoft.com/office/drawing/2014/main" id="{00000000-0008-0000-0700-000021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4" name="前年度繰上充用金平均値テキスト">
          <a:extLst>
            <a:ext uri="{FF2B5EF4-FFF2-40B4-BE49-F238E27FC236}">
              <a16:creationId xmlns:a16="http://schemas.microsoft.com/office/drawing/2014/main" id="{00000000-0008-0000-0700-000024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2" name="直線コネクタ 811">
          <a:extLst>
            <a:ext uri="{FF2B5EF4-FFF2-40B4-BE49-F238E27FC236}">
              <a16:creationId xmlns:a16="http://schemas.microsoft.com/office/drawing/2014/main" id="{00000000-0008-0000-0700-00002C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3" name="フローチャート: 判断 812">
          <a:extLst>
            <a:ext uri="{FF2B5EF4-FFF2-40B4-BE49-F238E27FC236}">
              <a16:creationId xmlns:a16="http://schemas.microsoft.com/office/drawing/2014/main" id="{00000000-0008-0000-0700-00002D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5" name="フローチャート: 判断 814">
          <a:extLst>
            <a:ext uri="{FF2B5EF4-FFF2-40B4-BE49-F238E27FC236}">
              <a16:creationId xmlns:a16="http://schemas.microsoft.com/office/drawing/2014/main" id="{00000000-0008-0000-0700-00002F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3" name="前年度繰上充用金該当値テキスト">
          <a:extLst>
            <a:ext uri="{FF2B5EF4-FFF2-40B4-BE49-F238E27FC236}">
              <a16:creationId xmlns:a16="http://schemas.microsoft.com/office/drawing/2014/main" id="{00000000-0008-0000-0700-000037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4" name="楕円 823">
          <a:extLst>
            <a:ext uri="{FF2B5EF4-FFF2-40B4-BE49-F238E27FC236}">
              <a16:creationId xmlns:a16="http://schemas.microsoft.com/office/drawing/2014/main" id="{00000000-0008-0000-0700-000038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6" name="楕円 825">
          <a:extLst>
            <a:ext uri="{FF2B5EF4-FFF2-40B4-BE49-F238E27FC236}">
              <a16:creationId xmlns:a16="http://schemas.microsoft.com/office/drawing/2014/main" id="{00000000-0008-0000-0700-00003A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8" name="楕円 827">
          <a:extLst>
            <a:ext uri="{FF2B5EF4-FFF2-40B4-BE49-F238E27FC236}">
              <a16:creationId xmlns:a16="http://schemas.microsoft.com/office/drawing/2014/main" id="{00000000-0008-0000-0700-00003C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0" name="楕円 829">
          <a:extLst>
            <a:ext uri="{FF2B5EF4-FFF2-40B4-BE49-F238E27FC236}">
              <a16:creationId xmlns:a16="http://schemas.microsoft.com/office/drawing/2014/main" id="{00000000-0008-0000-0700-00003E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2" name="正方形/長方形 831">
          <a:extLst>
            <a:ext uri="{FF2B5EF4-FFF2-40B4-BE49-F238E27FC236}">
              <a16:creationId xmlns:a16="http://schemas.microsoft.com/office/drawing/2014/main" id="{00000000-0008-0000-0700-000040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3" name="正方形/長方形 832">
          <a:extLst>
            <a:ext uri="{FF2B5EF4-FFF2-40B4-BE49-F238E27FC236}">
              <a16:creationId xmlns:a16="http://schemas.microsoft.com/office/drawing/2014/main" id="{00000000-0008-0000-0700-000041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4" name="テキスト ボックス 833">
          <a:extLst>
            <a:ext uri="{FF2B5EF4-FFF2-40B4-BE49-F238E27FC236}">
              <a16:creationId xmlns:a16="http://schemas.microsoft.com/office/drawing/2014/main" id="{00000000-0008-0000-0700-000042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総務費は文化スポーツ施設再整備積立基金積立金の増などにより</a:t>
          </a:r>
          <a:r>
            <a:rPr kumimoji="1" lang="en-US" altLang="ja-JP" sz="1300">
              <a:latin typeface="ＭＳ Ｐゴシック" panose="020B0600070205080204" pitchFamily="50" charset="-128"/>
              <a:ea typeface="ＭＳ Ｐゴシック" panose="020B0600070205080204" pitchFamily="50" charset="-128"/>
            </a:rPr>
            <a:t>23.7</a:t>
          </a:r>
          <a:r>
            <a:rPr kumimoji="1" lang="ja-JP" altLang="en-US" sz="1300">
              <a:latin typeface="ＭＳ Ｐゴシック" panose="020B0600070205080204" pitchFamily="50" charset="-128"/>
              <a:ea typeface="ＭＳ Ｐゴシック" panose="020B0600070205080204" pitchFamily="50" charset="-128"/>
            </a:rPr>
            <a:t>％の増、民生費は定額減税調整給付金の増及び災害救助費の増などにより</a:t>
          </a:r>
          <a:r>
            <a:rPr kumimoji="1" lang="en-US" altLang="ja-JP" sz="1300">
              <a:latin typeface="ＭＳ Ｐゴシック" panose="020B0600070205080204" pitchFamily="50" charset="-128"/>
              <a:ea typeface="ＭＳ Ｐゴシック" panose="020B0600070205080204" pitchFamily="50" charset="-128"/>
            </a:rPr>
            <a:t>3.3</a:t>
          </a:r>
          <a:r>
            <a:rPr kumimoji="1" lang="ja-JP" altLang="en-US" sz="1300">
              <a:latin typeface="ＭＳ Ｐゴシック" panose="020B0600070205080204" pitchFamily="50" charset="-128"/>
              <a:ea typeface="ＭＳ Ｐゴシック" panose="020B0600070205080204" pitchFamily="50" charset="-128"/>
            </a:rPr>
            <a:t>％の増、衛生費は被災家屋公費解体事業費の増等により</a:t>
          </a:r>
          <a:r>
            <a:rPr kumimoji="1" lang="en-US" altLang="ja-JP" sz="1300">
              <a:latin typeface="ＭＳ Ｐゴシック" panose="020B0600070205080204" pitchFamily="50" charset="-128"/>
              <a:ea typeface="ＭＳ Ｐゴシック" panose="020B0600070205080204" pitchFamily="50" charset="-128"/>
            </a:rPr>
            <a:t>1.8</a:t>
          </a:r>
          <a:r>
            <a:rPr kumimoji="1" lang="ja-JP" altLang="en-US" sz="1300">
              <a:latin typeface="ＭＳ Ｐゴシック" panose="020B0600070205080204" pitchFamily="50" charset="-128"/>
              <a:ea typeface="ＭＳ Ｐゴシック" panose="020B0600070205080204" pitchFamily="50" charset="-128"/>
            </a:rPr>
            <a:t>％の増、農林水産業費は森林・林業基盤整備費の減などにより</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％の減、商工費は金沢の買い物応援商品券支援事業費の増などにより</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％の増、土木費は公園新設改良費の減などにより</a:t>
          </a:r>
          <a:r>
            <a:rPr kumimoji="1" lang="en-US" altLang="ja-JP" sz="1300">
              <a:latin typeface="ＭＳ Ｐゴシック" panose="020B0600070205080204" pitchFamily="50" charset="-128"/>
              <a:ea typeface="ＭＳ Ｐゴシック" panose="020B0600070205080204" pitchFamily="50" charset="-128"/>
            </a:rPr>
            <a:t>13.8</a:t>
          </a:r>
          <a:r>
            <a:rPr kumimoji="1" lang="ja-JP" altLang="en-US" sz="1300">
              <a:latin typeface="ＭＳ Ｐゴシック" panose="020B0600070205080204" pitchFamily="50" charset="-128"/>
              <a:ea typeface="ＭＳ Ｐゴシック" panose="020B0600070205080204" pitchFamily="50" charset="-128"/>
            </a:rPr>
            <a:t>％の減、教育費は兼六小学校移転整備事業費の増などにより</a:t>
          </a:r>
          <a:r>
            <a:rPr kumimoji="1" lang="en-US" altLang="ja-JP" sz="1300">
              <a:latin typeface="ＭＳ Ｐゴシック" panose="020B0600070205080204" pitchFamily="50" charset="-128"/>
              <a:ea typeface="ＭＳ Ｐゴシック" panose="020B0600070205080204" pitchFamily="50" charset="-128"/>
            </a:rPr>
            <a:t>9.8</a:t>
          </a:r>
          <a:r>
            <a:rPr kumimoji="1" lang="ja-JP" altLang="en-US" sz="1300">
              <a:latin typeface="ＭＳ Ｐゴシック" panose="020B0600070205080204" pitchFamily="50" charset="-128"/>
              <a:ea typeface="ＭＳ Ｐゴシック" panose="020B0600070205080204" pitchFamily="50" charset="-128"/>
            </a:rPr>
            <a:t>％の増、災害復旧費は令和６年能登半島地震で被害を受けた施設等の復旧費の増により</a:t>
          </a:r>
          <a:r>
            <a:rPr kumimoji="1" lang="en-US" altLang="ja-JP" sz="1300">
              <a:latin typeface="ＭＳ Ｐゴシック" panose="020B0600070205080204" pitchFamily="50" charset="-128"/>
              <a:ea typeface="ＭＳ Ｐゴシック" panose="020B0600070205080204" pitchFamily="50" charset="-128"/>
            </a:rPr>
            <a:t>228.2</a:t>
          </a:r>
          <a:r>
            <a:rPr kumimoji="1" lang="ja-JP" altLang="en-US" sz="1300">
              <a:latin typeface="ＭＳ Ｐゴシック" panose="020B0600070205080204" pitchFamily="50" charset="-128"/>
              <a:ea typeface="ＭＳ Ｐゴシック" panose="020B0600070205080204" pitchFamily="50" charset="-128"/>
            </a:rPr>
            <a:t>％の増、公債費は繰上償還の減などにより</a:t>
          </a:r>
          <a:r>
            <a:rPr kumimoji="1" lang="en-US" altLang="ja-JP" sz="1300">
              <a:latin typeface="ＭＳ Ｐゴシック" panose="020B0600070205080204" pitchFamily="50" charset="-128"/>
              <a:ea typeface="ＭＳ Ｐゴシック" panose="020B0600070205080204" pitchFamily="50" charset="-128"/>
            </a:rPr>
            <a:t>11.9</a:t>
          </a:r>
          <a:r>
            <a:rPr kumimoji="1" lang="ja-JP" altLang="en-US" sz="1300">
              <a:latin typeface="ＭＳ Ｐゴシック" panose="020B0600070205080204" pitchFamily="50" charset="-128"/>
              <a:ea typeface="ＭＳ Ｐゴシック" panose="020B0600070205080204" pitchFamily="50" charset="-128"/>
            </a:rPr>
            <a:t>％の減となった。</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石川県金沢市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年度決算を見ると</a:t>
          </a:r>
          <a:r>
            <a:rPr kumimoji="1" lang="ja-JP" altLang="en-US" sz="1100">
              <a:solidFill>
                <a:schemeClr val="dk1"/>
              </a:solidFill>
              <a:effectLst/>
              <a:latin typeface="+mn-lt"/>
              <a:ea typeface="+mn-ea"/>
              <a:cs typeface="+mn-cs"/>
            </a:rPr>
            <a:t>法人住民税</a:t>
          </a:r>
          <a:r>
            <a:rPr lang="ja-JP" altLang="ja-JP" sz="1100" b="0" i="0" baseline="0">
              <a:solidFill>
                <a:schemeClr val="dk1"/>
              </a:solidFill>
              <a:effectLst/>
              <a:latin typeface="+mn-lt"/>
              <a:ea typeface="+mn-ea"/>
              <a:cs typeface="+mn-cs"/>
            </a:rPr>
            <a:t>の増</a:t>
          </a:r>
          <a:r>
            <a:rPr lang="ja-JP" altLang="en-US" sz="1100" b="0" i="0" baseline="0">
              <a:solidFill>
                <a:schemeClr val="dk1"/>
              </a:solidFill>
              <a:effectLst/>
              <a:latin typeface="+mn-lt"/>
              <a:ea typeface="+mn-ea"/>
              <a:cs typeface="+mn-cs"/>
            </a:rPr>
            <a:t>や普通交付税の増</a:t>
          </a:r>
          <a:r>
            <a:rPr lang="ja-JP" altLang="ja-JP" sz="1100" b="0" i="0" baseline="0">
              <a:solidFill>
                <a:schemeClr val="dk1"/>
              </a:solidFill>
              <a:effectLst/>
              <a:latin typeface="+mn-lt"/>
              <a:ea typeface="+mn-ea"/>
              <a:cs typeface="+mn-cs"/>
            </a:rPr>
            <a:t>などにより</a:t>
          </a:r>
          <a:r>
            <a:rPr lang="ja-JP" altLang="en-US" sz="1100" b="0" i="0" baseline="0">
              <a:solidFill>
                <a:schemeClr val="dk1"/>
              </a:solidFill>
              <a:effectLst/>
              <a:latin typeface="+mn-lt"/>
              <a:ea typeface="+mn-ea"/>
              <a:cs typeface="+mn-cs"/>
            </a:rPr>
            <a:t>歳入が</a:t>
          </a:r>
          <a:r>
            <a:rPr lang="ja-JP" altLang="ja-JP" sz="1100" b="0" i="0" baseline="0">
              <a:solidFill>
                <a:schemeClr val="dk1"/>
              </a:solidFill>
              <a:effectLst/>
              <a:latin typeface="+mn-lt"/>
              <a:ea typeface="+mn-ea"/>
              <a:cs typeface="+mn-cs"/>
            </a:rPr>
            <a:t>増加</a:t>
          </a:r>
          <a:r>
            <a:rPr lang="ja-JP" altLang="en-US" sz="1100" b="0" i="0" baseline="0">
              <a:solidFill>
                <a:schemeClr val="dk1"/>
              </a:solidFill>
              <a:effectLst/>
              <a:latin typeface="+mn-lt"/>
              <a:ea typeface="+mn-ea"/>
              <a:cs typeface="+mn-cs"/>
            </a:rPr>
            <a:t>したほか</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行政経営プランの実践</a:t>
          </a:r>
          <a:r>
            <a:rPr kumimoji="1" lang="ja-JP" altLang="ja-JP" sz="1100">
              <a:solidFill>
                <a:schemeClr val="dk1"/>
              </a:solidFill>
              <a:effectLst/>
              <a:latin typeface="+mn-lt"/>
              <a:ea typeface="+mn-ea"/>
              <a:cs typeface="+mn-cs"/>
            </a:rPr>
            <a:t>に努め</a:t>
          </a:r>
          <a:r>
            <a:rPr kumimoji="1" lang="ja-JP" altLang="en-US" sz="1100">
              <a:solidFill>
                <a:schemeClr val="dk1"/>
              </a:solidFill>
              <a:effectLst/>
              <a:latin typeface="+mn-lt"/>
              <a:ea typeface="+mn-ea"/>
              <a:cs typeface="+mn-cs"/>
            </a:rPr>
            <a:t>歳出削減に取り組んだことで</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実質収支額は増となり、</a:t>
          </a:r>
          <a:r>
            <a:rPr kumimoji="1" lang="ja-JP" altLang="ja-JP" sz="1100">
              <a:solidFill>
                <a:schemeClr val="dk1"/>
              </a:solidFill>
              <a:effectLst/>
              <a:latin typeface="+mn-lt"/>
              <a:ea typeface="+mn-ea"/>
              <a:cs typeface="+mn-cs"/>
            </a:rPr>
            <a:t>黒字決算を堅持し</a:t>
          </a:r>
          <a:r>
            <a:rPr kumimoji="1" lang="ja-JP" altLang="en-US" sz="1100">
              <a:solidFill>
                <a:schemeClr val="dk1"/>
              </a:solidFill>
              <a:effectLst/>
              <a:latin typeface="+mn-lt"/>
              <a:ea typeface="+mn-ea"/>
              <a:cs typeface="+mn-cs"/>
            </a:rPr>
            <a:t>ている。</a:t>
          </a:r>
          <a:endParaRPr kumimoji="1" lang="en-US" altLang="ja-JP"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今後も、物価高騰</a:t>
          </a:r>
          <a:r>
            <a:rPr lang="ja-JP" altLang="ja-JP" sz="1100" b="0" i="0" baseline="0">
              <a:solidFill>
                <a:schemeClr val="dk1"/>
              </a:solidFill>
              <a:effectLst/>
              <a:latin typeface="+mn-lt"/>
              <a:ea typeface="+mn-ea"/>
              <a:cs typeface="+mn-cs"/>
            </a:rPr>
            <a:t>や令和６年能登半島地震からの復旧・復興など、</a:t>
          </a:r>
          <a:r>
            <a:rPr kumimoji="1" lang="ja-JP" altLang="ja-JP" sz="1100">
              <a:solidFill>
                <a:schemeClr val="dk1"/>
              </a:solidFill>
              <a:effectLst/>
              <a:latin typeface="+mn-lt"/>
              <a:ea typeface="+mn-ea"/>
              <a:cs typeface="+mn-cs"/>
            </a:rPr>
            <a:t>経済対策を含めた緊急的な対応が求められる中、財政運営は一層困難な状況にあるが、中期財政計画を着実に実践し、財政基盤の強化に努めていく。</a:t>
          </a:r>
          <a:endParaRPr lang="ja-JP" altLang="ja-JP" sz="1400">
            <a:effectLst/>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石川県金沢市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baseline="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ja-JP" altLang="en-US" sz="1400" baseline="0">
              <a:solidFill>
                <a:schemeClr val="dk1"/>
              </a:solidFill>
              <a:effectLst/>
              <a:latin typeface="ＭＳ ゴシック" panose="020B0609070205080204" pitchFamily="49" charset="-128"/>
              <a:ea typeface="ＭＳ ゴシック" panose="020B0609070205080204" pitchFamily="49" charset="-128"/>
              <a:cs typeface="+mn-cs"/>
            </a:rPr>
            <a:t>６</a:t>
          </a:r>
          <a:r>
            <a:rPr kumimoji="1" lang="ja-JP" altLang="ja-JP" sz="1400" baseline="0">
              <a:solidFill>
                <a:schemeClr val="dk1"/>
              </a:solidFill>
              <a:effectLst/>
              <a:latin typeface="ＭＳ ゴシック" panose="020B0609070205080204" pitchFamily="49" charset="-128"/>
              <a:ea typeface="ＭＳ ゴシック" panose="020B0609070205080204" pitchFamily="49" charset="-128"/>
              <a:cs typeface="+mn-cs"/>
            </a:rPr>
            <a:t>年度決算における連結赤字比率は、対象会計全体の財政収支が黒字となっていることから生じていない。</a:t>
          </a:r>
          <a:endParaRPr lang="ja-JP" altLang="ja-JP" sz="1800">
            <a:effectLst/>
            <a:latin typeface="ＭＳ ゴシック" panose="020B0609070205080204" pitchFamily="49" charset="-128"/>
            <a:ea typeface="ＭＳ ゴシック" panose="020B0609070205080204"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石川県金沢市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６</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年度の実質公債比率は、</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3.4</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％と前年度</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4.0</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％から</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0.6</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ポイント減となり、中期財政計画の実践により、引き続き起債発行に許可が必要な</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18%</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を大きく下回っており、健全性を堅持している。</a:t>
          </a:r>
          <a:endParaRPr lang="ja-JP" altLang="ja-JP" sz="1800">
            <a:effectLst/>
            <a:latin typeface="ＭＳ ゴシック" panose="020B0609070205080204" pitchFamily="49" charset="-128"/>
            <a:ea typeface="ＭＳ ゴシック" panose="020B0609070205080204"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実績なし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石川県金沢市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６</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年度の将来負担比率は、</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20.7</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％と対前年比</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0.5</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％の</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増</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となっており、その要因としては、</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債務負担支出予定額の増</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によ</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るものである</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引き続き、</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中期財政計画</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の</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着実</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な</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実践</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により</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、財政基盤の強化に努めていく。</a:t>
          </a:r>
          <a:endParaRPr lang="ja-JP" altLang="ja-JP" sz="1800">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石川県金沢市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文化スポーツ施設再整備積立基金や</a:t>
          </a:r>
          <a:r>
            <a:rPr kumimoji="1" lang="ja-JP" altLang="en-US" sz="1100">
              <a:solidFill>
                <a:schemeClr val="dk1"/>
              </a:solidFill>
              <a:effectLst/>
              <a:latin typeface="+mn-lt"/>
              <a:ea typeface="+mn-ea"/>
              <a:cs typeface="+mn-cs"/>
            </a:rPr>
            <a:t>教育福祉施設等再整備積立</a:t>
          </a:r>
          <a:r>
            <a:rPr kumimoji="1" lang="ja-JP" altLang="ja-JP" sz="1100">
              <a:solidFill>
                <a:schemeClr val="dk1"/>
              </a:solidFill>
              <a:effectLst/>
              <a:latin typeface="+mn-lt"/>
              <a:ea typeface="+mn-ea"/>
              <a:cs typeface="+mn-cs"/>
            </a:rPr>
            <a:t>基金など、基金の有効活用に向けた計画的な積立てを実施した</a:t>
          </a:r>
          <a:r>
            <a:rPr kumimoji="1" lang="ja-JP" altLang="en-US" sz="1100">
              <a:solidFill>
                <a:schemeClr val="dk1"/>
              </a:solidFill>
              <a:effectLst/>
              <a:latin typeface="+mn-lt"/>
              <a:ea typeface="+mn-ea"/>
              <a:cs typeface="+mn-cs"/>
            </a:rPr>
            <a:t>ほか、</a:t>
          </a:r>
          <a:r>
            <a:rPr kumimoji="1" lang="ja-JP" altLang="ja-JP" sz="1100">
              <a:solidFill>
                <a:schemeClr val="dk1"/>
              </a:solidFill>
              <a:effectLst/>
              <a:latin typeface="+mn-lt"/>
              <a:ea typeface="+mn-ea"/>
              <a:cs typeface="+mn-cs"/>
            </a:rPr>
            <a:t>令和６年能登半島地震</a:t>
          </a:r>
          <a:r>
            <a:rPr kumimoji="1" lang="ja-JP" altLang="en-US" sz="1100">
              <a:solidFill>
                <a:schemeClr val="dk1"/>
              </a:solidFill>
              <a:effectLst/>
              <a:latin typeface="+mn-lt"/>
              <a:ea typeface="+mn-ea"/>
              <a:cs typeface="+mn-cs"/>
            </a:rPr>
            <a:t>復興基金を新たに積立てたことなどにより</a:t>
          </a:r>
          <a:r>
            <a:rPr kumimoji="1" lang="ja-JP" altLang="ja-JP" sz="1100">
              <a:solidFill>
                <a:schemeClr val="dk1"/>
              </a:solidFill>
              <a:effectLst/>
              <a:latin typeface="+mn-lt"/>
              <a:ea typeface="+mn-ea"/>
              <a:cs typeface="+mn-cs"/>
            </a:rPr>
            <a:t>、基金全体として、約</a:t>
          </a:r>
          <a:r>
            <a:rPr kumimoji="1" lang="en-US" altLang="ja-JP" sz="1100">
              <a:solidFill>
                <a:schemeClr val="dk1"/>
              </a:solidFill>
              <a:effectLst/>
              <a:latin typeface="+mn-lt"/>
              <a:ea typeface="+mn-ea"/>
              <a:cs typeface="+mn-cs"/>
            </a:rPr>
            <a:t>54</a:t>
          </a:r>
          <a:r>
            <a:rPr kumimoji="1" lang="ja-JP" altLang="ja-JP" sz="1100">
              <a:solidFill>
                <a:schemeClr val="dk1"/>
              </a:solidFill>
              <a:effectLst/>
              <a:latin typeface="+mn-lt"/>
              <a:ea typeface="+mn-ea"/>
              <a:cs typeface="+mn-cs"/>
            </a:rPr>
            <a:t>億円の増額となった。</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今後の財政需要を見据え、</a:t>
          </a:r>
          <a:r>
            <a:rPr kumimoji="1" lang="ja-JP" altLang="en-US" sz="1100">
              <a:solidFill>
                <a:schemeClr val="dk1"/>
              </a:solidFill>
              <a:effectLst/>
              <a:latin typeface="+mn-lt"/>
              <a:ea typeface="+mn-ea"/>
              <a:cs typeface="+mn-cs"/>
            </a:rPr>
            <a:t>施設整備積立基金への積立てを実施し、</a:t>
          </a:r>
          <a:r>
            <a:rPr kumimoji="1" lang="ja-JP" altLang="ja-JP" sz="1100">
              <a:solidFill>
                <a:schemeClr val="dk1"/>
              </a:solidFill>
              <a:effectLst/>
              <a:latin typeface="+mn-lt"/>
              <a:ea typeface="+mn-ea"/>
              <a:cs typeface="+mn-cs"/>
            </a:rPr>
            <a:t>基金の有効活用を図る。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教育</a:t>
          </a:r>
          <a:r>
            <a:rPr kumimoji="1" lang="ja-JP" altLang="en-US" sz="1100">
              <a:solidFill>
                <a:schemeClr val="dk1"/>
              </a:solidFill>
              <a:effectLst/>
              <a:latin typeface="+mn-lt"/>
              <a:ea typeface="+mn-ea"/>
              <a:cs typeface="+mn-cs"/>
            </a:rPr>
            <a:t>福祉</a:t>
          </a:r>
          <a:r>
            <a:rPr kumimoji="1" lang="ja-JP" altLang="ja-JP" sz="1100">
              <a:solidFill>
                <a:schemeClr val="dk1"/>
              </a:solidFill>
              <a:effectLst/>
              <a:latin typeface="+mn-lt"/>
              <a:ea typeface="+mn-ea"/>
              <a:cs typeface="+mn-cs"/>
            </a:rPr>
            <a:t>施設等再整備積立基金：教育施設及び福祉施設等の再整備に充てる資金を積立てるため</a:t>
          </a:r>
          <a:endParaRPr lang="ja-JP" altLang="ja-JP" sz="1400">
            <a:effectLst/>
          </a:endParaRPr>
        </a:p>
        <a:p>
          <a:r>
            <a:rPr kumimoji="1" lang="ja-JP" altLang="ja-JP" sz="1100">
              <a:solidFill>
                <a:schemeClr val="dk1"/>
              </a:solidFill>
              <a:effectLst/>
              <a:latin typeface="+mn-lt"/>
              <a:ea typeface="+mn-ea"/>
              <a:cs typeface="+mn-cs"/>
            </a:rPr>
            <a:t>市場病院施設再整備積立基金：中央卸売市場及び金沢市立病院の再整備に充てる資金を積立てるため</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教育福祉施設等再整備積立基金</a:t>
          </a:r>
          <a:r>
            <a:rPr kumimoji="1" lang="ja-JP" altLang="en-US" sz="1100">
              <a:solidFill>
                <a:schemeClr val="dk1"/>
              </a:solidFill>
              <a:effectLst/>
              <a:latin typeface="+mn-lt"/>
              <a:ea typeface="+mn-ea"/>
              <a:cs typeface="+mn-cs"/>
            </a:rPr>
            <a:t>に約５億円を積立て</a:t>
          </a:r>
          <a:endParaRPr lang="ja-JP" altLang="ja-JP" sz="1400">
            <a:effectLst/>
          </a:endParaRPr>
        </a:p>
        <a:p>
          <a:r>
            <a:rPr kumimoji="1" lang="ja-JP" altLang="ja-JP" sz="1100">
              <a:solidFill>
                <a:schemeClr val="dk1"/>
              </a:solidFill>
              <a:effectLst/>
              <a:latin typeface="+mn-lt"/>
              <a:ea typeface="+mn-ea"/>
              <a:cs typeface="+mn-cs"/>
            </a:rPr>
            <a:t>文化スポーツ施設再整備積立基金に約</a:t>
          </a:r>
          <a:r>
            <a:rPr kumimoji="1" lang="en-US" altLang="ja-JP" sz="1100">
              <a:solidFill>
                <a:schemeClr val="dk1"/>
              </a:solidFill>
              <a:effectLst/>
              <a:latin typeface="+mn-lt"/>
              <a:ea typeface="+mn-ea"/>
              <a:cs typeface="+mn-cs"/>
            </a:rPr>
            <a:t>27</a:t>
          </a:r>
          <a:r>
            <a:rPr kumimoji="1" lang="ja-JP" altLang="ja-JP" sz="1100">
              <a:solidFill>
                <a:schemeClr val="dk1"/>
              </a:solidFill>
              <a:effectLst/>
              <a:latin typeface="+mn-lt"/>
              <a:ea typeface="+mn-ea"/>
              <a:cs typeface="+mn-cs"/>
            </a:rPr>
            <a:t>億円を積立</a:t>
          </a:r>
          <a:r>
            <a:rPr kumimoji="1" lang="ja-JP" altLang="en-US" sz="1100">
              <a:solidFill>
                <a:schemeClr val="dk1"/>
              </a:solidFill>
              <a:effectLst/>
              <a:latin typeface="+mn-lt"/>
              <a:ea typeface="+mn-ea"/>
              <a:cs typeface="+mn-cs"/>
            </a:rPr>
            <a:t>て</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教育福祉施設等再整備積立基金：将来的な学校施設の改築に向けて計画的に積立・取崩を実施</a:t>
          </a:r>
          <a:endParaRPr lang="ja-JP" altLang="ja-JP" sz="1400">
            <a:effectLst/>
          </a:endParaRPr>
        </a:p>
        <a:p>
          <a:r>
            <a:rPr kumimoji="1" lang="ja-JP" altLang="ja-JP" sz="1100">
              <a:solidFill>
                <a:schemeClr val="dk1"/>
              </a:solidFill>
              <a:effectLst/>
              <a:latin typeface="+mn-lt"/>
              <a:ea typeface="+mn-ea"/>
              <a:cs typeface="+mn-cs"/>
            </a:rPr>
            <a:t>市場病院施設再整備積立基金：将来的な中央卸売市場及び金沢市立病院の再整備に向けて計画的に積立・取崩を実施</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将来的な財政需要に備えるための積立てによる増</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決算の状況を踏まえ、可能な範囲で積立て</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100">
              <a:solidFill>
                <a:schemeClr val="dk1"/>
              </a:solidFill>
              <a:effectLst/>
              <a:latin typeface="+mn-lt"/>
              <a:ea typeface="+mn-ea"/>
              <a:cs typeface="+mn-cs"/>
            </a:rPr>
            <a:t>国の補正予算に伴い、臨時財政対策債に係る交付税措置について前倒しで増額交付されたことによる積立て</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償還計画に沿って順次取り崩し</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903017A3-01B0-4141-95BA-47DA2B2EEA6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BEC7C752-E7B3-4517-A55A-D48CEF747ED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52912C56-E985-4182-B14A-123A67064867}"/>
            </a:ext>
          </a:extLst>
        </xdr:cNvPr>
        <xdr:cNvSpPr/>
      </xdr:nvSpPr>
      <xdr:spPr>
        <a:xfrm>
          <a:off x="352425" y="66675"/>
          <a:ext cx="11407775"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9A081A59-C9F5-4FDC-AE77-5BD47F9F8E9A}"/>
            </a:ext>
          </a:extLst>
        </xdr:cNvPr>
        <xdr:cNvSpPr/>
      </xdr:nvSpPr>
      <xdr:spPr>
        <a:xfrm>
          <a:off x="15351125" y="190500"/>
          <a:ext cx="355282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7A22ACFC-6509-414A-9E79-66E6CBA13EDF}"/>
            </a:ext>
          </a:extLst>
        </xdr:cNvPr>
        <xdr:cNvSpPr/>
      </xdr:nvSpPr>
      <xdr:spPr>
        <a:xfrm>
          <a:off x="15360650" y="219075"/>
          <a:ext cx="35242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AE2028D7-DBB8-4B77-A4EC-3A58EC89A937}"/>
            </a:ext>
          </a:extLst>
        </xdr:cNvPr>
        <xdr:cNvSpPr/>
      </xdr:nvSpPr>
      <xdr:spPr>
        <a:xfrm>
          <a:off x="15389225" y="238125"/>
          <a:ext cx="34671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石川県金沢市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FFC4C59E-688F-4C0B-A14A-562CC9A5CA1E}"/>
            </a:ext>
          </a:extLst>
        </xdr:cNvPr>
        <xdr:cNvSpPr/>
      </xdr:nvSpPr>
      <xdr:spPr>
        <a:xfrm>
          <a:off x="12827000" y="190500"/>
          <a:ext cx="239077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C252F611-5A08-4FE9-9EB6-B7A85B02A3DD}"/>
            </a:ext>
          </a:extLst>
        </xdr:cNvPr>
        <xdr:cNvSpPr/>
      </xdr:nvSpPr>
      <xdr:spPr>
        <a:xfrm>
          <a:off x="12855575" y="219075"/>
          <a:ext cx="23431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A04F31C0-1363-4579-AB52-A33D2588B93C}"/>
            </a:ext>
          </a:extLst>
        </xdr:cNvPr>
        <xdr:cNvSpPr/>
      </xdr:nvSpPr>
      <xdr:spPr>
        <a:xfrm>
          <a:off x="12874625" y="238125"/>
          <a:ext cx="2314575" cy="4635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9C8CF894-4898-4562-AC96-7FF06EE73960}"/>
            </a:ext>
          </a:extLst>
        </xdr:cNvPr>
        <xdr:cNvSpPr/>
      </xdr:nvSpPr>
      <xdr:spPr>
        <a:xfrm>
          <a:off x="447675" y="892175"/>
          <a:ext cx="9083675" cy="1695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3742B9F8-9AB7-4558-8E82-1BE4FC8FDD94}"/>
            </a:ext>
          </a:extLst>
        </xdr:cNvPr>
        <xdr:cNvSpPr/>
      </xdr:nvSpPr>
      <xdr:spPr>
        <a:xfrm>
          <a:off x="568325" y="920750"/>
          <a:ext cx="1247775"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7515F37E-77FC-4033-8B79-07C8953CB0CF}"/>
            </a:ext>
          </a:extLst>
        </xdr:cNvPr>
        <xdr:cNvSpPr/>
      </xdr:nvSpPr>
      <xdr:spPr>
        <a:xfrm>
          <a:off x="1768475" y="920750"/>
          <a:ext cx="120015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443,123
435,125
468.81
217,429,616
208,940,471
5,093,790
108,543,575
207,871,979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9E01839E-570B-425B-8DA8-3FFDA3A275BC}"/>
            </a:ext>
          </a:extLst>
        </xdr:cNvPr>
        <xdr:cNvSpPr/>
      </xdr:nvSpPr>
      <xdr:spPr>
        <a:xfrm>
          <a:off x="2968625" y="920750"/>
          <a:ext cx="137160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0117F846-1CA6-40B9-A5BD-95A77AA093BB}"/>
            </a:ext>
          </a:extLst>
        </xdr:cNvPr>
        <xdr:cNvSpPr/>
      </xdr:nvSpPr>
      <xdr:spPr>
        <a:xfrm>
          <a:off x="4340225" y="939800"/>
          <a:ext cx="18288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8035E91D-1263-4008-B8EE-2A41BEDC8722}"/>
            </a:ext>
          </a:extLst>
        </xdr:cNvPr>
        <xdr:cNvSpPr/>
      </xdr:nvSpPr>
      <xdr:spPr>
        <a:xfrm>
          <a:off x="6169025" y="939800"/>
          <a:ext cx="1133475"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3.4
20.7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ACB6CC30-5511-4E51-BD56-D80EBE9CAC9D}"/>
            </a:ext>
          </a:extLst>
        </xdr:cNvPr>
        <xdr:cNvSpPr/>
      </xdr:nvSpPr>
      <xdr:spPr>
        <a:xfrm>
          <a:off x="7369175" y="949325"/>
          <a:ext cx="5715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B720F048-73EE-456E-9606-BFCC173E454A}"/>
            </a:ext>
          </a:extLst>
        </xdr:cNvPr>
        <xdr:cNvSpPr/>
      </xdr:nvSpPr>
      <xdr:spPr>
        <a:xfrm>
          <a:off x="4340225" y="1682750"/>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F55B0D22-1BFC-4110-9E44-C8387F6F218D}"/>
            </a:ext>
          </a:extLst>
        </xdr:cNvPr>
        <xdr:cNvSpPr/>
      </xdr:nvSpPr>
      <xdr:spPr>
        <a:xfrm>
          <a:off x="6226175" y="1682750"/>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C3C397EC-2E39-4555-8B31-31201B4401A3}"/>
            </a:ext>
          </a:extLst>
        </xdr:cNvPr>
        <xdr:cNvSpPr/>
      </xdr:nvSpPr>
      <xdr:spPr>
        <a:xfrm>
          <a:off x="9988550" y="892175"/>
          <a:ext cx="1371600" cy="12192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94BAE14A-5A5C-4891-A9C8-4E47D8D2FF30}"/>
            </a:ext>
          </a:extLst>
        </xdr:cNvPr>
        <xdr:cNvSpPr/>
      </xdr:nvSpPr>
      <xdr:spPr>
        <a:xfrm>
          <a:off x="10217150" y="949325"/>
          <a:ext cx="120015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A071E791-218F-429D-B642-C6DFE2128162}"/>
            </a:ext>
          </a:extLst>
        </xdr:cNvPr>
        <xdr:cNvSpPr/>
      </xdr:nvSpPr>
      <xdr:spPr>
        <a:xfrm>
          <a:off x="10217150" y="1216025"/>
          <a:ext cx="1200150" cy="495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0A3C73F5-491B-49E7-A45A-9BBBED90F5C4}"/>
            </a:ext>
          </a:extLst>
        </xdr:cNvPr>
        <xdr:cNvSpPr/>
      </xdr:nvSpPr>
      <xdr:spPr>
        <a:xfrm>
          <a:off x="10217150" y="1539875"/>
          <a:ext cx="1323975" cy="619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9AD06F1C-B4D3-40D0-8CCD-0A88E1A55728}"/>
            </a:ext>
          </a:extLst>
        </xdr:cNvPr>
        <xdr:cNvCxnSpPr/>
      </xdr:nvCxnSpPr>
      <xdr:spPr>
        <a:xfrm flipH="1">
          <a:off x="10055225" y="104457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96983D7C-6DF2-4BED-9632-5FEE484C73DA}"/>
            </a:ext>
          </a:extLst>
        </xdr:cNvPr>
        <xdr:cNvSpPr/>
      </xdr:nvSpPr>
      <xdr:spPr>
        <a:xfrm>
          <a:off x="10106025" y="10064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7E50FFAF-F246-4499-84CA-3C34CB0D0DA1}"/>
            </a:ext>
          </a:extLst>
        </xdr:cNvPr>
        <xdr:cNvSpPr/>
      </xdr:nvSpPr>
      <xdr:spPr>
        <a:xfrm>
          <a:off x="10106025" y="131127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E11A6819-194D-4A4F-8090-EBAA94E76528}"/>
            </a:ext>
          </a:extLst>
        </xdr:cNvPr>
        <xdr:cNvCxnSpPr/>
      </xdr:nvCxnSpPr>
      <xdr:spPr>
        <a:xfrm>
          <a:off x="10153650" y="15398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1CF66B00-9A42-4299-A060-D7503DE01090}"/>
            </a:ext>
          </a:extLst>
        </xdr:cNvPr>
        <xdr:cNvCxnSpPr/>
      </xdr:nvCxnSpPr>
      <xdr:spPr>
        <a:xfrm>
          <a:off x="10074275" y="153987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3510F9D9-926B-43DC-8928-5508E3779BF5}"/>
            </a:ext>
          </a:extLst>
        </xdr:cNvPr>
        <xdr:cNvCxnSpPr/>
      </xdr:nvCxnSpPr>
      <xdr:spPr>
        <a:xfrm flipV="1">
          <a:off x="10153650" y="17716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ADA792B6-1330-43F8-B4D5-069CCF473AB5}"/>
            </a:ext>
          </a:extLst>
        </xdr:cNvPr>
        <xdr:cNvCxnSpPr/>
      </xdr:nvCxnSpPr>
      <xdr:spPr>
        <a:xfrm>
          <a:off x="10074275" y="19018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13E093D3-41B6-4776-87ED-264ED1F21EAA}"/>
            </a:ext>
          </a:extLst>
        </xdr:cNvPr>
        <xdr:cNvSpPr txBox="1"/>
      </xdr:nvSpPr>
      <xdr:spPr>
        <a:xfrm>
          <a:off x="419100" y="268287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AABB9B26-40D8-4632-A870-819425357C4F}"/>
            </a:ext>
          </a:extLst>
        </xdr:cNvPr>
        <xdr:cNvSpPr txBox="1"/>
      </xdr:nvSpPr>
      <xdr:spPr>
        <a:xfrm>
          <a:off x="419100" y="29114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F6C31202-98D1-4290-ABD1-CCA2F82CE309}"/>
            </a:ext>
          </a:extLst>
        </xdr:cNvPr>
        <xdr:cNvSpPr txBox="1"/>
      </xdr:nvSpPr>
      <xdr:spPr>
        <a:xfrm>
          <a:off x="419100" y="314007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ADAC3928-9EEF-4244-B43A-106641A52EF6}"/>
            </a:ext>
          </a:extLst>
        </xdr:cNvPr>
        <xdr:cNvSpPr txBox="1"/>
      </xdr:nvSpPr>
      <xdr:spPr>
        <a:xfrm>
          <a:off x="419100" y="336867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045AFF7A-7991-4718-9C1C-08C1B0742D05}"/>
            </a:ext>
          </a:extLst>
        </xdr:cNvPr>
        <xdr:cNvSpPr txBox="1"/>
      </xdr:nvSpPr>
      <xdr:spPr>
        <a:xfrm>
          <a:off x="419100" y="359727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F788759E-3B60-4E01-9F51-58EF6B602B68}"/>
            </a:ext>
          </a:extLst>
        </xdr:cNvPr>
        <xdr:cNvSpPr/>
      </xdr:nvSpPr>
      <xdr:spPr>
        <a:xfrm>
          <a:off x="1158875" y="4092575"/>
          <a:ext cx="381952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51EA7656-222D-44DE-B14F-5F1E737430DE}"/>
            </a:ext>
          </a:extLst>
        </xdr:cNvPr>
        <xdr:cNvSpPr/>
      </xdr:nvSpPr>
      <xdr:spPr>
        <a:xfrm>
          <a:off x="1811514" y="4465892"/>
          <a:ext cx="1558571"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49CE43B0-4095-4965-A46A-172ADFD2528D}"/>
            </a:ext>
          </a:extLst>
        </xdr:cNvPr>
        <xdr:cNvSpPr/>
      </xdr:nvSpPr>
      <xdr:spPr>
        <a:xfrm>
          <a:off x="3468364" y="4449221"/>
          <a:ext cx="759471"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[ 66.3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FC597132-61C5-419A-88F0-50147C0FDA77}"/>
            </a:ext>
          </a:extLst>
        </xdr:cNvPr>
        <xdr:cNvSpPr/>
      </xdr:nvSpPr>
      <xdr:spPr>
        <a:xfrm>
          <a:off x="49307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0613E2A4-4B25-49E2-A67B-357AC5743557}"/>
            </a:ext>
          </a:extLst>
        </xdr:cNvPr>
        <xdr:cNvSpPr/>
      </xdr:nvSpPr>
      <xdr:spPr>
        <a:xfrm>
          <a:off x="49307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966305DD-D41C-470D-A44F-463731923B95}"/>
            </a:ext>
          </a:extLst>
        </xdr:cNvPr>
        <xdr:cNvSpPr/>
      </xdr:nvSpPr>
      <xdr:spPr>
        <a:xfrm>
          <a:off x="63023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74C50434-A7F8-408D-9FFB-42ADA8931CC1}"/>
            </a:ext>
          </a:extLst>
        </xdr:cNvPr>
        <xdr:cNvSpPr/>
      </xdr:nvSpPr>
      <xdr:spPr>
        <a:xfrm>
          <a:off x="63023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682E987F-4001-4E13-8B9F-56C8EDCE5ED0}"/>
            </a:ext>
          </a:extLst>
        </xdr:cNvPr>
        <xdr:cNvSpPr/>
      </xdr:nvSpPr>
      <xdr:spPr>
        <a:xfrm>
          <a:off x="77978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70C391B1-3504-4C4C-9D60-419248900DCA}"/>
            </a:ext>
          </a:extLst>
        </xdr:cNvPr>
        <xdr:cNvSpPr/>
      </xdr:nvSpPr>
      <xdr:spPr>
        <a:xfrm>
          <a:off x="77978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4DAC29EB-AB8D-4C88-8D12-E58A09413DE4}"/>
            </a:ext>
          </a:extLst>
        </xdr:cNvPr>
        <xdr:cNvSpPr/>
      </xdr:nvSpPr>
      <xdr:spPr>
        <a:xfrm>
          <a:off x="1158875" y="4768850"/>
          <a:ext cx="381952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619ADE79-BC35-4167-8AB8-1791FFE2975C}"/>
            </a:ext>
          </a:extLst>
        </xdr:cNvPr>
        <xdr:cNvSpPr/>
      </xdr:nvSpPr>
      <xdr:spPr>
        <a:xfrm>
          <a:off x="5226050"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A49D3BC2-623B-4982-8E6A-889ED2C00846}"/>
            </a:ext>
          </a:extLst>
        </xdr:cNvPr>
        <xdr:cNvSpPr/>
      </xdr:nvSpPr>
      <xdr:spPr>
        <a:xfrm>
          <a:off x="5226050"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6074FD66-08A6-4412-A50F-DA932CF57939}"/>
            </a:ext>
          </a:extLst>
        </xdr:cNvPr>
        <xdr:cNvSpPr txBox="1"/>
      </xdr:nvSpPr>
      <xdr:spPr>
        <a:xfrm>
          <a:off x="5283200"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950" b="0" i="0" baseline="0">
              <a:solidFill>
                <a:schemeClr val="dk1"/>
              </a:solidFill>
              <a:effectLst/>
              <a:latin typeface="+mn-lt"/>
              <a:ea typeface="+mn-ea"/>
              <a:cs typeface="+mn-cs"/>
            </a:rPr>
            <a:t>当市では、平成</a:t>
          </a:r>
          <a:r>
            <a:rPr lang="en-US" altLang="ja-JP" sz="950" b="0" i="0" baseline="0">
              <a:solidFill>
                <a:schemeClr val="dk1"/>
              </a:solidFill>
              <a:effectLst/>
              <a:latin typeface="+mn-lt"/>
              <a:ea typeface="+mn-ea"/>
              <a:cs typeface="+mn-cs"/>
            </a:rPr>
            <a:t>28</a:t>
          </a:r>
          <a:r>
            <a:rPr lang="ja-JP" altLang="ja-JP" sz="950" b="0" i="0" baseline="0">
              <a:solidFill>
                <a:schemeClr val="dk1"/>
              </a:solidFill>
              <a:effectLst/>
              <a:latin typeface="+mn-lt"/>
              <a:ea typeface="+mn-ea"/>
              <a:cs typeface="+mn-cs"/>
            </a:rPr>
            <a:t>年度に策定した公共施設等総合管理計画において、今後生じる改修・更新費用を見込み、総合的かつ計画的な管理の推進に取り組むことを目的に掲げ、将来にわたって公共施設を適正かつ効率的に管理し、行政サービスを安定的に提供できるよう、その着実な実践に取り組んでいる。</a:t>
          </a:r>
          <a:endParaRPr lang="ja-JP" altLang="ja-JP" sz="950">
            <a:effectLst/>
          </a:endParaRPr>
        </a:p>
        <a:p>
          <a:r>
            <a:rPr lang="ja-JP" altLang="ja-JP" sz="950" b="0" i="0" baseline="0">
              <a:solidFill>
                <a:schemeClr val="dk1"/>
              </a:solidFill>
              <a:effectLst/>
              <a:latin typeface="+mn-lt"/>
              <a:ea typeface="+mn-ea"/>
              <a:cs typeface="+mn-cs"/>
            </a:rPr>
            <a:t>有形固定資産減価償却率については、概ね類似団体の平均並みとなっており、引き続き公共施設の適正かつ効率的な管理に努めていく。</a:t>
          </a:r>
          <a:endParaRPr lang="ja-JP" altLang="ja-JP" sz="950">
            <a:effectLst/>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165CBE32-5157-4DBD-A6AF-C32FD73A5645}"/>
            </a:ext>
          </a:extLst>
        </xdr:cNvPr>
        <xdr:cNvSpPr txBox="1"/>
      </xdr:nvSpPr>
      <xdr:spPr>
        <a:xfrm>
          <a:off x="11303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34BBB176-465A-49AD-8450-ACBA26627D66}"/>
            </a:ext>
          </a:extLst>
        </xdr:cNvPr>
        <xdr:cNvCxnSpPr/>
      </xdr:nvCxnSpPr>
      <xdr:spPr>
        <a:xfrm>
          <a:off x="1158875" y="680720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id="{2D1DB146-1D30-4BE5-B36D-E2115356C327}"/>
            </a:ext>
          </a:extLst>
        </xdr:cNvPr>
        <xdr:cNvSpPr txBox="1"/>
      </xdr:nvSpPr>
      <xdr:spPr>
        <a:xfrm>
          <a:off x="789956" y="67229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id="{23A1C0A9-7751-477B-8A20-5929293E946D}"/>
            </a:ext>
          </a:extLst>
        </xdr:cNvPr>
        <xdr:cNvCxnSpPr/>
      </xdr:nvCxnSpPr>
      <xdr:spPr>
        <a:xfrm>
          <a:off x="1158875" y="6475942"/>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3" name="テキスト ボックス 52">
          <a:extLst>
            <a:ext uri="{FF2B5EF4-FFF2-40B4-BE49-F238E27FC236}">
              <a16:creationId xmlns:a16="http://schemas.microsoft.com/office/drawing/2014/main" id="{61A3FDBA-E29F-4DBC-80BA-F881988AE478}"/>
            </a:ext>
          </a:extLst>
        </xdr:cNvPr>
        <xdr:cNvSpPr txBox="1"/>
      </xdr:nvSpPr>
      <xdr:spPr>
        <a:xfrm>
          <a:off x="789956" y="638214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id="{2F7AC788-0B87-4054-B0BA-80E86D29DBE3}"/>
            </a:ext>
          </a:extLst>
        </xdr:cNvPr>
        <xdr:cNvCxnSpPr/>
      </xdr:nvCxnSpPr>
      <xdr:spPr>
        <a:xfrm>
          <a:off x="1158875" y="6135158"/>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id="{AEA300C5-20F3-407F-92FF-93F714457F6B}"/>
            </a:ext>
          </a:extLst>
        </xdr:cNvPr>
        <xdr:cNvSpPr txBox="1"/>
      </xdr:nvSpPr>
      <xdr:spPr>
        <a:xfrm>
          <a:off x="789956" y="604135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81FC7C2F-5D57-43B7-B7E1-5454E9A56FA6}"/>
            </a:ext>
          </a:extLst>
        </xdr:cNvPr>
        <xdr:cNvCxnSpPr/>
      </xdr:nvCxnSpPr>
      <xdr:spPr>
        <a:xfrm>
          <a:off x="1158875" y="57975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id="{0C1954B2-DFFE-4DA7-B4D7-6A8C95BCFA49}"/>
            </a:ext>
          </a:extLst>
        </xdr:cNvPr>
        <xdr:cNvSpPr txBox="1"/>
      </xdr:nvSpPr>
      <xdr:spPr>
        <a:xfrm>
          <a:off x="789956" y="57037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id="{31A447FC-417B-4CA6-8297-068154BE8EC0}"/>
            </a:ext>
          </a:extLst>
        </xdr:cNvPr>
        <xdr:cNvCxnSpPr/>
      </xdr:nvCxnSpPr>
      <xdr:spPr>
        <a:xfrm>
          <a:off x="1158875" y="5456767"/>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id="{791EB93B-F4D0-455F-AC12-4182501C3602}"/>
            </a:ext>
          </a:extLst>
        </xdr:cNvPr>
        <xdr:cNvSpPr txBox="1"/>
      </xdr:nvSpPr>
      <xdr:spPr>
        <a:xfrm>
          <a:off x="789956" y="53629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id="{52701AA9-3FD8-4BB2-ABCD-D3797A30CF13}"/>
            </a:ext>
          </a:extLst>
        </xdr:cNvPr>
        <xdr:cNvCxnSpPr/>
      </xdr:nvCxnSpPr>
      <xdr:spPr>
        <a:xfrm>
          <a:off x="1158875" y="5115983"/>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id="{2EB656AE-1002-4B1A-B51E-61B2E6B038ED}"/>
            </a:ext>
          </a:extLst>
        </xdr:cNvPr>
        <xdr:cNvSpPr txBox="1"/>
      </xdr:nvSpPr>
      <xdr:spPr>
        <a:xfrm>
          <a:off x="789956" y="50317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9E281108-A8E2-4D39-A596-0451023E13F7}"/>
            </a:ext>
          </a:extLst>
        </xdr:cNvPr>
        <xdr:cNvCxnSpPr/>
      </xdr:nvCxnSpPr>
      <xdr:spPr>
        <a:xfrm>
          <a:off x="1158875" y="47688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3" name="テキスト ボックス 62">
          <a:extLst>
            <a:ext uri="{FF2B5EF4-FFF2-40B4-BE49-F238E27FC236}">
              <a16:creationId xmlns:a16="http://schemas.microsoft.com/office/drawing/2014/main" id="{785164EB-1A9B-4DF3-AE0E-9FB1EBA728AE}"/>
            </a:ext>
          </a:extLst>
        </xdr:cNvPr>
        <xdr:cNvSpPr txBox="1"/>
      </xdr:nvSpPr>
      <xdr:spPr>
        <a:xfrm>
          <a:off x="789956" y="46845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8E375339-E41B-4819-BFFC-ED6E095A9C8E}"/>
            </a:ext>
          </a:extLst>
        </xdr:cNvPr>
        <xdr:cNvSpPr/>
      </xdr:nvSpPr>
      <xdr:spPr>
        <a:xfrm>
          <a:off x="1158875" y="4768850"/>
          <a:ext cx="381952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59690</xdr:rowOff>
    </xdr:from>
    <xdr:to>
      <xdr:col>23</xdr:col>
      <xdr:colOff>85090</xdr:colOff>
      <xdr:row>34</xdr:row>
      <xdr:rowOff>100965</xdr:rowOff>
    </xdr:to>
    <xdr:cxnSp macro="">
      <xdr:nvCxnSpPr>
        <xdr:cNvPr id="65" name="直線コネクタ 64">
          <a:extLst>
            <a:ext uri="{FF2B5EF4-FFF2-40B4-BE49-F238E27FC236}">
              <a16:creationId xmlns:a16="http://schemas.microsoft.com/office/drawing/2014/main" id="{B7808050-2CB6-4DB8-BDCF-A01DF07E14C6}"/>
            </a:ext>
          </a:extLst>
        </xdr:cNvPr>
        <xdr:cNvCxnSpPr/>
      </xdr:nvCxnSpPr>
      <xdr:spPr>
        <a:xfrm flipV="1">
          <a:off x="4306570" y="5250815"/>
          <a:ext cx="1270" cy="11779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104792</xdr:rowOff>
    </xdr:from>
    <xdr:ext cx="405111" cy="259045"/>
    <xdr:sp macro="" textlink="">
      <xdr:nvSpPr>
        <xdr:cNvPr id="66" name="有形固定資産減価償却率最小値テキスト">
          <a:extLst>
            <a:ext uri="{FF2B5EF4-FFF2-40B4-BE49-F238E27FC236}">
              <a16:creationId xmlns:a16="http://schemas.microsoft.com/office/drawing/2014/main" id="{C825CB00-314B-4498-9046-2E08723E2BAD}"/>
            </a:ext>
          </a:extLst>
        </xdr:cNvPr>
        <xdr:cNvSpPr txBox="1"/>
      </xdr:nvSpPr>
      <xdr:spPr>
        <a:xfrm>
          <a:off x="4359275" y="6426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100965</xdr:rowOff>
    </xdr:from>
    <xdr:to>
      <xdr:col>23</xdr:col>
      <xdr:colOff>174625</xdr:colOff>
      <xdr:row>34</xdr:row>
      <xdr:rowOff>100965</xdr:rowOff>
    </xdr:to>
    <xdr:cxnSp macro="">
      <xdr:nvCxnSpPr>
        <xdr:cNvPr id="67" name="直線コネクタ 66">
          <a:extLst>
            <a:ext uri="{FF2B5EF4-FFF2-40B4-BE49-F238E27FC236}">
              <a16:creationId xmlns:a16="http://schemas.microsoft.com/office/drawing/2014/main" id="{81E104B6-C99E-4545-8291-0255D6025553}"/>
            </a:ext>
          </a:extLst>
        </xdr:cNvPr>
        <xdr:cNvCxnSpPr/>
      </xdr:nvCxnSpPr>
      <xdr:spPr>
        <a:xfrm>
          <a:off x="4216400" y="6428740"/>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6367</xdr:rowOff>
    </xdr:from>
    <xdr:ext cx="405111" cy="259045"/>
    <xdr:sp macro="" textlink="">
      <xdr:nvSpPr>
        <xdr:cNvPr id="68" name="有形固定資産減価償却率最大値テキスト">
          <a:extLst>
            <a:ext uri="{FF2B5EF4-FFF2-40B4-BE49-F238E27FC236}">
              <a16:creationId xmlns:a16="http://schemas.microsoft.com/office/drawing/2014/main" id="{3AEB654E-E55B-41A7-BD42-63E0BD484F80}"/>
            </a:ext>
          </a:extLst>
        </xdr:cNvPr>
        <xdr:cNvSpPr txBox="1"/>
      </xdr:nvSpPr>
      <xdr:spPr>
        <a:xfrm>
          <a:off x="4359275" y="5038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59690</xdr:rowOff>
    </xdr:from>
    <xdr:to>
      <xdr:col>23</xdr:col>
      <xdr:colOff>174625</xdr:colOff>
      <xdr:row>27</xdr:row>
      <xdr:rowOff>59690</xdr:rowOff>
    </xdr:to>
    <xdr:cxnSp macro="">
      <xdr:nvCxnSpPr>
        <xdr:cNvPr id="69" name="直線コネクタ 68">
          <a:extLst>
            <a:ext uri="{FF2B5EF4-FFF2-40B4-BE49-F238E27FC236}">
              <a16:creationId xmlns:a16="http://schemas.microsoft.com/office/drawing/2014/main" id="{8AF8AF6F-5B5D-4E10-A8CA-1535B1964113}"/>
            </a:ext>
          </a:extLst>
        </xdr:cNvPr>
        <xdr:cNvCxnSpPr/>
      </xdr:nvCxnSpPr>
      <xdr:spPr>
        <a:xfrm>
          <a:off x="4216400" y="5250815"/>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114740</xdr:rowOff>
    </xdr:from>
    <xdr:ext cx="405111" cy="259045"/>
    <xdr:sp macro="" textlink="">
      <xdr:nvSpPr>
        <xdr:cNvPr id="70" name="有形固定資産減価償却率平均値テキスト">
          <a:extLst>
            <a:ext uri="{FF2B5EF4-FFF2-40B4-BE49-F238E27FC236}">
              <a16:creationId xmlns:a16="http://schemas.microsoft.com/office/drawing/2014/main" id="{745EA3D3-A7F2-4C71-968B-456BCFDB00FF}"/>
            </a:ext>
          </a:extLst>
        </xdr:cNvPr>
        <xdr:cNvSpPr txBox="1"/>
      </xdr:nvSpPr>
      <xdr:spPr>
        <a:xfrm>
          <a:off x="4359275" y="595356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136313</xdr:rowOff>
    </xdr:from>
    <xdr:to>
      <xdr:col>23</xdr:col>
      <xdr:colOff>136525</xdr:colOff>
      <xdr:row>32</xdr:row>
      <xdr:rowOff>66463</xdr:rowOff>
    </xdr:to>
    <xdr:sp macro="" textlink="">
      <xdr:nvSpPr>
        <xdr:cNvPr id="71" name="フローチャート: 判断 70">
          <a:extLst>
            <a:ext uri="{FF2B5EF4-FFF2-40B4-BE49-F238E27FC236}">
              <a16:creationId xmlns:a16="http://schemas.microsoft.com/office/drawing/2014/main" id="{247F323D-9F51-447F-A718-8AF37221DD10}"/>
            </a:ext>
          </a:extLst>
        </xdr:cNvPr>
        <xdr:cNvSpPr/>
      </xdr:nvSpPr>
      <xdr:spPr>
        <a:xfrm>
          <a:off x="4254500" y="597513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103928</xdr:rowOff>
    </xdr:from>
    <xdr:to>
      <xdr:col>19</xdr:col>
      <xdr:colOff>187325</xdr:colOff>
      <xdr:row>32</xdr:row>
      <xdr:rowOff>34078</xdr:rowOff>
    </xdr:to>
    <xdr:sp macro="" textlink="">
      <xdr:nvSpPr>
        <xdr:cNvPr id="72" name="フローチャート: 判断 71">
          <a:extLst>
            <a:ext uri="{FF2B5EF4-FFF2-40B4-BE49-F238E27FC236}">
              <a16:creationId xmlns:a16="http://schemas.microsoft.com/office/drawing/2014/main" id="{FF3C5724-A410-4997-B48A-7DA4A03E4811}"/>
            </a:ext>
          </a:extLst>
        </xdr:cNvPr>
        <xdr:cNvSpPr/>
      </xdr:nvSpPr>
      <xdr:spPr>
        <a:xfrm>
          <a:off x="3616325" y="5945928"/>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71543</xdr:rowOff>
    </xdr:from>
    <xdr:to>
      <xdr:col>15</xdr:col>
      <xdr:colOff>187325</xdr:colOff>
      <xdr:row>32</xdr:row>
      <xdr:rowOff>1693</xdr:rowOff>
    </xdr:to>
    <xdr:sp macro="" textlink="">
      <xdr:nvSpPr>
        <xdr:cNvPr id="73" name="フローチャート: 判断 72">
          <a:extLst>
            <a:ext uri="{FF2B5EF4-FFF2-40B4-BE49-F238E27FC236}">
              <a16:creationId xmlns:a16="http://schemas.microsoft.com/office/drawing/2014/main" id="{96EC069B-B455-4F6A-828C-043BEFAB3C09}"/>
            </a:ext>
          </a:extLst>
        </xdr:cNvPr>
        <xdr:cNvSpPr/>
      </xdr:nvSpPr>
      <xdr:spPr>
        <a:xfrm>
          <a:off x="2930525" y="590719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35560</xdr:rowOff>
    </xdr:from>
    <xdr:to>
      <xdr:col>11</xdr:col>
      <xdr:colOff>187325</xdr:colOff>
      <xdr:row>31</xdr:row>
      <xdr:rowOff>137160</xdr:rowOff>
    </xdr:to>
    <xdr:sp macro="" textlink="">
      <xdr:nvSpPr>
        <xdr:cNvPr id="74" name="フローチャート: 判断 73">
          <a:extLst>
            <a:ext uri="{FF2B5EF4-FFF2-40B4-BE49-F238E27FC236}">
              <a16:creationId xmlns:a16="http://schemas.microsoft.com/office/drawing/2014/main" id="{10333C3B-80E5-44D7-A8BF-96401EC45E8A}"/>
            </a:ext>
          </a:extLst>
        </xdr:cNvPr>
        <xdr:cNvSpPr/>
      </xdr:nvSpPr>
      <xdr:spPr>
        <a:xfrm>
          <a:off x="2244725" y="587438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171027</xdr:rowOff>
    </xdr:from>
    <xdr:to>
      <xdr:col>7</xdr:col>
      <xdr:colOff>187325</xdr:colOff>
      <xdr:row>31</xdr:row>
      <xdr:rowOff>101177</xdr:rowOff>
    </xdr:to>
    <xdr:sp macro="" textlink="">
      <xdr:nvSpPr>
        <xdr:cNvPr id="75" name="フローチャート: 判断 74">
          <a:extLst>
            <a:ext uri="{FF2B5EF4-FFF2-40B4-BE49-F238E27FC236}">
              <a16:creationId xmlns:a16="http://schemas.microsoft.com/office/drawing/2014/main" id="{311AF978-3F77-469C-A3E4-BCAF31E65D65}"/>
            </a:ext>
          </a:extLst>
        </xdr:cNvPr>
        <xdr:cNvSpPr/>
      </xdr:nvSpPr>
      <xdr:spPr>
        <a:xfrm>
          <a:off x="1558925" y="5838402"/>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0111BCA6-21C1-4F66-85E0-BB3509A86607}"/>
            </a:ext>
          </a:extLst>
        </xdr:cNvPr>
        <xdr:cNvSpPr txBox="1"/>
      </xdr:nvSpPr>
      <xdr:spPr>
        <a:xfrm>
          <a:off x="4149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AACCFDB2-3F2F-4870-8503-A24CD043EDD9}"/>
            </a:ext>
          </a:extLst>
        </xdr:cNvPr>
        <xdr:cNvSpPr txBox="1"/>
      </xdr:nvSpPr>
      <xdr:spPr>
        <a:xfrm>
          <a:off x="35115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12317A9E-D80C-4F6E-96D4-97DAB37F2069}"/>
            </a:ext>
          </a:extLst>
        </xdr:cNvPr>
        <xdr:cNvSpPr txBox="1"/>
      </xdr:nvSpPr>
      <xdr:spPr>
        <a:xfrm>
          <a:off x="28257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E149AD51-E703-4778-B4AB-318EAA256706}"/>
            </a:ext>
          </a:extLst>
        </xdr:cNvPr>
        <xdr:cNvSpPr txBox="1"/>
      </xdr:nvSpPr>
      <xdr:spPr>
        <a:xfrm>
          <a:off x="21399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E0FFDF63-587B-470C-8F02-749856E3C3FA}"/>
            </a:ext>
          </a:extLst>
        </xdr:cNvPr>
        <xdr:cNvSpPr txBox="1"/>
      </xdr:nvSpPr>
      <xdr:spPr>
        <a:xfrm>
          <a:off x="14541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121920</xdr:rowOff>
    </xdr:from>
    <xdr:to>
      <xdr:col>23</xdr:col>
      <xdr:colOff>136525</xdr:colOff>
      <xdr:row>32</xdr:row>
      <xdr:rowOff>52070</xdr:rowOff>
    </xdr:to>
    <xdr:sp macro="" textlink="">
      <xdr:nvSpPr>
        <xdr:cNvPr id="81" name="楕円 80">
          <a:extLst>
            <a:ext uri="{FF2B5EF4-FFF2-40B4-BE49-F238E27FC236}">
              <a16:creationId xmlns:a16="http://schemas.microsoft.com/office/drawing/2014/main" id="{85E01280-7CDB-4ECD-B810-5BC4A4D1FECF}"/>
            </a:ext>
          </a:extLst>
        </xdr:cNvPr>
        <xdr:cNvSpPr/>
      </xdr:nvSpPr>
      <xdr:spPr>
        <a:xfrm>
          <a:off x="4254500" y="596392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144797</xdr:rowOff>
    </xdr:from>
    <xdr:ext cx="405111" cy="259045"/>
    <xdr:sp macro="" textlink="">
      <xdr:nvSpPr>
        <xdr:cNvPr id="82" name="有形固定資産減価償却率該当値テキスト">
          <a:extLst>
            <a:ext uri="{FF2B5EF4-FFF2-40B4-BE49-F238E27FC236}">
              <a16:creationId xmlns:a16="http://schemas.microsoft.com/office/drawing/2014/main" id="{6EC8BF54-27B7-4B55-92C7-DBFD490E4A30}"/>
            </a:ext>
          </a:extLst>
        </xdr:cNvPr>
        <xdr:cNvSpPr txBox="1"/>
      </xdr:nvSpPr>
      <xdr:spPr>
        <a:xfrm>
          <a:off x="4359275" y="5818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82338</xdr:rowOff>
    </xdr:from>
    <xdr:to>
      <xdr:col>19</xdr:col>
      <xdr:colOff>187325</xdr:colOff>
      <xdr:row>32</xdr:row>
      <xdr:rowOff>12488</xdr:rowOff>
    </xdr:to>
    <xdr:sp macro="" textlink="">
      <xdr:nvSpPr>
        <xdr:cNvPr id="83" name="楕円 82">
          <a:extLst>
            <a:ext uri="{FF2B5EF4-FFF2-40B4-BE49-F238E27FC236}">
              <a16:creationId xmlns:a16="http://schemas.microsoft.com/office/drawing/2014/main" id="{DED8813F-F292-4B28-811A-CDB69C0D4DFA}"/>
            </a:ext>
          </a:extLst>
        </xdr:cNvPr>
        <xdr:cNvSpPr/>
      </xdr:nvSpPr>
      <xdr:spPr>
        <a:xfrm>
          <a:off x="3616325" y="5924338"/>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133138</xdr:rowOff>
    </xdr:from>
    <xdr:to>
      <xdr:col>23</xdr:col>
      <xdr:colOff>85725</xdr:colOff>
      <xdr:row>32</xdr:row>
      <xdr:rowOff>1270</xdr:rowOff>
    </xdr:to>
    <xdr:cxnSp macro="">
      <xdr:nvCxnSpPr>
        <xdr:cNvPr id="84" name="直線コネクタ 83">
          <a:extLst>
            <a:ext uri="{FF2B5EF4-FFF2-40B4-BE49-F238E27FC236}">
              <a16:creationId xmlns:a16="http://schemas.microsoft.com/office/drawing/2014/main" id="{51269537-1E81-44C7-9366-0E6FA1EAE558}"/>
            </a:ext>
          </a:extLst>
        </xdr:cNvPr>
        <xdr:cNvCxnSpPr/>
      </xdr:nvCxnSpPr>
      <xdr:spPr>
        <a:xfrm>
          <a:off x="3673475" y="5971963"/>
          <a:ext cx="628650" cy="30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28363</xdr:rowOff>
    </xdr:from>
    <xdr:to>
      <xdr:col>15</xdr:col>
      <xdr:colOff>187325</xdr:colOff>
      <xdr:row>31</xdr:row>
      <xdr:rowOff>129963</xdr:rowOff>
    </xdr:to>
    <xdr:sp macro="" textlink="">
      <xdr:nvSpPr>
        <xdr:cNvPr id="85" name="楕円 84">
          <a:extLst>
            <a:ext uri="{FF2B5EF4-FFF2-40B4-BE49-F238E27FC236}">
              <a16:creationId xmlns:a16="http://schemas.microsoft.com/office/drawing/2014/main" id="{E7759891-9CC3-415F-84B5-9B82570CD55D}"/>
            </a:ext>
          </a:extLst>
        </xdr:cNvPr>
        <xdr:cNvSpPr/>
      </xdr:nvSpPr>
      <xdr:spPr>
        <a:xfrm>
          <a:off x="2930525" y="587036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79163</xdr:rowOff>
    </xdr:from>
    <xdr:to>
      <xdr:col>19</xdr:col>
      <xdr:colOff>136525</xdr:colOff>
      <xdr:row>31</xdr:row>
      <xdr:rowOff>133138</xdr:rowOff>
    </xdr:to>
    <xdr:cxnSp macro="">
      <xdr:nvCxnSpPr>
        <xdr:cNvPr id="86" name="直線コネクタ 85">
          <a:extLst>
            <a:ext uri="{FF2B5EF4-FFF2-40B4-BE49-F238E27FC236}">
              <a16:creationId xmlns:a16="http://schemas.microsoft.com/office/drawing/2014/main" id="{B4FA8B0A-BB5E-4094-9852-0968DB2AE5A4}"/>
            </a:ext>
          </a:extLst>
        </xdr:cNvPr>
        <xdr:cNvCxnSpPr/>
      </xdr:nvCxnSpPr>
      <xdr:spPr>
        <a:xfrm>
          <a:off x="2987675" y="5917988"/>
          <a:ext cx="685800" cy="53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75142</xdr:rowOff>
    </xdr:from>
    <xdr:to>
      <xdr:col>11</xdr:col>
      <xdr:colOff>187325</xdr:colOff>
      <xdr:row>32</xdr:row>
      <xdr:rowOff>5292</xdr:rowOff>
    </xdr:to>
    <xdr:sp macro="" textlink="">
      <xdr:nvSpPr>
        <xdr:cNvPr id="87" name="楕円 86">
          <a:extLst>
            <a:ext uri="{FF2B5EF4-FFF2-40B4-BE49-F238E27FC236}">
              <a16:creationId xmlns:a16="http://schemas.microsoft.com/office/drawing/2014/main" id="{76D98A74-21FC-4D24-B42E-F1F146FD3E5A}"/>
            </a:ext>
          </a:extLst>
        </xdr:cNvPr>
        <xdr:cNvSpPr/>
      </xdr:nvSpPr>
      <xdr:spPr>
        <a:xfrm>
          <a:off x="2244725" y="591396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79163</xdr:rowOff>
    </xdr:from>
    <xdr:to>
      <xdr:col>15</xdr:col>
      <xdr:colOff>136525</xdr:colOff>
      <xdr:row>31</xdr:row>
      <xdr:rowOff>125942</xdr:rowOff>
    </xdr:to>
    <xdr:cxnSp macro="">
      <xdr:nvCxnSpPr>
        <xdr:cNvPr id="88" name="直線コネクタ 87">
          <a:extLst>
            <a:ext uri="{FF2B5EF4-FFF2-40B4-BE49-F238E27FC236}">
              <a16:creationId xmlns:a16="http://schemas.microsoft.com/office/drawing/2014/main" id="{7A44015E-A2D6-4F33-B009-F4D82738AB14}"/>
            </a:ext>
          </a:extLst>
        </xdr:cNvPr>
        <xdr:cNvCxnSpPr/>
      </xdr:nvCxnSpPr>
      <xdr:spPr>
        <a:xfrm flipV="1">
          <a:off x="2301875" y="5917988"/>
          <a:ext cx="685800" cy="43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53552</xdr:rowOff>
    </xdr:from>
    <xdr:to>
      <xdr:col>7</xdr:col>
      <xdr:colOff>187325</xdr:colOff>
      <xdr:row>31</xdr:row>
      <xdr:rowOff>155152</xdr:rowOff>
    </xdr:to>
    <xdr:sp macro="" textlink="">
      <xdr:nvSpPr>
        <xdr:cNvPr id="89" name="楕円 88">
          <a:extLst>
            <a:ext uri="{FF2B5EF4-FFF2-40B4-BE49-F238E27FC236}">
              <a16:creationId xmlns:a16="http://schemas.microsoft.com/office/drawing/2014/main" id="{5C8A04AA-6B53-4E93-8CB4-4CB0B184760E}"/>
            </a:ext>
          </a:extLst>
        </xdr:cNvPr>
        <xdr:cNvSpPr/>
      </xdr:nvSpPr>
      <xdr:spPr>
        <a:xfrm>
          <a:off x="1558925" y="5889202"/>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104352</xdr:rowOff>
    </xdr:from>
    <xdr:to>
      <xdr:col>11</xdr:col>
      <xdr:colOff>136525</xdr:colOff>
      <xdr:row>31</xdr:row>
      <xdr:rowOff>125942</xdr:rowOff>
    </xdr:to>
    <xdr:cxnSp macro="">
      <xdr:nvCxnSpPr>
        <xdr:cNvPr id="90" name="直線コネクタ 89">
          <a:extLst>
            <a:ext uri="{FF2B5EF4-FFF2-40B4-BE49-F238E27FC236}">
              <a16:creationId xmlns:a16="http://schemas.microsoft.com/office/drawing/2014/main" id="{2CEA920E-2E6F-43D9-93B4-DC90187D1631}"/>
            </a:ext>
          </a:extLst>
        </xdr:cNvPr>
        <xdr:cNvCxnSpPr/>
      </xdr:nvCxnSpPr>
      <xdr:spPr>
        <a:xfrm>
          <a:off x="1616075" y="5946352"/>
          <a:ext cx="6858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32</xdr:row>
      <xdr:rowOff>25205</xdr:rowOff>
    </xdr:from>
    <xdr:ext cx="405111" cy="259045"/>
    <xdr:sp macro="" textlink="">
      <xdr:nvSpPr>
        <xdr:cNvPr id="91" name="n_1aveValue有形固定資産減価償却率">
          <a:extLst>
            <a:ext uri="{FF2B5EF4-FFF2-40B4-BE49-F238E27FC236}">
              <a16:creationId xmlns:a16="http://schemas.microsoft.com/office/drawing/2014/main" id="{5A39D0AA-3B62-41D6-8D20-28289B046120}"/>
            </a:ext>
          </a:extLst>
        </xdr:cNvPr>
        <xdr:cNvSpPr txBox="1"/>
      </xdr:nvSpPr>
      <xdr:spPr>
        <a:xfrm>
          <a:off x="3474094" y="60291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164270</xdr:rowOff>
    </xdr:from>
    <xdr:ext cx="405111" cy="259045"/>
    <xdr:sp macro="" textlink="">
      <xdr:nvSpPr>
        <xdr:cNvPr id="92" name="n_2aveValue有形固定資産減価償却率">
          <a:extLst>
            <a:ext uri="{FF2B5EF4-FFF2-40B4-BE49-F238E27FC236}">
              <a16:creationId xmlns:a16="http://schemas.microsoft.com/office/drawing/2014/main" id="{0CC2B3C7-926A-40A5-BB0A-D0722C4F2760}"/>
            </a:ext>
          </a:extLst>
        </xdr:cNvPr>
        <xdr:cNvSpPr txBox="1"/>
      </xdr:nvSpPr>
      <xdr:spPr>
        <a:xfrm>
          <a:off x="2797819" y="59999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153687</xdr:rowOff>
    </xdr:from>
    <xdr:ext cx="405111" cy="259045"/>
    <xdr:sp macro="" textlink="">
      <xdr:nvSpPr>
        <xdr:cNvPr id="93" name="n_3aveValue有形固定資産減価償却率">
          <a:extLst>
            <a:ext uri="{FF2B5EF4-FFF2-40B4-BE49-F238E27FC236}">
              <a16:creationId xmlns:a16="http://schemas.microsoft.com/office/drawing/2014/main" id="{1F62450A-2098-43F3-80D3-8C0A2184EBE5}"/>
            </a:ext>
          </a:extLst>
        </xdr:cNvPr>
        <xdr:cNvSpPr txBox="1"/>
      </xdr:nvSpPr>
      <xdr:spPr>
        <a:xfrm>
          <a:off x="2112019" y="5668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117704</xdr:rowOff>
    </xdr:from>
    <xdr:ext cx="405111" cy="259045"/>
    <xdr:sp macro="" textlink="">
      <xdr:nvSpPr>
        <xdr:cNvPr id="94" name="n_4aveValue有形固定資産減価償却率">
          <a:extLst>
            <a:ext uri="{FF2B5EF4-FFF2-40B4-BE49-F238E27FC236}">
              <a16:creationId xmlns:a16="http://schemas.microsoft.com/office/drawing/2014/main" id="{03ED2F7B-DE3D-4919-9C86-5E93399F77F9}"/>
            </a:ext>
          </a:extLst>
        </xdr:cNvPr>
        <xdr:cNvSpPr txBox="1"/>
      </xdr:nvSpPr>
      <xdr:spPr>
        <a:xfrm>
          <a:off x="1426219" y="56358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30</xdr:row>
      <xdr:rowOff>29015</xdr:rowOff>
    </xdr:from>
    <xdr:ext cx="405111" cy="259045"/>
    <xdr:sp macro="" textlink="">
      <xdr:nvSpPr>
        <xdr:cNvPr id="95" name="n_1mainValue有形固定資産減価償却率">
          <a:extLst>
            <a:ext uri="{FF2B5EF4-FFF2-40B4-BE49-F238E27FC236}">
              <a16:creationId xmlns:a16="http://schemas.microsoft.com/office/drawing/2014/main" id="{AC52E4ED-4D72-4D55-BB2F-6CF8BE05682A}"/>
            </a:ext>
          </a:extLst>
        </xdr:cNvPr>
        <xdr:cNvSpPr txBox="1"/>
      </xdr:nvSpPr>
      <xdr:spPr>
        <a:xfrm>
          <a:off x="3474094" y="57027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146490</xdr:rowOff>
    </xdr:from>
    <xdr:ext cx="405111" cy="259045"/>
    <xdr:sp macro="" textlink="">
      <xdr:nvSpPr>
        <xdr:cNvPr id="96" name="n_2mainValue有形固定資産減価償却率">
          <a:extLst>
            <a:ext uri="{FF2B5EF4-FFF2-40B4-BE49-F238E27FC236}">
              <a16:creationId xmlns:a16="http://schemas.microsoft.com/office/drawing/2014/main" id="{8D4AFD97-ACCF-434D-814D-8C78A980E5C4}"/>
            </a:ext>
          </a:extLst>
        </xdr:cNvPr>
        <xdr:cNvSpPr txBox="1"/>
      </xdr:nvSpPr>
      <xdr:spPr>
        <a:xfrm>
          <a:off x="2797819" y="56582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167869</xdr:rowOff>
    </xdr:from>
    <xdr:ext cx="405111" cy="259045"/>
    <xdr:sp macro="" textlink="">
      <xdr:nvSpPr>
        <xdr:cNvPr id="97" name="n_3mainValue有形固定資産減価償却率">
          <a:extLst>
            <a:ext uri="{FF2B5EF4-FFF2-40B4-BE49-F238E27FC236}">
              <a16:creationId xmlns:a16="http://schemas.microsoft.com/office/drawing/2014/main" id="{0B97BC7A-A508-403F-B905-97EDD09E8754}"/>
            </a:ext>
          </a:extLst>
        </xdr:cNvPr>
        <xdr:cNvSpPr txBox="1"/>
      </xdr:nvSpPr>
      <xdr:spPr>
        <a:xfrm>
          <a:off x="2112019" y="60035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146279</xdr:rowOff>
    </xdr:from>
    <xdr:ext cx="405111" cy="259045"/>
    <xdr:sp macro="" textlink="">
      <xdr:nvSpPr>
        <xdr:cNvPr id="98" name="n_4mainValue有形固定資産減価償却率">
          <a:extLst>
            <a:ext uri="{FF2B5EF4-FFF2-40B4-BE49-F238E27FC236}">
              <a16:creationId xmlns:a16="http://schemas.microsoft.com/office/drawing/2014/main" id="{3206FB80-B40B-4FEC-B42F-8A9A2F30E25B}"/>
            </a:ext>
          </a:extLst>
        </xdr:cNvPr>
        <xdr:cNvSpPr txBox="1"/>
      </xdr:nvSpPr>
      <xdr:spPr>
        <a:xfrm>
          <a:off x="1426219" y="59819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344FF975-1235-4427-9496-80CE7979AB75}"/>
            </a:ext>
          </a:extLst>
        </xdr:cNvPr>
        <xdr:cNvSpPr/>
      </xdr:nvSpPr>
      <xdr:spPr>
        <a:xfrm>
          <a:off x="10198100" y="4092575"/>
          <a:ext cx="380047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id="{757A4D95-F431-4789-A6BD-2E02E5A6B142}"/>
            </a:ext>
          </a:extLst>
        </xdr:cNvPr>
        <xdr:cNvSpPr/>
      </xdr:nvSpPr>
      <xdr:spPr>
        <a:xfrm>
          <a:off x="11154043" y="4465892"/>
          <a:ext cx="942439"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a:extLst>
            <a:ext uri="{FF2B5EF4-FFF2-40B4-BE49-F238E27FC236}">
              <a16:creationId xmlns:a16="http://schemas.microsoft.com/office/drawing/2014/main" id="{5A604612-D43B-4382-ADA8-4DEDED61F2FB}"/>
            </a:ext>
          </a:extLst>
        </xdr:cNvPr>
        <xdr:cNvSpPr/>
      </xdr:nvSpPr>
      <xdr:spPr>
        <a:xfrm>
          <a:off x="12446540" y="4449221"/>
          <a:ext cx="862519"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[ 526.3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7E9E550E-C567-4C09-91A6-F5A745ED86D0}"/>
            </a:ext>
          </a:extLst>
        </xdr:cNvPr>
        <xdr:cNvSpPr/>
      </xdr:nvSpPr>
      <xdr:spPr>
        <a:xfrm>
          <a:off x="139700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EB6AE6CD-F567-40F7-AA6C-EA31C23E00CD}"/>
            </a:ext>
          </a:extLst>
        </xdr:cNvPr>
        <xdr:cNvSpPr/>
      </xdr:nvSpPr>
      <xdr:spPr>
        <a:xfrm>
          <a:off x="139700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60DB9894-A558-4B78-AF81-749E2F542FDF}"/>
            </a:ext>
          </a:extLst>
        </xdr:cNvPr>
        <xdr:cNvSpPr/>
      </xdr:nvSpPr>
      <xdr:spPr>
        <a:xfrm>
          <a:off x="153416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88114A0F-72A4-465E-B06A-BA49A1AD48E4}"/>
            </a:ext>
          </a:extLst>
        </xdr:cNvPr>
        <xdr:cNvSpPr/>
      </xdr:nvSpPr>
      <xdr:spPr>
        <a:xfrm>
          <a:off x="153416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20AC026A-41DE-49AD-919C-7258614E8DB2}"/>
            </a:ext>
          </a:extLst>
        </xdr:cNvPr>
        <xdr:cNvSpPr/>
      </xdr:nvSpPr>
      <xdr:spPr>
        <a:xfrm>
          <a:off x="168179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627AD2B9-C109-42EC-8476-97D8C41CB797}"/>
            </a:ext>
          </a:extLst>
        </xdr:cNvPr>
        <xdr:cNvSpPr/>
      </xdr:nvSpPr>
      <xdr:spPr>
        <a:xfrm>
          <a:off x="168179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39C4B334-88B1-49A3-94DF-60E6A5152264}"/>
            </a:ext>
          </a:extLst>
        </xdr:cNvPr>
        <xdr:cNvSpPr/>
      </xdr:nvSpPr>
      <xdr:spPr>
        <a:xfrm>
          <a:off x="10198100" y="4768850"/>
          <a:ext cx="380047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1257CD17-2B81-473E-9A51-8BEB53AAB9D6}"/>
            </a:ext>
          </a:extLst>
        </xdr:cNvPr>
        <xdr:cNvSpPr/>
      </xdr:nvSpPr>
      <xdr:spPr>
        <a:xfrm>
          <a:off x="14246225"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C6273FD2-E7C6-4209-9DE0-AE23A28402A5}"/>
            </a:ext>
          </a:extLst>
        </xdr:cNvPr>
        <xdr:cNvSpPr/>
      </xdr:nvSpPr>
      <xdr:spPr>
        <a:xfrm>
          <a:off x="14246225"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627880A5-61B9-4B9D-94C1-5CF08B140CB9}"/>
            </a:ext>
          </a:extLst>
        </xdr:cNvPr>
        <xdr:cNvSpPr txBox="1"/>
      </xdr:nvSpPr>
      <xdr:spPr>
        <a:xfrm>
          <a:off x="14322425"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950">
              <a:solidFill>
                <a:schemeClr val="dk1"/>
              </a:solidFill>
              <a:effectLst/>
              <a:latin typeface="+mn-lt"/>
              <a:ea typeface="+mn-ea"/>
              <a:cs typeface="+mn-cs"/>
            </a:rPr>
            <a:t>定時償還の進捗や計画的な繰上償還の実施により地方債残高が減少傾向にあり、債務償還比率は類似団体平均並の水準となっている。</a:t>
          </a:r>
          <a:endParaRPr lang="ja-JP" altLang="ja-JP" sz="950">
            <a:effectLst/>
          </a:endParaRPr>
        </a:p>
        <a:p>
          <a:r>
            <a:rPr kumimoji="1" lang="ja-JP" altLang="ja-JP" sz="950">
              <a:solidFill>
                <a:schemeClr val="dk1"/>
              </a:solidFill>
              <a:effectLst/>
              <a:latin typeface="+mn-lt"/>
              <a:ea typeface="+mn-ea"/>
              <a:cs typeface="+mn-cs"/>
            </a:rPr>
            <a:t>今後も、事業費精査による借入額の圧縮や、交付税措置のある地方債を中心とした借入を行い、将来負担の軽減に努める。</a:t>
          </a:r>
          <a:endParaRPr lang="ja-JP" altLang="ja-JP" sz="950">
            <a:effectLst/>
          </a:endParaRP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id="{8F7B0F89-6319-4953-BF33-CD7E6628902C}"/>
            </a:ext>
          </a:extLst>
        </xdr:cNvPr>
        <xdr:cNvSpPr txBox="1"/>
      </xdr:nvSpPr>
      <xdr:spPr>
        <a:xfrm>
          <a:off x="101600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D5A26AB2-9011-4038-AEB0-B0A9957BFE47}"/>
            </a:ext>
          </a:extLst>
        </xdr:cNvPr>
        <xdr:cNvCxnSpPr/>
      </xdr:nvCxnSpPr>
      <xdr:spPr>
        <a:xfrm>
          <a:off x="10198100" y="680720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id="{F053DBFE-45FE-4FFD-8D8A-817837CA4ED6}"/>
            </a:ext>
          </a:extLst>
        </xdr:cNvPr>
        <xdr:cNvSpPr txBox="1"/>
      </xdr:nvSpPr>
      <xdr:spPr>
        <a:xfrm>
          <a:off x="9708926" y="67229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5" name="直線コネクタ 114">
          <a:extLst>
            <a:ext uri="{FF2B5EF4-FFF2-40B4-BE49-F238E27FC236}">
              <a16:creationId xmlns:a16="http://schemas.microsoft.com/office/drawing/2014/main" id="{595ACCC1-F73E-4E6B-86B8-493C90285479}"/>
            </a:ext>
          </a:extLst>
        </xdr:cNvPr>
        <xdr:cNvCxnSpPr/>
      </xdr:nvCxnSpPr>
      <xdr:spPr>
        <a:xfrm>
          <a:off x="10198100" y="6475942"/>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6" name="テキスト ボックス 115">
          <a:extLst>
            <a:ext uri="{FF2B5EF4-FFF2-40B4-BE49-F238E27FC236}">
              <a16:creationId xmlns:a16="http://schemas.microsoft.com/office/drawing/2014/main" id="{720F6A1F-1BE6-447E-BA98-F9E22D3A626D}"/>
            </a:ext>
          </a:extLst>
        </xdr:cNvPr>
        <xdr:cNvSpPr txBox="1"/>
      </xdr:nvSpPr>
      <xdr:spPr>
        <a:xfrm>
          <a:off x="9708926" y="638214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7" name="直線コネクタ 116">
          <a:extLst>
            <a:ext uri="{FF2B5EF4-FFF2-40B4-BE49-F238E27FC236}">
              <a16:creationId xmlns:a16="http://schemas.microsoft.com/office/drawing/2014/main" id="{1904004A-3BF0-41E4-88A2-6B936BC26798}"/>
            </a:ext>
          </a:extLst>
        </xdr:cNvPr>
        <xdr:cNvCxnSpPr/>
      </xdr:nvCxnSpPr>
      <xdr:spPr>
        <a:xfrm>
          <a:off x="10198100" y="6135158"/>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8" name="テキスト ボックス 117">
          <a:extLst>
            <a:ext uri="{FF2B5EF4-FFF2-40B4-BE49-F238E27FC236}">
              <a16:creationId xmlns:a16="http://schemas.microsoft.com/office/drawing/2014/main" id="{BABFEDC5-E332-4EF9-A86D-CE13695AD4B6}"/>
            </a:ext>
          </a:extLst>
        </xdr:cNvPr>
        <xdr:cNvSpPr txBox="1"/>
      </xdr:nvSpPr>
      <xdr:spPr>
        <a:xfrm>
          <a:off x="9762011" y="604135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9" name="直線コネクタ 118">
          <a:extLst>
            <a:ext uri="{FF2B5EF4-FFF2-40B4-BE49-F238E27FC236}">
              <a16:creationId xmlns:a16="http://schemas.microsoft.com/office/drawing/2014/main" id="{A997E12C-C765-412A-A4B9-890A02CA414F}"/>
            </a:ext>
          </a:extLst>
        </xdr:cNvPr>
        <xdr:cNvCxnSpPr/>
      </xdr:nvCxnSpPr>
      <xdr:spPr>
        <a:xfrm>
          <a:off x="10198100" y="57975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0" name="テキスト ボックス 119">
          <a:extLst>
            <a:ext uri="{FF2B5EF4-FFF2-40B4-BE49-F238E27FC236}">
              <a16:creationId xmlns:a16="http://schemas.microsoft.com/office/drawing/2014/main" id="{F42783D7-7F19-4FA5-8777-26A7D0DF2F03}"/>
            </a:ext>
          </a:extLst>
        </xdr:cNvPr>
        <xdr:cNvSpPr txBox="1"/>
      </xdr:nvSpPr>
      <xdr:spPr>
        <a:xfrm>
          <a:off x="9762011" y="570374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1" name="直線コネクタ 120">
          <a:extLst>
            <a:ext uri="{FF2B5EF4-FFF2-40B4-BE49-F238E27FC236}">
              <a16:creationId xmlns:a16="http://schemas.microsoft.com/office/drawing/2014/main" id="{EA0DC3A1-30E1-4D69-84F7-D5BCC95DBFA2}"/>
            </a:ext>
          </a:extLst>
        </xdr:cNvPr>
        <xdr:cNvCxnSpPr/>
      </xdr:nvCxnSpPr>
      <xdr:spPr>
        <a:xfrm>
          <a:off x="10198100" y="5456767"/>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2" name="テキスト ボックス 121">
          <a:extLst>
            <a:ext uri="{FF2B5EF4-FFF2-40B4-BE49-F238E27FC236}">
              <a16:creationId xmlns:a16="http://schemas.microsoft.com/office/drawing/2014/main" id="{F555A052-ACE1-44DA-938F-40428BFD4030}"/>
            </a:ext>
          </a:extLst>
        </xdr:cNvPr>
        <xdr:cNvSpPr txBox="1"/>
      </xdr:nvSpPr>
      <xdr:spPr>
        <a:xfrm>
          <a:off x="9762011" y="53629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3" name="直線コネクタ 122">
          <a:extLst>
            <a:ext uri="{FF2B5EF4-FFF2-40B4-BE49-F238E27FC236}">
              <a16:creationId xmlns:a16="http://schemas.microsoft.com/office/drawing/2014/main" id="{F3DBCB59-91D1-4B0D-B895-6B0FC07D8749}"/>
            </a:ext>
          </a:extLst>
        </xdr:cNvPr>
        <xdr:cNvCxnSpPr/>
      </xdr:nvCxnSpPr>
      <xdr:spPr>
        <a:xfrm>
          <a:off x="10198100" y="5115983"/>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4" name="テキスト ボックス 123">
          <a:extLst>
            <a:ext uri="{FF2B5EF4-FFF2-40B4-BE49-F238E27FC236}">
              <a16:creationId xmlns:a16="http://schemas.microsoft.com/office/drawing/2014/main" id="{AFC302D6-732B-41F2-8B88-E03F0AB1214B}"/>
            </a:ext>
          </a:extLst>
        </xdr:cNvPr>
        <xdr:cNvSpPr txBox="1"/>
      </xdr:nvSpPr>
      <xdr:spPr>
        <a:xfrm>
          <a:off x="9867778" y="503170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BD142757-88A8-4963-96F2-7F24CF2DE9AC}"/>
            </a:ext>
          </a:extLst>
        </xdr:cNvPr>
        <xdr:cNvCxnSpPr/>
      </xdr:nvCxnSpPr>
      <xdr:spPr>
        <a:xfrm>
          <a:off x="10198100" y="47688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a:extLst>
            <a:ext uri="{FF2B5EF4-FFF2-40B4-BE49-F238E27FC236}">
              <a16:creationId xmlns:a16="http://schemas.microsoft.com/office/drawing/2014/main" id="{333D43A5-8F5D-4BD5-B343-49FE5C2B59BC}"/>
            </a:ext>
          </a:extLst>
        </xdr:cNvPr>
        <xdr:cNvSpPr/>
      </xdr:nvSpPr>
      <xdr:spPr>
        <a:xfrm>
          <a:off x="10198100" y="4768850"/>
          <a:ext cx="380047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35</xdr:row>
      <xdr:rowOff>12636</xdr:rowOff>
    </xdr:to>
    <xdr:cxnSp macro="">
      <xdr:nvCxnSpPr>
        <xdr:cNvPr id="127" name="直線コネクタ 126">
          <a:extLst>
            <a:ext uri="{FF2B5EF4-FFF2-40B4-BE49-F238E27FC236}">
              <a16:creationId xmlns:a16="http://schemas.microsoft.com/office/drawing/2014/main" id="{3D1A5BCF-9795-4F44-B412-2F35FEE7A236}"/>
            </a:ext>
          </a:extLst>
        </xdr:cNvPr>
        <xdr:cNvCxnSpPr/>
      </xdr:nvCxnSpPr>
      <xdr:spPr>
        <a:xfrm flipV="1">
          <a:off x="13326745" y="5115983"/>
          <a:ext cx="1269" cy="13800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16463</xdr:rowOff>
    </xdr:from>
    <xdr:ext cx="560923" cy="259045"/>
    <xdr:sp macro="" textlink="">
      <xdr:nvSpPr>
        <xdr:cNvPr id="128" name="債務償還比率最小値テキスト">
          <a:extLst>
            <a:ext uri="{FF2B5EF4-FFF2-40B4-BE49-F238E27FC236}">
              <a16:creationId xmlns:a16="http://schemas.microsoft.com/office/drawing/2014/main" id="{D30FAEE9-A3FF-481F-997E-9A024EA19345}"/>
            </a:ext>
          </a:extLst>
        </xdr:cNvPr>
        <xdr:cNvSpPr txBox="1"/>
      </xdr:nvSpPr>
      <xdr:spPr>
        <a:xfrm>
          <a:off x="13379450" y="6502988"/>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35</xdr:row>
      <xdr:rowOff>12636</xdr:rowOff>
    </xdr:from>
    <xdr:to>
      <xdr:col>76</xdr:col>
      <xdr:colOff>111125</xdr:colOff>
      <xdr:row>35</xdr:row>
      <xdr:rowOff>12636</xdr:rowOff>
    </xdr:to>
    <xdr:cxnSp macro="">
      <xdr:nvCxnSpPr>
        <xdr:cNvPr id="129" name="直線コネクタ 128">
          <a:extLst>
            <a:ext uri="{FF2B5EF4-FFF2-40B4-BE49-F238E27FC236}">
              <a16:creationId xmlns:a16="http://schemas.microsoft.com/office/drawing/2014/main" id="{2DCA2057-1C89-4A8C-89B1-D7C050215238}"/>
            </a:ext>
          </a:extLst>
        </xdr:cNvPr>
        <xdr:cNvCxnSpPr/>
      </xdr:nvCxnSpPr>
      <xdr:spPr>
        <a:xfrm>
          <a:off x="13255625" y="649598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0" name="債務償還比率最大値テキスト">
          <a:extLst>
            <a:ext uri="{FF2B5EF4-FFF2-40B4-BE49-F238E27FC236}">
              <a16:creationId xmlns:a16="http://schemas.microsoft.com/office/drawing/2014/main" id="{067B73A1-6A9D-4FB8-B47D-742226A5A18F}"/>
            </a:ext>
          </a:extLst>
        </xdr:cNvPr>
        <xdr:cNvSpPr txBox="1"/>
      </xdr:nvSpPr>
      <xdr:spPr>
        <a:xfrm>
          <a:off x="13379450" y="489438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1" name="直線コネクタ 130">
          <a:extLst>
            <a:ext uri="{FF2B5EF4-FFF2-40B4-BE49-F238E27FC236}">
              <a16:creationId xmlns:a16="http://schemas.microsoft.com/office/drawing/2014/main" id="{05B8D6D2-D88D-4382-9977-BD9A59167A0A}"/>
            </a:ext>
          </a:extLst>
        </xdr:cNvPr>
        <xdr:cNvCxnSpPr/>
      </xdr:nvCxnSpPr>
      <xdr:spPr>
        <a:xfrm>
          <a:off x="13255625" y="511598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169054</xdr:rowOff>
    </xdr:from>
    <xdr:ext cx="469744" cy="259045"/>
    <xdr:sp macro="" textlink="">
      <xdr:nvSpPr>
        <xdr:cNvPr id="132" name="債務償還比率平均値テキスト">
          <a:extLst>
            <a:ext uri="{FF2B5EF4-FFF2-40B4-BE49-F238E27FC236}">
              <a16:creationId xmlns:a16="http://schemas.microsoft.com/office/drawing/2014/main" id="{4F4D2B09-AB5D-436C-863E-A9DD124DC711}"/>
            </a:ext>
          </a:extLst>
        </xdr:cNvPr>
        <xdr:cNvSpPr txBox="1"/>
      </xdr:nvSpPr>
      <xdr:spPr>
        <a:xfrm>
          <a:off x="13379450" y="56745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19177</xdr:rowOff>
    </xdr:from>
    <xdr:to>
      <xdr:col>76</xdr:col>
      <xdr:colOff>73025</xdr:colOff>
      <xdr:row>30</xdr:row>
      <xdr:rowOff>120777</xdr:rowOff>
    </xdr:to>
    <xdr:sp macro="" textlink="">
      <xdr:nvSpPr>
        <xdr:cNvPr id="133" name="フローチャート: 判断 132">
          <a:extLst>
            <a:ext uri="{FF2B5EF4-FFF2-40B4-BE49-F238E27FC236}">
              <a16:creationId xmlns:a16="http://schemas.microsoft.com/office/drawing/2014/main" id="{C7B6AEE8-9974-49AB-8375-FEA103C386A3}"/>
            </a:ext>
          </a:extLst>
        </xdr:cNvPr>
        <xdr:cNvSpPr/>
      </xdr:nvSpPr>
      <xdr:spPr>
        <a:xfrm>
          <a:off x="13293725" y="5696077"/>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35489</xdr:rowOff>
    </xdr:from>
    <xdr:to>
      <xdr:col>72</xdr:col>
      <xdr:colOff>123825</xdr:colOff>
      <xdr:row>30</xdr:row>
      <xdr:rowOff>137089</xdr:rowOff>
    </xdr:to>
    <xdr:sp macro="" textlink="">
      <xdr:nvSpPr>
        <xdr:cNvPr id="134" name="フローチャート: 判断 133">
          <a:extLst>
            <a:ext uri="{FF2B5EF4-FFF2-40B4-BE49-F238E27FC236}">
              <a16:creationId xmlns:a16="http://schemas.microsoft.com/office/drawing/2014/main" id="{4585856F-5E59-4CD8-B2DE-FAD0E26425A7}"/>
            </a:ext>
          </a:extLst>
        </xdr:cNvPr>
        <xdr:cNvSpPr/>
      </xdr:nvSpPr>
      <xdr:spPr>
        <a:xfrm>
          <a:off x="12646025" y="5712389"/>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28653</xdr:rowOff>
    </xdr:from>
    <xdr:to>
      <xdr:col>68</xdr:col>
      <xdr:colOff>123825</xdr:colOff>
      <xdr:row>30</xdr:row>
      <xdr:rowOff>130253</xdr:rowOff>
    </xdr:to>
    <xdr:sp macro="" textlink="">
      <xdr:nvSpPr>
        <xdr:cNvPr id="135" name="フローチャート: 判断 134">
          <a:extLst>
            <a:ext uri="{FF2B5EF4-FFF2-40B4-BE49-F238E27FC236}">
              <a16:creationId xmlns:a16="http://schemas.microsoft.com/office/drawing/2014/main" id="{399CD255-EC9C-4FC6-B0C4-C2B0B1225329}"/>
            </a:ext>
          </a:extLst>
        </xdr:cNvPr>
        <xdr:cNvSpPr/>
      </xdr:nvSpPr>
      <xdr:spPr>
        <a:xfrm>
          <a:off x="11960225" y="5702378"/>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125257</xdr:rowOff>
    </xdr:from>
    <xdr:to>
      <xdr:col>64</xdr:col>
      <xdr:colOff>123825</xdr:colOff>
      <xdr:row>30</xdr:row>
      <xdr:rowOff>55407</xdr:rowOff>
    </xdr:to>
    <xdr:sp macro="" textlink="">
      <xdr:nvSpPr>
        <xdr:cNvPr id="136" name="フローチャート: 判断 135">
          <a:extLst>
            <a:ext uri="{FF2B5EF4-FFF2-40B4-BE49-F238E27FC236}">
              <a16:creationId xmlns:a16="http://schemas.microsoft.com/office/drawing/2014/main" id="{72A56279-E02C-418C-933B-9381E1B5219B}"/>
            </a:ext>
          </a:extLst>
        </xdr:cNvPr>
        <xdr:cNvSpPr/>
      </xdr:nvSpPr>
      <xdr:spPr>
        <a:xfrm>
          <a:off x="11274425" y="563705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135763</xdr:rowOff>
    </xdr:from>
    <xdr:to>
      <xdr:col>60</xdr:col>
      <xdr:colOff>123825</xdr:colOff>
      <xdr:row>31</xdr:row>
      <xdr:rowOff>65913</xdr:rowOff>
    </xdr:to>
    <xdr:sp macro="" textlink="">
      <xdr:nvSpPr>
        <xdr:cNvPr id="137" name="フローチャート: 判断 136">
          <a:extLst>
            <a:ext uri="{FF2B5EF4-FFF2-40B4-BE49-F238E27FC236}">
              <a16:creationId xmlns:a16="http://schemas.microsoft.com/office/drawing/2014/main" id="{8CB95B63-5C50-4FDE-A2A2-6174B752CE90}"/>
            </a:ext>
          </a:extLst>
        </xdr:cNvPr>
        <xdr:cNvSpPr/>
      </xdr:nvSpPr>
      <xdr:spPr>
        <a:xfrm>
          <a:off x="10588625" y="5812663"/>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C37EBD71-7DC2-472E-BD11-E82ED7526106}"/>
            </a:ext>
          </a:extLst>
        </xdr:cNvPr>
        <xdr:cNvSpPr txBox="1"/>
      </xdr:nvSpPr>
      <xdr:spPr>
        <a:xfrm>
          <a:off x="1316990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BFFB3C93-AFD2-49DC-8074-93F71D71F45E}"/>
            </a:ext>
          </a:extLst>
        </xdr:cNvPr>
        <xdr:cNvSpPr txBox="1"/>
      </xdr:nvSpPr>
      <xdr:spPr>
        <a:xfrm>
          <a:off x="12531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11A18A35-9725-419B-AD3C-829BB1B972B6}"/>
            </a:ext>
          </a:extLst>
        </xdr:cNvPr>
        <xdr:cNvSpPr txBox="1"/>
      </xdr:nvSpPr>
      <xdr:spPr>
        <a:xfrm>
          <a:off x="118459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FAC86F96-B923-48A1-8180-35F8BBC94EF9}"/>
            </a:ext>
          </a:extLst>
        </xdr:cNvPr>
        <xdr:cNvSpPr txBox="1"/>
      </xdr:nvSpPr>
      <xdr:spPr>
        <a:xfrm>
          <a:off x="111601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47F7084C-8E76-4810-AD78-64732DE7440B}"/>
            </a:ext>
          </a:extLst>
        </xdr:cNvPr>
        <xdr:cNvSpPr txBox="1"/>
      </xdr:nvSpPr>
      <xdr:spPr>
        <a:xfrm>
          <a:off x="104743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149726</xdr:rowOff>
    </xdr:from>
    <xdr:to>
      <xdr:col>76</xdr:col>
      <xdr:colOff>73025</xdr:colOff>
      <xdr:row>30</xdr:row>
      <xdr:rowOff>79876</xdr:rowOff>
    </xdr:to>
    <xdr:sp macro="" textlink="">
      <xdr:nvSpPr>
        <xdr:cNvPr id="143" name="楕円 142">
          <a:extLst>
            <a:ext uri="{FF2B5EF4-FFF2-40B4-BE49-F238E27FC236}">
              <a16:creationId xmlns:a16="http://schemas.microsoft.com/office/drawing/2014/main" id="{D120FD6B-6036-4D96-B68C-024448E22A9F}"/>
            </a:ext>
          </a:extLst>
        </xdr:cNvPr>
        <xdr:cNvSpPr/>
      </xdr:nvSpPr>
      <xdr:spPr>
        <a:xfrm>
          <a:off x="13293725" y="566470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1153</xdr:rowOff>
    </xdr:from>
    <xdr:ext cx="469744" cy="259045"/>
    <xdr:sp macro="" textlink="">
      <xdr:nvSpPr>
        <xdr:cNvPr id="144" name="債務償還比率該当値テキスト">
          <a:extLst>
            <a:ext uri="{FF2B5EF4-FFF2-40B4-BE49-F238E27FC236}">
              <a16:creationId xmlns:a16="http://schemas.microsoft.com/office/drawing/2014/main" id="{08B7A43D-0ED5-4904-B9DA-3E3964137B1C}"/>
            </a:ext>
          </a:extLst>
        </xdr:cNvPr>
        <xdr:cNvSpPr txBox="1"/>
      </xdr:nvSpPr>
      <xdr:spPr>
        <a:xfrm>
          <a:off x="13379450" y="55161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26974</xdr:rowOff>
    </xdr:from>
    <xdr:to>
      <xdr:col>72</xdr:col>
      <xdr:colOff>123825</xdr:colOff>
      <xdr:row>30</xdr:row>
      <xdr:rowOff>128574</xdr:rowOff>
    </xdr:to>
    <xdr:sp macro="" textlink="">
      <xdr:nvSpPr>
        <xdr:cNvPr id="145" name="楕円 144">
          <a:extLst>
            <a:ext uri="{FF2B5EF4-FFF2-40B4-BE49-F238E27FC236}">
              <a16:creationId xmlns:a16="http://schemas.microsoft.com/office/drawing/2014/main" id="{F0D13896-8DE9-42DF-95B6-ABB4DACE7080}"/>
            </a:ext>
          </a:extLst>
        </xdr:cNvPr>
        <xdr:cNvSpPr/>
      </xdr:nvSpPr>
      <xdr:spPr>
        <a:xfrm>
          <a:off x="12646025" y="570704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29076</xdr:rowOff>
    </xdr:from>
    <xdr:to>
      <xdr:col>76</xdr:col>
      <xdr:colOff>22225</xdr:colOff>
      <xdr:row>30</xdr:row>
      <xdr:rowOff>77774</xdr:rowOff>
    </xdr:to>
    <xdr:cxnSp macro="">
      <xdr:nvCxnSpPr>
        <xdr:cNvPr id="146" name="直線コネクタ 145">
          <a:extLst>
            <a:ext uri="{FF2B5EF4-FFF2-40B4-BE49-F238E27FC236}">
              <a16:creationId xmlns:a16="http://schemas.microsoft.com/office/drawing/2014/main" id="{31CE7113-814B-4DA0-B2AD-9012BA5E94CC}"/>
            </a:ext>
          </a:extLst>
        </xdr:cNvPr>
        <xdr:cNvCxnSpPr/>
      </xdr:nvCxnSpPr>
      <xdr:spPr>
        <a:xfrm flipV="1">
          <a:off x="12693650" y="5702801"/>
          <a:ext cx="638175" cy="518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169876</xdr:rowOff>
    </xdr:from>
    <xdr:to>
      <xdr:col>68</xdr:col>
      <xdr:colOff>123825</xdr:colOff>
      <xdr:row>30</xdr:row>
      <xdr:rowOff>100026</xdr:rowOff>
    </xdr:to>
    <xdr:sp macro="" textlink="">
      <xdr:nvSpPr>
        <xdr:cNvPr id="147" name="楕円 146">
          <a:extLst>
            <a:ext uri="{FF2B5EF4-FFF2-40B4-BE49-F238E27FC236}">
              <a16:creationId xmlns:a16="http://schemas.microsoft.com/office/drawing/2014/main" id="{6067F12D-631D-4CBD-AC94-86252A0394E0}"/>
            </a:ext>
          </a:extLst>
        </xdr:cNvPr>
        <xdr:cNvSpPr/>
      </xdr:nvSpPr>
      <xdr:spPr>
        <a:xfrm>
          <a:off x="11960225" y="567532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49226</xdr:rowOff>
    </xdr:from>
    <xdr:to>
      <xdr:col>72</xdr:col>
      <xdr:colOff>73025</xdr:colOff>
      <xdr:row>30</xdr:row>
      <xdr:rowOff>77774</xdr:rowOff>
    </xdr:to>
    <xdr:cxnSp macro="">
      <xdr:nvCxnSpPr>
        <xdr:cNvPr id="148" name="直線コネクタ 147">
          <a:extLst>
            <a:ext uri="{FF2B5EF4-FFF2-40B4-BE49-F238E27FC236}">
              <a16:creationId xmlns:a16="http://schemas.microsoft.com/office/drawing/2014/main" id="{59D606E1-8EEA-4F7F-B13F-19637E229380}"/>
            </a:ext>
          </a:extLst>
        </xdr:cNvPr>
        <xdr:cNvCxnSpPr/>
      </xdr:nvCxnSpPr>
      <xdr:spPr>
        <a:xfrm>
          <a:off x="12007850" y="5722951"/>
          <a:ext cx="685800" cy="31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159082</xdr:rowOff>
    </xdr:from>
    <xdr:to>
      <xdr:col>64</xdr:col>
      <xdr:colOff>123825</xdr:colOff>
      <xdr:row>30</xdr:row>
      <xdr:rowOff>89232</xdr:rowOff>
    </xdr:to>
    <xdr:sp macro="" textlink="">
      <xdr:nvSpPr>
        <xdr:cNvPr id="149" name="楕円 148">
          <a:extLst>
            <a:ext uri="{FF2B5EF4-FFF2-40B4-BE49-F238E27FC236}">
              <a16:creationId xmlns:a16="http://schemas.microsoft.com/office/drawing/2014/main" id="{1321164A-24AD-48E4-9796-167777AEBD59}"/>
            </a:ext>
          </a:extLst>
        </xdr:cNvPr>
        <xdr:cNvSpPr/>
      </xdr:nvSpPr>
      <xdr:spPr>
        <a:xfrm>
          <a:off x="11274425" y="5677232"/>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38432</xdr:rowOff>
    </xdr:from>
    <xdr:to>
      <xdr:col>68</xdr:col>
      <xdr:colOff>73025</xdr:colOff>
      <xdr:row>30</xdr:row>
      <xdr:rowOff>49226</xdr:rowOff>
    </xdr:to>
    <xdr:cxnSp macro="">
      <xdr:nvCxnSpPr>
        <xdr:cNvPr id="150" name="直線コネクタ 149">
          <a:extLst>
            <a:ext uri="{FF2B5EF4-FFF2-40B4-BE49-F238E27FC236}">
              <a16:creationId xmlns:a16="http://schemas.microsoft.com/office/drawing/2014/main" id="{88739546-872B-4598-84E9-26E5E111CCC9}"/>
            </a:ext>
          </a:extLst>
        </xdr:cNvPr>
        <xdr:cNvCxnSpPr/>
      </xdr:nvCxnSpPr>
      <xdr:spPr>
        <a:xfrm>
          <a:off x="11322050" y="5715332"/>
          <a:ext cx="6858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143320</xdr:rowOff>
    </xdr:from>
    <xdr:to>
      <xdr:col>60</xdr:col>
      <xdr:colOff>123825</xdr:colOff>
      <xdr:row>31</xdr:row>
      <xdr:rowOff>73470</xdr:rowOff>
    </xdr:to>
    <xdr:sp macro="" textlink="">
      <xdr:nvSpPr>
        <xdr:cNvPr id="151" name="楕円 150">
          <a:extLst>
            <a:ext uri="{FF2B5EF4-FFF2-40B4-BE49-F238E27FC236}">
              <a16:creationId xmlns:a16="http://schemas.microsoft.com/office/drawing/2014/main" id="{3350418B-DFF1-45B2-89A0-12085E4B8C3E}"/>
            </a:ext>
          </a:extLst>
        </xdr:cNvPr>
        <xdr:cNvSpPr/>
      </xdr:nvSpPr>
      <xdr:spPr>
        <a:xfrm>
          <a:off x="10588625" y="581704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38432</xdr:rowOff>
    </xdr:from>
    <xdr:to>
      <xdr:col>64</xdr:col>
      <xdr:colOff>73025</xdr:colOff>
      <xdr:row>31</xdr:row>
      <xdr:rowOff>22670</xdr:rowOff>
    </xdr:to>
    <xdr:cxnSp macro="">
      <xdr:nvCxnSpPr>
        <xdr:cNvPr id="152" name="直線コネクタ 151">
          <a:extLst>
            <a:ext uri="{FF2B5EF4-FFF2-40B4-BE49-F238E27FC236}">
              <a16:creationId xmlns:a16="http://schemas.microsoft.com/office/drawing/2014/main" id="{E230CD6A-7A37-4041-B345-A42327BE161E}"/>
            </a:ext>
          </a:extLst>
        </xdr:cNvPr>
        <xdr:cNvCxnSpPr/>
      </xdr:nvCxnSpPr>
      <xdr:spPr>
        <a:xfrm flipV="1">
          <a:off x="10636250" y="5715332"/>
          <a:ext cx="685800" cy="149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128216</xdr:rowOff>
    </xdr:from>
    <xdr:ext cx="469744" cy="259045"/>
    <xdr:sp macro="" textlink="">
      <xdr:nvSpPr>
        <xdr:cNvPr id="153" name="n_1aveValue債務償還比率">
          <a:extLst>
            <a:ext uri="{FF2B5EF4-FFF2-40B4-BE49-F238E27FC236}">
              <a16:creationId xmlns:a16="http://schemas.microsoft.com/office/drawing/2014/main" id="{D6F9C864-335E-4525-BE58-4CED94422383}"/>
            </a:ext>
          </a:extLst>
        </xdr:cNvPr>
        <xdr:cNvSpPr txBox="1"/>
      </xdr:nvSpPr>
      <xdr:spPr>
        <a:xfrm>
          <a:off x="12465127" y="5801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121380</xdr:rowOff>
    </xdr:from>
    <xdr:ext cx="469744" cy="259045"/>
    <xdr:sp macro="" textlink="">
      <xdr:nvSpPr>
        <xdr:cNvPr id="154" name="n_2aveValue債務償還比率">
          <a:extLst>
            <a:ext uri="{FF2B5EF4-FFF2-40B4-BE49-F238E27FC236}">
              <a16:creationId xmlns:a16="http://schemas.microsoft.com/office/drawing/2014/main" id="{1DC2A655-7E19-4063-A48C-7AE89919B2F9}"/>
            </a:ext>
          </a:extLst>
        </xdr:cNvPr>
        <xdr:cNvSpPr txBox="1"/>
      </xdr:nvSpPr>
      <xdr:spPr>
        <a:xfrm>
          <a:off x="11788852" y="5801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71934</xdr:rowOff>
    </xdr:from>
    <xdr:ext cx="469744" cy="259045"/>
    <xdr:sp macro="" textlink="">
      <xdr:nvSpPr>
        <xdr:cNvPr id="155" name="n_3aveValue債務償還比率">
          <a:extLst>
            <a:ext uri="{FF2B5EF4-FFF2-40B4-BE49-F238E27FC236}">
              <a16:creationId xmlns:a16="http://schemas.microsoft.com/office/drawing/2014/main" id="{AF2C2C49-4B37-4C5D-A1BE-3174DCFA3E28}"/>
            </a:ext>
          </a:extLst>
        </xdr:cNvPr>
        <xdr:cNvSpPr txBox="1"/>
      </xdr:nvSpPr>
      <xdr:spPr>
        <a:xfrm>
          <a:off x="11103052" y="54218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82440</xdr:rowOff>
    </xdr:from>
    <xdr:ext cx="469744" cy="259045"/>
    <xdr:sp macro="" textlink="">
      <xdr:nvSpPr>
        <xdr:cNvPr id="156" name="n_4aveValue債務償還比率">
          <a:extLst>
            <a:ext uri="{FF2B5EF4-FFF2-40B4-BE49-F238E27FC236}">
              <a16:creationId xmlns:a16="http://schemas.microsoft.com/office/drawing/2014/main" id="{961D8D0D-5CA0-49C5-AEFB-222C56EE4347}"/>
            </a:ext>
          </a:extLst>
        </xdr:cNvPr>
        <xdr:cNvSpPr txBox="1"/>
      </xdr:nvSpPr>
      <xdr:spPr>
        <a:xfrm>
          <a:off x="10417252" y="5600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28</xdr:row>
      <xdr:rowOff>145101</xdr:rowOff>
    </xdr:from>
    <xdr:ext cx="469744" cy="259045"/>
    <xdr:sp macro="" textlink="">
      <xdr:nvSpPr>
        <xdr:cNvPr id="157" name="n_1mainValue債務償還比率">
          <a:extLst>
            <a:ext uri="{FF2B5EF4-FFF2-40B4-BE49-F238E27FC236}">
              <a16:creationId xmlns:a16="http://schemas.microsoft.com/office/drawing/2014/main" id="{CCA86F38-C809-4266-BD36-3124D4229558}"/>
            </a:ext>
          </a:extLst>
        </xdr:cNvPr>
        <xdr:cNvSpPr txBox="1"/>
      </xdr:nvSpPr>
      <xdr:spPr>
        <a:xfrm>
          <a:off x="12465127" y="54949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116553</xdr:rowOff>
    </xdr:from>
    <xdr:ext cx="469744" cy="259045"/>
    <xdr:sp macro="" textlink="">
      <xdr:nvSpPr>
        <xdr:cNvPr id="158" name="n_2mainValue債務償還比率">
          <a:extLst>
            <a:ext uri="{FF2B5EF4-FFF2-40B4-BE49-F238E27FC236}">
              <a16:creationId xmlns:a16="http://schemas.microsoft.com/office/drawing/2014/main" id="{5090EF1A-ED19-4EF0-9905-321AF0915E74}"/>
            </a:ext>
          </a:extLst>
        </xdr:cNvPr>
        <xdr:cNvSpPr txBox="1"/>
      </xdr:nvSpPr>
      <xdr:spPr>
        <a:xfrm>
          <a:off x="11788852" y="5469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80359</xdr:rowOff>
    </xdr:from>
    <xdr:ext cx="469744" cy="259045"/>
    <xdr:sp macro="" textlink="">
      <xdr:nvSpPr>
        <xdr:cNvPr id="159" name="n_3mainValue債務償還比率">
          <a:extLst>
            <a:ext uri="{FF2B5EF4-FFF2-40B4-BE49-F238E27FC236}">
              <a16:creationId xmlns:a16="http://schemas.microsoft.com/office/drawing/2014/main" id="{F1096EB4-7F66-43F1-B142-78048B1B13C8}"/>
            </a:ext>
          </a:extLst>
        </xdr:cNvPr>
        <xdr:cNvSpPr txBox="1"/>
      </xdr:nvSpPr>
      <xdr:spPr>
        <a:xfrm>
          <a:off x="11103052" y="57604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64597</xdr:rowOff>
    </xdr:from>
    <xdr:ext cx="469744" cy="259045"/>
    <xdr:sp macro="" textlink="">
      <xdr:nvSpPr>
        <xdr:cNvPr id="160" name="n_4mainValue債務償還比率">
          <a:extLst>
            <a:ext uri="{FF2B5EF4-FFF2-40B4-BE49-F238E27FC236}">
              <a16:creationId xmlns:a16="http://schemas.microsoft.com/office/drawing/2014/main" id="{25F095A5-8BB1-49C6-B98A-CF5DA7DDAE1B}"/>
            </a:ext>
          </a:extLst>
        </xdr:cNvPr>
        <xdr:cNvSpPr txBox="1"/>
      </xdr:nvSpPr>
      <xdr:spPr>
        <a:xfrm>
          <a:off x="10417252" y="5906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a:extLst>
            <a:ext uri="{FF2B5EF4-FFF2-40B4-BE49-F238E27FC236}">
              <a16:creationId xmlns:a16="http://schemas.microsoft.com/office/drawing/2014/main" id="{1CFB36A2-AE2E-4CCD-9A66-7EF6926720AA}"/>
            </a:ext>
          </a:extLst>
        </xdr:cNvPr>
        <xdr:cNvSpPr/>
      </xdr:nvSpPr>
      <xdr:spPr>
        <a:xfrm>
          <a:off x="1158875" y="7658100"/>
          <a:ext cx="5314950" cy="3333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a:extLst>
            <a:ext uri="{FF2B5EF4-FFF2-40B4-BE49-F238E27FC236}">
              <a16:creationId xmlns:a16="http://schemas.microsoft.com/office/drawing/2014/main" id="{37ADD84F-DEE8-4261-977C-E6F76F84B25F}"/>
            </a:ext>
          </a:extLst>
        </xdr:cNvPr>
        <xdr:cNvSpPr/>
      </xdr:nvSpPr>
      <xdr:spPr>
        <a:xfrm>
          <a:off x="1158875" y="11274425"/>
          <a:ext cx="5314950" cy="323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a:extLst>
            <a:ext uri="{FF2B5EF4-FFF2-40B4-BE49-F238E27FC236}">
              <a16:creationId xmlns:a16="http://schemas.microsoft.com/office/drawing/2014/main" id="{F9B5A7BD-1B8E-433D-B052-BE72D132CF04}"/>
            </a:ext>
          </a:extLst>
        </xdr:cNvPr>
        <xdr:cNvSpPr txBox="1"/>
      </xdr:nvSpPr>
      <xdr:spPr>
        <a:xfrm>
          <a:off x="835025" y="79057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a:extLst>
            <a:ext uri="{FF2B5EF4-FFF2-40B4-BE49-F238E27FC236}">
              <a16:creationId xmlns:a16="http://schemas.microsoft.com/office/drawing/2014/main" id="{895F42D7-0119-4B53-ACD9-2B95A6B5D668}"/>
            </a:ext>
          </a:extLst>
        </xdr:cNvPr>
        <xdr:cNvSpPr txBox="1"/>
      </xdr:nvSpPr>
      <xdr:spPr>
        <a:xfrm>
          <a:off x="6302375" y="10439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a:extLst>
            <a:ext uri="{FF2B5EF4-FFF2-40B4-BE49-F238E27FC236}">
              <a16:creationId xmlns:a16="http://schemas.microsoft.com/office/drawing/2014/main" id="{332D2122-F347-49B7-A910-67DFAE53CB15}"/>
            </a:ext>
          </a:extLst>
        </xdr:cNvPr>
        <xdr:cNvSpPr txBox="1"/>
      </xdr:nvSpPr>
      <xdr:spPr>
        <a:xfrm>
          <a:off x="835025" y="114839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a:extLst>
            <a:ext uri="{FF2B5EF4-FFF2-40B4-BE49-F238E27FC236}">
              <a16:creationId xmlns:a16="http://schemas.microsoft.com/office/drawing/2014/main" id="{ABA1B152-961D-4B54-97FD-9605799F88CA}"/>
            </a:ext>
          </a:extLst>
        </xdr:cNvPr>
        <xdr:cNvSpPr txBox="1"/>
      </xdr:nvSpPr>
      <xdr:spPr>
        <a:xfrm>
          <a:off x="6302375" y="14093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5C4AC8B2-C440-4902-BF29-97DC8F2CD7E1}"/>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B7EA1198-C79F-4C15-A680-A12DE2903B8F}"/>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4CE29069-C21F-4EC4-93DD-9953B84D761C}"/>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53E5272D-ABE4-47C2-B32D-BF01DDFF9EB7}"/>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石川県金沢市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AAE5D65B-1CF1-4938-BA93-C02765CBF2A1}"/>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3A2DDC54-F5AE-4004-A31B-C0291B36A70A}"/>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F2D36FE8-0922-47F4-90B6-4E1E56E2B727}"/>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BE78A700-888B-4BBE-A072-6EAD477498A0}"/>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6459FB90-EA02-4580-8D59-5943330416B1}"/>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F4BB1835-28D0-4C3A-96A3-99CA48D9D2B6}"/>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443,123
435,125
468.81
217,429,616
208,940,471
5,093,790
108,543,575
207,871,979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A1AA6B9C-32D9-4D22-BE59-591050D836DE}"/>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7A245DDC-D33D-4800-B5E1-6541450ADB94}"/>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922F3A26-E504-496E-87BA-EF64E982DD3C}"/>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3.4
20.7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351FF362-2056-4BCB-9660-40F72A234716}"/>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21D5C286-2A2C-4AFB-A16B-62D192F738E9}"/>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387814FA-EF9E-4C40-BA7E-418977C2FF70}"/>
            </a:ext>
          </a:extLst>
        </xdr:cNvPr>
        <xdr:cNvSpPr/>
      </xdr:nvSpPr>
      <xdr:spPr>
        <a:xfrm>
          <a:off x="6467475" y="1628775"/>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A59D3F36-A0EE-4357-8543-FA9C2F612A29}"/>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9B9B1DF2-D159-4D49-8743-BE2FB19B14C3}"/>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A2F56DB5-4025-4F8B-82DD-12384B3B1CB9}"/>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76D4187D-53C7-4DD8-A2B4-9DEBFB286FAF}"/>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F914DD12-68D5-485B-BCE6-C79CE906791F}"/>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32990F96-CE50-4412-A2FC-5C1E40A3897C}"/>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FBF2CA00-228B-4A67-94AC-BC48F5943334}"/>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7FEF4045-391D-49C6-BE6A-426A98906938}"/>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AF5BDD7C-54EB-453B-9256-BD44AA0E0549}"/>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CC48CEA2-D990-401E-A559-391E89BE8674}"/>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406E1760-37ED-428B-941A-B9006A92A197}"/>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2882FDE4-FFB6-4D3C-91B2-274B2F10D034}"/>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6A9210C7-182F-46C9-962F-E5ADD0E90419}"/>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8386667F-A11D-4E9C-A2B5-CD83E01398FF}"/>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10187ACA-4D65-4B1E-9495-10640ECC6668}"/>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13FFBE0-A5E9-42A7-9682-CC9FCA845AEE}"/>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9829C55F-69A3-4136-A7EB-EADCB00457E3}"/>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DA716E6D-3748-4961-AD85-EA64093998A3}"/>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F4EDF70C-BC63-4872-B05B-2CE5ADEE1DC4}"/>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77FBF2F1-5BE1-41D7-9B11-ACE25C9E5C0E}"/>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D22E47DF-AF48-4E77-88EE-29F6BC423705}"/>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3710451A-7028-432B-A181-4BAC8FB5B369}"/>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383328F-2575-4D97-B3DC-CE36810FF301}"/>
            </a:ext>
          </a:extLst>
        </xdr:cNvPr>
        <xdr:cNvSpPr/>
      </xdr:nvSpPr>
      <xdr:spPr>
        <a:xfrm>
          <a:off x="6858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2B61B57A-AAF9-4EC9-A8C1-115890172B65}"/>
            </a:ext>
          </a:extLst>
        </xdr:cNvPr>
        <xdr:cNvSpPr txBox="1"/>
      </xdr:nvSpPr>
      <xdr:spPr>
        <a:xfrm>
          <a:off x="666750"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7D41EAF2-1F20-4675-82F2-EACEB7BB6836}"/>
            </a:ext>
          </a:extLst>
        </xdr:cNvPr>
        <xdr:cNvCxnSpPr/>
      </xdr:nvCxnSpPr>
      <xdr:spPr>
        <a:xfrm>
          <a:off x="6858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95419E90-C57D-4329-B36C-220EC99AE802}"/>
            </a:ext>
          </a:extLst>
        </xdr:cNvPr>
        <xdr:cNvSpPr txBox="1"/>
      </xdr:nvSpPr>
      <xdr:spPr>
        <a:xfrm>
          <a:off x="2789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8E49A2A0-3A7C-475A-9515-E8936C9907F7}"/>
            </a:ext>
          </a:extLst>
        </xdr:cNvPr>
        <xdr:cNvCxnSpPr/>
      </xdr:nvCxnSpPr>
      <xdr:spPr>
        <a:xfrm>
          <a:off x="685800" y="678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9B61CEC0-FA96-4847-BEDE-C14FE62F0EDC}"/>
            </a:ext>
          </a:extLst>
        </xdr:cNvPr>
        <xdr:cNvSpPr txBox="1"/>
      </xdr:nvSpPr>
      <xdr:spPr>
        <a:xfrm>
          <a:off x="278946" y="664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23614A98-A021-4E3E-BDAA-798E0EA10E96}"/>
            </a:ext>
          </a:extLst>
        </xdr:cNvPr>
        <xdr:cNvCxnSpPr/>
      </xdr:nvCxnSpPr>
      <xdr:spPr>
        <a:xfrm>
          <a:off x="685800" y="6343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BBE89B1A-200E-4160-BC7F-FF84E5987164}"/>
            </a:ext>
          </a:extLst>
        </xdr:cNvPr>
        <xdr:cNvSpPr txBox="1"/>
      </xdr:nvSpPr>
      <xdr:spPr>
        <a:xfrm>
          <a:off x="339891" y="620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F5BFDA8F-F68C-4754-B8F5-6CC4BB65DDD2}"/>
            </a:ext>
          </a:extLst>
        </xdr:cNvPr>
        <xdr:cNvCxnSpPr/>
      </xdr:nvCxnSpPr>
      <xdr:spPr>
        <a:xfrm>
          <a:off x="685800" y="591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629832C6-92EB-4F62-880E-9169D0A88491}"/>
            </a:ext>
          </a:extLst>
        </xdr:cNvPr>
        <xdr:cNvSpPr txBox="1"/>
      </xdr:nvSpPr>
      <xdr:spPr>
        <a:xfrm>
          <a:off x="339891" y="577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1612823E-DE51-4F14-82C1-27D75D9506A7}"/>
            </a:ext>
          </a:extLst>
        </xdr:cNvPr>
        <xdr:cNvCxnSpPr/>
      </xdr:nvCxnSpPr>
      <xdr:spPr>
        <a:xfrm>
          <a:off x="685800" y="5486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B5D46D83-D73B-4021-9FB3-39F8EE087441}"/>
            </a:ext>
          </a:extLst>
        </xdr:cNvPr>
        <xdr:cNvSpPr txBox="1"/>
      </xdr:nvSpPr>
      <xdr:spPr>
        <a:xfrm>
          <a:off x="339891" y="5350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08F6CE83-4DE6-41B8-BD98-BC1DE1EDB03A}"/>
            </a:ext>
          </a:extLst>
        </xdr:cNvPr>
        <xdr:cNvCxnSpPr/>
      </xdr:nvCxnSpPr>
      <xdr:spPr>
        <a:xfrm>
          <a:off x="6858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1EA271B4-5404-419E-AD28-5F3BD545AFCD}"/>
            </a:ext>
          </a:extLst>
        </xdr:cNvPr>
        <xdr:cNvSpPr txBox="1"/>
      </xdr:nvSpPr>
      <xdr:spPr>
        <a:xfrm>
          <a:off x="339891" y="4912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A742DBA1-E812-472E-A985-0B077212F3DF}"/>
            </a:ext>
          </a:extLst>
        </xdr:cNvPr>
        <xdr:cNvSpPr/>
      </xdr:nvSpPr>
      <xdr:spPr>
        <a:xfrm>
          <a:off x="6858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147066</xdr:rowOff>
    </xdr:from>
    <xdr:to>
      <xdr:col>24</xdr:col>
      <xdr:colOff>62865</xdr:colOff>
      <xdr:row>41</xdr:row>
      <xdr:rowOff>83058</xdr:rowOff>
    </xdr:to>
    <xdr:cxnSp macro="">
      <xdr:nvCxnSpPr>
        <xdr:cNvPr id="55" name="直線コネクタ 54">
          <a:extLst>
            <a:ext uri="{FF2B5EF4-FFF2-40B4-BE49-F238E27FC236}">
              <a16:creationId xmlns:a16="http://schemas.microsoft.com/office/drawing/2014/main" id="{BD004E96-9664-4D1C-85EB-F61FC2118221}"/>
            </a:ext>
          </a:extLst>
        </xdr:cNvPr>
        <xdr:cNvCxnSpPr/>
      </xdr:nvCxnSpPr>
      <xdr:spPr>
        <a:xfrm flipV="1">
          <a:off x="4180840" y="5496941"/>
          <a:ext cx="0" cy="12377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86885</xdr:rowOff>
    </xdr:from>
    <xdr:ext cx="405111" cy="259045"/>
    <xdr:sp macro="" textlink="">
      <xdr:nvSpPr>
        <xdr:cNvPr id="56" name="【道路】&#10;有形固定資産減価償却率最小値テキスト">
          <a:extLst>
            <a:ext uri="{FF2B5EF4-FFF2-40B4-BE49-F238E27FC236}">
              <a16:creationId xmlns:a16="http://schemas.microsoft.com/office/drawing/2014/main" id="{88429A6E-252F-4B5C-9B64-86B67690502D}"/>
            </a:ext>
          </a:extLst>
        </xdr:cNvPr>
        <xdr:cNvSpPr txBox="1"/>
      </xdr:nvSpPr>
      <xdr:spPr>
        <a:xfrm>
          <a:off x="4219575" y="67321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83058</xdr:rowOff>
    </xdr:from>
    <xdr:to>
      <xdr:col>24</xdr:col>
      <xdr:colOff>152400</xdr:colOff>
      <xdr:row>41</xdr:row>
      <xdr:rowOff>83058</xdr:rowOff>
    </xdr:to>
    <xdr:cxnSp macro="">
      <xdr:nvCxnSpPr>
        <xdr:cNvPr id="57" name="直線コネクタ 56">
          <a:extLst>
            <a:ext uri="{FF2B5EF4-FFF2-40B4-BE49-F238E27FC236}">
              <a16:creationId xmlns:a16="http://schemas.microsoft.com/office/drawing/2014/main" id="{5EF14C07-9540-4942-A895-D547BD11F603}"/>
            </a:ext>
          </a:extLst>
        </xdr:cNvPr>
        <xdr:cNvCxnSpPr/>
      </xdr:nvCxnSpPr>
      <xdr:spPr>
        <a:xfrm>
          <a:off x="4105275" y="673468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93743</xdr:rowOff>
    </xdr:from>
    <xdr:ext cx="405111" cy="259045"/>
    <xdr:sp macro="" textlink="">
      <xdr:nvSpPr>
        <xdr:cNvPr id="58" name="【道路】&#10;有形固定資産減価償却率最大値テキスト">
          <a:extLst>
            <a:ext uri="{FF2B5EF4-FFF2-40B4-BE49-F238E27FC236}">
              <a16:creationId xmlns:a16="http://schemas.microsoft.com/office/drawing/2014/main" id="{E281B5DA-2C15-4800-8A34-209B06BAC3AC}"/>
            </a:ext>
          </a:extLst>
        </xdr:cNvPr>
        <xdr:cNvSpPr txBox="1"/>
      </xdr:nvSpPr>
      <xdr:spPr>
        <a:xfrm>
          <a:off x="4219575" y="52848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147066</xdr:rowOff>
    </xdr:from>
    <xdr:to>
      <xdr:col>24</xdr:col>
      <xdr:colOff>152400</xdr:colOff>
      <xdr:row>33</xdr:row>
      <xdr:rowOff>147066</xdr:rowOff>
    </xdr:to>
    <xdr:cxnSp macro="">
      <xdr:nvCxnSpPr>
        <xdr:cNvPr id="59" name="直線コネクタ 58">
          <a:extLst>
            <a:ext uri="{FF2B5EF4-FFF2-40B4-BE49-F238E27FC236}">
              <a16:creationId xmlns:a16="http://schemas.microsoft.com/office/drawing/2014/main" id="{529905F8-2C17-4046-940C-A4383EE656A4}"/>
            </a:ext>
          </a:extLst>
        </xdr:cNvPr>
        <xdr:cNvCxnSpPr/>
      </xdr:nvCxnSpPr>
      <xdr:spPr>
        <a:xfrm>
          <a:off x="4105275" y="549694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112285</xdr:rowOff>
    </xdr:from>
    <xdr:ext cx="405111" cy="259045"/>
    <xdr:sp macro="" textlink="">
      <xdr:nvSpPr>
        <xdr:cNvPr id="60" name="【道路】&#10;有形固定資産減価償却率平均値テキスト">
          <a:extLst>
            <a:ext uri="{FF2B5EF4-FFF2-40B4-BE49-F238E27FC236}">
              <a16:creationId xmlns:a16="http://schemas.microsoft.com/office/drawing/2014/main" id="{5E97C0CC-6282-4C9E-9A6F-00646DE892D3}"/>
            </a:ext>
          </a:extLst>
        </xdr:cNvPr>
        <xdr:cNvSpPr txBox="1"/>
      </xdr:nvSpPr>
      <xdr:spPr>
        <a:xfrm>
          <a:off x="4219575" y="595111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89408</xdr:rowOff>
    </xdr:from>
    <xdr:to>
      <xdr:col>24</xdr:col>
      <xdr:colOff>114300</xdr:colOff>
      <xdr:row>38</xdr:row>
      <xdr:rowOff>19558</xdr:rowOff>
    </xdr:to>
    <xdr:sp macro="" textlink="">
      <xdr:nvSpPr>
        <xdr:cNvPr id="61" name="フローチャート: 判断 60">
          <a:extLst>
            <a:ext uri="{FF2B5EF4-FFF2-40B4-BE49-F238E27FC236}">
              <a16:creationId xmlns:a16="http://schemas.microsoft.com/office/drawing/2014/main" id="{4B4B2264-E2B0-4516-97BA-EA2D39689B0E}"/>
            </a:ext>
          </a:extLst>
        </xdr:cNvPr>
        <xdr:cNvSpPr/>
      </xdr:nvSpPr>
      <xdr:spPr>
        <a:xfrm>
          <a:off x="4124325" y="608698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45974</xdr:rowOff>
    </xdr:from>
    <xdr:to>
      <xdr:col>20</xdr:col>
      <xdr:colOff>38100</xdr:colOff>
      <xdr:row>37</xdr:row>
      <xdr:rowOff>147574</xdr:rowOff>
    </xdr:to>
    <xdr:sp macro="" textlink="">
      <xdr:nvSpPr>
        <xdr:cNvPr id="62" name="フローチャート: 判断 61">
          <a:extLst>
            <a:ext uri="{FF2B5EF4-FFF2-40B4-BE49-F238E27FC236}">
              <a16:creationId xmlns:a16="http://schemas.microsoft.com/office/drawing/2014/main" id="{479B421F-68FA-41F8-B3BC-92629837D5BE}"/>
            </a:ext>
          </a:extLst>
        </xdr:cNvPr>
        <xdr:cNvSpPr/>
      </xdr:nvSpPr>
      <xdr:spPr>
        <a:xfrm>
          <a:off x="3381375" y="604989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23114</xdr:rowOff>
    </xdr:from>
    <xdr:to>
      <xdr:col>15</xdr:col>
      <xdr:colOff>101600</xdr:colOff>
      <xdr:row>37</xdr:row>
      <xdr:rowOff>124714</xdr:rowOff>
    </xdr:to>
    <xdr:sp macro="" textlink="">
      <xdr:nvSpPr>
        <xdr:cNvPr id="63" name="フローチャート: 判断 62">
          <a:extLst>
            <a:ext uri="{FF2B5EF4-FFF2-40B4-BE49-F238E27FC236}">
              <a16:creationId xmlns:a16="http://schemas.microsoft.com/office/drawing/2014/main" id="{1C481EC5-2C3B-4273-A293-89AEA2B4FE49}"/>
            </a:ext>
          </a:extLst>
        </xdr:cNvPr>
        <xdr:cNvSpPr/>
      </xdr:nvSpPr>
      <xdr:spPr>
        <a:xfrm>
          <a:off x="2571750" y="602703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164846</xdr:rowOff>
    </xdr:from>
    <xdr:to>
      <xdr:col>10</xdr:col>
      <xdr:colOff>165100</xdr:colOff>
      <xdr:row>37</xdr:row>
      <xdr:rowOff>94996</xdr:rowOff>
    </xdr:to>
    <xdr:sp macro="" textlink="">
      <xdr:nvSpPr>
        <xdr:cNvPr id="64" name="フローチャート: 判断 63">
          <a:extLst>
            <a:ext uri="{FF2B5EF4-FFF2-40B4-BE49-F238E27FC236}">
              <a16:creationId xmlns:a16="http://schemas.microsoft.com/office/drawing/2014/main" id="{3722FD42-0631-463F-9FC0-06CE9958E720}"/>
            </a:ext>
          </a:extLst>
        </xdr:cNvPr>
        <xdr:cNvSpPr/>
      </xdr:nvSpPr>
      <xdr:spPr>
        <a:xfrm>
          <a:off x="1781175" y="600049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132842</xdr:rowOff>
    </xdr:from>
    <xdr:to>
      <xdr:col>6</xdr:col>
      <xdr:colOff>38100</xdr:colOff>
      <xdr:row>37</xdr:row>
      <xdr:rowOff>62992</xdr:rowOff>
    </xdr:to>
    <xdr:sp macro="" textlink="">
      <xdr:nvSpPr>
        <xdr:cNvPr id="65" name="フローチャート: 判断 64">
          <a:extLst>
            <a:ext uri="{FF2B5EF4-FFF2-40B4-BE49-F238E27FC236}">
              <a16:creationId xmlns:a16="http://schemas.microsoft.com/office/drawing/2014/main" id="{1D134CA8-ECC3-41B7-840F-B9AFCD016976}"/>
            </a:ext>
          </a:extLst>
        </xdr:cNvPr>
        <xdr:cNvSpPr/>
      </xdr:nvSpPr>
      <xdr:spPr>
        <a:xfrm>
          <a:off x="981075" y="5971667"/>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6BACDD1D-0DAF-4CD4-BA93-77BB19D70B97}"/>
            </a:ext>
          </a:extLst>
        </xdr:cNvPr>
        <xdr:cNvSpPr txBox="1"/>
      </xdr:nvSpPr>
      <xdr:spPr>
        <a:xfrm>
          <a:off x="40100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3E6C4D59-C1A1-427E-B8B5-211464E15425}"/>
            </a:ext>
          </a:extLst>
        </xdr:cNvPr>
        <xdr:cNvSpPr txBox="1"/>
      </xdr:nvSpPr>
      <xdr:spPr>
        <a:xfrm>
          <a:off x="32575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6C984142-87A9-4B8E-BC49-3FDD7B88287F}"/>
            </a:ext>
          </a:extLst>
        </xdr:cNvPr>
        <xdr:cNvSpPr txBox="1"/>
      </xdr:nvSpPr>
      <xdr:spPr>
        <a:xfrm>
          <a:off x="24479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40554A2-9093-4833-9F91-D1C6EA3C467B}"/>
            </a:ext>
          </a:extLst>
        </xdr:cNvPr>
        <xdr:cNvSpPr txBox="1"/>
      </xdr:nvSpPr>
      <xdr:spPr>
        <a:xfrm>
          <a:off x="1657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AEB8B221-CD78-4836-B441-6705EFC38373}"/>
            </a:ext>
          </a:extLst>
        </xdr:cNvPr>
        <xdr:cNvSpPr txBox="1"/>
      </xdr:nvSpPr>
      <xdr:spPr>
        <a:xfrm>
          <a:off x="857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128270</xdr:rowOff>
    </xdr:from>
    <xdr:to>
      <xdr:col>24</xdr:col>
      <xdr:colOff>114300</xdr:colOff>
      <xdr:row>38</xdr:row>
      <xdr:rowOff>58420</xdr:rowOff>
    </xdr:to>
    <xdr:sp macro="" textlink="">
      <xdr:nvSpPr>
        <xdr:cNvPr id="71" name="楕円 70">
          <a:extLst>
            <a:ext uri="{FF2B5EF4-FFF2-40B4-BE49-F238E27FC236}">
              <a16:creationId xmlns:a16="http://schemas.microsoft.com/office/drawing/2014/main" id="{297797AE-BC6C-494A-B61D-AF015C8F4170}"/>
            </a:ext>
          </a:extLst>
        </xdr:cNvPr>
        <xdr:cNvSpPr/>
      </xdr:nvSpPr>
      <xdr:spPr>
        <a:xfrm>
          <a:off x="4124325" y="612584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106697</xdr:rowOff>
    </xdr:from>
    <xdr:ext cx="405111" cy="259045"/>
    <xdr:sp macro="" textlink="">
      <xdr:nvSpPr>
        <xdr:cNvPr id="72" name="【道路】&#10;有形固定資産減価償却率該当値テキスト">
          <a:extLst>
            <a:ext uri="{FF2B5EF4-FFF2-40B4-BE49-F238E27FC236}">
              <a16:creationId xmlns:a16="http://schemas.microsoft.com/office/drawing/2014/main" id="{5AF2B06E-D84F-4659-93AB-C9D1BC717F41}"/>
            </a:ext>
          </a:extLst>
        </xdr:cNvPr>
        <xdr:cNvSpPr txBox="1"/>
      </xdr:nvSpPr>
      <xdr:spPr>
        <a:xfrm>
          <a:off x="4219575" y="6104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100838</xdr:rowOff>
    </xdr:from>
    <xdr:to>
      <xdr:col>20</xdr:col>
      <xdr:colOff>38100</xdr:colOff>
      <xdr:row>38</xdr:row>
      <xdr:rowOff>30988</xdr:rowOff>
    </xdr:to>
    <xdr:sp macro="" textlink="">
      <xdr:nvSpPr>
        <xdr:cNvPr id="73" name="楕円 72">
          <a:extLst>
            <a:ext uri="{FF2B5EF4-FFF2-40B4-BE49-F238E27FC236}">
              <a16:creationId xmlns:a16="http://schemas.microsoft.com/office/drawing/2014/main" id="{60730675-E3BA-4649-B935-CEC11AC75D05}"/>
            </a:ext>
          </a:extLst>
        </xdr:cNvPr>
        <xdr:cNvSpPr/>
      </xdr:nvSpPr>
      <xdr:spPr>
        <a:xfrm>
          <a:off x="3381375" y="6104763"/>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151638</xdr:rowOff>
    </xdr:from>
    <xdr:to>
      <xdr:col>24</xdr:col>
      <xdr:colOff>63500</xdr:colOff>
      <xdr:row>38</xdr:row>
      <xdr:rowOff>7620</xdr:rowOff>
    </xdr:to>
    <xdr:cxnSp macro="">
      <xdr:nvCxnSpPr>
        <xdr:cNvPr id="74" name="直線コネクタ 73">
          <a:extLst>
            <a:ext uri="{FF2B5EF4-FFF2-40B4-BE49-F238E27FC236}">
              <a16:creationId xmlns:a16="http://schemas.microsoft.com/office/drawing/2014/main" id="{B120B19B-DB43-4ECF-A665-9F511D804D3B}"/>
            </a:ext>
          </a:extLst>
        </xdr:cNvPr>
        <xdr:cNvCxnSpPr/>
      </xdr:nvCxnSpPr>
      <xdr:spPr>
        <a:xfrm>
          <a:off x="3429000" y="6152388"/>
          <a:ext cx="752475" cy="21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68834</xdr:rowOff>
    </xdr:from>
    <xdr:to>
      <xdr:col>15</xdr:col>
      <xdr:colOff>101600</xdr:colOff>
      <xdr:row>37</xdr:row>
      <xdr:rowOff>170435</xdr:rowOff>
    </xdr:to>
    <xdr:sp macro="" textlink="">
      <xdr:nvSpPr>
        <xdr:cNvPr id="75" name="楕円 74">
          <a:extLst>
            <a:ext uri="{FF2B5EF4-FFF2-40B4-BE49-F238E27FC236}">
              <a16:creationId xmlns:a16="http://schemas.microsoft.com/office/drawing/2014/main" id="{CAE51507-DB14-45D5-B69E-4EA5D588D933}"/>
            </a:ext>
          </a:extLst>
        </xdr:cNvPr>
        <xdr:cNvSpPr/>
      </xdr:nvSpPr>
      <xdr:spPr>
        <a:xfrm>
          <a:off x="2571750" y="6066409"/>
          <a:ext cx="104775" cy="9525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119634</xdr:rowOff>
    </xdr:from>
    <xdr:to>
      <xdr:col>19</xdr:col>
      <xdr:colOff>177800</xdr:colOff>
      <xdr:row>37</xdr:row>
      <xdr:rowOff>151638</xdr:rowOff>
    </xdr:to>
    <xdr:cxnSp macro="">
      <xdr:nvCxnSpPr>
        <xdr:cNvPr id="76" name="直線コネクタ 75">
          <a:extLst>
            <a:ext uri="{FF2B5EF4-FFF2-40B4-BE49-F238E27FC236}">
              <a16:creationId xmlns:a16="http://schemas.microsoft.com/office/drawing/2014/main" id="{F3CFB7F2-90A8-42E8-AF9B-B14A70CE2829}"/>
            </a:ext>
          </a:extLst>
        </xdr:cNvPr>
        <xdr:cNvCxnSpPr/>
      </xdr:nvCxnSpPr>
      <xdr:spPr>
        <a:xfrm>
          <a:off x="2619375" y="6123559"/>
          <a:ext cx="809625" cy="28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109982</xdr:rowOff>
    </xdr:from>
    <xdr:to>
      <xdr:col>10</xdr:col>
      <xdr:colOff>165100</xdr:colOff>
      <xdr:row>38</xdr:row>
      <xdr:rowOff>40132</xdr:rowOff>
    </xdr:to>
    <xdr:sp macro="" textlink="">
      <xdr:nvSpPr>
        <xdr:cNvPr id="77" name="楕円 76">
          <a:extLst>
            <a:ext uri="{FF2B5EF4-FFF2-40B4-BE49-F238E27FC236}">
              <a16:creationId xmlns:a16="http://schemas.microsoft.com/office/drawing/2014/main" id="{7F76230B-A772-4E15-A85A-76AF2A85322A}"/>
            </a:ext>
          </a:extLst>
        </xdr:cNvPr>
        <xdr:cNvSpPr/>
      </xdr:nvSpPr>
      <xdr:spPr>
        <a:xfrm>
          <a:off x="1781175" y="610755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119634</xdr:rowOff>
    </xdr:from>
    <xdr:to>
      <xdr:col>15</xdr:col>
      <xdr:colOff>50800</xdr:colOff>
      <xdr:row>37</xdr:row>
      <xdr:rowOff>160782</xdr:rowOff>
    </xdr:to>
    <xdr:cxnSp macro="">
      <xdr:nvCxnSpPr>
        <xdr:cNvPr id="78" name="直線コネクタ 77">
          <a:extLst>
            <a:ext uri="{FF2B5EF4-FFF2-40B4-BE49-F238E27FC236}">
              <a16:creationId xmlns:a16="http://schemas.microsoft.com/office/drawing/2014/main" id="{73B29E07-1E77-4C71-9211-01230D171FDE}"/>
            </a:ext>
          </a:extLst>
        </xdr:cNvPr>
        <xdr:cNvCxnSpPr/>
      </xdr:nvCxnSpPr>
      <xdr:spPr>
        <a:xfrm flipV="1">
          <a:off x="1828800" y="6123559"/>
          <a:ext cx="790575"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77978</xdr:rowOff>
    </xdr:from>
    <xdr:to>
      <xdr:col>6</xdr:col>
      <xdr:colOff>38100</xdr:colOff>
      <xdr:row>38</xdr:row>
      <xdr:rowOff>8128</xdr:rowOff>
    </xdr:to>
    <xdr:sp macro="" textlink="">
      <xdr:nvSpPr>
        <xdr:cNvPr id="79" name="楕円 78">
          <a:extLst>
            <a:ext uri="{FF2B5EF4-FFF2-40B4-BE49-F238E27FC236}">
              <a16:creationId xmlns:a16="http://schemas.microsoft.com/office/drawing/2014/main" id="{3234F440-E392-4A95-BE09-40966898A849}"/>
            </a:ext>
          </a:extLst>
        </xdr:cNvPr>
        <xdr:cNvSpPr/>
      </xdr:nvSpPr>
      <xdr:spPr>
        <a:xfrm>
          <a:off x="981075" y="607872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128778</xdr:rowOff>
    </xdr:from>
    <xdr:to>
      <xdr:col>10</xdr:col>
      <xdr:colOff>114300</xdr:colOff>
      <xdr:row>37</xdr:row>
      <xdr:rowOff>160782</xdr:rowOff>
    </xdr:to>
    <xdr:cxnSp macro="">
      <xdr:nvCxnSpPr>
        <xdr:cNvPr id="80" name="直線コネクタ 79">
          <a:extLst>
            <a:ext uri="{FF2B5EF4-FFF2-40B4-BE49-F238E27FC236}">
              <a16:creationId xmlns:a16="http://schemas.microsoft.com/office/drawing/2014/main" id="{E232D2B8-C3D3-4803-A7F7-E9AEF70FB883}"/>
            </a:ext>
          </a:extLst>
        </xdr:cNvPr>
        <xdr:cNvCxnSpPr/>
      </xdr:nvCxnSpPr>
      <xdr:spPr>
        <a:xfrm>
          <a:off x="1028700" y="6126353"/>
          <a:ext cx="800100" cy="38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164101</xdr:rowOff>
    </xdr:from>
    <xdr:ext cx="405111" cy="259045"/>
    <xdr:sp macro="" textlink="">
      <xdr:nvSpPr>
        <xdr:cNvPr id="81" name="n_1aveValue【道路】&#10;有形固定資産減価償却率">
          <a:extLst>
            <a:ext uri="{FF2B5EF4-FFF2-40B4-BE49-F238E27FC236}">
              <a16:creationId xmlns:a16="http://schemas.microsoft.com/office/drawing/2014/main" id="{3C285EB1-0AD9-4EAF-8C50-ABB93F6AEC49}"/>
            </a:ext>
          </a:extLst>
        </xdr:cNvPr>
        <xdr:cNvSpPr txBox="1"/>
      </xdr:nvSpPr>
      <xdr:spPr>
        <a:xfrm>
          <a:off x="3239144" y="58378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141241</xdr:rowOff>
    </xdr:from>
    <xdr:ext cx="405111" cy="259045"/>
    <xdr:sp macro="" textlink="">
      <xdr:nvSpPr>
        <xdr:cNvPr id="82" name="n_2aveValue【道路】&#10;有形固定資産減価償却率">
          <a:extLst>
            <a:ext uri="{FF2B5EF4-FFF2-40B4-BE49-F238E27FC236}">
              <a16:creationId xmlns:a16="http://schemas.microsoft.com/office/drawing/2014/main" id="{9A241146-E662-4713-B5BC-91D14C09A00D}"/>
            </a:ext>
          </a:extLst>
        </xdr:cNvPr>
        <xdr:cNvSpPr txBox="1"/>
      </xdr:nvSpPr>
      <xdr:spPr>
        <a:xfrm>
          <a:off x="2439044" y="5821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111523</xdr:rowOff>
    </xdr:from>
    <xdr:ext cx="405111" cy="259045"/>
    <xdr:sp macro="" textlink="">
      <xdr:nvSpPr>
        <xdr:cNvPr id="83" name="n_3aveValue【道路】&#10;有形固定資産減価償却率">
          <a:extLst>
            <a:ext uri="{FF2B5EF4-FFF2-40B4-BE49-F238E27FC236}">
              <a16:creationId xmlns:a16="http://schemas.microsoft.com/office/drawing/2014/main" id="{5F180971-ABCC-4046-A4FA-FC97EBA47CFA}"/>
            </a:ext>
          </a:extLst>
        </xdr:cNvPr>
        <xdr:cNvSpPr txBox="1"/>
      </xdr:nvSpPr>
      <xdr:spPr>
        <a:xfrm>
          <a:off x="1648469" y="57884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79519</xdr:rowOff>
    </xdr:from>
    <xdr:ext cx="405111" cy="259045"/>
    <xdr:sp macro="" textlink="">
      <xdr:nvSpPr>
        <xdr:cNvPr id="84" name="n_4aveValue【道路】&#10;有形固定資産減価償却率">
          <a:extLst>
            <a:ext uri="{FF2B5EF4-FFF2-40B4-BE49-F238E27FC236}">
              <a16:creationId xmlns:a16="http://schemas.microsoft.com/office/drawing/2014/main" id="{0BCD5E79-5CDF-4F83-B8A9-E1B9517DD2CB}"/>
            </a:ext>
          </a:extLst>
        </xdr:cNvPr>
        <xdr:cNvSpPr txBox="1"/>
      </xdr:nvSpPr>
      <xdr:spPr>
        <a:xfrm>
          <a:off x="848369" y="57595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22115</xdr:rowOff>
    </xdr:from>
    <xdr:ext cx="405111" cy="259045"/>
    <xdr:sp macro="" textlink="">
      <xdr:nvSpPr>
        <xdr:cNvPr id="85" name="n_1mainValue【道路】&#10;有形固定資産減価償却率">
          <a:extLst>
            <a:ext uri="{FF2B5EF4-FFF2-40B4-BE49-F238E27FC236}">
              <a16:creationId xmlns:a16="http://schemas.microsoft.com/office/drawing/2014/main" id="{30C6E4F2-03EB-4794-99A5-AC199DB50270}"/>
            </a:ext>
          </a:extLst>
        </xdr:cNvPr>
        <xdr:cNvSpPr txBox="1"/>
      </xdr:nvSpPr>
      <xdr:spPr>
        <a:xfrm>
          <a:off x="3239144" y="61847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161561</xdr:rowOff>
    </xdr:from>
    <xdr:ext cx="405111" cy="259045"/>
    <xdr:sp macro="" textlink="">
      <xdr:nvSpPr>
        <xdr:cNvPr id="86" name="n_2mainValue【道路】&#10;有形固定資産減価償却率">
          <a:extLst>
            <a:ext uri="{FF2B5EF4-FFF2-40B4-BE49-F238E27FC236}">
              <a16:creationId xmlns:a16="http://schemas.microsoft.com/office/drawing/2014/main" id="{1A707CCB-5AE8-4BEC-ABDC-D8BD7EDAAA96}"/>
            </a:ext>
          </a:extLst>
        </xdr:cNvPr>
        <xdr:cNvSpPr txBox="1"/>
      </xdr:nvSpPr>
      <xdr:spPr>
        <a:xfrm>
          <a:off x="2439044" y="61654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31259</xdr:rowOff>
    </xdr:from>
    <xdr:ext cx="405111" cy="259045"/>
    <xdr:sp macro="" textlink="">
      <xdr:nvSpPr>
        <xdr:cNvPr id="87" name="n_3mainValue【道路】&#10;有形固定資産減価償却率">
          <a:extLst>
            <a:ext uri="{FF2B5EF4-FFF2-40B4-BE49-F238E27FC236}">
              <a16:creationId xmlns:a16="http://schemas.microsoft.com/office/drawing/2014/main" id="{4E981DF6-726A-4349-9CA9-641BE8F10DD9}"/>
            </a:ext>
          </a:extLst>
        </xdr:cNvPr>
        <xdr:cNvSpPr txBox="1"/>
      </xdr:nvSpPr>
      <xdr:spPr>
        <a:xfrm>
          <a:off x="1648469" y="61907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170705</xdr:rowOff>
    </xdr:from>
    <xdr:ext cx="405111" cy="259045"/>
    <xdr:sp macro="" textlink="">
      <xdr:nvSpPr>
        <xdr:cNvPr id="88" name="n_4mainValue【道路】&#10;有形固定資産減価償却率">
          <a:extLst>
            <a:ext uri="{FF2B5EF4-FFF2-40B4-BE49-F238E27FC236}">
              <a16:creationId xmlns:a16="http://schemas.microsoft.com/office/drawing/2014/main" id="{E66F7395-8330-4E24-9C56-E19D7DCE61CA}"/>
            </a:ext>
          </a:extLst>
        </xdr:cNvPr>
        <xdr:cNvSpPr txBox="1"/>
      </xdr:nvSpPr>
      <xdr:spPr>
        <a:xfrm>
          <a:off x="848369" y="61619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25BD983C-C586-43F0-9400-AB02DCF263C4}"/>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52A07E6D-3BBE-4F60-B4F9-319A41057A32}"/>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FE450275-D867-42E8-B799-B01C5E573E22}"/>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667B74FE-DFBA-494C-AB8D-82DE012572B9}"/>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93A36AB1-C3C7-4465-B20A-063E6D079695}"/>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4B40F22A-41A9-4829-B809-12C7B677CCB2}"/>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B91A63D8-8DDE-4B89-A5F7-EE1B9559F31A}"/>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88E21546-FA5D-4056-BEF7-85C8D8B11E95}"/>
            </a:ext>
          </a:extLst>
        </xdr:cNvPr>
        <xdr:cNvSpPr/>
      </xdr:nvSpPr>
      <xdr:spPr>
        <a:xfrm>
          <a:off x="59531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0BD81E0A-CC9E-4CF4-9E3D-AFD0360029E3}"/>
            </a:ext>
          </a:extLst>
        </xdr:cNvPr>
        <xdr:cNvSpPr txBox="1"/>
      </xdr:nvSpPr>
      <xdr:spPr>
        <a:xfrm>
          <a:off x="5915025" y="4867275"/>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9DA86C34-AB69-4000-A38B-21B6BD0CFA80}"/>
            </a:ext>
          </a:extLst>
        </xdr:cNvPr>
        <xdr:cNvCxnSpPr/>
      </xdr:nvCxnSpPr>
      <xdr:spPr>
        <a:xfrm>
          <a:off x="5953125" y="7210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99" name="直線コネクタ 98">
          <a:extLst>
            <a:ext uri="{FF2B5EF4-FFF2-40B4-BE49-F238E27FC236}">
              <a16:creationId xmlns:a16="http://schemas.microsoft.com/office/drawing/2014/main" id="{951F614B-C319-4AB3-BFEE-0513E2EF30C9}"/>
            </a:ext>
          </a:extLst>
        </xdr:cNvPr>
        <xdr:cNvCxnSpPr/>
      </xdr:nvCxnSpPr>
      <xdr:spPr>
        <a:xfrm>
          <a:off x="5953125" y="6781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0" name="テキスト ボックス 99">
          <a:extLst>
            <a:ext uri="{FF2B5EF4-FFF2-40B4-BE49-F238E27FC236}">
              <a16:creationId xmlns:a16="http://schemas.microsoft.com/office/drawing/2014/main" id="{BF89813A-7D9E-43D9-8EA1-03EC0117E4CA}"/>
            </a:ext>
          </a:extLst>
        </xdr:cNvPr>
        <xdr:cNvSpPr txBox="1"/>
      </xdr:nvSpPr>
      <xdr:spPr>
        <a:xfrm>
          <a:off x="5527221" y="664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1" name="直線コネクタ 100">
          <a:extLst>
            <a:ext uri="{FF2B5EF4-FFF2-40B4-BE49-F238E27FC236}">
              <a16:creationId xmlns:a16="http://schemas.microsoft.com/office/drawing/2014/main" id="{FD5D9509-CF57-444F-B3B0-A5838D27E807}"/>
            </a:ext>
          </a:extLst>
        </xdr:cNvPr>
        <xdr:cNvCxnSpPr/>
      </xdr:nvCxnSpPr>
      <xdr:spPr>
        <a:xfrm>
          <a:off x="5953125" y="6343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2" name="テキスト ボックス 101">
          <a:extLst>
            <a:ext uri="{FF2B5EF4-FFF2-40B4-BE49-F238E27FC236}">
              <a16:creationId xmlns:a16="http://schemas.microsoft.com/office/drawing/2014/main" id="{FAC58B56-C919-4E69-877D-48A22106A5F8}"/>
            </a:ext>
          </a:extLst>
        </xdr:cNvPr>
        <xdr:cNvSpPr txBox="1"/>
      </xdr:nvSpPr>
      <xdr:spPr>
        <a:xfrm>
          <a:off x="55272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3" name="直線コネクタ 102">
          <a:extLst>
            <a:ext uri="{FF2B5EF4-FFF2-40B4-BE49-F238E27FC236}">
              <a16:creationId xmlns:a16="http://schemas.microsoft.com/office/drawing/2014/main" id="{2FC6743B-2754-436A-B94F-6584C14DCE9E}"/>
            </a:ext>
          </a:extLst>
        </xdr:cNvPr>
        <xdr:cNvCxnSpPr/>
      </xdr:nvCxnSpPr>
      <xdr:spPr>
        <a:xfrm>
          <a:off x="5953125" y="59150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105427</xdr:rowOff>
    </xdr:from>
    <xdr:ext cx="531299" cy="259045"/>
    <xdr:sp macro="" textlink="">
      <xdr:nvSpPr>
        <xdr:cNvPr id="104" name="テキスト ボックス 103">
          <a:extLst>
            <a:ext uri="{FF2B5EF4-FFF2-40B4-BE49-F238E27FC236}">
              <a16:creationId xmlns:a16="http://schemas.microsoft.com/office/drawing/2014/main" id="{0327F89C-1DCD-46D6-B969-B2D1D4E3B4D0}"/>
            </a:ext>
          </a:extLst>
        </xdr:cNvPr>
        <xdr:cNvSpPr txBox="1"/>
      </xdr:nvSpPr>
      <xdr:spPr>
        <a:xfrm>
          <a:off x="5478976" y="57791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5" name="直線コネクタ 104">
          <a:extLst>
            <a:ext uri="{FF2B5EF4-FFF2-40B4-BE49-F238E27FC236}">
              <a16:creationId xmlns:a16="http://schemas.microsoft.com/office/drawing/2014/main" id="{E888E898-EF85-4DAD-947F-22885A533D1E}"/>
            </a:ext>
          </a:extLst>
        </xdr:cNvPr>
        <xdr:cNvCxnSpPr/>
      </xdr:nvCxnSpPr>
      <xdr:spPr>
        <a:xfrm>
          <a:off x="5953125" y="5486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162577</xdr:rowOff>
    </xdr:from>
    <xdr:ext cx="531299" cy="259045"/>
    <xdr:sp macro="" textlink="">
      <xdr:nvSpPr>
        <xdr:cNvPr id="106" name="テキスト ボックス 105">
          <a:extLst>
            <a:ext uri="{FF2B5EF4-FFF2-40B4-BE49-F238E27FC236}">
              <a16:creationId xmlns:a16="http://schemas.microsoft.com/office/drawing/2014/main" id="{901F1E58-2C86-4761-A895-72D9FF99B310}"/>
            </a:ext>
          </a:extLst>
        </xdr:cNvPr>
        <xdr:cNvSpPr txBox="1"/>
      </xdr:nvSpPr>
      <xdr:spPr>
        <a:xfrm>
          <a:off x="5478976" y="5350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7" name="直線コネクタ 106">
          <a:extLst>
            <a:ext uri="{FF2B5EF4-FFF2-40B4-BE49-F238E27FC236}">
              <a16:creationId xmlns:a16="http://schemas.microsoft.com/office/drawing/2014/main" id="{1F6F7955-6DF0-4FFD-A4C0-B53EF383617C}"/>
            </a:ext>
          </a:extLst>
        </xdr:cNvPr>
        <xdr:cNvCxnSpPr/>
      </xdr:nvCxnSpPr>
      <xdr:spPr>
        <a:xfrm>
          <a:off x="5953125" y="504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08" name="テキスト ボックス 107">
          <a:extLst>
            <a:ext uri="{FF2B5EF4-FFF2-40B4-BE49-F238E27FC236}">
              <a16:creationId xmlns:a16="http://schemas.microsoft.com/office/drawing/2014/main" id="{25C2A9A5-DA22-420E-B15A-DEC24A926796}"/>
            </a:ext>
          </a:extLst>
        </xdr:cNvPr>
        <xdr:cNvSpPr txBox="1"/>
      </xdr:nvSpPr>
      <xdr:spPr>
        <a:xfrm>
          <a:off x="5478976" y="491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9" name="【道路】&#10;一人当たり延長グラフ枠">
          <a:extLst>
            <a:ext uri="{FF2B5EF4-FFF2-40B4-BE49-F238E27FC236}">
              <a16:creationId xmlns:a16="http://schemas.microsoft.com/office/drawing/2014/main" id="{C37815B6-0CA8-4B49-91A3-E9746148256D}"/>
            </a:ext>
          </a:extLst>
        </xdr:cNvPr>
        <xdr:cNvSpPr/>
      </xdr:nvSpPr>
      <xdr:spPr>
        <a:xfrm>
          <a:off x="59531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23531</xdr:rowOff>
    </xdr:from>
    <xdr:to>
      <xdr:col>54</xdr:col>
      <xdr:colOff>189865</xdr:colOff>
      <xdr:row>41</xdr:row>
      <xdr:rowOff>70805</xdr:rowOff>
    </xdr:to>
    <xdr:cxnSp macro="">
      <xdr:nvCxnSpPr>
        <xdr:cNvPr id="110" name="直線コネクタ 109">
          <a:extLst>
            <a:ext uri="{FF2B5EF4-FFF2-40B4-BE49-F238E27FC236}">
              <a16:creationId xmlns:a16="http://schemas.microsoft.com/office/drawing/2014/main" id="{6E9D4692-EE3C-40D7-B81E-9C38F3CCC7A4}"/>
            </a:ext>
          </a:extLst>
        </xdr:cNvPr>
        <xdr:cNvCxnSpPr/>
      </xdr:nvCxnSpPr>
      <xdr:spPr>
        <a:xfrm flipV="1">
          <a:off x="9429115" y="5379756"/>
          <a:ext cx="0" cy="13363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74632</xdr:rowOff>
    </xdr:from>
    <xdr:ext cx="469744" cy="259045"/>
    <xdr:sp macro="" textlink="">
      <xdr:nvSpPr>
        <xdr:cNvPr id="111" name="【道路】&#10;一人当たり延長最小値テキスト">
          <a:extLst>
            <a:ext uri="{FF2B5EF4-FFF2-40B4-BE49-F238E27FC236}">
              <a16:creationId xmlns:a16="http://schemas.microsoft.com/office/drawing/2014/main" id="{B1E05D61-2A32-49FF-895F-8A560C0F0B6C}"/>
            </a:ext>
          </a:extLst>
        </xdr:cNvPr>
        <xdr:cNvSpPr txBox="1"/>
      </xdr:nvSpPr>
      <xdr:spPr>
        <a:xfrm>
          <a:off x="9467850" y="6723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70805</xdr:rowOff>
    </xdr:from>
    <xdr:to>
      <xdr:col>55</xdr:col>
      <xdr:colOff>88900</xdr:colOff>
      <xdr:row>41</xdr:row>
      <xdr:rowOff>70805</xdr:rowOff>
    </xdr:to>
    <xdr:cxnSp macro="">
      <xdr:nvCxnSpPr>
        <xdr:cNvPr id="112" name="直線コネクタ 111">
          <a:extLst>
            <a:ext uri="{FF2B5EF4-FFF2-40B4-BE49-F238E27FC236}">
              <a16:creationId xmlns:a16="http://schemas.microsoft.com/office/drawing/2014/main" id="{B58151FD-69C9-4601-8F3B-2F82A8D23A57}"/>
            </a:ext>
          </a:extLst>
        </xdr:cNvPr>
        <xdr:cNvCxnSpPr/>
      </xdr:nvCxnSpPr>
      <xdr:spPr>
        <a:xfrm>
          <a:off x="9363075" y="671608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141658</xdr:rowOff>
    </xdr:from>
    <xdr:ext cx="534377" cy="259045"/>
    <xdr:sp macro="" textlink="">
      <xdr:nvSpPr>
        <xdr:cNvPr id="113" name="【道路】&#10;一人当たり延長最大値テキスト">
          <a:extLst>
            <a:ext uri="{FF2B5EF4-FFF2-40B4-BE49-F238E27FC236}">
              <a16:creationId xmlns:a16="http://schemas.microsoft.com/office/drawing/2014/main" id="{F4254724-3A24-4729-823D-018EF7A3034C}"/>
            </a:ext>
          </a:extLst>
        </xdr:cNvPr>
        <xdr:cNvSpPr txBox="1"/>
      </xdr:nvSpPr>
      <xdr:spPr>
        <a:xfrm>
          <a:off x="9467850" y="51740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23531</xdr:rowOff>
    </xdr:from>
    <xdr:to>
      <xdr:col>55</xdr:col>
      <xdr:colOff>88900</xdr:colOff>
      <xdr:row>33</xdr:row>
      <xdr:rowOff>23531</xdr:rowOff>
    </xdr:to>
    <xdr:cxnSp macro="">
      <xdr:nvCxnSpPr>
        <xdr:cNvPr id="114" name="直線コネクタ 113">
          <a:extLst>
            <a:ext uri="{FF2B5EF4-FFF2-40B4-BE49-F238E27FC236}">
              <a16:creationId xmlns:a16="http://schemas.microsoft.com/office/drawing/2014/main" id="{B628B17B-75B2-436C-B457-7600678727B2}"/>
            </a:ext>
          </a:extLst>
        </xdr:cNvPr>
        <xdr:cNvCxnSpPr/>
      </xdr:nvCxnSpPr>
      <xdr:spPr>
        <a:xfrm>
          <a:off x="9363075" y="5379756"/>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68759</xdr:rowOff>
    </xdr:from>
    <xdr:ext cx="469744" cy="259045"/>
    <xdr:sp macro="" textlink="">
      <xdr:nvSpPr>
        <xdr:cNvPr id="115" name="【道路】&#10;一人当たり延長平均値テキスト">
          <a:extLst>
            <a:ext uri="{FF2B5EF4-FFF2-40B4-BE49-F238E27FC236}">
              <a16:creationId xmlns:a16="http://schemas.microsoft.com/office/drawing/2014/main" id="{3D5EE255-E539-47CB-B033-79A7D8AB154F}"/>
            </a:ext>
          </a:extLst>
        </xdr:cNvPr>
        <xdr:cNvSpPr txBox="1"/>
      </xdr:nvSpPr>
      <xdr:spPr>
        <a:xfrm>
          <a:off x="9467850" y="606633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45882</xdr:rowOff>
    </xdr:from>
    <xdr:to>
      <xdr:col>55</xdr:col>
      <xdr:colOff>50800</xdr:colOff>
      <xdr:row>38</xdr:row>
      <xdr:rowOff>147482</xdr:rowOff>
    </xdr:to>
    <xdr:sp macro="" textlink="">
      <xdr:nvSpPr>
        <xdr:cNvPr id="116" name="フローチャート: 判断 115">
          <a:extLst>
            <a:ext uri="{FF2B5EF4-FFF2-40B4-BE49-F238E27FC236}">
              <a16:creationId xmlns:a16="http://schemas.microsoft.com/office/drawing/2014/main" id="{287770DF-CD0F-4ABC-A64C-A97CD351C306}"/>
            </a:ext>
          </a:extLst>
        </xdr:cNvPr>
        <xdr:cNvSpPr/>
      </xdr:nvSpPr>
      <xdr:spPr>
        <a:xfrm>
          <a:off x="9401175" y="6211732"/>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52192</xdr:rowOff>
    </xdr:from>
    <xdr:to>
      <xdr:col>50</xdr:col>
      <xdr:colOff>165100</xdr:colOff>
      <xdr:row>38</xdr:row>
      <xdr:rowOff>153792</xdr:rowOff>
    </xdr:to>
    <xdr:sp macro="" textlink="">
      <xdr:nvSpPr>
        <xdr:cNvPr id="117" name="フローチャート: 判断 116">
          <a:extLst>
            <a:ext uri="{FF2B5EF4-FFF2-40B4-BE49-F238E27FC236}">
              <a16:creationId xmlns:a16="http://schemas.microsoft.com/office/drawing/2014/main" id="{A4C05C04-EF27-41DC-AE55-DB55AD856B8A}"/>
            </a:ext>
          </a:extLst>
        </xdr:cNvPr>
        <xdr:cNvSpPr/>
      </xdr:nvSpPr>
      <xdr:spPr>
        <a:xfrm>
          <a:off x="8639175" y="6211692"/>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65634</xdr:rowOff>
    </xdr:from>
    <xdr:to>
      <xdr:col>46</xdr:col>
      <xdr:colOff>38100</xdr:colOff>
      <xdr:row>38</xdr:row>
      <xdr:rowOff>167234</xdr:rowOff>
    </xdr:to>
    <xdr:sp macro="" textlink="">
      <xdr:nvSpPr>
        <xdr:cNvPr id="118" name="フローチャート: 判断 117">
          <a:extLst>
            <a:ext uri="{FF2B5EF4-FFF2-40B4-BE49-F238E27FC236}">
              <a16:creationId xmlns:a16="http://schemas.microsoft.com/office/drawing/2014/main" id="{BE550F9F-CCBE-43FE-8011-14747DE66342}"/>
            </a:ext>
          </a:extLst>
        </xdr:cNvPr>
        <xdr:cNvSpPr/>
      </xdr:nvSpPr>
      <xdr:spPr>
        <a:xfrm>
          <a:off x="7839075" y="623148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68285</xdr:rowOff>
    </xdr:from>
    <xdr:to>
      <xdr:col>41</xdr:col>
      <xdr:colOff>101600</xdr:colOff>
      <xdr:row>38</xdr:row>
      <xdr:rowOff>169885</xdr:rowOff>
    </xdr:to>
    <xdr:sp macro="" textlink="">
      <xdr:nvSpPr>
        <xdr:cNvPr id="119" name="フローチャート: 判断 118">
          <a:extLst>
            <a:ext uri="{FF2B5EF4-FFF2-40B4-BE49-F238E27FC236}">
              <a16:creationId xmlns:a16="http://schemas.microsoft.com/office/drawing/2014/main" id="{33BA3419-D7A5-4AAB-83B8-6EFFF4FAB2A0}"/>
            </a:ext>
          </a:extLst>
        </xdr:cNvPr>
        <xdr:cNvSpPr/>
      </xdr:nvSpPr>
      <xdr:spPr>
        <a:xfrm>
          <a:off x="7029450" y="622778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76332</xdr:rowOff>
    </xdr:from>
    <xdr:to>
      <xdr:col>36</xdr:col>
      <xdr:colOff>165100</xdr:colOff>
      <xdr:row>39</xdr:row>
      <xdr:rowOff>6482</xdr:rowOff>
    </xdr:to>
    <xdr:sp macro="" textlink="">
      <xdr:nvSpPr>
        <xdr:cNvPr id="120" name="フローチャート: 判断 119">
          <a:extLst>
            <a:ext uri="{FF2B5EF4-FFF2-40B4-BE49-F238E27FC236}">
              <a16:creationId xmlns:a16="http://schemas.microsoft.com/office/drawing/2014/main" id="{27C1B335-4881-4FEF-93D7-253D52738046}"/>
            </a:ext>
          </a:extLst>
        </xdr:cNvPr>
        <xdr:cNvSpPr/>
      </xdr:nvSpPr>
      <xdr:spPr>
        <a:xfrm>
          <a:off x="6238875" y="623900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1" name="テキスト ボックス 120">
          <a:extLst>
            <a:ext uri="{FF2B5EF4-FFF2-40B4-BE49-F238E27FC236}">
              <a16:creationId xmlns:a16="http://schemas.microsoft.com/office/drawing/2014/main" id="{DA875916-3F7C-49AB-A66E-8A961C00241E}"/>
            </a:ext>
          </a:extLst>
        </xdr:cNvPr>
        <xdr:cNvSpPr txBox="1"/>
      </xdr:nvSpPr>
      <xdr:spPr>
        <a:xfrm>
          <a:off x="92583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2" name="テキスト ボックス 121">
          <a:extLst>
            <a:ext uri="{FF2B5EF4-FFF2-40B4-BE49-F238E27FC236}">
              <a16:creationId xmlns:a16="http://schemas.microsoft.com/office/drawing/2014/main" id="{731F1240-35AD-4CA7-8D91-040CC7897848}"/>
            </a:ext>
          </a:extLst>
        </xdr:cNvPr>
        <xdr:cNvSpPr txBox="1"/>
      </xdr:nvSpPr>
      <xdr:spPr>
        <a:xfrm>
          <a:off x="8515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2B656D3F-FDB0-4946-808D-D3943AEA2CD4}"/>
            </a:ext>
          </a:extLst>
        </xdr:cNvPr>
        <xdr:cNvSpPr txBox="1"/>
      </xdr:nvSpPr>
      <xdr:spPr>
        <a:xfrm>
          <a:off x="7715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24D561FB-74E1-44D2-9DB8-F789030D0715}"/>
            </a:ext>
          </a:extLst>
        </xdr:cNvPr>
        <xdr:cNvSpPr txBox="1"/>
      </xdr:nvSpPr>
      <xdr:spPr>
        <a:xfrm>
          <a:off x="690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536F011B-84E0-468A-85B4-BE8ECAA929A3}"/>
            </a:ext>
          </a:extLst>
        </xdr:cNvPr>
        <xdr:cNvSpPr txBox="1"/>
      </xdr:nvSpPr>
      <xdr:spPr>
        <a:xfrm>
          <a:off x="6115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146649</xdr:rowOff>
    </xdr:from>
    <xdr:to>
      <xdr:col>55</xdr:col>
      <xdr:colOff>50800</xdr:colOff>
      <xdr:row>39</xdr:row>
      <xdr:rowOff>76799</xdr:rowOff>
    </xdr:to>
    <xdr:sp macro="" textlink="">
      <xdr:nvSpPr>
        <xdr:cNvPr id="126" name="楕円 125">
          <a:extLst>
            <a:ext uri="{FF2B5EF4-FFF2-40B4-BE49-F238E27FC236}">
              <a16:creationId xmlns:a16="http://schemas.microsoft.com/office/drawing/2014/main" id="{8F22AF0D-0E93-4B5F-9791-1BF5DCB528BA}"/>
            </a:ext>
          </a:extLst>
        </xdr:cNvPr>
        <xdr:cNvSpPr/>
      </xdr:nvSpPr>
      <xdr:spPr>
        <a:xfrm>
          <a:off x="9401175" y="6306149"/>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125076</xdr:rowOff>
    </xdr:from>
    <xdr:ext cx="469744" cy="259045"/>
    <xdr:sp macro="" textlink="">
      <xdr:nvSpPr>
        <xdr:cNvPr id="127" name="【道路】&#10;一人当たり延長該当値テキスト">
          <a:extLst>
            <a:ext uri="{FF2B5EF4-FFF2-40B4-BE49-F238E27FC236}">
              <a16:creationId xmlns:a16="http://schemas.microsoft.com/office/drawing/2014/main" id="{6D89495C-F748-4713-A30E-95DCEF64A3D0}"/>
            </a:ext>
          </a:extLst>
        </xdr:cNvPr>
        <xdr:cNvSpPr txBox="1"/>
      </xdr:nvSpPr>
      <xdr:spPr>
        <a:xfrm>
          <a:off x="9467850" y="62845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149392</xdr:rowOff>
    </xdr:from>
    <xdr:to>
      <xdr:col>50</xdr:col>
      <xdr:colOff>165100</xdr:colOff>
      <xdr:row>39</xdr:row>
      <xdr:rowOff>79542</xdr:rowOff>
    </xdr:to>
    <xdr:sp macro="" textlink="">
      <xdr:nvSpPr>
        <xdr:cNvPr id="128" name="楕円 127">
          <a:extLst>
            <a:ext uri="{FF2B5EF4-FFF2-40B4-BE49-F238E27FC236}">
              <a16:creationId xmlns:a16="http://schemas.microsoft.com/office/drawing/2014/main" id="{74B4C11A-31ED-4CC4-ADEE-5B8A1F3874D1}"/>
            </a:ext>
          </a:extLst>
        </xdr:cNvPr>
        <xdr:cNvSpPr/>
      </xdr:nvSpPr>
      <xdr:spPr>
        <a:xfrm>
          <a:off x="8639175" y="631206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25999</xdr:rowOff>
    </xdr:from>
    <xdr:to>
      <xdr:col>55</xdr:col>
      <xdr:colOff>0</xdr:colOff>
      <xdr:row>39</xdr:row>
      <xdr:rowOff>28742</xdr:rowOff>
    </xdr:to>
    <xdr:cxnSp macro="">
      <xdr:nvCxnSpPr>
        <xdr:cNvPr id="129" name="直線コネクタ 128">
          <a:extLst>
            <a:ext uri="{FF2B5EF4-FFF2-40B4-BE49-F238E27FC236}">
              <a16:creationId xmlns:a16="http://schemas.microsoft.com/office/drawing/2014/main" id="{F64F2AC7-F788-43E2-8FD0-8DE3F2FE7A56}"/>
            </a:ext>
          </a:extLst>
        </xdr:cNvPr>
        <xdr:cNvCxnSpPr/>
      </xdr:nvCxnSpPr>
      <xdr:spPr>
        <a:xfrm flipV="1">
          <a:off x="8686800" y="6353774"/>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152136</xdr:rowOff>
    </xdr:from>
    <xdr:to>
      <xdr:col>46</xdr:col>
      <xdr:colOff>38100</xdr:colOff>
      <xdr:row>39</xdr:row>
      <xdr:rowOff>82286</xdr:rowOff>
    </xdr:to>
    <xdr:sp macro="" textlink="">
      <xdr:nvSpPr>
        <xdr:cNvPr id="130" name="楕円 129">
          <a:extLst>
            <a:ext uri="{FF2B5EF4-FFF2-40B4-BE49-F238E27FC236}">
              <a16:creationId xmlns:a16="http://schemas.microsoft.com/office/drawing/2014/main" id="{447BE607-1C9D-4274-8543-E9C3EDBC782B}"/>
            </a:ext>
          </a:extLst>
        </xdr:cNvPr>
        <xdr:cNvSpPr/>
      </xdr:nvSpPr>
      <xdr:spPr>
        <a:xfrm>
          <a:off x="7839075" y="631481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28742</xdr:rowOff>
    </xdr:from>
    <xdr:to>
      <xdr:col>50</xdr:col>
      <xdr:colOff>114300</xdr:colOff>
      <xdr:row>39</xdr:row>
      <xdr:rowOff>31486</xdr:rowOff>
    </xdr:to>
    <xdr:cxnSp macro="">
      <xdr:nvCxnSpPr>
        <xdr:cNvPr id="131" name="直線コネクタ 130">
          <a:extLst>
            <a:ext uri="{FF2B5EF4-FFF2-40B4-BE49-F238E27FC236}">
              <a16:creationId xmlns:a16="http://schemas.microsoft.com/office/drawing/2014/main" id="{DADA390F-4EDC-4225-8FBF-744CB3A2D45E}"/>
            </a:ext>
          </a:extLst>
        </xdr:cNvPr>
        <xdr:cNvCxnSpPr/>
      </xdr:nvCxnSpPr>
      <xdr:spPr>
        <a:xfrm flipV="1">
          <a:off x="7886700" y="6350167"/>
          <a:ext cx="800100" cy="2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154513</xdr:rowOff>
    </xdr:from>
    <xdr:to>
      <xdr:col>41</xdr:col>
      <xdr:colOff>101600</xdr:colOff>
      <xdr:row>39</xdr:row>
      <xdr:rowOff>84663</xdr:rowOff>
    </xdr:to>
    <xdr:sp macro="" textlink="">
      <xdr:nvSpPr>
        <xdr:cNvPr id="132" name="楕円 131">
          <a:extLst>
            <a:ext uri="{FF2B5EF4-FFF2-40B4-BE49-F238E27FC236}">
              <a16:creationId xmlns:a16="http://schemas.microsoft.com/office/drawing/2014/main" id="{6F15B2BE-9E14-43C4-911A-4FA8ED2CBBC8}"/>
            </a:ext>
          </a:extLst>
        </xdr:cNvPr>
        <xdr:cNvSpPr/>
      </xdr:nvSpPr>
      <xdr:spPr>
        <a:xfrm>
          <a:off x="7029450" y="631718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31486</xdr:rowOff>
    </xdr:from>
    <xdr:to>
      <xdr:col>45</xdr:col>
      <xdr:colOff>177800</xdr:colOff>
      <xdr:row>39</xdr:row>
      <xdr:rowOff>33863</xdr:rowOff>
    </xdr:to>
    <xdr:cxnSp macro="">
      <xdr:nvCxnSpPr>
        <xdr:cNvPr id="133" name="直線コネクタ 132">
          <a:extLst>
            <a:ext uri="{FF2B5EF4-FFF2-40B4-BE49-F238E27FC236}">
              <a16:creationId xmlns:a16="http://schemas.microsoft.com/office/drawing/2014/main" id="{334FE38D-871B-45B4-8C44-790CEF6A21D2}"/>
            </a:ext>
          </a:extLst>
        </xdr:cNvPr>
        <xdr:cNvCxnSpPr/>
      </xdr:nvCxnSpPr>
      <xdr:spPr>
        <a:xfrm flipV="1">
          <a:off x="7077075" y="6352911"/>
          <a:ext cx="809625" cy="2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157256</xdr:rowOff>
    </xdr:from>
    <xdr:to>
      <xdr:col>36</xdr:col>
      <xdr:colOff>165100</xdr:colOff>
      <xdr:row>39</xdr:row>
      <xdr:rowOff>87406</xdr:rowOff>
    </xdr:to>
    <xdr:sp macro="" textlink="">
      <xdr:nvSpPr>
        <xdr:cNvPr id="134" name="楕円 133">
          <a:extLst>
            <a:ext uri="{FF2B5EF4-FFF2-40B4-BE49-F238E27FC236}">
              <a16:creationId xmlns:a16="http://schemas.microsoft.com/office/drawing/2014/main" id="{D335E5B5-AAB8-47A4-9957-ADCF559F5794}"/>
            </a:ext>
          </a:extLst>
        </xdr:cNvPr>
        <xdr:cNvSpPr/>
      </xdr:nvSpPr>
      <xdr:spPr>
        <a:xfrm>
          <a:off x="6238875" y="6323106"/>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33863</xdr:rowOff>
    </xdr:from>
    <xdr:to>
      <xdr:col>41</xdr:col>
      <xdr:colOff>50800</xdr:colOff>
      <xdr:row>39</xdr:row>
      <xdr:rowOff>36606</xdr:rowOff>
    </xdr:to>
    <xdr:cxnSp macro="">
      <xdr:nvCxnSpPr>
        <xdr:cNvPr id="135" name="直線コネクタ 134">
          <a:extLst>
            <a:ext uri="{FF2B5EF4-FFF2-40B4-BE49-F238E27FC236}">
              <a16:creationId xmlns:a16="http://schemas.microsoft.com/office/drawing/2014/main" id="{D23B7B00-AA42-4444-B465-80B3CA27BB6C}"/>
            </a:ext>
          </a:extLst>
        </xdr:cNvPr>
        <xdr:cNvCxnSpPr/>
      </xdr:nvCxnSpPr>
      <xdr:spPr>
        <a:xfrm flipV="1">
          <a:off x="6286500" y="6355288"/>
          <a:ext cx="790575" cy="5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36</xdr:row>
      <xdr:rowOff>170319</xdr:rowOff>
    </xdr:from>
    <xdr:ext cx="469744" cy="259045"/>
    <xdr:sp macro="" textlink="">
      <xdr:nvSpPr>
        <xdr:cNvPr id="136" name="n_1aveValue【道路】&#10;一人当たり延長">
          <a:extLst>
            <a:ext uri="{FF2B5EF4-FFF2-40B4-BE49-F238E27FC236}">
              <a16:creationId xmlns:a16="http://schemas.microsoft.com/office/drawing/2014/main" id="{4E6EB2B4-2BDF-40F5-884F-923002091C5F}"/>
            </a:ext>
          </a:extLst>
        </xdr:cNvPr>
        <xdr:cNvSpPr txBox="1"/>
      </xdr:nvSpPr>
      <xdr:spPr>
        <a:xfrm>
          <a:off x="8458277" y="5999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12311</xdr:rowOff>
    </xdr:from>
    <xdr:ext cx="469744" cy="259045"/>
    <xdr:sp macro="" textlink="">
      <xdr:nvSpPr>
        <xdr:cNvPr id="137" name="n_2aveValue【道路】&#10;一人当たり延長">
          <a:extLst>
            <a:ext uri="{FF2B5EF4-FFF2-40B4-BE49-F238E27FC236}">
              <a16:creationId xmlns:a16="http://schemas.microsoft.com/office/drawing/2014/main" id="{BC295E7E-3F43-4609-ADA7-9787D03D0834}"/>
            </a:ext>
          </a:extLst>
        </xdr:cNvPr>
        <xdr:cNvSpPr txBox="1"/>
      </xdr:nvSpPr>
      <xdr:spPr>
        <a:xfrm>
          <a:off x="7677227" y="60098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14962</xdr:rowOff>
    </xdr:from>
    <xdr:ext cx="469744" cy="259045"/>
    <xdr:sp macro="" textlink="">
      <xdr:nvSpPr>
        <xdr:cNvPr id="138" name="n_3aveValue【道路】&#10;一人当たり延長">
          <a:extLst>
            <a:ext uri="{FF2B5EF4-FFF2-40B4-BE49-F238E27FC236}">
              <a16:creationId xmlns:a16="http://schemas.microsoft.com/office/drawing/2014/main" id="{919A8A43-C567-4AA3-89A7-4651801E956C}"/>
            </a:ext>
          </a:extLst>
        </xdr:cNvPr>
        <xdr:cNvSpPr txBox="1"/>
      </xdr:nvSpPr>
      <xdr:spPr>
        <a:xfrm>
          <a:off x="6867602" y="6012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23009</xdr:rowOff>
    </xdr:from>
    <xdr:ext cx="469744" cy="259045"/>
    <xdr:sp macro="" textlink="">
      <xdr:nvSpPr>
        <xdr:cNvPr id="139" name="n_4aveValue【道路】&#10;一人当たり延長">
          <a:extLst>
            <a:ext uri="{FF2B5EF4-FFF2-40B4-BE49-F238E27FC236}">
              <a16:creationId xmlns:a16="http://schemas.microsoft.com/office/drawing/2014/main" id="{00C61598-77A6-499A-9ED4-0E52A2268C0D}"/>
            </a:ext>
          </a:extLst>
        </xdr:cNvPr>
        <xdr:cNvSpPr txBox="1"/>
      </xdr:nvSpPr>
      <xdr:spPr>
        <a:xfrm>
          <a:off x="6067502" y="60269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39</xdr:row>
      <xdr:rowOff>70669</xdr:rowOff>
    </xdr:from>
    <xdr:ext cx="469744" cy="259045"/>
    <xdr:sp macro="" textlink="">
      <xdr:nvSpPr>
        <xdr:cNvPr id="140" name="n_1mainValue【道路】&#10;一人当たり延長">
          <a:extLst>
            <a:ext uri="{FF2B5EF4-FFF2-40B4-BE49-F238E27FC236}">
              <a16:creationId xmlns:a16="http://schemas.microsoft.com/office/drawing/2014/main" id="{6F898788-2911-46CD-A034-0F5D9138BAE9}"/>
            </a:ext>
          </a:extLst>
        </xdr:cNvPr>
        <xdr:cNvSpPr txBox="1"/>
      </xdr:nvSpPr>
      <xdr:spPr>
        <a:xfrm>
          <a:off x="8458277" y="63920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73413</xdr:rowOff>
    </xdr:from>
    <xdr:ext cx="469744" cy="259045"/>
    <xdr:sp macro="" textlink="">
      <xdr:nvSpPr>
        <xdr:cNvPr id="141" name="n_2mainValue【道路】&#10;一人当たり延長">
          <a:extLst>
            <a:ext uri="{FF2B5EF4-FFF2-40B4-BE49-F238E27FC236}">
              <a16:creationId xmlns:a16="http://schemas.microsoft.com/office/drawing/2014/main" id="{B7C446A2-FF1D-46FC-85FF-FE2428855856}"/>
            </a:ext>
          </a:extLst>
        </xdr:cNvPr>
        <xdr:cNvSpPr txBox="1"/>
      </xdr:nvSpPr>
      <xdr:spPr>
        <a:xfrm>
          <a:off x="7677227" y="63980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75790</xdr:rowOff>
    </xdr:from>
    <xdr:ext cx="469744" cy="259045"/>
    <xdr:sp macro="" textlink="">
      <xdr:nvSpPr>
        <xdr:cNvPr id="142" name="n_3mainValue【道路】&#10;一人当たり延長">
          <a:extLst>
            <a:ext uri="{FF2B5EF4-FFF2-40B4-BE49-F238E27FC236}">
              <a16:creationId xmlns:a16="http://schemas.microsoft.com/office/drawing/2014/main" id="{77D4771F-5B99-4CEC-8592-B907AF677CCA}"/>
            </a:ext>
          </a:extLst>
        </xdr:cNvPr>
        <xdr:cNvSpPr txBox="1"/>
      </xdr:nvSpPr>
      <xdr:spPr>
        <a:xfrm>
          <a:off x="6867602" y="6400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78533</xdr:rowOff>
    </xdr:from>
    <xdr:ext cx="469744" cy="259045"/>
    <xdr:sp macro="" textlink="">
      <xdr:nvSpPr>
        <xdr:cNvPr id="143" name="n_4mainValue【道路】&#10;一人当たり延長">
          <a:extLst>
            <a:ext uri="{FF2B5EF4-FFF2-40B4-BE49-F238E27FC236}">
              <a16:creationId xmlns:a16="http://schemas.microsoft.com/office/drawing/2014/main" id="{9F24D73A-663E-4954-9F19-EF52F359D24B}"/>
            </a:ext>
          </a:extLst>
        </xdr:cNvPr>
        <xdr:cNvSpPr txBox="1"/>
      </xdr:nvSpPr>
      <xdr:spPr>
        <a:xfrm>
          <a:off x="6067502" y="6403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4" name="正方形/長方形 143">
          <a:extLst>
            <a:ext uri="{FF2B5EF4-FFF2-40B4-BE49-F238E27FC236}">
              <a16:creationId xmlns:a16="http://schemas.microsoft.com/office/drawing/2014/main" id="{DE870571-C99C-4201-8DD8-C806599AE2F6}"/>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5" name="正方形/長方形 144">
          <a:extLst>
            <a:ext uri="{FF2B5EF4-FFF2-40B4-BE49-F238E27FC236}">
              <a16:creationId xmlns:a16="http://schemas.microsoft.com/office/drawing/2014/main" id="{F12B923D-F812-434C-95E7-D2B3C840DBA2}"/>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6" name="正方形/長方形 145">
          <a:extLst>
            <a:ext uri="{FF2B5EF4-FFF2-40B4-BE49-F238E27FC236}">
              <a16:creationId xmlns:a16="http://schemas.microsoft.com/office/drawing/2014/main" id="{38D4689B-48C0-49BC-A4BE-B69ED2B6E09D}"/>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7" name="正方形/長方形 146">
          <a:extLst>
            <a:ext uri="{FF2B5EF4-FFF2-40B4-BE49-F238E27FC236}">
              <a16:creationId xmlns:a16="http://schemas.microsoft.com/office/drawing/2014/main" id="{CE4A5649-9DBD-4167-B58E-B76D928A5A4E}"/>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8" name="正方形/長方形 147">
          <a:extLst>
            <a:ext uri="{FF2B5EF4-FFF2-40B4-BE49-F238E27FC236}">
              <a16:creationId xmlns:a16="http://schemas.microsoft.com/office/drawing/2014/main" id="{583E4BDE-D546-4071-B416-4F3CDC3E007E}"/>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9" name="正方形/長方形 148">
          <a:extLst>
            <a:ext uri="{FF2B5EF4-FFF2-40B4-BE49-F238E27FC236}">
              <a16:creationId xmlns:a16="http://schemas.microsoft.com/office/drawing/2014/main" id="{5F694A51-373A-4B09-BFC7-DCF570448E6F}"/>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0" name="正方形/長方形 149">
          <a:extLst>
            <a:ext uri="{FF2B5EF4-FFF2-40B4-BE49-F238E27FC236}">
              <a16:creationId xmlns:a16="http://schemas.microsoft.com/office/drawing/2014/main" id="{E1279B52-FD2F-4132-9CCE-0F56892E55E8}"/>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1" name="正方形/長方形 150">
          <a:extLst>
            <a:ext uri="{FF2B5EF4-FFF2-40B4-BE49-F238E27FC236}">
              <a16:creationId xmlns:a16="http://schemas.microsoft.com/office/drawing/2014/main" id="{087ABB7C-5BA0-422F-B7FA-AC91BFD9D61D}"/>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2" name="テキスト ボックス 151">
          <a:extLst>
            <a:ext uri="{FF2B5EF4-FFF2-40B4-BE49-F238E27FC236}">
              <a16:creationId xmlns:a16="http://schemas.microsoft.com/office/drawing/2014/main" id="{4BD795D1-E0B5-4CAE-AFF0-E310F167E3B5}"/>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3" name="直線コネクタ 152">
          <a:extLst>
            <a:ext uri="{FF2B5EF4-FFF2-40B4-BE49-F238E27FC236}">
              <a16:creationId xmlns:a16="http://schemas.microsoft.com/office/drawing/2014/main" id="{F003728C-522B-473C-8D46-44BC73016091}"/>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4" name="テキスト ボックス 153">
          <a:extLst>
            <a:ext uri="{FF2B5EF4-FFF2-40B4-BE49-F238E27FC236}">
              <a16:creationId xmlns:a16="http://schemas.microsoft.com/office/drawing/2014/main" id="{B53FA042-28EE-4B96-8FC3-AC7BAFB8EC2F}"/>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5" name="直線コネクタ 154">
          <a:extLst>
            <a:ext uri="{FF2B5EF4-FFF2-40B4-BE49-F238E27FC236}">
              <a16:creationId xmlns:a16="http://schemas.microsoft.com/office/drawing/2014/main" id="{D076BCAC-F51D-48EF-97E3-87A82F45E8B9}"/>
            </a:ext>
          </a:extLst>
        </xdr:cNvPr>
        <xdr:cNvCxnSpPr/>
      </xdr:nvCxnSpPr>
      <xdr:spPr>
        <a:xfrm>
          <a:off x="685800" y="10448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6" name="テキスト ボックス 155">
          <a:extLst>
            <a:ext uri="{FF2B5EF4-FFF2-40B4-BE49-F238E27FC236}">
              <a16:creationId xmlns:a16="http://schemas.microsoft.com/office/drawing/2014/main" id="{85E63EEC-EAC2-43DD-BEBE-385A6C28B02C}"/>
            </a:ext>
          </a:extLst>
        </xdr:cNvPr>
        <xdr:cNvSpPr txBox="1"/>
      </xdr:nvSpPr>
      <xdr:spPr>
        <a:xfrm>
          <a:off x="2789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7" name="直線コネクタ 156">
          <a:extLst>
            <a:ext uri="{FF2B5EF4-FFF2-40B4-BE49-F238E27FC236}">
              <a16:creationId xmlns:a16="http://schemas.microsoft.com/office/drawing/2014/main" id="{C44230B7-0771-4A2B-899D-25A154180A0B}"/>
            </a:ext>
          </a:extLst>
        </xdr:cNvPr>
        <xdr:cNvCxnSpPr/>
      </xdr:nvCxnSpPr>
      <xdr:spPr>
        <a:xfrm>
          <a:off x="685800" y="100869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58" name="テキスト ボックス 157">
          <a:extLst>
            <a:ext uri="{FF2B5EF4-FFF2-40B4-BE49-F238E27FC236}">
              <a16:creationId xmlns:a16="http://schemas.microsoft.com/office/drawing/2014/main" id="{AE90C824-04F3-45E9-ABB0-A8B8CD2E5C1A}"/>
            </a:ext>
          </a:extLst>
        </xdr:cNvPr>
        <xdr:cNvSpPr txBox="1"/>
      </xdr:nvSpPr>
      <xdr:spPr>
        <a:xfrm>
          <a:off x="339891"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59" name="直線コネクタ 158">
          <a:extLst>
            <a:ext uri="{FF2B5EF4-FFF2-40B4-BE49-F238E27FC236}">
              <a16:creationId xmlns:a16="http://schemas.microsoft.com/office/drawing/2014/main" id="{024981F1-4600-4146-8CC2-82116AC448E7}"/>
            </a:ext>
          </a:extLst>
        </xdr:cNvPr>
        <xdr:cNvCxnSpPr/>
      </xdr:nvCxnSpPr>
      <xdr:spPr>
        <a:xfrm>
          <a:off x="685800" y="972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0" name="テキスト ボックス 159">
          <a:extLst>
            <a:ext uri="{FF2B5EF4-FFF2-40B4-BE49-F238E27FC236}">
              <a16:creationId xmlns:a16="http://schemas.microsoft.com/office/drawing/2014/main" id="{4CBD7DE6-7394-487D-8CD6-999A4A86F962}"/>
            </a:ext>
          </a:extLst>
        </xdr:cNvPr>
        <xdr:cNvSpPr txBox="1"/>
      </xdr:nvSpPr>
      <xdr:spPr>
        <a:xfrm>
          <a:off x="339891"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1" name="直線コネクタ 160">
          <a:extLst>
            <a:ext uri="{FF2B5EF4-FFF2-40B4-BE49-F238E27FC236}">
              <a16:creationId xmlns:a16="http://schemas.microsoft.com/office/drawing/2014/main" id="{95B919F1-9795-46FB-99D6-8E4F7DEAA84A}"/>
            </a:ext>
          </a:extLst>
        </xdr:cNvPr>
        <xdr:cNvCxnSpPr/>
      </xdr:nvCxnSpPr>
      <xdr:spPr>
        <a:xfrm>
          <a:off x="685800" y="9372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2" name="テキスト ボックス 161">
          <a:extLst>
            <a:ext uri="{FF2B5EF4-FFF2-40B4-BE49-F238E27FC236}">
              <a16:creationId xmlns:a16="http://schemas.microsoft.com/office/drawing/2014/main" id="{172B80A0-66C1-4AD7-B4BB-B401503FA32E}"/>
            </a:ext>
          </a:extLst>
        </xdr:cNvPr>
        <xdr:cNvSpPr txBox="1"/>
      </xdr:nvSpPr>
      <xdr:spPr>
        <a:xfrm>
          <a:off x="339891"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3" name="直線コネクタ 162">
          <a:extLst>
            <a:ext uri="{FF2B5EF4-FFF2-40B4-BE49-F238E27FC236}">
              <a16:creationId xmlns:a16="http://schemas.microsoft.com/office/drawing/2014/main" id="{8C4E6C3F-AE70-4589-B4A6-790667921EE2}"/>
            </a:ext>
          </a:extLst>
        </xdr:cNvPr>
        <xdr:cNvCxnSpPr/>
      </xdr:nvCxnSpPr>
      <xdr:spPr>
        <a:xfrm>
          <a:off x="685800" y="901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4" name="テキスト ボックス 163">
          <a:extLst>
            <a:ext uri="{FF2B5EF4-FFF2-40B4-BE49-F238E27FC236}">
              <a16:creationId xmlns:a16="http://schemas.microsoft.com/office/drawing/2014/main" id="{0B77D3DE-8A0C-43D9-8F63-4EC6CEA9487D}"/>
            </a:ext>
          </a:extLst>
        </xdr:cNvPr>
        <xdr:cNvSpPr txBox="1"/>
      </xdr:nvSpPr>
      <xdr:spPr>
        <a:xfrm>
          <a:off x="339891" y="887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5" name="直線コネクタ 164">
          <a:extLst>
            <a:ext uri="{FF2B5EF4-FFF2-40B4-BE49-F238E27FC236}">
              <a16:creationId xmlns:a16="http://schemas.microsoft.com/office/drawing/2014/main" id="{20CC0F3B-1721-4BAC-BF0B-825E658F9AEE}"/>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6" name="テキスト ボックス 165">
          <a:extLst>
            <a:ext uri="{FF2B5EF4-FFF2-40B4-BE49-F238E27FC236}">
              <a16:creationId xmlns:a16="http://schemas.microsoft.com/office/drawing/2014/main" id="{C6B190C8-2903-48D2-84F2-F3DAB3022F56}"/>
            </a:ext>
          </a:extLst>
        </xdr:cNvPr>
        <xdr:cNvSpPr txBox="1"/>
      </xdr:nvSpPr>
      <xdr:spPr>
        <a:xfrm>
          <a:off x="388136" y="85128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7" name="【橋りょう・トンネル】&#10;有形固定資産減価償却率グラフ枠">
          <a:extLst>
            <a:ext uri="{FF2B5EF4-FFF2-40B4-BE49-F238E27FC236}">
              <a16:creationId xmlns:a16="http://schemas.microsoft.com/office/drawing/2014/main" id="{53A55ABA-1F3C-4DF3-841C-009A78055053}"/>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89535</xdr:rowOff>
    </xdr:from>
    <xdr:to>
      <xdr:col>24</xdr:col>
      <xdr:colOff>62865</xdr:colOff>
      <xdr:row>63</xdr:row>
      <xdr:rowOff>45720</xdr:rowOff>
    </xdr:to>
    <xdr:cxnSp macro="">
      <xdr:nvCxnSpPr>
        <xdr:cNvPr id="168" name="直線コネクタ 167">
          <a:extLst>
            <a:ext uri="{FF2B5EF4-FFF2-40B4-BE49-F238E27FC236}">
              <a16:creationId xmlns:a16="http://schemas.microsoft.com/office/drawing/2014/main" id="{B3EB393A-1D45-49E2-8719-43B4AD01E4CB}"/>
            </a:ext>
          </a:extLst>
        </xdr:cNvPr>
        <xdr:cNvCxnSpPr/>
      </xdr:nvCxnSpPr>
      <xdr:spPr>
        <a:xfrm flipV="1">
          <a:off x="4180840" y="9001760"/>
          <a:ext cx="0" cy="12579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49547</xdr:rowOff>
    </xdr:from>
    <xdr:ext cx="405111" cy="259045"/>
    <xdr:sp macro="" textlink="">
      <xdr:nvSpPr>
        <xdr:cNvPr id="169" name="【橋りょう・トンネル】&#10;有形固定資産減価償却率最小値テキスト">
          <a:extLst>
            <a:ext uri="{FF2B5EF4-FFF2-40B4-BE49-F238E27FC236}">
              <a16:creationId xmlns:a16="http://schemas.microsoft.com/office/drawing/2014/main" id="{99AA4B1A-D381-4E35-9649-45828EF6E79A}"/>
            </a:ext>
          </a:extLst>
        </xdr:cNvPr>
        <xdr:cNvSpPr txBox="1"/>
      </xdr:nvSpPr>
      <xdr:spPr>
        <a:xfrm>
          <a:off x="4219575" y="10257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45720</xdr:rowOff>
    </xdr:from>
    <xdr:to>
      <xdr:col>24</xdr:col>
      <xdr:colOff>152400</xdr:colOff>
      <xdr:row>63</xdr:row>
      <xdr:rowOff>45720</xdr:rowOff>
    </xdr:to>
    <xdr:cxnSp macro="">
      <xdr:nvCxnSpPr>
        <xdr:cNvPr id="170" name="直線コネクタ 169">
          <a:extLst>
            <a:ext uri="{FF2B5EF4-FFF2-40B4-BE49-F238E27FC236}">
              <a16:creationId xmlns:a16="http://schemas.microsoft.com/office/drawing/2014/main" id="{EC9A48EF-4F61-469C-8031-0F10CB067D35}"/>
            </a:ext>
          </a:extLst>
        </xdr:cNvPr>
        <xdr:cNvCxnSpPr/>
      </xdr:nvCxnSpPr>
      <xdr:spPr>
        <a:xfrm>
          <a:off x="4105275" y="1025969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36212</xdr:rowOff>
    </xdr:from>
    <xdr:ext cx="405111" cy="259045"/>
    <xdr:sp macro="" textlink="">
      <xdr:nvSpPr>
        <xdr:cNvPr id="171" name="【橋りょう・トンネル】&#10;有形固定資産減価償却率最大値テキスト">
          <a:extLst>
            <a:ext uri="{FF2B5EF4-FFF2-40B4-BE49-F238E27FC236}">
              <a16:creationId xmlns:a16="http://schemas.microsoft.com/office/drawing/2014/main" id="{4F5C3C75-50CA-44A9-8AE9-AEB092944C58}"/>
            </a:ext>
          </a:extLst>
        </xdr:cNvPr>
        <xdr:cNvSpPr txBox="1"/>
      </xdr:nvSpPr>
      <xdr:spPr>
        <a:xfrm>
          <a:off x="4219575" y="8789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89535</xdr:rowOff>
    </xdr:from>
    <xdr:to>
      <xdr:col>24</xdr:col>
      <xdr:colOff>152400</xdr:colOff>
      <xdr:row>55</xdr:row>
      <xdr:rowOff>89535</xdr:rowOff>
    </xdr:to>
    <xdr:cxnSp macro="">
      <xdr:nvCxnSpPr>
        <xdr:cNvPr id="172" name="直線コネクタ 171">
          <a:extLst>
            <a:ext uri="{FF2B5EF4-FFF2-40B4-BE49-F238E27FC236}">
              <a16:creationId xmlns:a16="http://schemas.microsoft.com/office/drawing/2014/main" id="{26944F55-1666-477A-B11A-A5AA1EC647FD}"/>
            </a:ext>
          </a:extLst>
        </xdr:cNvPr>
        <xdr:cNvCxnSpPr/>
      </xdr:nvCxnSpPr>
      <xdr:spPr>
        <a:xfrm>
          <a:off x="4105275" y="900176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61612</xdr:rowOff>
    </xdr:from>
    <xdr:ext cx="405111" cy="259045"/>
    <xdr:sp macro="" textlink="">
      <xdr:nvSpPr>
        <xdr:cNvPr id="173" name="【橋りょう・トンネル】&#10;有形固定資産減価償却率平均値テキスト">
          <a:extLst>
            <a:ext uri="{FF2B5EF4-FFF2-40B4-BE49-F238E27FC236}">
              <a16:creationId xmlns:a16="http://schemas.microsoft.com/office/drawing/2014/main" id="{8C1D960E-A4BA-4EFF-BB85-95BFC66C4CCF}"/>
            </a:ext>
          </a:extLst>
        </xdr:cNvPr>
        <xdr:cNvSpPr txBox="1"/>
      </xdr:nvSpPr>
      <xdr:spPr>
        <a:xfrm>
          <a:off x="4219575" y="96278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38735</xdr:rowOff>
    </xdr:from>
    <xdr:to>
      <xdr:col>24</xdr:col>
      <xdr:colOff>114300</xdr:colOff>
      <xdr:row>60</xdr:row>
      <xdr:rowOff>140335</xdr:rowOff>
    </xdr:to>
    <xdr:sp macro="" textlink="">
      <xdr:nvSpPr>
        <xdr:cNvPr id="174" name="フローチャート: 判断 173">
          <a:extLst>
            <a:ext uri="{FF2B5EF4-FFF2-40B4-BE49-F238E27FC236}">
              <a16:creationId xmlns:a16="http://schemas.microsoft.com/office/drawing/2014/main" id="{0C0FCD03-F95D-4306-A641-DE32F1B888CC}"/>
            </a:ext>
          </a:extLst>
        </xdr:cNvPr>
        <xdr:cNvSpPr/>
      </xdr:nvSpPr>
      <xdr:spPr>
        <a:xfrm>
          <a:off x="4124325" y="976376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12065</xdr:rowOff>
    </xdr:from>
    <xdr:to>
      <xdr:col>20</xdr:col>
      <xdr:colOff>38100</xdr:colOff>
      <xdr:row>60</xdr:row>
      <xdr:rowOff>113665</xdr:rowOff>
    </xdr:to>
    <xdr:sp macro="" textlink="">
      <xdr:nvSpPr>
        <xdr:cNvPr id="175" name="フローチャート: 判断 174">
          <a:extLst>
            <a:ext uri="{FF2B5EF4-FFF2-40B4-BE49-F238E27FC236}">
              <a16:creationId xmlns:a16="http://schemas.microsoft.com/office/drawing/2014/main" id="{2582A21A-D75D-42E9-A2D6-D628F14299F3}"/>
            </a:ext>
          </a:extLst>
        </xdr:cNvPr>
        <xdr:cNvSpPr/>
      </xdr:nvSpPr>
      <xdr:spPr>
        <a:xfrm>
          <a:off x="3381375" y="973391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162560</xdr:rowOff>
    </xdr:from>
    <xdr:to>
      <xdr:col>15</xdr:col>
      <xdr:colOff>101600</xdr:colOff>
      <xdr:row>60</xdr:row>
      <xdr:rowOff>92710</xdr:rowOff>
    </xdr:to>
    <xdr:sp macro="" textlink="">
      <xdr:nvSpPr>
        <xdr:cNvPr id="176" name="フローチャート: 判断 175">
          <a:extLst>
            <a:ext uri="{FF2B5EF4-FFF2-40B4-BE49-F238E27FC236}">
              <a16:creationId xmlns:a16="http://schemas.microsoft.com/office/drawing/2014/main" id="{31180A83-E938-40F7-B14B-D9FB6B9989FA}"/>
            </a:ext>
          </a:extLst>
        </xdr:cNvPr>
        <xdr:cNvSpPr/>
      </xdr:nvSpPr>
      <xdr:spPr>
        <a:xfrm>
          <a:off x="2571750" y="972248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137795</xdr:rowOff>
    </xdr:from>
    <xdr:to>
      <xdr:col>10</xdr:col>
      <xdr:colOff>165100</xdr:colOff>
      <xdr:row>60</xdr:row>
      <xdr:rowOff>67945</xdr:rowOff>
    </xdr:to>
    <xdr:sp macro="" textlink="">
      <xdr:nvSpPr>
        <xdr:cNvPr id="177" name="フローチャート: 判断 176">
          <a:extLst>
            <a:ext uri="{FF2B5EF4-FFF2-40B4-BE49-F238E27FC236}">
              <a16:creationId xmlns:a16="http://schemas.microsoft.com/office/drawing/2014/main" id="{75BF9A41-FB71-42BB-8C40-1DD53FEE7AA6}"/>
            </a:ext>
          </a:extLst>
        </xdr:cNvPr>
        <xdr:cNvSpPr/>
      </xdr:nvSpPr>
      <xdr:spPr>
        <a:xfrm>
          <a:off x="1781175" y="9704070"/>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126365</xdr:rowOff>
    </xdr:from>
    <xdr:to>
      <xdr:col>6</xdr:col>
      <xdr:colOff>38100</xdr:colOff>
      <xdr:row>60</xdr:row>
      <xdr:rowOff>56515</xdr:rowOff>
    </xdr:to>
    <xdr:sp macro="" textlink="">
      <xdr:nvSpPr>
        <xdr:cNvPr id="178" name="フローチャート: 判断 177">
          <a:extLst>
            <a:ext uri="{FF2B5EF4-FFF2-40B4-BE49-F238E27FC236}">
              <a16:creationId xmlns:a16="http://schemas.microsoft.com/office/drawing/2014/main" id="{3B9BB000-6CFF-493D-A5CA-0B15EE3CE95E}"/>
            </a:ext>
          </a:extLst>
        </xdr:cNvPr>
        <xdr:cNvSpPr/>
      </xdr:nvSpPr>
      <xdr:spPr>
        <a:xfrm>
          <a:off x="981075" y="968629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79" name="テキスト ボックス 178">
          <a:extLst>
            <a:ext uri="{FF2B5EF4-FFF2-40B4-BE49-F238E27FC236}">
              <a16:creationId xmlns:a16="http://schemas.microsoft.com/office/drawing/2014/main" id="{8DD8A5A2-3C80-4FA9-A779-1D4C93B3ABD6}"/>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996BA6EF-D99B-46E6-A523-5A9DEF32151A}"/>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FE747695-3CF5-46F9-9BA3-EC271B829A43}"/>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CF283D05-E08B-4A2D-A8CB-8663EF8C804B}"/>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6AEDE06F-6432-4461-963A-82A1D752C3E8}"/>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53975</xdr:rowOff>
    </xdr:from>
    <xdr:to>
      <xdr:col>24</xdr:col>
      <xdr:colOff>114300</xdr:colOff>
      <xdr:row>60</xdr:row>
      <xdr:rowOff>155575</xdr:rowOff>
    </xdr:to>
    <xdr:sp macro="" textlink="">
      <xdr:nvSpPr>
        <xdr:cNvPr id="184" name="楕円 183">
          <a:extLst>
            <a:ext uri="{FF2B5EF4-FFF2-40B4-BE49-F238E27FC236}">
              <a16:creationId xmlns:a16="http://schemas.microsoft.com/office/drawing/2014/main" id="{2C7C7D70-1457-428A-AA59-CFC82CFC2AF5}"/>
            </a:ext>
          </a:extLst>
        </xdr:cNvPr>
        <xdr:cNvSpPr/>
      </xdr:nvSpPr>
      <xdr:spPr>
        <a:xfrm>
          <a:off x="4124325" y="977900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32402</xdr:rowOff>
    </xdr:from>
    <xdr:ext cx="405111" cy="259045"/>
    <xdr:sp macro="" textlink="">
      <xdr:nvSpPr>
        <xdr:cNvPr id="185" name="【橋りょう・トンネル】&#10;有形固定資産減価償却率該当値テキスト">
          <a:extLst>
            <a:ext uri="{FF2B5EF4-FFF2-40B4-BE49-F238E27FC236}">
              <a16:creationId xmlns:a16="http://schemas.microsoft.com/office/drawing/2014/main" id="{A8767E61-49DF-4273-B88F-A98D492631C9}"/>
            </a:ext>
          </a:extLst>
        </xdr:cNvPr>
        <xdr:cNvSpPr txBox="1"/>
      </xdr:nvSpPr>
      <xdr:spPr>
        <a:xfrm>
          <a:off x="4219575" y="9754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36830</xdr:rowOff>
    </xdr:from>
    <xdr:to>
      <xdr:col>20</xdr:col>
      <xdr:colOff>38100</xdr:colOff>
      <xdr:row>60</xdr:row>
      <xdr:rowOff>138430</xdr:rowOff>
    </xdr:to>
    <xdr:sp macro="" textlink="">
      <xdr:nvSpPr>
        <xdr:cNvPr id="186" name="楕円 185">
          <a:extLst>
            <a:ext uri="{FF2B5EF4-FFF2-40B4-BE49-F238E27FC236}">
              <a16:creationId xmlns:a16="http://schemas.microsoft.com/office/drawing/2014/main" id="{E117B157-354E-4481-B259-0C708DF9B98B}"/>
            </a:ext>
          </a:extLst>
        </xdr:cNvPr>
        <xdr:cNvSpPr/>
      </xdr:nvSpPr>
      <xdr:spPr>
        <a:xfrm>
          <a:off x="3381375" y="976185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87630</xdr:rowOff>
    </xdr:from>
    <xdr:to>
      <xdr:col>24</xdr:col>
      <xdr:colOff>63500</xdr:colOff>
      <xdr:row>60</xdr:row>
      <xdr:rowOff>104775</xdr:rowOff>
    </xdr:to>
    <xdr:cxnSp macro="">
      <xdr:nvCxnSpPr>
        <xdr:cNvPr id="187" name="直線コネクタ 186">
          <a:extLst>
            <a:ext uri="{FF2B5EF4-FFF2-40B4-BE49-F238E27FC236}">
              <a16:creationId xmlns:a16="http://schemas.microsoft.com/office/drawing/2014/main" id="{8C9B929C-7C65-4985-8838-36B62C98632B}"/>
            </a:ext>
          </a:extLst>
        </xdr:cNvPr>
        <xdr:cNvCxnSpPr/>
      </xdr:nvCxnSpPr>
      <xdr:spPr>
        <a:xfrm>
          <a:off x="3429000" y="9809480"/>
          <a:ext cx="752475"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21590</xdr:rowOff>
    </xdr:from>
    <xdr:to>
      <xdr:col>15</xdr:col>
      <xdr:colOff>101600</xdr:colOff>
      <xdr:row>60</xdr:row>
      <xdr:rowOff>123190</xdr:rowOff>
    </xdr:to>
    <xdr:sp macro="" textlink="">
      <xdr:nvSpPr>
        <xdr:cNvPr id="188" name="楕円 187">
          <a:extLst>
            <a:ext uri="{FF2B5EF4-FFF2-40B4-BE49-F238E27FC236}">
              <a16:creationId xmlns:a16="http://schemas.microsoft.com/office/drawing/2014/main" id="{B5BAAF36-EE43-42B5-8AE2-300ACD38282B}"/>
            </a:ext>
          </a:extLst>
        </xdr:cNvPr>
        <xdr:cNvSpPr/>
      </xdr:nvSpPr>
      <xdr:spPr>
        <a:xfrm>
          <a:off x="2571750" y="974661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72390</xdr:rowOff>
    </xdr:from>
    <xdr:to>
      <xdr:col>19</xdr:col>
      <xdr:colOff>177800</xdr:colOff>
      <xdr:row>60</xdr:row>
      <xdr:rowOff>87630</xdr:rowOff>
    </xdr:to>
    <xdr:cxnSp macro="">
      <xdr:nvCxnSpPr>
        <xdr:cNvPr id="189" name="直線コネクタ 188">
          <a:extLst>
            <a:ext uri="{FF2B5EF4-FFF2-40B4-BE49-F238E27FC236}">
              <a16:creationId xmlns:a16="http://schemas.microsoft.com/office/drawing/2014/main" id="{4F05A2F1-9D04-4B64-9CF4-41B9CE43D0E6}"/>
            </a:ext>
          </a:extLst>
        </xdr:cNvPr>
        <xdr:cNvCxnSpPr/>
      </xdr:nvCxnSpPr>
      <xdr:spPr>
        <a:xfrm>
          <a:off x="2619375" y="9794240"/>
          <a:ext cx="809625"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2540</xdr:rowOff>
    </xdr:from>
    <xdr:to>
      <xdr:col>10</xdr:col>
      <xdr:colOff>165100</xdr:colOff>
      <xdr:row>60</xdr:row>
      <xdr:rowOff>104140</xdr:rowOff>
    </xdr:to>
    <xdr:sp macro="" textlink="">
      <xdr:nvSpPr>
        <xdr:cNvPr id="190" name="楕円 189">
          <a:extLst>
            <a:ext uri="{FF2B5EF4-FFF2-40B4-BE49-F238E27FC236}">
              <a16:creationId xmlns:a16="http://schemas.microsoft.com/office/drawing/2014/main" id="{A6A355B1-CA3C-475C-A522-45B76F23435C}"/>
            </a:ext>
          </a:extLst>
        </xdr:cNvPr>
        <xdr:cNvSpPr/>
      </xdr:nvSpPr>
      <xdr:spPr>
        <a:xfrm>
          <a:off x="1781175" y="972756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53340</xdr:rowOff>
    </xdr:from>
    <xdr:to>
      <xdr:col>15</xdr:col>
      <xdr:colOff>50800</xdr:colOff>
      <xdr:row>60</xdr:row>
      <xdr:rowOff>72390</xdr:rowOff>
    </xdr:to>
    <xdr:cxnSp macro="">
      <xdr:nvCxnSpPr>
        <xdr:cNvPr id="191" name="直線コネクタ 190">
          <a:extLst>
            <a:ext uri="{FF2B5EF4-FFF2-40B4-BE49-F238E27FC236}">
              <a16:creationId xmlns:a16="http://schemas.microsoft.com/office/drawing/2014/main" id="{7366F2F7-38AA-4E72-89DE-C2825FA640AF}"/>
            </a:ext>
          </a:extLst>
        </xdr:cNvPr>
        <xdr:cNvCxnSpPr/>
      </xdr:nvCxnSpPr>
      <xdr:spPr>
        <a:xfrm>
          <a:off x="1828800" y="9775190"/>
          <a:ext cx="790575"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154940</xdr:rowOff>
    </xdr:from>
    <xdr:to>
      <xdr:col>6</xdr:col>
      <xdr:colOff>38100</xdr:colOff>
      <xdr:row>60</xdr:row>
      <xdr:rowOff>85090</xdr:rowOff>
    </xdr:to>
    <xdr:sp macro="" textlink="">
      <xdr:nvSpPr>
        <xdr:cNvPr id="192" name="楕円 191">
          <a:extLst>
            <a:ext uri="{FF2B5EF4-FFF2-40B4-BE49-F238E27FC236}">
              <a16:creationId xmlns:a16="http://schemas.microsoft.com/office/drawing/2014/main" id="{DD80A156-C4D0-4740-B07A-7D6600B9677B}"/>
            </a:ext>
          </a:extLst>
        </xdr:cNvPr>
        <xdr:cNvSpPr/>
      </xdr:nvSpPr>
      <xdr:spPr>
        <a:xfrm>
          <a:off x="981075" y="971804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34290</xdr:rowOff>
    </xdr:from>
    <xdr:to>
      <xdr:col>10</xdr:col>
      <xdr:colOff>114300</xdr:colOff>
      <xdr:row>60</xdr:row>
      <xdr:rowOff>53340</xdr:rowOff>
    </xdr:to>
    <xdr:cxnSp macro="">
      <xdr:nvCxnSpPr>
        <xdr:cNvPr id="193" name="直線コネクタ 192">
          <a:extLst>
            <a:ext uri="{FF2B5EF4-FFF2-40B4-BE49-F238E27FC236}">
              <a16:creationId xmlns:a16="http://schemas.microsoft.com/office/drawing/2014/main" id="{4F3CB736-84AC-4FF2-A073-ABBC56A2BB09}"/>
            </a:ext>
          </a:extLst>
        </xdr:cNvPr>
        <xdr:cNvCxnSpPr/>
      </xdr:nvCxnSpPr>
      <xdr:spPr>
        <a:xfrm>
          <a:off x="1028700" y="9756140"/>
          <a:ext cx="8001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130192</xdr:rowOff>
    </xdr:from>
    <xdr:ext cx="405111" cy="259045"/>
    <xdr:sp macro="" textlink="">
      <xdr:nvSpPr>
        <xdr:cNvPr id="194" name="n_1aveValue【橋りょう・トンネル】&#10;有形固定資産減価償却率">
          <a:extLst>
            <a:ext uri="{FF2B5EF4-FFF2-40B4-BE49-F238E27FC236}">
              <a16:creationId xmlns:a16="http://schemas.microsoft.com/office/drawing/2014/main" id="{6810D24F-2C7F-4C3E-B48E-5A90AF676631}"/>
            </a:ext>
          </a:extLst>
        </xdr:cNvPr>
        <xdr:cNvSpPr txBox="1"/>
      </xdr:nvSpPr>
      <xdr:spPr>
        <a:xfrm>
          <a:off x="3239144" y="9531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109237</xdr:rowOff>
    </xdr:from>
    <xdr:ext cx="405111" cy="259045"/>
    <xdr:sp macro="" textlink="">
      <xdr:nvSpPr>
        <xdr:cNvPr id="195" name="n_2aveValue【橋りょう・トンネル】&#10;有形固定資産減価償却率">
          <a:extLst>
            <a:ext uri="{FF2B5EF4-FFF2-40B4-BE49-F238E27FC236}">
              <a16:creationId xmlns:a16="http://schemas.microsoft.com/office/drawing/2014/main" id="{71A729B3-FDC7-48C9-8189-2918C2A62706}"/>
            </a:ext>
          </a:extLst>
        </xdr:cNvPr>
        <xdr:cNvSpPr txBox="1"/>
      </xdr:nvSpPr>
      <xdr:spPr>
        <a:xfrm>
          <a:off x="2439044" y="9507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84472</xdr:rowOff>
    </xdr:from>
    <xdr:ext cx="405111" cy="259045"/>
    <xdr:sp macro="" textlink="">
      <xdr:nvSpPr>
        <xdr:cNvPr id="196" name="n_3aveValue【橋りょう・トンネル】&#10;有形固定資産減価償却率">
          <a:extLst>
            <a:ext uri="{FF2B5EF4-FFF2-40B4-BE49-F238E27FC236}">
              <a16:creationId xmlns:a16="http://schemas.microsoft.com/office/drawing/2014/main" id="{435CDBB6-77FD-49C9-AA37-0EBD295DDF67}"/>
            </a:ext>
          </a:extLst>
        </xdr:cNvPr>
        <xdr:cNvSpPr txBox="1"/>
      </xdr:nvSpPr>
      <xdr:spPr>
        <a:xfrm>
          <a:off x="1648469" y="9488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73042</xdr:rowOff>
    </xdr:from>
    <xdr:ext cx="405111" cy="259045"/>
    <xdr:sp macro="" textlink="">
      <xdr:nvSpPr>
        <xdr:cNvPr id="197" name="n_4aveValue【橋りょう・トンネル】&#10;有形固定資産減価償却率">
          <a:extLst>
            <a:ext uri="{FF2B5EF4-FFF2-40B4-BE49-F238E27FC236}">
              <a16:creationId xmlns:a16="http://schemas.microsoft.com/office/drawing/2014/main" id="{9E459ECD-6C27-47DA-B595-4592E1FB60B6}"/>
            </a:ext>
          </a:extLst>
        </xdr:cNvPr>
        <xdr:cNvSpPr txBox="1"/>
      </xdr:nvSpPr>
      <xdr:spPr>
        <a:xfrm>
          <a:off x="848369" y="9474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60</xdr:row>
      <xdr:rowOff>129557</xdr:rowOff>
    </xdr:from>
    <xdr:ext cx="405111" cy="259045"/>
    <xdr:sp macro="" textlink="">
      <xdr:nvSpPr>
        <xdr:cNvPr id="198" name="n_1mainValue【橋りょう・トンネル】&#10;有形固定資産減価償却率">
          <a:extLst>
            <a:ext uri="{FF2B5EF4-FFF2-40B4-BE49-F238E27FC236}">
              <a16:creationId xmlns:a16="http://schemas.microsoft.com/office/drawing/2014/main" id="{B2789B0A-BB03-428E-8C27-9D761DA16F67}"/>
            </a:ext>
          </a:extLst>
        </xdr:cNvPr>
        <xdr:cNvSpPr txBox="1"/>
      </xdr:nvSpPr>
      <xdr:spPr>
        <a:xfrm>
          <a:off x="3239144" y="9851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114317</xdr:rowOff>
    </xdr:from>
    <xdr:ext cx="405111" cy="259045"/>
    <xdr:sp macro="" textlink="">
      <xdr:nvSpPr>
        <xdr:cNvPr id="199" name="n_2mainValue【橋りょう・トンネル】&#10;有形固定資産減価償却率">
          <a:extLst>
            <a:ext uri="{FF2B5EF4-FFF2-40B4-BE49-F238E27FC236}">
              <a16:creationId xmlns:a16="http://schemas.microsoft.com/office/drawing/2014/main" id="{76FD02E4-02C0-41C9-9D66-779054A8337B}"/>
            </a:ext>
          </a:extLst>
        </xdr:cNvPr>
        <xdr:cNvSpPr txBox="1"/>
      </xdr:nvSpPr>
      <xdr:spPr>
        <a:xfrm>
          <a:off x="2439044" y="9839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95267</xdr:rowOff>
    </xdr:from>
    <xdr:ext cx="405111" cy="259045"/>
    <xdr:sp macro="" textlink="">
      <xdr:nvSpPr>
        <xdr:cNvPr id="200" name="n_3mainValue【橋りょう・トンネル】&#10;有形固定資産減価償却率">
          <a:extLst>
            <a:ext uri="{FF2B5EF4-FFF2-40B4-BE49-F238E27FC236}">
              <a16:creationId xmlns:a16="http://schemas.microsoft.com/office/drawing/2014/main" id="{235B58D5-F414-46D8-BC04-26F429FD08EE}"/>
            </a:ext>
          </a:extLst>
        </xdr:cNvPr>
        <xdr:cNvSpPr txBox="1"/>
      </xdr:nvSpPr>
      <xdr:spPr>
        <a:xfrm>
          <a:off x="1648469" y="9820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76217</xdr:rowOff>
    </xdr:from>
    <xdr:ext cx="405111" cy="259045"/>
    <xdr:sp macro="" textlink="">
      <xdr:nvSpPr>
        <xdr:cNvPr id="201" name="n_4mainValue【橋りょう・トンネル】&#10;有形固定資産減価償却率">
          <a:extLst>
            <a:ext uri="{FF2B5EF4-FFF2-40B4-BE49-F238E27FC236}">
              <a16:creationId xmlns:a16="http://schemas.microsoft.com/office/drawing/2014/main" id="{9B525308-1D1C-4F4A-A67A-3BA23B8E79A6}"/>
            </a:ext>
          </a:extLst>
        </xdr:cNvPr>
        <xdr:cNvSpPr txBox="1"/>
      </xdr:nvSpPr>
      <xdr:spPr>
        <a:xfrm>
          <a:off x="848369" y="9801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2" name="正方形/長方形 201">
          <a:extLst>
            <a:ext uri="{FF2B5EF4-FFF2-40B4-BE49-F238E27FC236}">
              <a16:creationId xmlns:a16="http://schemas.microsoft.com/office/drawing/2014/main" id="{DEBC7CD5-99AC-4EE4-880A-4E08D8B71324}"/>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3" name="正方形/長方形 202">
          <a:extLst>
            <a:ext uri="{FF2B5EF4-FFF2-40B4-BE49-F238E27FC236}">
              <a16:creationId xmlns:a16="http://schemas.microsoft.com/office/drawing/2014/main" id="{465AC394-049E-4C01-B828-EE9D9A5FD8E3}"/>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4" name="正方形/長方形 203">
          <a:extLst>
            <a:ext uri="{FF2B5EF4-FFF2-40B4-BE49-F238E27FC236}">
              <a16:creationId xmlns:a16="http://schemas.microsoft.com/office/drawing/2014/main" id="{D617256A-741D-4424-B2C4-F0254B142A10}"/>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5" name="正方形/長方形 204">
          <a:extLst>
            <a:ext uri="{FF2B5EF4-FFF2-40B4-BE49-F238E27FC236}">
              <a16:creationId xmlns:a16="http://schemas.microsoft.com/office/drawing/2014/main" id="{B1756925-6847-4CAF-B911-0EA2E853E005}"/>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6" name="正方形/長方形 205">
          <a:extLst>
            <a:ext uri="{FF2B5EF4-FFF2-40B4-BE49-F238E27FC236}">
              <a16:creationId xmlns:a16="http://schemas.microsoft.com/office/drawing/2014/main" id="{A87C829F-5E7A-4EE2-8415-B6C1CDE591E5}"/>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7" name="正方形/長方形 206">
          <a:extLst>
            <a:ext uri="{FF2B5EF4-FFF2-40B4-BE49-F238E27FC236}">
              <a16:creationId xmlns:a16="http://schemas.microsoft.com/office/drawing/2014/main" id="{DA0E482D-D79F-4A4B-8743-C788078DE7AF}"/>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8" name="正方形/長方形 207">
          <a:extLst>
            <a:ext uri="{FF2B5EF4-FFF2-40B4-BE49-F238E27FC236}">
              <a16:creationId xmlns:a16="http://schemas.microsoft.com/office/drawing/2014/main" id="{9AD51783-DF04-4AE1-8B07-CCA6488B6813}"/>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218,776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09" name="正方形/長方形 208">
          <a:extLst>
            <a:ext uri="{FF2B5EF4-FFF2-40B4-BE49-F238E27FC236}">
              <a16:creationId xmlns:a16="http://schemas.microsoft.com/office/drawing/2014/main" id="{D75D1B66-6AE0-408F-BCA5-27848095015D}"/>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0" name="テキスト ボックス 209">
          <a:extLst>
            <a:ext uri="{FF2B5EF4-FFF2-40B4-BE49-F238E27FC236}">
              <a16:creationId xmlns:a16="http://schemas.microsoft.com/office/drawing/2014/main" id="{58FF616F-C422-4939-8D6F-5EBA990AA0FE}"/>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1" name="直線コネクタ 210">
          <a:extLst>
            <a:ext uri="{FF2B5EF4-FFF2-40B4-BE49-F238E27FC236}">
              <a16:creationId xmlns:a16="http://schemas.microsoft.com/office/drawing/2014/main" id="{24E7BD28-952C-49F8-8AD9-B78107547942}"/>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2" name="直線コネクタ 211">
          <a:extLst>
            <a:ext uri="{FF2B5EF4-FFF2-40B4-BE49-F238E27FC236}">
              <a16:creationId xmlns:a16="http://schemas.microsoft.com/office/drawing/2014/main" id="{1D443AC3-96AF-46EA-8481-E47132310198}"/>
            </a:ext>
          </a:extLst>
        </xdr:cNvPr>
        <xdr:cNvCxnSpPr/>
      </xdr:nvCxnSpPr>
      <xdr:spPr>
        <a:xfrm>
          <a:off x="5953125" y="10448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3" name="テキスト ボックス 212">
          <a:extLst>
            <a:ext uri="{FF2B5EF4-FFF2-40B4-BE49-F238E27FC236}">
              <a16:creationId xmlns:a16="http://schemas.microsoft.com/office/drawing/2014/main" id="{6EF7D9C8-E1A8-4C20-9815-6A738EC87BEB}"/>
            </a:ext>
          </a:extLst>
        </xdr:cNvPr>
        <xdr:cNvSpPr txBox="1"/>
      </xdr:nvSpPr>
      <xdr:spPr>
        <a:xfrm>
          <a:off x="5723389" y="103130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4" name="直線コネクタ 213">
          <a:extLst>
            <a:ext uri="{FF2B5EF4-FFF2-40B4-BE49-F238E27FC236}">
              <a16:creationId xmlns:a16="http://schemas.microsoft.com/office/drawing/2014/main" id="{EB99D809-CB6B-4CB9-A536-9568F31C4711}"/>
            </a:ext>
          </a:extLst>
        </xdr:cNvPr>
        <xdr:cNvCxnSpPr/>
      </xdr:nvCxnSpPr>
      <xdr:spPr>
        <a:xfrm>
          <a:off x="5953125" y="100869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5" name="テキスト ボックス 214">
          <a:extLst>
            <a:ext uri="{FF2B5EF4-FFF2-40B4-BE49-F238E27FC236}">
              <a16:creationId xmlns:a16="http://schemas.microsoft.com/office/drawing/2014/main" id="{6388CE18-E68B-4C15-9942-1A237558E6F5}"/>
            </a:ext>
          </a:extLst>
        </xdr:cNvPr>
        <xdr:cNvSpPr txBox="1"/>
      </xdr:nvSpPr>
      <xdr:spPr>
        <a:xfrm>
          <a:off x="5421206" y="995110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6" name="直線コネクタ 215">
          <a:extLst>
            <a:ext uri="{FF2B5EF4-FFF2-40B4-BE49-F238E27FC236}">
              <a16:creationId xmlns:a16="http://schemas.microsoft.com/office/drawing/2014/main" id="{D9D65402-96DD-41CD-AEF1-A50CD32B30A9}"/>
            </a:ext>
          </a:extLst>
        </xdr:cNvPr>
        <xdr:cNvCxnSpPr/>
      </xdr:nvCxnSpPr>
      <xdr:spPr>
        <a:xfrm>
          <a:off x="5953125" y="97250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17" name="テキスト ボックス 216">
          <a:extLst>
            <a:ext uri="{FF2B5EF4-FFF2-40B4-BE49-F238E27FC236}">
              <a16:creationId xmlns:a16="http://schemas.microsoft.com/office/drawing/2014/main" id="{54BDF90F-2B5F-4713-BD69-CAB66C6ABD7D}"/>
            </a:ext>
          </a:extLst>
        </xdr:cNvPr>
        <xdr:cNvSpPr txBox="1"/>
      </xdr:nvSpPr>
      <xdr:spPr>
        <a:xfrm>
          <a:off x="5421206" y="95891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8" name="直線コネクタ 217">
          <a:extLst>
            <a:ext uri="{FF2B5EF4-FFF2-40B4-BE49-F238E27FC236}">
              <a16:creationId xmlns:a16="http://schemas.microsoft.com/office/drawing/2014/main" id="{B3F36101-55E3-4F1C-809D-1CB8F0F7532C}"/>
            </a:ext>
          </a:extLst>
        </xdr:cNvPr>
        <xdr:cNvCxnSpPr/>
      </xdr:nvCxnSpPr>
      <xdr:spPr>
        <a:xfrm>
          <a:off x="5953125" y="9372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19" name="テキスト ボックス 218">
          <a:extLst>
            <a:ext uri="{FF2B5EF4-FFF2-40B4-BE49-F238E27FC236}">
              <a16:creationId xmlns:a16="http://schemas.microsoft.com/office/drawing/2014/main" id="{ECBF1C17-505E-40A8-9554-AADCE0DCEB82}"/>
            </a:ext>
          </a:extLst>
        </xdr:cNvPr>
        <xdr:cNvSpPr txBox="1"/>
      </xdr:nvSpPr>
      <xdr:spPr>
        <a:xfrm>
          <a:off x="5421206" y="92367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0" name="直線コネクタ 219">
          <a:extLst>
            <a:ext uri="{FF2B5EF4-FFF2-40B4-BE49-F238E27FC236}">
              <a16:creationId xmlns:a16="http://schemas.microsoft.com/office/drawing/2014/main" id="{ACE91B3D-DFB8-4544-AE5C-2266998196FC}"/>
            </a:ext>
          </a:extLst>
        </xdr:cNvPr>
        <xdr:cNvCxnSpPr/>
      </xdr:nvCxnSpPr>
      <xdr:spPr>
        <a:xfrm>
          <a:off x="5953125" y="901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124477</xdr:rowOff>
    </xdr:from>
    <xdr:ext cx="595419" cy="259045"/>
    <xdr:sp macro="" textlink="">
      <xdr:nvSpPr>
        <xdr:cNvPr id="221" name="テキスト ボックス 220">
          <a:extLst>
            <a:ext uri="{FF2B5EF4-FFF2-40B4-BE49-F238E27FC236}">
              <a16:creationId xmlns:a16="http://schemas.microsoft.com/office/drawing/2014/main" id="{9410411B-8782-4363-B09E-889321F9DBA5}"/>
            </a:ext>
          </a:extLst>
        </xdr:cNvPr>
        <xdr:cNvSpPr txBox="1"/>
      </xdr:nvSpPr>
      <xdr:spPr>
        <a:xfrm>
          <a:off x="5421206"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2" name="直線コネクタ 221">
          <a:extLst>
            <a:ext uri="{FF2B5EF4-FFF2-40B4-BE49-F238E27FC236}">
              <a16:creationId xmlns:a16="http://schemas.microsoft.com/office/drawing/2014/main" id="{5A975D45-8EC9-457F-B76A-4611D1288657}"/>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23" name="テキスト ボックス 222">
          <a:extLst>
            <a:ext uri="{FF2B5EF4-FFF2-40B4-BE49-F238E27FC236}">
              <a16:creationId xmlns:a16="http://schemas.microsoft.com/office/drawing/2014/main" id="{FBB46C6B-09D7-4901-BAC5-98C1236A1636}"/>
            </a:ext>
          </a:extLst>
        </xdr:cNvPr>
        <xdr:cNvSpPr txBox="1"/>
      </xdr:nvSpPr>
      <xdr:spPr>
        <a:xfrm>
          <a:off x="5421206" y="85128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4" name="【橋りょう・トンネル】&#10;一人当たり有形固定資産（償却資産）額グラフ枠">
          <a:extLst>
            <a:ext uri="{FF2B5EF4-FFF2-40B4-BE49-F238E27FC236}">
              <a16:creationId xmlns:a16="http://schemas.microsoft.com/office/drawing/2014/main" id="{17B43892-5343-4CC1-AC28-2781DD087DD2}"/>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113881</xdr:rowOff>
    </xdr:from>
    <xdr:to>
      <xdr:col>54</xdr:col>
      <xdr:colOff>189865</xdr:colOff>
      <xdr:row>64</xdr:row>
      <xdr:rowOff>71190</xdr:rowOff>
    </xdr:to>
    <xdr:cxnSp macro="">
      <xdr:nvCxnSpPr>
        <xdr:cNvPr id="225" name="直線コネクタ 224">
          <a:extLst>
            <a:ext uri="{FF2B5EF4-FFF2-40B4-BE49-F238E27FC236}">
              <a16:creationId xmlns:a16="http://schemas.microsoft.com/office/drawing/2014/main" id="{DCF7DBCA-AF1C-4EF9-AACA-5BA396683487}"/>
            </a:ext>
          </a:extLst>
        </xdr:cNvPr>
        <xdr:cNvCxnSpPr/>
      </xdr:nvCxnSpPr>
      <xdr:spPr>
        <a:xfrm flipV="1">
          <a:off x="9429115" y="9029281"/>
          <a:ext cx="0" cy="14114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75017</xdr:rowOff>
    </xdr:from>
    <xdr:ext cx="469744" cy="259045"/>
    <xdr:sp macro="" textlink="">
      <xdr:nvSpPr>
        <xdr:cNvPr id="226" name="【橋りょう・トンネル】&#10;一人当たり有形固定資産（償却資産）額最小値テキスト">
          <a:extLst>
            <a:ext uri="{FF2B5EF4-FFF2-40B4-BE49-F238E27FC236}">
              <a16:creationId xmlns:a16="http://schemas.microsoft.com/office/drawing/2014/main" id="{0E8C99CF-2A31-484D-84B1-BC69D8AD5C42}"/>
            </a:ext>
          </a:extLst>
        </xdr:cNvPr>
        <xdr:cNvSpPr txBox="1"/>
      </xdr:nvSpPr>
      <xdr:spPr>
        <a:xfrm>
          <a:off x="9467850" y="10447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71190</xdr:rowOff>
    </xdr:from>
    <xdr:to>
      <xdr:col>55</xdr:col>
      <xdr:colOff>88900</xdr:colOff>
      <xdr:row>64</xdr:row>
      <xdr:rowOff>71190</xdr:rowOff>
    </xdr:to>
    <xdr:cxnSp macro="">
      <xdr:nvCxnSpPr>
        <xdr:cNvPr id="227" name="直線コネクタ 226">
          <a:extLst>
            <a:ext uri="{FF2B5EF4-FFF2-40B4-BE49-F238E27FC236}">
              <a16:creationId xmlns:a16="http://schemas.microsoft.com/office/drawing/2014/main" id="{F03CBB49-C3AD-4089-8392-F242CB929A49}"/>
            </a:ext>
          </a:extLst>
        </xdr:cNvPr>
        <xdr:cNvCxnSpPr/>
      </xdr:nvCxnSpPr>
      <xdr:spPr>
        <a:xfrm>
          <a:off x="9363075" y="1044074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60558</xdr:rowOff>
    </xdr:from>
    <xdr:ext cx="599010" cy="259045"/>
    <xdr:sp macro="" textlink="">
      <xdr:nvSpPr>
        <xdr:cNvPr id="228" name="【橋りょう・トンネル】&#10;一人当たり有形固定資産（償却資産）額最大値テキスト">
          <a:extLst>
            <a:ext uri="{FF2B5EF4-FFF2-40B4-BE49-F238E27FC236}">
              <a16:creationId xmlns:a16="http://schemas.microsoft.com/office/drawing/2014/main" id="{C2E2D0AD-9012-485D-9CED-515CBAF8BED2}"/>
            </a:ext>
          </a:extLst>
        </xdr:cNvPr>
        <xdr:cNvSpPr txBox="1"/>
      </xdr:nvSpPr>
      <xdr:spPr>
        <a:xfrm>
          <a:off x="9467850" y="88172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395,110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113881</xdr:rowOff>
    </xdr:from>
    <xdr:to>
      <xdr:col>55</xdr:col>
      <xdr:colOff>88900</xdr:colOff>
      <xdr:row>55</xdr:row>
      <xdr:rowOff>113881</xdr:rowOff>
    </xdr:to>
    <xdr:cxnSp macro="">
      <xdr:nvCxnSpPr>
        <xdr:cNvPr id="229" name="直線コネクタ 228">
          <a:extLst>
            <a:ext uri="{FF2B5EF4-FFF2-40B4-BE49-F238E27FC236}">
              <a16:creationId xmlns:a16="http://schemas.microsoft.com/office/drawing/2014/main" id="{D9C2B8FB-289E-4A67-9CD5-0E62FB39863D}"/>
            </a:ext>
          </a:extLst>
        </xdr:cNvPr>
        <xdr:cNvCxnSpPr/>
      </xdr:nvCxnSpPr>
      <xdr:spPr>
        <a:xfrm>
          <a:off x="9363075" y="9029281"/>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131294</xdr:rowOff>
    </xdr:from>
    <xdr:ext cx="599010" cy="259045"/>
    <xdr:sp macro="" textlink="">
      <xdr:nvSpPr>
        <xdr:cNvPr id="230" name="【橋りょう・トンネル】&#10;一人当たり有形固定資産（償却資産）額平均値テキスト">
          <a:extLst>
            <a:ext uri="{FF2B5EF4-FFF2-40B4-BE49-F238E27FC236}">
              <a16:creationId xmlns:a16="http://schemas.microsoft.com/office/drawing/2014/main" id="{323BCCE7-2CBE-4FB7-AACD-1ADEF3ABF283}"/>
            </a:ext>
          </a:extLst>
        </xdr:cNvPr>
        <xdr:cNvSpPr txBox="1"/>
      </xdr:nvSpPr>
      <xdr:spPr>
        <a:xfrm>
          <a:off x="9467850" y="1001824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101,544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152867</xdr:rowOff>
    </xdr:from>
    <xdr:to>
      <xdr:col>55</xdr:col>
      <xdr:colOff>50800</xdr:colOff>
      <xdr:row>62</xdr:row>
      <xdr:rowOff>83017</xdr:rowOff>
    </xdr:to>
    <xdr:sp macro="" textlink="">
      <xdr:nvSpPr>
        <xdr:cNvPr id="231" name="フローチャート: 判断 230">
          <a:extLst>
            <a:ext uri="{FF2B5EF4-FFF2-40B4-BE49-F238E27FC236}">
              <a16:creationId xmlns:a16="http://schemas.microsoft.com/office/drawing/2014/main" id="{EA0CE354-A562-4FA5-99F4-3469A298EAAA}"/>
            </a:ext>
          </a:extLst>
        </xdr:cNvPr>
        <xdr:cNvSpPr/>
      </xdr:nvSpPr>
      <xdr:spPr>
        <a:xfrm>
          <a:off x="9401175" y="10039817"/>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160335</xdr:rowOff>
    </xdr:from>
    <xdr:to>
      <xdr:col>50</xdr:col>
      <xdr:colOff>165100</xdr:colOff>
      <xdr:row>62</xdr:row>
      <xdr:rowOff>90485</xdr:rowOff>
    </xdr:to>
    <xdr:sp macro="" textlink="">
      <xdr:nvSpPr>
        <xdr:cNvPr id="232" name="フローチャート: 判断 231">
          <a:extLst>
            <a:ext uri="{FF2B5EF4-FFF2-40B4-BE49-F238E27FC236}">
              <a16:creationId xmlns:a16="http://schemas.microsoft.com/office/drawing/2014/main" id="{EB5593E0-04DE-4465-85B6-C4F674E293B9}"/>
            </a:ext>
          </a:extLst>
        </xdr:cNvPr>
        <xdr:cNvSpPr/>
      </xdr:nvSpPr>
      <xdr:spPr>
        <a:xfrm>
          <a:off x="8639175" y="10050460"/>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165653</xdr:rowOff>
    </xdr:from>
    <xdr:to>
      <xdr:col>46</xdr:col>
      <xdr:colOff>38100</xdr:colOff>
      <xdr:row>62</xdr:row>
      <xdr:rowOff>95803</xdr:rowOff>
    </xdr:to>
    <xdr:sp macro="" textlink="">
      <xdr:nvSpPr>
        <xdr:cNvPr id="233" name="フローチャート: 判断 232">
          <a:extLst>
            <a:ext uri="{FF2B5EF4-FFF2-40B4-BE49-F238E27FC236}">
              <a16:creationId xmlns:a16="http://schemas.microsoft.com/office/drawing/2014/main" id="{45A8363A-6571-4E35-AF20-F7B50F9F1060}"/>
            </a:ext>
          </a:extLst>
        </xdr:cNvPr>
        <xdr:cNvSpPr/>
      </xdr:nvSpPr>
      <xdr:spPr>
        <a:xfrm>
          <a:off x="7839075" y="10049428"/>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169429</xdr:rowOff>
    </xdr:from>
    <xdr:to>
      <xdr:col>41</xdr:col>
      <xdr:colOff>101600</xdr:colOff>
      <xdr:row>62</xdr:row>
      <xdr:rowOff>99579</xdr:rowOff>
    </xdr:to>
    <xdr:sp macro="" textlink="">
      <xdr:nvSpPr>
        <xdr:cNvPr id="234" name="フローチャート: 判断 233">
          <a:extLst>
            <a:ext uri="{FF2B5EF4-FFF2-40B4-BE49-F238E27FC236}">
              <a16:creationId xmlns:a16="http://schemas.microsoft.com/office/drawing/2014/main" id="{5EF11770-3C20-448B-81E6-C9BDBB9B9918}"/>
            </a:ext>
          </a:extLst>
        </xdr:cNvPr>
        <xdr:cNvSpPr/>
      </xdr:nvSpPr>
      <xdr:spPr>
        <a:xfrm>
          <a:off x="7029450" y="1004685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4830</xdr:rowOff>
    </xdr:from>
    <xdr:to>
      <xdr:col>36</xdr:col>
      <xdr:colOff>165100</xdr:colOff>
      <xdr:row>62</xdr:row>
      <xdr:rowOff>106430</xdr:rowOff>
    </xdr:to>
    <xdr:sp macro="" textlink="">
      <xdr:nvSpPr>
        <xdr:cNvPr id="235" name="フローチャート: 判断 234">
          <a:extLst>
            <a:ext uri="{FF2B5EF4-FFF2-40B4-BE49-F238E27FC236}">
              <a16:creationId xmlns:a16="http://schemas.microsoft.com/office/drawing/2014/main" id="{517BA60A-141D-4108-905F-F697D08AE543}"/>
            </a:ext>
          </a:extLst>
        </xdr:cNvPr>
        <xdr:cNvSpPr/>
      </xdr:nvSpPr>
      <xdr:spPr>
        <a:xfrm>
          <a:off x="6238875" y="1005688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6" name="テキスト ボックス 235">
          <a:extLst>
            <a:ext uri="{FF2B5EF4-FFF2-40B4-BE49-F238E27FC236}">
              <a16:creationId xmlns:a16="http://schemas.microsoft.com/office/drawing/2014/main" id="{F5236907-872D-4182-8F50-0071AFE07766}"/>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6D41DF5E-4AB3-4D66-BFC7-7DC91F34A779}"/>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E21AAFCC-CBA2-4939-A4C3-BDB6A7F2AF0E}"/>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AAB8FCD7-3EDB-425D-AED6-E3FB9B0757C7}"/>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DDDB8609-9ABE-4FE2-BAC4-D8ED7B9DCD55}"/>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127569</xdr:rowOff>
    </xdr:from>
    <xdr:to>
      <xdr:col>55</xdr:col>
      <xdr:colOff>50800</xdr:colOff>
      <xdr:row>62</xdr:row>
      <xdr:rowOff>57719</xdr:rowOff>
    </xdr:to>
    <xdr:sp macro="" textlink="">
      <xdr:nvSpPr>
        <xdr:cNvPr id="241" name="楕円 240">
          <a:extLst>
            <a:ext uri="{FF2B5EF4-FFF2-40B4-BE49-F238E27FC236}">
              <a16:creationId xmlns:a16="http://schemas.microsoft.com/office/drawing/2014/main" id="{23CD2F1D-B954-418C-A191-E90C17D46C22}"/>
            </a:ext>
          </a:extLst>
        </xdr:cNvPr>
        <xdr:cNvSpPr/>
      </xdr:nvSpPr>
      <xdr:spPr>
        <a:xfrm>
          <a:off x="9401175" y="10011344"/>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150446</xdr:rowOff>
    </xdr:from>
    <xdr:ext cx="599010" cy="259045"/>
    <xdr:sp macro="" textlink="">
      <xdr:nvSpPr>
        <xdr:cNvPr id="242" name="【橋りょう・トンネル】&#10;一人当たり有形固定資産（償却資産）額該当値テキスト">
          <a:extLst>
            <a:ext uri="{FF2B5EF4-FFF2-40B4-BE49-F238E27FC236}">
              <a16:creationId xmlns:a16="http://schemas.microsoft.com/office/drawing/2014/main" id="{B94A5573-CFBF-488C-8FAC-71939CD9934E}"/>
            </a:ext>
          </a:extLst>
        </xdr:cNvPr>
        <xdr:cNvSpPr txBox="1"/>
      </xdr:nvSpPr>
      <xdr:spPr>
        <a:xfrm>
          <a:off x="9467850" y="98754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133330</xdr:rowOff>
    </xdr:from>
    <xdr:to>
      <xdr:col>50</xdr:col>
      <xdr:colOff>165100</xdr:colOff>
      <xdr:row>62</xdr:row>
      <xdr:rowOff>63480</xdr:rowOff>
    </xdr:to>
    <xdr:sp macro="" textlink="">
      <xdr:nvSpPr>
        <xdr:cNvPr id="243" name="楕円 242">
          <a:extLst>
            <a:ext uri="{FF2B5EF4-FFF2-40B4-BE49-F238E27FC236}">
              <a16:creationId xmlns:a16="http://schemas.microsoft.com/office/drawing/2014/main" id="{B4092BF9-F418-4CA6-B7D2-F28BFF637DDE}"/>
            </a:ext>
          </a:extLst>
        </xdr:cNvPr>
        <xdr:cNvSpPr/>
      </xdr:nvSpPr>
      <xdr:spPr>
        <a:xfrm>
          <a:off x="8639175" y="1002028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6919</xdr:rowOff>
    </xdr:from>
    <xdr:to>
      <xdr:col>55</xdr:col>
      <xdr:colOff>0</xdr:colOff>
      <xdr:row>62</xdr:row>
      <xdr:rowOff>12680</xdr:rowOff>
    </xdr:to>
    <xdr:cxnSp macro="">
      <xdr:nvCxnSpPr>
        <xdr:cNvPr id="244" name="直線コネクタ 243">
          <a:extLst>
            <a:ext uri="{FF2B5EF4-FFF2-40B4-BE49-F238E27FC236}">
              <a16:creationId xmlns:a16="http://schemas.microsoft.com/office/drawing/2014/main" id="{657E5400-52F9-433F-9D23-03F0741BEB49}"/>
            </a:ext>
          </a:extLst>
        </xdr:cNvPr>
        <xdr:cNvCxnSpPr/>
      </xdr:nvCxnSpPr>
      <xdr:spPr>
        <a:xfrm flipV="1">
          <a:off x="8686800" y="10058969"/>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139109</xdr:rowOff>
    </xdr:from>
    <xdr:to>
      <xdr:col>46</xdr:col>
      <xdr:colOff>38100</xdr:colOff>
      <xdr:row>62</xdr:row>
      <xdr:rowOff>69259</xdr:rowOff>
    </xdr:to>
    <xdr:sp macro="" textlink="">
      <xdr:nvSpPr>
        <xdr:cNvPr id="245" name="楕円 244">
          <a:extLst>
            <a:ext uri="{FF2B5EF4-FFF2-40B4-BE49-F238E27FC236}">
              <a16:creationId xmlns:a16="http://schemas.microsoft.com/office/drawing/2014/main" id="{189509E5-3F98-4192-A5F8-1E4FF3C8A478}"/>
            </a:ext>
          </a:extLst>
        </xdr:cNvPr>
        <xdr:cNvSpPr/>
      </xdr:nvSpPr>
      <xdr:spPr>
        <a:xfrm>
          <a:off x="7839075" y="10029234"/>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12680</xdr:rowOff>
    </xdr:from>
    <xdr:to>
      <xdr:col>50</xdr:col>
      <xdr:colOff>114300</xdr:colOff>
      <xdr:row>62</xdr:row>
      <xdr:rowOff>18459</xdr:rowOff>
    </xdr:to>
    <xdr:cxnSp macro="">
      <xdr:nvCxnSpPr>
        <xdr:cNvPr id="246" name="直線コネクタ 245">
          <a:extLst>
            <a:ext uri="{FF2B5EF4-FFF2-40B4-BE49-F238E27FC236}">
              <a16:creationId xmlns:a16="http://schemas.microsoft.com/office/drawing/2014/main" id="{B90C8BAC-DFE2-40D2-9221-83ABFAFF818C}"/>
            </a:ext>
          </a:extLst>
        </xdr:cNvPr>
        <xdr:cNvCxnSpPr/>
      </xdr:nvCxnSpPr>
      <xdr:spPr>
        <a:xfrm flipV="1">
          <a:off x="7886700" y="10058380"/>
          <a:ext cx="800100" cy="8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143784</xdr:rowOff>
    </xdr:from>
    <xdr:to>
      <xdr:col>41</xdr:col>
      <xdr:colOff>101600</xdr:colOff>
      <xdr:row>62</xdr:row>
      <xdr:rowOff>73934</xdr:rowOff>
    </xdr:to>
    <xdr:sp macro="" textlink="">
      <xdr:nvSpPr>
        <xdr:cNvPr id="247" name="楕円 246">
          <a:extLst>
            <a:ext uri="{FF2B5EF4-FFF2-40B4-BE49-F238E27FC236}">
              <a16:creationId xmlns:a16="http://schemas.microsoft.com/office/drawing/2014/main" id="{136CE36E-20A9-4016-9FC3-B7B1037E510D}"/>
            </a:ext>
          </a:extLst>
        </xdr:cNvPr>
        <xdr:cNvSpPr/>
      </xdr:nvSpPr>
      <xdr:spPr>
        <a:xfrm>
          <a:off x="7029450" y="1002755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18459</xdr:rowOff>
    </xdr:from>
    <xdr:to>
      <xdr:col>45</xdr:col>
      <xdr:colOff>177800</xdr:colOff>
      <xdr:row>62</xdr:row>
      <xdr:rowOff>23134</xdr:rowOff>
    </xdr:to>
    <xdr:cxnSp macro="">
      <xdr:nvCxnSpPr>
        <xdr:cNvPr id="248" name="直線コネクタ 247">
          <a:extLst>
            <a:ext uri="{FF2B5EF4-FFF2-40B4-BE49-F238E27FC236}">
              <a16:creationId xmlns:a16="http://schemas.microsoft.com/office/drawing/2014/main" id="{854C4A1B-60AE-472B-87E6-AE04291FFCE9}"/>
            </a:ext>
          </a:extLst>
        </xdr:cNvPr>
        <xdr:cNvCxnSpPr/>
      </xdr:nvCxnSpPr>
      <xdr:spPr>
        <a:xfrm flipV="1">
          <a:off x="7077075" y="10067334"/>
          <a:ext cx="809625" cy="7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149446</xdr:rowOff>
    </xdr:from>
    <xdr:to>
      <xdr:col>36</xdr:col>
      <xdr:colOff>165100</xdr:colOff>
      <xdr:row>62</xdr:row>
      <xdr:rowOff>79596</xdr:rowOff>
    </xdr:to>
    <xdr:sp macro="" textlink="">
      <xdr:nvSpPr>
        <xdr:cNvPr id="249" name="楕円 248">
          <a:extLst>
            <a:ext uri="{FF2B5EF4-FFF2-40B4-BE49-F238E27FC236}">
              <a16:creationId xmlns:a16="http://schemas.microsoft.com/office/drawing/2014/main" id="{BA75ABFE-9A6D-4A80-8719-1328CD69759F}"/>
            </a:ext>
          </a:extLst>
        </xdr:cNvPr>
        <xdr:cNvSpPr/>
      </xdr:nvSpPr>
      <xdr:spPr>
        <a:xfrm>
          <a:off x="6238875" y="1003639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23134</xdr:rowOff>
    </xdr:from>
    <xdr:to>
      <xdr:col>41</xdr:col>
      <xdr:colOff>50800</xdr:colOff>
      <xdr:row>62</xdr:row>
      <xdr:rowOff>28796</xdr:rowOff>
    </xdr:to>
    <xdr:cxnSp macro="">
      <xdr:nvCxnSpPr>
        <xdr:cNvPr id="250" name="直線コネクタ 249">
          <a:extLst>
            <a:ext uri="{FF2B5EF4-FFF2-40B4-BE49-F238E27FC236}">
              <a16:creationId xmlns:a16="http://schemas.microsoft.com/office/drawing/2014/main" id="{CC304C6B-2107-467D-8616-7A730D4351D6}"/>
            </a:ext>
          </a:extLst>
        </xdr:cNvPr>
        <xdr:cNvCxnSpPr/>
      </xdr:nvCxnSpPr>
      <xdr:spPr>
        <a:xfrm flipV="1">
          <a:off x="6286500" y="10075184"/>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62</xdr:row>
      <xdr:rowOff>81612</xdr:rowOff>
    </xdr:from>
    <xdr:ext cx="534377" cy="259045"/>
    <xdr:sp macro="" textlink="">
      <xdr:nvSpPr>
        <xdr:cNvPr id="251" name="n_1aveValue【橋りょう・トンネル】&#10;一人当たり有形固定資産（償却資産）額">
          <a:extLst>
            <a:ext uri="{FF2B5EF4-FFF2-40B4-BE49-F238E27FC236}">
              <a16:creationId xmlns:a16="http://schemas.microsoft.com/office/drawing/2014/main" id="{49041B9D-43AF-4766-80A7-92A3F0AE4724}"/>
            </a:ext>
          </a:extLst>
        </xdr:cNvPr>
        <xdr:cNvSpPr txBox="1"/>
      </xdr:nvSpPr>
      <xdr:spPr>
        <a:xfrm>
          <a:off x="8429136" y="10133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62</xdr:row>
      <xdr:rowOff>86930</xdr:rowOff>
    </xdr:from>
    <xdr:ext cx="534377" cy="259045"/>
    <xdr:sp macro="" textlink="">
      <xdr:nvSpPr>
        <xdr:cNvPr id="252" name="n_2aveValue【橋りょう・トンネル】&#10;一人当たり有形固定資産（償却資産）額">
          <a:extLst>
            <a:ext uri="{FF2B5EF4-FFF2-40B4-BE49-F238E27FC236}">
              <a16:creationId xmlns:a16="http://schemas.microsoft.com/office/drawing/2014/main" id="{5CCECAAF-7939-4A00-8797-73710A825074}"/>
            </a:ext>
          </a:extLst>
        </xdr:cNvPr>
        <xdr:cNvSpPr txBox="1"/>
      </xdr:nvSpPr>
      <xdr:spPr>
        <a:xfrm>
          <a:off x="7648086" y="101326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62</xdr:row>
      <xdr:rowOff>90706</xdr:rowOff>
    </xdr:from>
    <xdr:ext cx="534377" cy="259045"/>
    <xdr:sp macro="" textlink="">
      <xdr:nvSpPr>
        <xdr:cNvPr id="253" name="n_3aveValue【橋りょう・トンネル】&#10;一人当たり有形固定資産（償却資産）額">
          <a:extLst>
            <a:ext uri="{FF2B5EF4-FFF2-40B4-BE49-F238E27FC236}">
              <a16:creationId xmlns:a16="http://schemas.microsoft.com/office/drawing/2014/main" id="{118ADF83-5DE6-4E00-8DA7-763195338E41}"/>
            </a:ext>
          </a:extLst>
        </xdr:cNvPr>
        <xdr:cNvSpPr txBox="1"/>
      </xdr:nvSpPr>
      <xdr:spPr>
        <a:xfrm>
          <a:off x="6847986" y="10136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62</xdr:row>
      <xdr:rowOff>97557</xdr:rowOff>
    </xdr:from>
    <xdr:ext cx="534377" cy="259045"/>
    <xdr:sp macro="" textlink="">
      <xdr:nvSpPr>
        <xdr:cNvPr id="254" name="n_4aveValue【橋りょう・トンネル】&#10;一人当たり有形固定資産（償却資産）額">
          <a:extLst>
            <a:ext uri="{FF2B5EF4-FFF2-40B4-BE49-F238E27FC236}">
              <a16:creationId xmlns:a16="http://schemas.microsoft.com/office/drawing/2014/main" id="{1974B657-F665-443F-B69F-8A1314B9C95A}"/>
            </a:ext>
          </a:extLst>
        </xdr:cNvPr>
        <xdr:cNvSpPr txBox="1"/>
      </xdr:nvSpPr>
      <xdr:spPr>
        <a:xfrm>
          <a:off x="6038361" y="10146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60</xdr:row>
      <xdr:rowOff>80007</xdr:rowOff>
    </xdr:from>
    <xdr:ext cx="599010" cy="259045"/>
    <xdr:sp macro="" textlink="">
      <xdr:nvSpPr>
        <xdr:cNvPr id="255" name="n_1mainValue【橋りょう・トンネル】&#10;一人当たり有形固定資産（償却資産）額">
          <a:extLst>
            <a:ext uri="{FF2B5EF4-FFF2-40B4-BE49-F238E27FC236}">
              <a16:creationId xmlns:a16="http://schemas.microsoft.com/office/drawing/2014/main" id="{585B05E1-C5DB-44C9-A798-6A4BE20E993B}"/>
            </a:ext>
          </a:extLst>
        </xdr:cNvPr>
        <xdr:cNvSpPr txBox="1"/>
      </xdr:nvSpPr>
      <xdr:spPr>
        <a:xfrm>
          <a:off x="8399995" y="98082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85786</xdr:rowOff>
    </xdr:from>
    <xdr:ext cx="599010" cy="259045"/>
    <xdr:sp macro="" textlink="">
      <xdr:nvSpPr>
        <xdr:cNvPr id="256" name="n_2mainValue【橋りょう・トンネル】&#10;一人当たり有形固定資産（償却資産）額">
          <a:extLst>
            <a:ext uri="{FF2B5EF4-FFF2-40B4-BE49-F238E27FC236}">
              <a16:creationId xmlns:a16="http://schemas.microsoft.com/office/drawing/2014/main" id="{8830E81C-F7C2-48A7-8639-C86DD008AAD9}"/>
            </a:ext>
          </a:extLst>
        </xdr:cNvPr>
        <xdr:cNvSpPr txBox="1"/>
      </xdr:nvSpPr>
      <xdr:spPr>
        <a:xfrm>
          <a:off x="7609420" y="98076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90461</xdr:rowOff>
    </xdr:from>
    <xdr:ext cx="599010" cy="259045"/>
    <xdr:sp macro="" textlink="">
      <xdr:nvSpPr>
        <xdr:cNvPr id="257" name="n_3mainValue【橋りょう・トンネル】&#10;一人当たり有形固定資産（償却資産）額">
          <a:extLst>
            <a:ext uri="{FF2B5EF4-FFF2-40B4-BE49-F238E27FC236}">
              <a16:creationId xmlns:a16="http://schemas.microsoft.com/office/drawing/2014/main" id="{2D7E80B5-4070-438A-BDF7-2F440371F7F9}"/>
            </a:ext>
          </a:extLst>
        </xdr:cNvPr>
        <xdr:cNvSpPr txBox="1"/>
      </xdr:nvSpPr>
      <xdr:spPr>
        <a:xfrm>
          <a:off x="6818845" y="98123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96123</xdr:rowOff>
    </xdr:from>
    <xdr:ext cx="599010" cy="259045"/>
    <xdr:sp macro="" textlink="">
      <xdr:nvSpPr>
        <xdr:cNvPr id="258" name="n_4mainValue【橋りょう・トンネル】&#10;一人当たり有形固定資産（償却資産）額">
          <a:extLst>
            <a:ext uri="{FF2B5EF4-FFF2-40B4-BE49-F238E27FC236}">
              <a16:creationId xmlns:a16="http://schemas.microsoft.com/office/drawing/2014/main" id="{02E1172F-B9B2-47A3-BC2A-4662F9A5AB1A}"/>
            </a:ext>
          </a:extLst>
        </xdr:cNvPr>
        <xdr:cNvSpPr txBox="1"/>
      </xdr:nvSpPr>
      <xdr:spPr>
        <a:xfrm>
          <a:off x="6009220" y="98211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9" name="正方形/長方形 258">
          <a:extLst>
            <a:ext uri="{FF2B5EF4-FFF2-40B4-BE49-F238E27FC236}">
              <a16:creationId xmlns:a16="http://schemas.microsoft.com/office/drawing/2014/main" id="{75BFEF8C-3124-4992-B73A-61B8E514DF07}"/>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0" name="正方形/長方形 259">
          <a:extLst>
            <a:ext uri="{FF2B5EF4-FFF2-40B4-BE49-F238E27FC236}">
              <a16:creationId xmlns:a16="http://schemas.microsoft.com/office/drawing/2014/main" id="{627963B1-521B-460B-9DBA-CBEDB8A5778A}"/>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1" name="正方形/長方形 260">
          <a:extLst>
            <a:ext uri="{FF2B5EF4-FFF2-40B4-BE49-F238E27FC236}">
              <a16:creationId xmlns:a16="http://schemas.microsoft.com/office/drawing/2014/main" id="{7573941C-BB34-4724-82DC-C15CFC857FE6}"/>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2" name="正方形/長方形 261">
          <a:extLst>
            <a:ext uri="{FF2B5EF4-FFF2-40B4-BE49-F238E27FC236}">
              <a16:creationId xmlns:a16="http://schemas.microsoft.com/office/drawing/2014/main" id="{C4AD958E-355E-4346-81C9-5F3FD13852E6}"/>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3" name="正方形/長方形 262">
          <a:extLst>
            <a:ext uri="{FF2B5EF4-FFF2-40B4-BE49-F238E27FC236}">
              <a16:creationId xmlns:a16="http://schemas.microsoft.com/office/drawing/2014/main" id="{1570A684-B672-4256-B00F-6C2A1CA31F51}"/>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4" name="正方形/長方形 263">
          <a:extLst>
            <a:ext uri="{FF2B5EF4-FFF2-40B4-BE49-F238E27FC236}">
              <a16:creationId xmlns:a16="http://schemas.microsoft.com/office/drawing/2014/main" id="{B952F5CE-E525-4E7E-85F2-87EDB8EFD44C}"/>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5" name="正方形/長方形 264">
          <a:extLst>
            <a:ext uri="{FF2B5EF4-FFF2-40B4-BE49-F238E27FC236}">
              <a16:creationId xmlns:a16="http://schemas.microsoft.com/office/drawing/2014/main" id="{048E0990-74A6-4B25-8227-96C7A3442D6B}"/>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6" name="正方形/長方形 265">
          <a:extLst>
            <a:ext uri="{FF2B5EF4-FFF2-40B4-BE49-F238E27FC236}">
              <a16:creationId xmlns:a16="http://schemas.microsoft.com/office/drawing/2014/main" id="{A2131EB9-1E7A-4897-9482-8E2582B7C03B}"/>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7" name="テキスト ボックス 266">
          <a:extLst>
            <a:ext uri="{FF2B5EF4-FFF2-40B4-BE49-F238E27FC236}">
              <a16:creationId xmlns:a16="http://schemas.microsoft.com/office/drawing/2014/main" id="{0B8116EA-D19B-4B04-A1DE-3B9D70E798DB}"/>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8" name="直線コネクタ 267">
          <a:extLst>
            <a:ext uri="{FF2B5EF4-FFF2-40B4-BE49-F238E27FC236}">
              <a16:creationId xmlns:a16="http://schemas.microsoft.com/office/drawing/2014/main" id="{6E08B392-7BA8-421B-9F7C-FB680E0E2F59}"/>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9" name="テキスト ボックス 268">
          <a:extLst>
            <a:ext uri="{FF2B5EF4-FFF2-40B4-BE49-F238E27FC236}">
              <a16:creationId xmlns:a16="http://schemas.microsoft.com/office/drawing/2014/main" id="{247BC539-024F-4158-AECD-18C020F219B8}"/>
            </a:ext>
          </a:extLst>
        </xdr:cNvPr>
        <xdr:cNvSpPr txBox="1"/>
      </xdr:nvSpPr>
      <xdr:spPr>
        <a:xfrm>
          <a:off x="2789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0" name="直線コネクタ 269">
          <a:extLst>
            <a:ext uri="{FF2B5EF4-FFF2-40B4-BE49-F238E27FC236}">
              <a16:creationId xmlns:a16="http://schemas.microsoft.com/office/drawing/2014/main" id="{1977E394-AD1A-4F82-9083-8A31BE87A44A}"/>
            </a:ext>
          </a:extLst>
        </xdr:cNvPr>
        <xdr:cNvCxnSpPr/>
      </xdr:nvCxnSpPr>
      <xdr:spPr>
        <a:xfrm>
          <a:off x="685800" y="140942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86</xdr:row>
      <xdr:rowOff>26506</xdr:rowOff>
    </xdr:from>
    <xdr:ext cx="403059" cy="259045"/>
    <xdr:sp macro="" textlink="">
      <xdr:nvSpPr>
        <xdr:cNvPr id="271" name="テキスト ボックス 270">
          <a:extLst>
            <a:ext uri="{FF2B5EF4-FFF2-40B4-BE49-F238E27FC236}">
              <a16:creationId xmlns:a16="http://schemas.microsoft.com/office/drawing/2014/main" id="{03BA72E8-7EA0-4DAC-9980-32B642091C86}"/>
            </a:ext>
          </a:extLst>
        </xdr:cNvPr>
        <xdr:cNvSpPr txBox="1"/>
      </xdr:nvSpPr>
      <xdr:spPr>
        <a:xfrm>
          <a:off x="339891" y="1396475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2" name="直線コネクタ 271">
          <a:extLst>
            <a:ext uri="{FF2B5EF4-FFF2-40B4-BE49-F238E27FC236}">
              <a16:creationId xmlns:a16="http://schemas.microsoft.com/office/drawing/2014/main" id="{CCC81501-CA57-412E-A7BB-ACA954097415}"/>
            </a:ext>
          </a:extLst>
        </xdr:cNvPr>
        <xdr:cNvCxnSpPr/>
      </xdr:nvCxnSpPr>
      <xdr:spPr>
        <a:xfrm>
          <a:off x="685800" y="1378358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3" name="テキスト ボックス 272">
          <a:extLst>
            <a:ext uri="{FF2B5EF4-FFF2-40B4-BE49-F238E27FC236}">
              <a16:creationId xmlns:a16="http://schemas.microsoft.com/office/drawing/2014/main" id="{4C38B002-79A2-4441-9A74-407CBD6D51AE}"/>
            </a:ext>
          </a:extLst>
        </xdr:cNvPr>
        <xdr:cNvSpPr txBox="1"/>
      </xdr:nvSpPr>
      <xdr:spPr>
        <a:xfrm>
          <a:off x="339891" y="136572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4" name="直線コネクタ 273">
          <a:extLst>
            <a:ext uri="{FF2B5EF4-FFF2-40B4-BE49-F238E27FC236}">
              <a16:creationId xmlns:a16="http://schemas.microsoft.com/office/drawing/2014/main" id="{EA44C13B-9773-456A-9949-3492C007CE1B}"/>
            </a:ext>
          </a:extLst>
        </xdr:cNvPr>
        <xdr:cNvCxnSpPr/>
      </xdr:nvCxnSpPr>
      <xdr:spPr>
        <a:xfrm>
          <a:off x="685800" y="134760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5" name="テキスト ボックス 274">
          <a:extLst>
            <a:ext uri="{FF2B5EF4-FFF2-40B4-BE49-F238E27FC236}">
              <a16:creationId xmlns:a16="http://schemas.microsoft.com/office/drawing/2014/main" id="{BD773240-A380-4845-836A-9FDC3A4B34A7}"/>
            </a:ext>
          </a:extLst>
        </xdr:cNvPr>
        <xdr:cNvSpPr txBox="1"/>
      </xdr:nvSpPr>
      <xdr:spPr>
        <a:xfrm>
          <a:off x="339891" y="1334653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6" name="直線コネクタ 275">
          <a:extLst>
            <a:ext uri="{FF2B5EF4-FFF2-40B4-BE49-F238E27FC236}">
              <a16:creationId xmlns:a16="http://schemas.microsoft.com/office/drawing/2014/main" id="{5DCC8A1F-1CE2-4AF0-8FEB-66914547C010}"/>
            </a:ext>
          </a:extLst>
        </xdr:cNvPr>
        <xdr:cNvCxnSpPr/>
      </xdr:nvCxnSpPr>
      <xdr:spPr>
        <a:xfrm>
          <a:off x="685800" y="1317488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77" name="テキスト ボックス 276">
          <a:extLst>
            <a:ext uri="{FF2B5EF4-FFF2-40B4-BE49-F238E27FC236}">
              <a16:creationId xmlns:a16="http://schemas.microsoft.com/office/drawing/2014/main" id="{9A8F83E7-F9C4-456A-9B17-D1055118600B}"/>
            </a:ext>
          </a:extLst>
        </xdr:cNvPr>
        <xdr:cNvSpPr txBox="1"/>
      </xdr:nvSpPr>
      <xdr:spPr>
        <a:xfrm>
          <a:off x="339891" y="130390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78" name="直線コネクタ 277">
          <a:extLst>
            <a:ext uri="{FF2B5EF4-FFF2-40B4-BE49-F238E27FC236}">
              <a16:creationId xmlns:a16="http://schemas.microsoft.com/office/drawing/2014/main" id="{9140854F-D433-4ABB-98CF-72AB128DAD6B}"/>
            </a:ext>
          </a:extLst>
        </xdr:cNvPr>
        <xdr:cNvCxnSpPr/>
      </xdr:nvCxnSpPr>
      <xdr:spPr>
        <a:xfrm>
          <a:off x="685800" y="128673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79" name="テキスト ボックス 278">
          <a:extLst>
            <a:ext uri="{FF2B5EF4-FFF2-40B4-BE49-F238E27FC236}">
              <a16:creationId xmlns:a16="http://schemas.microsoft.com/office/drawing/2014/main" id="{FC243DAC-5E45-4135-86E2-4F2B01271E40}"/>
            </a:ext>
          </a:extLst>
        </xdr:cNvPr>
        <xdr:cNvSpPr txBox="1"/>
      </xdr:nvSpPr>
      <xdr:spPr>
        <a:xfrm>
          <a:off x="339891" y="127283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0" name="直線コネクタ 279">
          <a:extLst>
            <a:ext uri="{FF2B5EF4-FFF2-40B4-BE49-F238E27FC236}">
              <a16:creationId xmlns:a16="http://schemas.microsoft.com/office/drawing/2014/main" id="{56EE409E-8FBF-4F32-BC04-7B31D4B00980}"/>
            </a:ext>
          </a:extLst>
        </xdr:cNvPr>
        <xdr:cNvCxnSpPr/>
      </xdr:nvCxnSpPr>
      <xdr:spPr>
        <a:xfrm>
          <a:off x="685800" y="125566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108148</xdr:rowOff>
    </xdr:from>
    <xdr:ext cx="403059" cy="259045"/>
    <xdr:sp macro="" textlink="">
      <xdr:nvSpPr>
        <xdr:cNvPr id="281" name="テキスト ボックス 280">
          <a:extLst>
            <a:ext uri="{FF2B5EF4-FFF2-40B4-BE49-F238E27FC236}">
              <a16:creationId xmlns:a16="http://schemas.microsoft.com/office/drawing/2014/main" id="{251718CF-D4B2-4916-8EC9-E956F55465B9}"/>
            </a:ext>
          </a:extLst>
        </xdr:cNvPr>
        <xdr:cNvSpPr txBox="1"/>
      </xdr:nvSpPr>
      <xdr:spPr>
        <a:xfrm>
          <a:off x="339891" y="1242079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2" name="直線コネクタ 281">
          <a:extLst>
            <a:ext uri="{FF2B5EF4-FFF2-40B4-BE49-F238E27FC236}">
              <a16:creationId xmlns:a16="http://schemas.microsoft.com/office/drawing/2014/main" id="{B9A18EF6-E93A-452B-86BA-14ABE3931FCA}"/>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3" name="テキスト ボックス 282">
          <a:extLst>
            <a:ext uri="{FF2B5EF4-FFF2-40B4-BE49-F238E27FC236}">
              <a16:creationId xmlns:a16="http://schemas.microsoft.com/office/drawing/2014/main" id="{314B555E-A480-409F-B602-7806A1CEE8A0}"/>
            </a:ext>
          </a:extLst>
        </xdr:cNvPr>
        <xdr:cNvSpPr txBox="1"/>
      </xdr:nvSpPr>
      <xdr:spPr>
        <a:xfrm>
          <a:off x="339891" y="1211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4" name="【公営住宅】&#10;有形固定資産減価償却率グラフ枠">
          <a:extLst>
            <a:ext uri="{FF2B5EF4-FFF2-40B4-BE49-F238E27FC236}">
              <a16:creationId xmlns:a16="http://schemas.microsoft.com/office/drawing/2014/main" id="{F31D7399-CEEE-466A-A82F-FD39DF0EC7E7}"/>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21771</xdr:rowOff>
    </xdr:from>
    <xdr:to>
      <xdr:col>24</xdr:col>
      <xdr:colOff>62865</xdr:colOff>
      <xdr:row>85</xdr:row>
      <xdr:rowOff>157299</xdr:rowOff>
    </xdr:to>
    <xdr:cxnSp macro="">
      <xdr:nvCxnSpPr>
        <xdr:cNvPr id="285" name="直線コネクタ 284">
          <a:extLst>
            <a:ext uri="{FF2B5EF4-FFF2-40B4-BE49-F238E27FC236}">
              <a16:creationId xmlns:a16="http://schemas.microsoft.com/office/drawing/2014/main" id="{9671326C-D96D-49F3-80AA-D56BC1622DB5}"/>
            </a:ext>
          </a:extLst>
        </xdr:cNvPr>
        <xdr:cNvCxnSpPr/>
      </xdr:nvCxnSpPr>
      <xdr:spPr>
        <a:xfrm flipV="1">
          <a:off x="4180840" y="12661446"/>
          <a:ext cx="0" cy="12721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161126</xdr:rowOff>
    </xdr:from>
    <xdr:ext cx="405111" cy="259045"/>
    <xdr:sp macro="" textlink="">
      <xdr:nvSpPr>
        <xdr:cNvPr id="286" name="【公営住宅】&#10;有形固定資産減価償却率最小値テキスト">
          <a:extLst>
            <a:ext uri="{FF2B5EF4-FFF2-40B4-BE49-F238E27FC236}">
              <a16:creationId xmlns:a16="http://schemas.microsoft.com/office/drawing/2014/main" id="{669166E7-F836-4A25-8FEE-7BEE528E508D}"/>
            </a:ext>
          </a:extLst>
        </xdr:cNvPr>
        <xdr:cNvSpPr txBox="1"/>
      </xdr:nvSpPr>
      <xdr:spPr>
        <a:xfrm>
          <a:off x="4219575" y="139374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157299</xdr:rowOff>
    </xdr:from>
    <xdr:to>
      <xdr:col>24</xdr:col>
      <xdr:colOff>152400</xdr:colOff>
      <xdr:row>85</xdr:row>
      <xdr:rowOff>157299</xdr:rowOff>
    </xdr:to>
    <xdr:cxnSp macro="">
      <xdr:nvCxnSpPr>
        <xdr:cNvPr id="287" name="直線コネクタ 286">
          <a:extLst>
            <a:ext uri="{FF2B5EF4-FFF2-40B4-BE49-F238E27FC236}">
              <a16:creationId xmlns:a16="http://schemas.microsoft.com/office/drawing/2014/main" id="{D347A0AA-911E-492A-ABE1-4A486CE76EE0}"/>
            </a:ext>
          </a:extLst>
        </xdr:cNvPr>
        <xdr:cNvCxnSpPr/>
      </xdr:nvCxnSpPr>
      <xdr:spPr>
        <a:xfrm>
          <a:off x="4105275" y="1393362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139898</xdr:rowOff>
    </xdr:from>
    <xdr:ext cx="405111" cy="259045"/>
    <xdr:sp macro="" textlink="">
      <xdr:nvSpPr>
        <xdr:cNvPr id="288" name="【公営住宅】&#10;有形固定資産減価償却率最大値テキスト">
          <a:extLst>
            <a:ext uri="{FF2B5EF4-FFF2-40B4-BE49-F238E27FC236}">
              <a16:creationId xmlns:a16="http://schemas.microsoft.com/office/drawing/2014/main" id="{94C4A4D7-1634-405C-922B-534C05F394EF}"/>
            </a:ext>
          </a:extLst>
        </xdr:cNvPr>
        <xdr:cNvSpPr txBox="1"/>
      </xdr:nvSpPr>
      <xdr:spPr>
        <a:xfrm>
          <a:off x="4219575" y="124588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21771</xdr:rowOff>
    </xdr:from>
    <xdr:to>
      <xdr:col>24</xdr:col>
      <xdr:colOff>152400</xdr:colOff>
      <xdr:row>78</xdr:row>
      <xdr:rowOff>21771</xdr:rowOff>
    </xdr:to>
    <xdr:cxnSp macro="">
      <xdr:nvCxnSpPr>
        <xdr:cNvPr id="289" name="直線コネクタ 288">
          <a:extLst>
            <a:ext uri="{FF2B5EF4-FFF2-40B4-BE49-F238E27FC236}">
              <a16:creationId xmlns:a16="http://schemas.microsoft.com/office/drawing/2014/main" id="{4EAC893A-61B0-4AAC-8BBC-836CC05024EB}"/>
            </a:ext>
          </a:extLst>
        </xdr:cNvPr>
        <xdr:cNvCxnSpPr/>
      </xdr:nvCxnSpPr>
      <xdr:spPr>
        <a:xfrm>
          <a:off x="4105275" y="1266144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138809</xdr:rowOff>
    </xdr:from>
    <xdr:ext cx="405111" cy="259045"/>
    <xdr:sp macro="" textlink="">
      <xdr:nvSpPr>
        <xdr:cNvPr id="290" name="【公営住宅】&#10;有形固定資産減価償却率平均値テキスト">
          <a:extLst>
            <a:ext uri="{FF2B5EF4-FFF2-40B4-BE49-F238E27FC236}">
              <a16:creationId xmlns:a16="http://schemas.microsoft.com/office/drawing/2014/main" id="{FED970C5-EA81-4D08-B6C5-5AF2FB122D15}"/>
            </a:ext>
          </a:extLst>
        </xdr:cNvPr>
        <xdr:cNvSpPr txBox="1"/>
      </xdr:nvSpPr>
      <xdr:spPr>
        <a:xfrm>
          <a:off x="4219575" y="1342935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160382</xdr:rowOff>
    </xdr:from>
    <xdr:to>
      <xdr:col>24</xdr:col>
      <xdr:colOff>114300</xdr:colOff>
      <xdr:row>83</xdr:row>
      <xdr:rowOff>90532</xdr:rowOff>
    </xdr:to>
    <xdr:sp macro="" textlink="">
      <xdr:nvSpPr>
        <xdr:cNvPr id="291" name="フローチャート: 判断 290">
          <a:extLst>
            <a:ext uri="{FF2B5EF4-FFF2-40B4-BE49-F238E27FC236}">
              <a16:creationId xmlns:a16="http://schemas.microsoft.com/office/drawing/2014/main" id="{B85CD11B-D39D-4645-9DF3-966190BFC11F}"/>
            </a:ext>
          </a:extLst>
        </xdr:cNvPr>
        <xdr:cNvSpPr/>
      </xdr:nvSpPr>
      <xdr:spPr>
        <a:xfrm>
          <a:off x="4124325" y="13450932"/>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111398</xdr:rowOff>
    </xdr:from>
    <xdr:to>
      <xdr:col>20</xdr:col>
      <xdr:colOff>38100</xdr:colOff>
      <xdr:row>83</xdr:row>
      <xdr:rowOff>41548</xdr:rowOff>
    </xdr:to>
    <xdr:sp macro="" textlink="">
      <xdr:nvSpPr>
        <xdr:cNvPr id="292" name="フローチャート: 判断 291">
          <a:extLst>
            <a:ext uri="{FF2B5EF4-FFF2-40B4-BE49-F238E27FC236}">
              <a16:creationId xmlns:a16="http://schemas.microsoft.com/office/drawing/2014/main" id="{B38DDDF2-E84A-4F2C-A51E-F681A7631128}"/>
            </a:ext>
          </a:extLst>
        </xdr:cNvPr>
        <xdr:cNvSpPr/>
      </xdr:nvSpPr>
      <xdr:spPr>
        <a:xfrm>
          <a:off x="3381375" y="1339877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75474</xdr:rowOff>
    </xdr:from>
    <xdr:to>
      <xdr:col>15</xdr:col>
      <xdr:colOff>101600</xdr:colOff>
      <xdr:row>83</xdr:row>
      <xdr:rowOff>5624</xdr:rowOff>
    </xdr:to>
    <xdr:sp macro="" textlink="">
      <xdr:nvSpPr>
        <xdr:cNvPr id="293" name="フローチャート: 判断 292">
          <a:extLst>
            <a:ext uri="{FF2B5EF4-FFF2-40B4-BE49-F238E27FC236}">
              <a16:creationId xmlns:a16="http://schemas.microsoft.com/office/drawing/2014/main" id="{A1EA2E8A-699A-4FEA-A2C2-75F96C4FAA3C}"/>
            </a:ext>
          </a:extLst>
        </xdr:cNvPr>
        <xdr:cNvSpPr/>
      </xdr:nvSpPr>
      <xdr:spPr>
        <a:xfrm>
          <a:off x="2571750" y="1336284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39551</xdr:rowOff>
    </xdr:from>
    <xdr:to>
      <xdr:col>10</xdr:col>
      <xdr:colOff>165100</xdr:colOff>
      <xdr:row>82</xdr:row>
      <xdr:rowOff>141151</xdr:rowOff>
    </xdr:to>
    <xdr:sp macro="" textlink="">
      <xdr:nvSpPr>
        <xdr:cNvPr id="294" name="フローチャート: 判断 293">
          <a:extLst>
            <a:ext uri="{FF2B5EF4-FFF2-40B4-BE49-F238E27FC236}">
              <a16:creationId xmlns:a16="http://schemas.microsoft.com/office/drawing/2014/main" id="{9627AA8C-0C5E-4703-B51D-E169B61C4B86}"/>
            </a:ext>
          </a:extLst>
        </xdr:cNvPr>
        <xdr:cNvSpPr/>
      </xdr:nvSpPr>
      <xdr:spPr>
        <a:xfrm>
          <a:off x="1781175" y="1332692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6894</xdr:rowOff>
    </xdr:from>
    <xdr:to>
      <xdr:col>6</xdr:col>
      <xdr:colOff>38100</xdr:colOff>
      <xdr:row>82</xdr:row>
      <xdr:rowOff>108494</xdr:rowOff>
    </xdr:to>
    <xdr:sp macro="" textlink="">
      <xdr:nvSpPr>
        <xdr:cNvPr id="295" name="フローチャート: 判断 294">
          <a:extLst>
            <a:ext uri="{FF2B5EF4-FFF2-40B4-BE49-F238E27FC236}">
              <a16:creationId xmlns:a16="http://schemas.microsoft.com/office/drawing/2014/main" id="{81391A3E-F44A-4616-AEB0-8765F9877BF4}"/>
            </a:ext>
          </a:extLst>
        </xdr:cNvPr>
        <xdr:cNvSpPr/>
      </xdr:nvSpPr>
      <xdr:spPr>
        <a:xfrm>
          <a:off x="981075" y="1329744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CE1327CB-36FA-4C9D-85D5-F063719A58FF}"/>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BA498E34-3AB4-49EC-8E9F-C04607C2C768}"/>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CFB60278-2C24-4780-9C4C-F36C41E1ED14}"/>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A05AFF9D-DA5E-4833-AC47-B825AD5371B6}"/>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C679C232-1337-42A5-96F7-5D36E450A23D}"/>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49349</xdr:rowOff>
    </xdr:from>
    <xdr:to>
      <xdr:col>24</xdr:col>
      <xdr:colOff>114300</xdr:colOff>
      <xdr:row>82</xdr:row>
      <xdr:rowOff>150949</xdr:rowOff>
    </xdr:to>
    <xdr:sp macro="" textlink="">
      <xdr:nvSpPr>
        <xdr:cNvPr id="301" name="楕円 300">
          <a:extLst>
            <a:ext uri="{FF2B5EF4-FFF2-40B4-BE49-F238E27FC236}">
              <a16:creationId xmlns:a16="http://schemas.microsoft.com/office/drawing/2014/main" id="{A2410558-7022-472B-8263-872956ACDA31}"/>
            </a:ext>
          </a:extLst>
        </xdr:cNvPr>
        <xdr:cNvSpPr/>
      </xdr:nvSpPr>
      <xdr:spPr>
        <a:xfrm>
          <a:off x="4124325" y="1333354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72226</xdr:rowOff>
    </xdr:from>
    <xdr:ext cx="405111" cy="259045"/>
    <xdr:sp macro="" textlink="">
      <xdr:nvSpPr>
        <xdr:cNvPr id="302" name="【公営住宅】&#10;有形固定資産減価償却率該当値テキスト">
          <a:extLst>
            <a:ext uri="{FF2B5EF4-FFF2-40B4-BE49-F238E27FC236}">
              <a16:creationId xmlns:a16="http://schemas.microsoft.com/office/drawing/2014/main" id="{4965DAD3-F2E3-41DE-8BDB-BB3B13D53F07}"/>
            </a:ext>
          </a:extLst>
        </xdr:cNvPr>
        <xdr:cNvSpPr txBox="1"/>
      </xdr:nvSpPr>
      <xdr:spPr>
        <a:xfrm>
          <a:off x="4219575" y="131945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82006</xdr:rowOff>
    </xdr:from>
    <xdr:to>
      <xdr:col>20</xdr:col>
      <xdr:colOff>38100</xdr:colOff>
      <xdr:row>83</xdr:row>
      <xdr:rowOff>12156</xdr:rowOff>
    </xdr:to>
    <xdr:sp macro="" textlink="">
      <xdr:nvSpPr>
        <xdr:cNvPr id="303" name="楕円 302">
          <a:extLst>
            <a:ext uri="{FF2B5EF4-FFF2-40B4-BE49-F238E27FC236}">
              <a16:creationId xmlns:a16="http://schemas.microsoft.com/office/drawing/2014/main" id="{94F64245-4E16-465B-9703-9F061974133D}"/>
            </a:ext>
          </a:extLst>
        </xdr:cNvPr>
        <xdr:cNvSpPr/>
      </xdr:nvSpPr>
      <xdr:spPr>
        <a:xfrm>
          <a:off x="3381375" y="13372556"/>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100149</xdr:rowOff>
    </xdr:from>
    <xdr:to>
      <xdr:col>24</xdr:col>
      <xdr:colOff>63500</xdr:colOff>
      <xdr:row>82</xdr:row>
      <xdr:rowOff>132806</xdr:rowOff>
    </xdr:to>
    <xdr:cxnSp macro="">
      <xdr:nvCxnSpPr>
        <xdr:cNvPr id="304" name="直線コネクタ 303">
          <a:extLst>
            <a:ext uri="{FF2B5EF4-FFF2-40B4-BE49-F238E27FC236}">
              <a16:creationId xmlns:a16="http://schemas.microsoft.com/office/drawing/2014/main" id="{F5F2F03F-FD23-4425-9CBC-0DC79A357842}"/>
            </a:ext>
          </a:extLst>
        </xdr:cNvPr>
        <xdr:cNvCxnSpPr/>
      </xdr:nvCxnSpPr>
      <xdr:spPr>
        <a:xfrm flipV="1">
          <a:off x="3429000" y="13390699"/>
          <a:ext cx="752475" cy="29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39551</xdr:rowOff>
    </xdr:from>
    <xdr:to>
      <xdr:col>15</xdr:col>
      <xdr:colOff>101600</xdr:colOff>
      <xdr:row>82</xdr:row>
      <xdr:rowOff>141151</xdr:rowOff>
    </xdr:to>
    <xdr:sp macro="" textlink="">
      <xdr:nvSpPr>
        <xdr:cNvPr id="305" name="楕円 304">
          <a:extLst>
            <a:ext uri="{FF2B5EF4-FFF2-40B4-BE49-F238E27FC236}">
              <a16:creationId xmlns:a16="http://schemas.microsoft.com/office/drawing/2014/main" id="{5E136462-19BC-4200-B597-76D6D441CE62}"/>
            </a:ext>
          </a:extLst>
        </xdr:cNvPr>
        <xdr:cNvSpPr/>
      </xdr:nvSpPr>
      <xdr:spPr>
        <a:xfrm>
          <a:off x="2571750" y="1332692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90351</xdr:rowOff>
    </xdr:from>
    <xdr:to>
      <xdr:col>19</xdr:col>
      <xdr:colOff>177800</xdr:colOff>
      <xdr:row>82</xdr:row>
      <xdr:rowOff>132806</xdr:rowOff>
    </xdr:to>
    <xdr:cxnSp macro="">
      <xdr:nvCxnSpPr>
        <xdr:cNvPr id="306" name="直線コネクタ 305">
          <a:extLst>
            <a:ext uri="{FF2B5EF4-FFF2-40B4-BE49-F238E27FC236}">
              <a16:creationId xmlns:a16="http://schemas.microsoft.com/office/drawing/2014/main" id="{EA958C59-EABF-4000-8723-A627486DEFD5}"/>
            </a:ext>
          </a:extLst>
        </xdr:cNvPr>
        <xdr:cNvCxnSpPr/>
      </xdr:nvCxnSpPr>
      <xdr:spPr>
        <a:xfrm>
          <a:off x="2619375" y="13374551"/>
          <a:ext cx="809625" cy="45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3629</xdr:rowOff>
    </xdr:from>
    <xdr:to>
      <xdr:col>10</xdr:col>
      <xdr:colOff>165100</xdr:colOff>
      <xdr:row>82</xdr:row>
      <xdr:rowOff>105229</xdr:rowOff>
    </xdr:to>
    <xdr:sp macro="" textlink="">
      <xdr:nvSpPr>
        <xdr:cNvPr id="307" name="楕円 306">
          <a:extLst>
            <a:ext uri="{FF2B5EF4-FFF2-40B4-BE49-F238E27FC236}">
              <a16:creationId xmlns:a16="http://schemas.microsoft.com/office/drawing/2014/main" id="{BE7DBD83-026D-4DA6-8B2E-60F5C5238856}"/>
            </a:ext>
          </a:extLst>
        </xdr:cNvPr>
        <xdr:cNvSpPr/>
      </xdr:nvSpPr>
      <xdr:spPr>
        <a:xfrm>
          <a:off x="1781175" y="1329417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54429</xdr:rowOff>
    </xdr:from>
    <xdr:to>
      <xdr:col>15</xdr:col>
      <xdr:colOff>50800</xdr:colOff>
      <xdr:row>82</xdr:row>
      <xdr:rowOff>90351</xdr:rowOff>
    </xdr:to>
    <xdr:cxnSp macro="">
      <xdr:nvCxnSpPr>
        <xdr:cNvPr id="308" name="直線コネクタ 307">
          <a:extLst>
            <a:ext uri="{FF2B5EF4-FFF2-40B4-BE49-F238E27FC236}">
              <a16:creationId xmlns:a16="http://schemas.microsoft.com/office/drawing/2014/main" id="{229F7010-CF57-4D47-A1FF-E28FE4860E4A}"/>
            </a:ext>
          </a:extLst>
        </xdr:cNvPr>
        <xdr:cNvCxnSpPr/>
      </xdr:nvCxnSpPr>
      <xdr:spPr>
        <a:xfrm>
          <a:off x="1828800" y="13341804"/>
          <a:ext cx="790575" cy="32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16692</xdr:rowOff>
    </xdr:from>
    <xdr:to>
      <xdr:col>6</xdr:col>
      <xdr:colOff>38100</xdr:colOff>
      <xdr:row>82</xdr:row>
      <xdr:rowOff>118292</xdr:rowOff>
    </xdr:to>
    <xdr:sp macro="" textlink="">
      <xdr:nvSpPr>
        <xdr:cNvPr id="309" name="楕円 308">
          <a:extLst>
            <a:ext uri="{FF2B5EF4-FFF2-40B4-BE49-F238E27FC236}">
              <a16:creationId xmlns:a16="http://schemas.microsoft.com/office/drawing/2014/main" id="{9C4ED9AA-96E7-4290-8500-BAE33FC4D65A}"/>
            </a:ext>
          </a:extLst>
        </xdr:cNvPr>
        <xdr:cNvSpPr/>
      </xdr:nvSpPr>
      <xdr:spPr>
        <a:xfrm>
          <a:off x="981075" y="13304067"/>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54429</xdr:rowOff>
    </xdr:from>
    <xdr:to>
      <xdr:col>10</xdr:col>
      <xdr:colOff>114300</xdr:colOff>
      <xdr:row>82</xdr:row>
      <xdr:rowOff>67492</xdr:rowOff>
    </xdr:to>
    <xdr:cxnSp macro="">
      <xdr:nvCxnSpPr>
        <xdr:cNvPr id="310" name="直線コネクタ 309">
          <a:extLst>
            <a:ext uri="{FF2B5EF4-FFF2-40B4-BE49-F238E27FC236}">
              <a16:creationId xmlns:a16="http://schemas.microsoft.com/office/drawing/2014/main" id="{BF37AA23-C45D-42A2-8982-EAC594862B0B}"/>
            </a:ext>
          </a:extLst>
        </xdr:cNvPr>
        <xdr:cNvCxnSpPr/>
      </xdr:nvCxnSpPr>
      <xdr:spPr>
        <a:xfrm flipV="1">
          <a:off x="1028700" y="13341804"/>
          <a:ext cx="800100" cy="9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32675</xdr:rowOff>
    </xdr:from>
    <xdr:ext cx="405111" cy="259045"/>
    <xdr:sp macro="" textlink="">
      <xdr:nvSpPr>
        <xdr:cNvPr id="311" name="n_1aveValue【公営住宅】&#10;有形固定資産減価償却率">
          <a:extLst>
            <a:ext uri="{FF2B5EF4-FFF2-40B4-BE49-F238E27FC236}">
              <a16:creationId xmlns:a16="http://schemas.microsoft.com/office/drawing/2014/main" id="{F07E5DA9-9830-4F3D-BF9A-36CB383890CB}"/>
            </a:ext>
          </a:extLst>
        </xdr:cNvPr>
        <xdr:cNvSpPr txBox="1"/>
      </xdr:nvSpPr>
      <xdr:spPr>
        <a:xfrm>
          <a:off x="3239144" y="134788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168201</xdr:rowOff>
    </xdr:from>
    <xdr:ext cx="405111" cy="259045"/>
    <xdr:sp macro="" textlink="">
      <xdr:nvSpPr>
        <xdr:cNvPr id="312" name="n_2aveValue【公営住宅】&#10;有形固定資産減価償却率">
          <a:extLst>
            <a:ext uri="{FF2B5EF4-FFF2-40B4-BE49-F238E27FC236}">
              <a16:creationId xmlns:a16="http://schemas.microsoft.com/office/drawing/2014/main" id="{37F5A887-6BF7-414F-A7B1-E0DDDCDDC1F6}"/>
            </a:ext>
          </a:extLst>
        </xdr:cNvPr>
        <xdr:cNvSpPr txBox="1"/>
      </xdr:nvSpPr>
      <xdr:spPr>
        <a:xfrm>
          <a:off x="2439044" y="13452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132278</xdr:rowOff>
    </xdr:from>
    <xdr:ext cx="405111" cy="259045"/>
    <xdr:sp macro="" textlink="">
      <xdr:nvSpPr>
        <xdr:cNvPr id="313" name="n_3aveValue【公営住宅】&#10;有形固定資産減価償却率">
          <a:extLst>
            <a:ext uri="{FF2B5EF4-FFF2-40B4-BE49-F238E27FC236}">
              <a16:creationId xmlns:a16="http://schemas.microsoft.com/office/drawing/2014/main" id="{8F6615AD-0292-433B-9DBD-AF15F5C075B4}"/>
            </a:ext>
          </a:extLst>
        </xdr:cNvPr>
        <xdr:cNvSpPr txBox="1"/>
      </xdr:nvSpPr>
      <xdr:spPr>
        <a:xfrm>
          <a:off x="1648469" y="134196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125021</xdr:rowOff>
    </xdr:from>
    <xdr:ext cx="405111" cy="259045"/>
    <xdr:sp macro="" textlink="">
      <xdr:nvSpPr>
        <xdr:cNvPr id="314" name="n_4aveValue【公営住宅】&#10;有形固定資産減価償却率">
          <a:extLst>
            <a:ext uri="{FF2B5EF4-FFF2-40B4-BE49-F238E27FC236}">
              <a16:creationId xmlns:a16="http://schemas.microsoft.com/office/drawing/2014/main" id="{2CE35952-B3B8-4E62-BE30-F3462F680F0F}"/>
            </a:ext>
          </a:extLst>
        </xdr:cNvPr>
        <xdr:cNvSpPr txBox="1"/>
      </xdr:nvSpPr>
      <xdr:spPr>
        <a:xfrm>
          <a:off x="848369" y="130853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28683</xdr:rowOff>
    </xdr:from>
    <xdr:ext cx="405111" cy="259045"/>
    <xdr:sp macro="" textlink="">
      <xdr:nvSpPr>
        <xdr:cNvPr id="315" name="n_1mainValue【公営住宅】&#10;有形固定資産減価償却率">
          <a:extLst>
            <a:ext uri="{FF2B5EF4-FFF2-40B4-BE49-F238E27FC236}">
              <a16:creationId xmlns:a16="http://schemas.microsoft.com/office/drawing/2014/main" id="{77F0AA58-AFA0-47F0-99BF-323E07357DD1}"/>
            </a:ext>
          </a:extLst>
        </xdr:cNvPr>
        <xdr:cNvSpPr txBox="1"/>
      </xdr:nvSpPr>
      <xdr:spPr>
        <a:xfrm>
          <a:off x="3239144" y="131509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157678</xdr:rowOff>
    </xdr:from>
    <xdr:ext cx="405111" cy="259045"/>
    <xdr:sp macro="" textlink="">
      <xdr:nvSpPr>
        <xdr:cNvPr id="316" name="n_2mainValue【公営住宅】&#10;有形固定資産減価償却率">
          <a:extLst>
            <a:ext uri="{FF2B5EF4-FFF2-40B4-BE49-F238E27FC236}">
              <a16:creationId xmlns:a16="http://schemas.microsoft.com/office/drawing/2014/main" id="{659F450F-0331-4118-A95A-830F85C25D95}"/>
            </a:ext>
          </a:extLst>
        </xdr:cNvPr>
        <xdr:cNvSpPr txBox="1"/>
      </xdr:nvSpPr>
      <xdr:spPr>
        <a:xfrm>
          <a:off x="2439044" y="131243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121756</xdr:rowOff>
    </xdr:from>
    <xdr:ext cx="405111" cy="259045"/>
    <xdr:sp macro="" textlink="">
      <xdr:nvSpPr>
        <xdr:cNvPr id="317" name="n_3mainValue【公営住宅】&#10;有形固定資産減価償却率">
          <a:extLst>
            <a:ext uri="{FF2B5EF4-FFF2-40B4-BE49-F238E27FC236}">
              <a16:creationId xmlns:a16="http://schemas.microsoft.com/office/drawing/2014/main" id="{3199DDC8-F84A-4C09-8B8E-91B19E7D9FA9}"/>
            </a:ext>
          </a:extLst>
        </xdr:cNvPr>
        <xdr:cNvSpPr txBox="1"/>
      </xdr:nvSpPr>
      <xdr:spPr>
        <a:xfrm>
          <a:off x="1648469" y="130884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109419</xdr:rowOff>
    </xdr:from>
    <xdr:ext cx="405111" cy="259045"/>
    <xdr:sp macro="" textlink="">
      <xdr:nvSpPr>
        <xdr:cNvPr id="318" name="n_4mainValue【公営住宅】&#10;有形固定資産減価償却率">
          <a:extLst>
            <a:ext uri="{FF2B5EF4-FFF2-40B4-BE49-F238E27FC236}">
              <a16:creationId xmlns:a16="http://schemas.microsoft.com/office/drawing/2014/main" id="{08258F12-ED50-45BA-BEF6-FEF4CD671D5F}"/>
            </a:ext>
          </a:extLst>
        </xdr:cNvPr>
        <xdr:cNvSpPr txBox="1"/>
      </xdr:nvSpPr>
      <xdr:spPr>
        <a:xfrm>
          <a:off x="848369" y="133936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9" name="正方形/長方形 318">
          <a:extLst>
            <a:ext uri="{FF2B5EF4-FFF2-40B4-BE49-F238E27FC236}">
              <a16:creationId xmlns:a16="http://schemas.microsoft.com/office/drawing/2014/main" id="{CF240EB9-BE88-4C88-88EE-2DA3B6591EBD}"/>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0" name="正方形/長方形 319">
          <a:extLst>
            <a:ext uri="{FF2B5EF4-FFF2-40B4-BE49-F238E27FC236}">
              <a16:creationId xmlns:a16="http://schemas.microsoft.com/office/drawing/2014/main" id="{FAFC66E3-2383-4CC2-BCF5-E7D2F01CE14B}"/>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1" name="正方形/長方形 320">
          <a:extLst>
            <a:ext uri="{FF2B5EF4-FFF2-40B4-BE49-F238E27FC236}">
              <a16:creationId xmlns:a16="http://schemas.microsoft.com/office/drawing/2014/main" id="{FE2F3594-BBD3-4D22-A1EA-7BA80E6EC444}"/>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2" name="正方形/長方形 321">
          <a:extLst>
            <a:ext uri="{FF2B5EF4-FFF2-40B4-BE49-F238E27FC236}">
              <a16:creationId xmlns:a16="http://schemas.microsoft.com/office/drawing/2014/main" id="{4FD4D0AA-49D8-4F7C-96FC-439FC74DCF18}"/>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3" name="正方形/長方形 322">
          <a:extLst>
            <a:ext uri="{FF2B5EF4-FFF2-40B4-BE49-F238E27FC236}">
              <a16:creationId xmlns:a16="http://schemas.microsoft.com/office/drawing/2014/main" id="{C6C75E84-5338-4DF3-99B5-06273BF3F683}"/>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4" name="正方形/長方形 323">
          <a:extLst>
            <a:ext uri="{FF2B5EF4-FFF2-40B4-BE49-F238E27FC236}">
              <a16:creationId xmlns:a16="http://schemas.microsoft.com/office/drawing/2014/main" id="{67D7484A-BC9A-46C2-B90D-B127EC9A9EFF}"/>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5" name="正方形/長方形 324">
          <a:extLst>
            <a:ext uri="{FF2B5EF4-FFF2-40B4-BE49-F238E27FC236}">
              <a16:creationId xmlns:a16="http://schemas.microsoft.com/office/drawing/2014/main" id="{BAF1601B-E778-48A2-B148-2134FD5123C9}"/>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6" name="正方形/長方形 325">
          <a:extLst>
            <a:ext uri="{FF2B5EF4-FFF2-40B4-BE49-F238E27FC236}">
              <a16:creationId xmlns:a16="http://schemas.microsoft.com/office/drawing/2014/main" id="{86D8DD55-CE45-428B-8531-C6CFD7022142}"/>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7" name="テキスト ボックス 326">
          <a:extLst>
            <a:ext uri="{FF2B5EF4-FFF2-40B4-BE49-F238E27FC236}">
              <a16:creationId xmlns:a16="http://schemas.microsoft.com/office/drawing/2014/main" id="{D2150E37-67A3-4B83-AC4F-E4F8DAA300B4}"/>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8" name="直線コネクタ 327">
          <a:extLst>
            <a:ext uri="{FF2B5EF4-FFF2-40B4-BE49-F238E27FC236}">
              <a16:creationId xmlns:a16="http://schemas.microsoft.com/office/drawing/2014/main" id="{1B201ABE-76B9-4C00-9258-6F0E8FA1F68C}"/>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9" name="直線コネクタ 328">
          <a:extLst>
            <a:ext uri="{FF2B5EF4-FFF2-40B4-BE49-F238E27FC236}">
              <a16:creationId xmlns:a16="http://schemas.microsoft.com/office/drawing/2014/main" id="{51E194A8-E62D-4F6E-976A-C36218227294}"/>
            </a:ext>
          </a:extLst>
        </xdr:cNvPr>
        <xdr:cNvCxnSpPr/>
      </xdr:nvCxnSpPr>
      <xdr:spPr>
        <a:xfrm>
          <a:off x="5953125" y="140493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0" name="テキスト ボックス 329">
          <a:extLst>
            <a:ext uri="{FF2B5EF4-FFF2-40B4-BE49-F238E27FC236}">
              <a16:creationId xmlns:a16="http://schemas.microsoft.com/office/drawing/2014/main" id="{3AD1C176-A67F-4A47-ABF6-43AF632AA780}"/>
            </a:ext>
          </a:extLst>
        </xdr:cNvPr>
        <xdr:cNvSpPr txBox="1"/>
      </xdr:nvSpPr>
      <xdr:spPr>
        <a:xfrm>
          <a:off x="5527221"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1" name="直線コネクタ 330">
          <a:extLst>
            <a:ext uri="{FF2B5EF4-FFF2-40B4-BE49-F238E27FC236}">
              <a16:creationId xmlns:a16="http://schemas.microsoft.com/office/drawing/2014/main" id="{B9A3C7A7-5EDD-402D-A5A5-6C0083A800B7}"/>
            </a:ext>
          </a:extLst>
        </xdr:cNvPr>
        <xdr:cNvCxnSpPr/>
      </xdr:nvCxnSpPr>
      <xdr:spPr>
        <a:xfrm>
          <a:off x="5953125" y="13687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2" name="テキスト ボックス 331">
          <a:extLst>
            <a:ext uri="{FF2B5EF4-FFF2-40B4-BE49-F238E27FC236}">
              <a16:creationId xmlns:a16="http://schemas.microsoft.com/office/drawing/2014/main" id="{33A1B27F-545D-432E-BF04-B018C9E4D03E}"/>
            </a:ext>
          </a:extLst>
        </xdr:cNvPr>
        <xdr:cNvSpPr txBox="1"/>
      </xdr:nvSpPr>
      <xdr:spPr>
        <a:xfrm>
          <a:off x="5527221" y="13551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3" name="直線コネクタ 332">
          <a:extLst>
            <a:ext uri="{FF2B5EF4-FFF2-40B4-BE49-F238E27FC236}">
              <a16:creationId xmlns:a16="http://schemas.microsoft.com/office/drawing/2014/main" id="{692DE25E-A0DC-4DDC-9F17-059B3D3A5500}"/>
            </a:ext>
          </a:extLst>
        </xdr:cNvPr>
        <xdr:cNvCxnSpPr/>
      </xdr:nvCxnSpPr>
      <xdr:spPr>
        <a:xfrm>
          <a:off x="5953125" y="13325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4" name="テキスト ボックス 333">
          <a:extLst>
            <a:ext uri="{FF2B5EF4-FFF2-40B4-BE49-F238E27FC236}">
              <a16:creationId xmlns:a16="http://schemas.microsoft.com/office/drawing/2014/main" id="{58BA7BF3-BF7A-4711-95E8-3312AB410CC2}"/>
            </a:ext>
          </a:extLst>
        </xdr:cNvPr>
        <xdr:cNvSpPr txBox="1"/>
      </xdr:nvSpPr>
      <xdr:spPr>
        <a:xfrm>
          <a:off x="5527221" y="1318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5" name="直線コネクタ 334">
          <a:extLst>
            <a:ext uri="{FF2B5EF4-FFF2-40B4-BE49-F238E27FC236}">
              <a16:creationId xmlns:a16="http://schemas.microsoft.com/office/drawing/2014/main" id="{991FFA0E-67BE-4D73-8098-6A4D5BF2E90E}"/>
            </a:ext>
          </a:extLst>
        </xdr:cNvPr>
        <xdr:cNvCxnSpPr/>
      </xdr:nvCxnSpPr>
      <xdr:spPr>
        <a:xfrm>
          <a:off x="5953125" y="129635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6" name="テキスト ボックス 335">
          <a:extLst>
            <a:ext uri="{FF2B5EF4-FFF2-40B4-BE49-F238E27FC236}">
              <a16:creationId xmlns:a16="http://schemas.microsoft.com/office/drawing/2014/main" id="{5CE764C1-6B24-4FA2-8D68-7D1EFF647017}"/>
            </a:ext>
          </a:extLst>
        </xdr:cNvPr>
        <xdr:cNvSpPr txBox="1"/>
      </xdr:nvSpPr>
      <xdr:spPr>
        <a:xfrm>
          <a:off x="5527221" y="12827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7" name="直線コネクタ 336">
          <a:extLst>
            <a:ext uri="{FF2B5EF4-FFF2-40B4-BE49-F238E27FC236}">
              <a16:creationId xmlns:a16="http://schemas.microsoft.com/office/drawing/2014/main" id="{36ABD18B-B376-463D-B0B2-47D7DB42D9B6}"/>
            </a:ext>
          </a:extLst>
        </xdr:cNvPr>
        <xdr:cNvCxnSpPr/>
      </xdr:nvCxnSpPr>
      <xdr:spPr>
        <a:xfrm>
          <a:off x="5953125" y="12611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8" name="テキスト ボックス 337">
          <a:extLst>
            <a:ext uri="{FF2B5EF4-FFF2-40B4-BE49-F238E27FC236}">
              <a16:creationId xmlns:a16="http://schemas.microsoft.com/office/drawing/2014/main" id="{A8D89DBB-3E80-4D22-9966-BFEEB9ED292B}"/>
            </a:ext>
          </a:extLst>
        </xdr:cNvPr>
        <xdr:cNvSpPr txBox="1"/>
      </xdr:nvSpPr>
      <xdr:spPr>
        <a:xfrm>
          <a:off x="5527221" y="12475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699ABE5A-1B9C-44B3-9E2A-66D745344203}"/>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51876383-C187-47C2-9018-8EF790C6E55E}"/>
            </a:ext>
          </a:extLst>
        </xdr:cNvPr>
        <xdr:cNvSpPr txBox="1"/>
      </xdr:nvSpPr>
      <xdr:spPr>
        <a:xfrm>
          <a:off x="5527221"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id="{0DF15E64-D7C9-47C7-ACFE-8FDCB5A7B9F1}"/>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82296</xdr:rowOff>
    </xdr:from>
    <xdr:to>
      <xdr:col>54</xdr:col>
      <xdr:colOff>189865</xdr:colOff>
      <xdr:row>86</xdr:row>
      <xdr:rowOff>110489</xdr:rowOff>
    </xdr:to>
    <xdr:cxnSp macro="">
      <xdr:nvCxnSpPr>
        <xdr:cNvPr id="342" name="直線コネクタ 341">
          <a:extLst>
            <a:ext uri="{FF2B5EF4-FFF2-40B4-BE49-F238E27FC236}">
              <a16:creationId xmlns:a16="http://schemas.microsoft.com/office/drawing/2014/main" id="{63BCAA97-7911-42B2-884E-F42EB22D56AB}"/>
            </a:ext>
          </a:extLst>
        </xdr:cNvPr>
        <xdr:cNvCxnSpPr/>
      </xdr:nvCxnSpPr>
      <xdr:spPr>
        <a:xfrm flipV="1">
          <a:off x="9429115" y="12725146"/>
          <a:ext cx="0" cy="13172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114316</xdr:rowOff>
    </xdr:from>
    <xdr:ext cx="469744" cy="259045"/>
    <xdr:sp macro="" textlink="">
      <xdr:nvSpPr>
        <xdr:cNvPr id="343" name="【公営住宅】&#10;一人当たり面積最小値テキスト">
          <a:extLst>
            <a:ext uri="{FF2B5EF4-FFF2-40B4-BE49-F238E27FC236}">
              <a16:creationId xmlns:a16="http://schemas.microsoft.com/office/drawing/2014/main" id="{520E310A-A2CD-4E32-9EED-0404BDDB22A9}"/>
            </a:ext>
          </a:extLst>
        </xdr:cNvPr>
        <xdr:cNvSpPr txBox="1"/>
      </xdr:nvSpPr>
      <xdr:spPr>
        <a:xfrm>
          <a:off x="9467850" y="14049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110489</xdr:rowOff>
    </xdr:from>
    <xdr:to>
      <xdr:col>55</xdr:col>
      <xdr:colOff>88900</xdr:colOff>
      <xdr:row>86</xdr:row>
      <xdr:rowOff>110489</xdr:rowOff>
    </xdr:to>
    <xdr:cxnSp macro="">
      <xdr:nvCxnSpPr>
        <xdr:cNvPr id="344" name="直線コネクタ 343">
          <a:extLst>
            <a:ext uri="{FF2B5EF4-FFF2-40B4-BE49-F238E27FC236}">
              <a16:creationId xmlns:a16="http://schemas.microsoft.com/office/drawing/2014/main" id="{BB54F455-EEB5-4BB7-A1C4-AD3FB76CFF2D}"/>
            </a:ext>
          </a:extLst>
        </xdr:cNvPr>
        <xdr:cNvCxnSpPr/>
      </xdr:nvCxnSpPr>
      <xdr:spPr>
        <a:xfrm>
          <a:off x="9363075" y="14042389"/>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28973</xdr:rowOff>
    </xdr:from>
    <xdr:ext cx="469744" cy="259045"/>
    <xdr:sp macro="" textlink="">
      <xdr:nvSpPr>
        <xdr:cNvPr id="345" name="【公営住宅】&#10;一人当たり面積最大値テキスト">
          <a:extLst>
            <a:ext uri="{FF2B5EF4-FFF2-40B4-BE49-F238E27FC236}">
              <a16:creationId xmlns:a16="http://schemas.microsoft.com/office/drawing/2014/main" id="{E42EAEFD-C44C-4B83-AC91-B2F8EE3CD186}"/>
            </a:ext>
          </a:extLst>
        </xdr:cNvPr>
        <xdr:cNvSpPr txBox="1"/>
      </xdr:nvSpPr>
      <xdr:spPr>
        <a:xfrm>
          <a:off x="9467850" y="125035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82296</xdr:rowOff>
    </xdr:from>
    <xdr:to>
      <xdr:col>55</xdr:col>
      <xdr:colOff>88900</xdr:colOff>
      <xdr:row>78</xdr:row>
      <xdr:rowOff>82296</xdr:rowOff>
    </xdr:to>
    <xdr:cxnSp macro="">
      <xdr:nvCxnSpPr>
        <xdr:cNvPr id="346" name="直線コネクタ 345">
          <a:extLst>
            <a:ext uri="{FF2B5EF4-FFF2-40B4-BE49-F238E27FC236}">
              <a16:creationId xmlns:a16="http://schemas.microsoft.com/office/drawing/2014/main" id="{BD793EB8-EC75-4547-B3C2-EEDCEFE9241B}"/>
            </a:ext>
          </a:extLst>
        </xdr:cNvPr>
        <xdr:cNvCxnSpPr/>
      </xdr:nvCxnSpPr>
      <xdr:spPr>
        <a:xfrm>
          <a:off x="9363075" y="12725146"/>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79519</xdr:rowOff>
    </xdr:from>
    <xdr:ext cx="469744" cy="259045"/>
    <xdr:sp macro="" textlink="">
      <xdr:nvSpPr>
        <xdr:cNvPr id="347" name="【公営住宅】&#10;一人当たり面積平均値テキスト">
          <a:extLst>
            <a:ext uri="{FF2B5EF4-FFF2-40B4-BE49-F238E27FC236}">
              <a16:creationId xmlns:a16="http://schemas.microsoft.com/office/drawing/2014/main" id="{E8248253-3B90-419B-AA5E-C2A200961E2F}"/>
            </a:ext>
          </a:extLst>
        </xdr:cNvPr>
        <xdr:cNvSpPr txBox="1"/>
      </xdr:nvSpPr>
      <xdr:spPr>
        <a:xfrm>
          <a:off x="9467850" y="1337006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56642</xdr:rowOff>
    </xdr:from>
    <xdr:to>
      <xdr:col>55</xdr:col>
      <xdr:colOff>50800</xdr:colOff>
      <xdr:row>83</xdr:row>
      <xdr:rowOff>158242</xdr:rowOff>
    </xdr:to>
    <xdr:sp macro="" textlink="">
      <xdr:nvSpPr>
        <xdr:cNvPr id="348" name="フローチャート: 判断 347">
          <a:extLst>
            <a:ext uri="{FF2B5EF4-FFF2-40B4-BE49-F238E27FC236}">
              <a16:creationId xmlns:a16="http://schemas.microsoft.com/office/drawing/2014/main" id="{643B29CE-3A8E-406F-A10C-4F896A64886C}"/>
            </a:ext>
          </a:extLst>
        </xdr:cNvPr>
        <xdr:cNvSpPr/>
      </xdr:nvSpPr>
      <xdr:spPr>
        <a:xfrm>
          <a:off x="9401175" y="13505942"/>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58928</xdr:rowOff>
    </xdr:from>
    <xdr:to>
      <xdr:col>50</xdr:col>
      <xdr:colOff>165100</xdr:colOff>
      <xdr:row>83</xdr:row>
      <xdr:rowOff>160528</xdr:rowOff>
    </xdr:to>
    <xdr:sp macro="" textlink="">
      <xdr:nvSpPr>
        <xdr:cNvPr id="349" name="フローチャート: 判断 348">
          <a:extLst>
            <a:ext uri="{FF2B5EF4-FFF2-40B4-BE49-F238E27FC236}">
              <a16:creationId xmlns:a16="http://schemas.microsoft.com/office/drawing/2014/main" id="{9743E32B-1489-4B12-B4E8-5CF6EC6BBFC8}"/>
            </a:ext>
          </a:extLst>
        </xdr:cNvPr>
        <xdr:cNvSpPr/>
      </xdr:nvSpPr>
      <xdr:spPr>
        <a:xfrm>
          <a:off x="8639175" y="13508228"/>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59689</xdr:rowOff>
    </xdr:from>
    <xdr:to>
      <xdr:col>46</xdr:col>
      <xdr:colOff>38100</xdr:colOff>
      <xdr:row>83</xdr:row>
      <xdr:rowOff>161289</xdr:rowOff>
    </xdr:to>
    <xdr:sp macro="" textlink="">
      <xdr:nvSpPr>
        <xdr:cNvPr id="350" name="フローチャート: 判断 349">
          <a:extLst>
            <a:ext uri="{FF2B5EF4-FFF2-40B4-BE49-F238E27FC236}">
              <a16:creationId xmlns:a16="http://schemas.microsoft.com/office/drawing/2014/main" id="{A6C8B17E-EE46-4250-A1B8-5F46B0D7816F}"/>
            </a:ext>
          </a:extLst>
        </xdr:cNvPr>
        <xdr:cNvSpPr/>
      </xdr:nvSpPr>
      <xdr:spPr>
        <a:xfrm>
          <a:off x="7839075" y="1350898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62737</xdr:rowOff>
    </xdr:from>
    <xdr:to>
      <xdr:col>41</xdr:col>
      <xdr:colOff>101600</xdr:colOff>
      <xdr:row>83</xdr:row>
      <xdr:rowOff>164337</xdr:rowOff>
    </xdr:to>
    <xdr:sp macro="" textlink="">
      <xdr:nvSpPr>
        <xdr:cNvPr id="351" name="フローチャート: 判断 350">
          <a:extLst>
            <a:ext uri="{FF2B5EF4-FFF2-40B4-BE49-F238E27FC236}">
              <a16:creationId xmlns:a16="http://schemas.microsoft.com/office/drawing/2014/main" id="{8050E556-53DC-4CD4-AB48-141E044D5B85}"/>
            </a:ext>
          </a:extLst>
        </xdr:cNvPr>
        <xdr:cNvSpPr/>
      </xdr:nvSpPr>
      <xdr:spPr>
        <a:xfrm>
          <a:off x="7029450" y="1351521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59689</xdr:rowOff>
    </xdr:from>
    <xdr:to>
      <xdr:col>36</xdr:col>
      <xdr:colOff>165100</xdr:colOff>
      <xdr:row>83</xdr:row>
      <xdr:rowOff>161289</xdr:rowOff>
    </xdr:to>
    <xdr:sp macro="" textlink="">
      <xdr:nvSpPr>
        <xdr:cNvPr id="352" name="フローチャート: 判断 351">
          <a:extLst>
            <a:ext uri="{FF2B5EF4-FFF2-40B4-BE49-F238E27FC236}">
              <a16:creationId xmlns:a16="http://schemas.microsoft.com/office/drawing/2014/main" id="{6CEC1846-EE14-4733-92F4-0BCE09886E40}"/>
            </a:ext>
          </a:extLst>
        </xdr:cNvPr>
        <xdr:cNvSpPr/>
      </xdr:nvSpPr>
      <xdr:spPr>
        <a:xfrm>
          <a:off x="6238875" y="13508989"/>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3ECEC5A7-44F9-42F1-A2B6-8575A2FEB639}"/>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B50DF6FB-4100-49FD-9F87-861C3B8B7ACC}"/>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089A05E0-101A-4633-A6F1-B2E6CDD5AECA}"/>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AD126AEB-4729-4211-A2EE-4D4485712E25}"/>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7B630340-0E31-496E-912A-9900C934FD9C}"/>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145035</xdr:rowOff>
    </xdr:from>
    <xdr:to>
      <xdr:col>55</xdr:col>
      <xdr:colOff>50800</xdr:colOff>
      <xdr:row>84</xdr:row>
      <xdr:rowOff>75185</xdr:rowOff>
    </xdr:to>
    <xdr:sp macro="" textlink="">
      <xdr:nvSpPr>
        <xdr:cNvPr id="358" name="楕円 357">
          <a:extLst>
            <a:ext uri="{FF2B5EF4-FFF2-40B4-BE49-F238E27FC236}">
              <a16:creationId xmlns:a16="http://schemas.microsoft.com/office/drawing/2014/main" id="{5E833D54-8380-4344-9ED4-5BCF7FCFB5CD}"/>
            </a:ext>
          </a:extLst>
        </xdr:cNvPr>
        <xdr:cNvSpPr/>
      </xdr:nvSpPr>
      <xdr:spPr>
        <a:xfrm>
          <a:off x="9401175" y="13591160"/>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123462</xdr:rowOff>
    </xdr:from>
    <xdr:ext cx="469744" cy="259045"/>
    <xdr:sp macro="" textlink="">
      <xdr:nvSpPr>
        <xdr:cNvPr id="359" name="【公営住宅】&#10;一人当たり面積該当値テキスト">
          <a:extLst>
            <a:ext uri="{FF2B5EF4-FFF2-40B4-BE49-F238E27FC236}">
              <a16:creationId xmlns:a16="http://schemas.microsoft.com/office/drawing/2014/main" id="{642710B9-85DD-43BC-9C59-BF5A4B99DC6A}"/>
            </a:ext>
          </a:extLst>
        </xdr:cNvPr>
        <xdr:cNvSpPr txBox="1"/>
      </xdr:nvSpPr>
      <xdr:spPr>
        <a:xfrm>
          <a:off x="9467850" y="13575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151892</xdr:rowOff>
    </xdr:from>
    <xdr:to>
      <xdr:col>50</xdr:col>
      <xdr:colOff>165100</xdr:colOff>
      <xdr:row>84</xdr:row>
      <xdr:rowOff>82042</xdr:rowOff>
    </xdr:to>
    <xdr:sp macro="" textlink="">
      <xdr:nvSpPr>
        <xdr:cNvPr id="360" name="楕円 359">
          <a:extLst>
            <a:ext uri="{FF2B5EF4-FFF2-40B4-BE49-F238E27FC236}">
              <a16:creationId xmlns:a16="http://schemas.microsoft.com/office/drawing/2014/main" id="{C1041C7B-1A90-45CA-9A1D-EEB1E598D393}"/>
            </a:ext>
          </a:extLst>
        </xdr:cNvPr>
        <xdr:cNvSpPr/>
      </xdr:nvSpPr>
      <xdr:spPr>
        <a:xfrm>
          <a:off x="8639175" y="1360119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24385</xdr:rowOff>
    </xdr:from>
    <xdr:to>
      <xdr:col>55</xdr:col>
      <xdr:colOff>0</xdr:colOff>
      <xdr:row>84</xdr:row>
      <xdr:rowOff>31242</xdr:rowOff>
    </xdr:to>
    <xdr:cxnSp macro="">
      <xdr:nvCxnSpPr>
        <xdr:cNvPr id="361" name="直線コネクタ 360">
          <a:extLst>
            <a:ext uri="{FF2B5EF4-FFF2-40B4-BE49-F238E27FC236}">
              <a16:creationId xmlns:a16="http://schemas.microsoft.com/office/drawing/2014/main" id="{567A9639-A4A5-4F8C-BBED-E8929717F423}"/>
            </a:ext>
          </a:extLst>
        </xdr:cNvPr>
        <xdr:cNvCxnSpPr/>
      </xdr:nvCxnSpPr>
      <xdr:spPr>
        <a:xfrm flipV="1">
          <a:off x="8686800" y="13638785"/>
          <a:ext cx="742950" cy="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154178</xdr:rowOff>
    </xdr:from>
    <xdr:to>
      <xdr:col>46</xdr:col>
      <xdr:colOff>38100</xdr:colOff>
      <xdr:row>84</xdr:row>
      <xdr:rowOff>84328</xdr:rowOff>
    </xdr:to>
    <xdr:sp macro="" textlink="">
      <xdr:nvSpPr>
        <xdr:cNvPr id="362" name="楕円 361">
          <a:extLst>
            <a:ext uri="{FF2B5EF4-FFF2-40B4-BE49-F238E27FC236}">
              <a16:creationId xmlns:a16="http://schemas.microsoft.com/office/drawing/2014/main" id="{1951CF8C-574E-44F7-BC2F-ECE7D0F7F335}"/>
            </a:ext>
          </a:extLst>
        </xdr:cNvPr>
        <xdr:cNvSpPr/>
      </xdr:nvSpPr>
      <xdr:spPr>
        <a:xfrm>
          <a:off x="7839075" y="1360347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31242</xdr:rowOff>
    </xdr:from>
    <xdr:to>
      <xdr:col>50</xdr:col>
      <xdr:colOff>114300</xdr:colOff>
      <xdr:row>84</xdr:row>
      <xdr:rowOff>33528</xdr:rowOff>
    </xdr:to>
    <xdr:cxnSp macro="">
      <xdr:nvCxnSpPr>
        <xdr:cNvPr id="363" name="直線コネクタ 362">
          <a:extLst>
            <a:ext uri="{FF2B5EF4-FFF2-40B4-BE49-F238E27FC236}">
              <a16:creationId xmlns:a16="http://schemas.microsoft.com/office/drawing/2014/main" id="{298AB93C-C075-4C1C-BFD5-A6637BB64678}"/>
            </a:ext>
          </a:extLst>
        </xdr:cNvPr>
        <xdr:cNvCxnSpPr/>
      </xdr:nvCxnSpPr>
      <xdr:spPr>
        <a:xfrm flipV="1">
          <a:off x="7886700" y="13639292"/>
          <a:ext cx="8001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144272</xdr:rowOff>
    </xdr:from>
    <xdr:to>
      <xdr:col>41</xdr:col>
      <xdr:colOff>101600</xdr:colOff>
      <xdr:row>84</xdr:row>
      <xdr:rowOff>74422</xdr:rowOff>
    </xdr:to>
    <xdr:sp macro="" textlink="">
      <xdr:nvSpPr>
        <xdr:cNvPr id="364" name="楕円 363">
          <a:extLst>
            <a:ext uri="{FF2B5EF4-FFF2-40B4-BE49-F238E27FC236}">
              <a16:creationId xmlns:a16="http://schemas.microsoft.com/office/drawing/2014/main" id="{2B0A289F-BB18-4DB5-AE85-9D8D8B591341}"/>
            </a:ext>
          </a:extLst>
        </xdr:cNvPr>
        <xdr:cNvSpPr/>
      </xdr:nvSpPr>
      <xdr:spPr>
        <a:xfrm>
          <a:off x="7029450" y="13590397"/>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23622</xdr:rowOff>
    </xdr:from>
    <xdr:to>
      <xdr:col>45</xdr:col>
      <xdr:colOff>177800</xdr:colOff>
      <xdr:row>84</xdr:row>
      <xdr:rowOff>33528</xdr:rowOff>
    </xdr:to>
    <xdr:cxnSp macro="">
      <xdr:nvCxnSpPr>
        <xdr:cNvPr id="365" name="直線コネクタ 364">
          <a:extLst>
            <a:ext uri="{FF2B5EF4-FFF2-40B4-BE49-F238E27FC236}">
              <a16:creationId xmlns:a16="http://schemas.microsoft.com/office/drawing/2014/main" id="{3826D5B0-ED75-4861-8441-9A0BAEBF3FA5}"/>
            </a:ext>
          </a:extLst>
        </xdr:cNvPr>
        <xdr:cNvCxnSpPr/>
      </xdr:nvCxnSpPr>
      <xdr:spPr>
        <a:xfrm>
          <a:off x="7077075" y="13638022"/>
          <a:ext cx="809625" cy="3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151892</xdr:rowOff>
    </xdr:from>
    <xdr:to>
      <xdr:col>36</xdr:col>
      <xdr:colOff>165100</xdr:colOff>
      <xdr:row>84</xdr:row>
      <xdr:rowOff>82042</xdr:rowOff>
    </xdr:to>
    <xdr:sp macro="" textlink="">
      <xdr:nvSpPr>
        <xdr:cNvPr id="366" name="楕円 365">
          <a:extLst>
            <a:ext uri="{FF2B5EF4-FFF2-40B4-BE49-F238E27FC236}">
              <a16:creationId xmlns:a16="http://schemas.microsoft.com/office/drawing/2014/main" id="{844D407C-C08E-435F-9023-9CF93A9BF11E}"/>
            </a:ext>
          </a:extLst>
        </xdr:cNvPr>
        <xdr:cNvSpPr/>
      </xdr:nvSpPr>
      <xdr:spPr>
        <a:xfrm>
          <a:off x="6238875" y="1360119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23622</xdr:rowOff>
    </xdr:from>
    <xdr:to>
      <xdr:col>41</xdr:col>
      <xdr:colOff>50800</xdr:colOff>
      <xdr:row>84</xdr:row>
      <xdr:rowOff>31242</xdr:rowOff>
    </xdr:to>
    <xdr:cxnSp macro="">
      <xdr:nvCxnSpPr>
        <xdr:cNvPr id="367" name="直線コネクタ 366">
          <a:extLst>
            <a:ext uri="{FF2B5EF4-FFF2-40B4-BE49-F238E27FC236}">
              <a16:creationId xmlns:a16="http://schemas.microsoft.com/office/drawing/2014/main" id="{AF2378B2-5A8E-4144-8478-3834D1F4E932}"/>
            </a:ext>
          </a:extLst>
        </xdr:cNvPr>
        <xdr:cNvCxnSpPr/>
      </xdr:nvCxnSpPr>
      <xdr:spPr>
        <a:xfrm flipV="1">
          <a:off x="6286500" y="13638022"/>
          <a:ext cx="790575"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5605</xdr:rowOff>
    </xdr:from>
    <xdr:ext cx="469744" cy="259045"/>
    <xdr:sp macro="" textlink="">
      <xdr:nvSpPr>
        <xdr:cNvPr id="368" name="n_1aveValue【公営住宅】&#10;一人当たり面積">
          <a:extLst>
            <a:ext uri="{FF2B5EF4-FFF2-40B4-BE49-F238E27FC236}">
              <a16:creationId xmlns:a16="http://schemas.microsoft.com/office/drawing/2014/main" id="{9C5E5439-60A4-409F-AADC-55BCCCB084EC}"/>
            </a:ext>
          </a:extLst>
        </xdr:cNvPr>
        <xdr:cNvSpPr txBox="1"/>
      </xdr:nvSpPr>
      <xdr:spPr>
        <a:xfrm>
          <a:off x="8458277" y="13296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6366</xdr:rowOff>
    </xdr:from>
    <xdr:ext cx="469744" cy="259045"/>
    <xdr:sp macro="" textlink="">
      <xdr:nvSpPr>
        <xdr:cNvPr id="369" name="n_2aveValue【公営住宅】&#10;一人当たり面積">
          <a:extLst>
            <a:ext uri="{FF2B5EF4-FFF2-40B4-BE49-F238E27FC236}">
              <a16:creationId xmlns:a16="http://schemas.microsoft.com/office/drawing/2014/main" id="{959F95BB-3EFC-4714-A6B1-80E43653A8C0}"/>
            </a:ext>
          </a:extLst>
        </xdr:cNvPr>
        <xdr:cNvSpPr txBox="1"/>
      </xdr:nvSpPr>
      <xdr:spPr>
        <a:xfrm>
          <a:off x="7677227" y="13296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9414</xdr:rowOff>
    </xdr:from>
    <xdr:ext cx="469744" cy="259045"/>
    <xdr:sp macro="" textlink="">
      <xdr:nvSpPr>
        <xdr:cNvPr id="370" name="n_3aveValue【公営住宅】&#10;一人当たり面積">
          <a:extLst>
            <a:ext uri="{FF2B5EF4-FFF2-40B4-BE49-F238E27FC236}">
              <a16:creationId xmlns:a16="http://schemas.microsoft.com/office/drawing/2014/main" id="{A83A3E7E-1F27-45D8-BE52-B0D7DAFD560A}"/>
            </a:ext>
          </a:extLst>
        </xdr:cNvPr>
        <xdr:cNvSpPr txBox="1"/>
      </xdr:nvSpPr>
      <xdr:spPr>
        <a:xfrm>
          <a:off x="6867602" y="13299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6366</xdr:rowOff>
    </xdr:from>
    <xdr:ext cx="469744" cy="259045"/>
    <xdr:sp macro="" textlink="">
      <xdr:nvSpPr>
        <xdr:cNvPr id="371" name="n_4aveValue【公営住宅】&#10;一人当たり面積">
          <a:extLst>
            <a:ext uri="{FF2B5EF4-FFF2-40B4-BE49-F238E27FC236}">
              <a16:creationId xmlns:a16="http://schemas.microsoft.com/office/drawing/2014/main" id="{80E6E000-43D5-4E27-BA24-9EF2B1E47CAE}"/>
            </a:ext>
          </a:extLst>
        </xdr:cNvPr>
        <xdr:cNvSpPr txBox="1"/>
      </xdr:nvSpPr>
      <xdr:spPr>
        <a:xfrm>
          <a:off x="6067502" y="13296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73169</xdr:rowOff>
    </xdr:from>
    <xdr:ext cx="469744" cy="259045"/>
    <xdr:sp macro="" textlink="">
      <xdr:nvSpPr>
        <xdr:cNvPr id="372" name="n_1mainValue【公営住宅】&#10;一人当たり面積">
          <a:extLst>
            <a:ext uri="{FF2B5EF4-FFF2-40B4-BE49-F238E27FC236}">
              <a16:creationId xmlns:a16="http://schemas.microsoft.com/office/drawing/2014/main" id="{71BDCBE6-7074-40B3-B102-BD97B145EEF9}"/>
            </a:ext>
          </a:extLst>
        </xdr:cNvPr>
        <xdr:cNvSpPr txBox="1"/>
      </xdr:nvSpPr>
      <xdr:spPr>
        <a:xfrm>
          <a:off x="8458277" y="136843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75455</xdr:rowOff>
    </xdr:from>
    <xdr:ext cx="469744" cy="259045"/>
    <xdr:sp macro="" textlink="">
      <xdr:nvSpPr>
        <xdr:cNvPr id="373" name="n_2mainValue【公営住宅】&#10;一人当たり面積">
          <a:extLst>
            <a:ext uri="{FF2B5EF4-FFF2-40B4-BE49-F238E27FC236}">
              <a16:creationId xmlns:a16="http://schemas.microsoft.com/office/drawing/2014/main" id="{1A553B5C-8554-40CC-BE05-E0F1AD6A2B98}"/>
            </a:ext>
          </a:extLst>
        </xdr:cNvPr>
        <xdr:cNvSpPr txBox="1"/>
      </xdr:nvSpPr>
      <xdr:spPr>
        <a:xfrm>
          <a:off x="7677227" y="136866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65549</xdr:rowOff>
    </xdr:from>
    <xdr:ext cx="469744" cy="259045"/>
    <xdr:sp macro="" textlink="">
      <xdr:nvSpPr>
        <xdr:cNvPr id="374" name="n_3mainValue【公営住宅】&#10;一人当たり面積">
          <a:extLst>
            <a:ext uri="{FF2B5EF4-FFF2-40B4-BE49-F238E27FC236}">
              <a16:creationId xmlns:a16="http://schemas.microsoft.com/office/drawing/2014/main" id="{930C5DF3-8A58-4443-A602-736440A5A18B}"/>
            </a:ext>
          </a:extLst>
        </xdr:cNvPr>
        <xdr:cNvSpPr txBox="1"/>
      </xdr:nvSpPr>
      <xdr:spPr>
        <a:xfrm>
          <a:off x="6867602" y="136799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73169</xdr:rowOff>
    </xdr:from>
    <xdr:ext cx="469744" cy="259045"/>
    <xdr:sp macro="" textlink="">
      <xdr:nvSpPr>
        <xdr:cNvPr id="375" name="n_4mainValue【公営住宅】&#10;一人当たり面積">
          <a:extLst>
            <a:ext uri="{FF2B5EF4-FFF2-40B4-BE49-F238E27FC236}">
              <a16:creationId xmlns:a16="http://schemas.microsoft.com/office/drawing/2014/main" id="{3FE78B5A-F598-49B2-9F15-0EC7427884FC}"/>
            </a:ext>
          </a:extLst>
        </xdr:cNvPr>
        <xdr:cNvSpPr txBox="1"/>
      </xdr:nvSpPr>
      <xdr:spPr>
        <a:xfrm>
          <a:off x="6067502" y="136843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9A7DE37A-2144-495D-B7D7-A719DA0513E1}"/>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4F247594-B185-4109-AE38-53F9F8557A70}"/>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5C84029E-DADB-4643-9325-9C943A2CBF3C}"/>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70CEE974-8698-4D4A-B8AA-5FEEAF3D7AA3}"/>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7EC06431-D0BF-467F-BD80-D3BC56E1E886}"/>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32E2DB78-9FCB-4A50-BC72-B9C9F25C80FD}"/>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632A8CF1-6DA9-4147-B59A-BFA04969F0C5}"/>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06B23C0B-5C6C-4BD7-A161-B34B2732F8A7}"/>
            </a:ext>
          </a:extLst>
        </xdr:cNvPr>
        <xdr:cNvSpPr/>
      </xdr:nvSpPr>
      <xdr:spPr>
        <a:xfrm>
          <a:off x="685800" y="1590675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4" name="正方形/長方形 383">
          <a:extLst>
            <a:ext uri="{FF2B5EF4-FFF2-40B4-BE49-F238E27FC236}">
              <a16:creationId xmlns:a16="http://schemas.microsoft.com/office/drawing/2014/main" id="{39FC3176-1529-4C33-B6E4-F81449138A6D}"/>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5" name="正方形/長方形 384">
          <a:extLst>
            <a:ext uri="{FF2B5EF4-FFF2-40B4-BE49-F238E27FC236}">
              <a16:creationId xmlns:a16="http://schemas.microsoft.com/office/drawing/2014/main" id="{DF580B2F-34D4-42C7-9DFA-0E8E47F4317E}"/>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6" name="正方形/長方形 385">
          <a:extLst>
            <a:ext uri="{FF2B5EF4-FFF2-40B4-BE49-F238E27FC236}">
              <a16:creationId xmlns:a16="http://schemas.microsoft.com/office/drawing/2014/main" id="{91315700-39A0-423E-947D-324D627F0FD3}"/>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7" name="正方形/長方形 386">
          <a:extLst>
            <a:ext uri="{FF2B5EF4-FFF2-40B4-BE49-F238E27FC236}">
              <a16:creationId xmlns:a16="http://schemas.microsoft.com/office/drawing/2014/main" id="{E7D92DB1-7C6E-4B3B-AFED-CD80DD1FDCF6}"/>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8" name="正方形/長方形 387">
          <a:extLst>
            <a:ext uri="{FF2B5EF4-FFF2-40B4-BE49-F238E27FC236}">
              <a16:creationId xmlns:a16="http://schemas.microsoft.com/office/drawing/2014/main" id="{D3D9DAEC-1342-4F91-B43A-F25F7EF9D687}"/>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9" name="正方形/長方形 388">
          <a:extLst>
            <a:ext uri="{FF2B5EF4-FFF2-40B4-BE49-F238E27FC236}">
              <a16:creationId xmlns:a16="http://schemas.microsoft.com/office/drawing/2014/main" id="{E5AC33FC-4E0F-43D8-834C-0A04FE95961D}"/>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0" name="正方形/長方形 389">
          <a:extLst>
            <a:ext uri="{FF2B5EF4-FFF2-40B4-BE49-F238E27FC236}">
              <a16:creationId xmlns:a16="http://schemas.microsoft.com/office/drawing/2014/main" id="{FAFA60AE-9344-4C2A-9E69-142C69F14FDC}"/>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166,235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1" name="正方形/長方形 390">
          <a:extLst>
            <a:ext uri="{FF2B5EF4-FFF2-40B4-BE49-F238E27FC236}">
              <a16:creationId xmlns:a16="http://schemas.microsoft.com/office/drawing/2014/main" id="{78BB8723-71E9-473F-B3EF-3CB7EF97B30C}"/>
            </a:ext>
          </a:extLst>
        </xdr:cNvPr>
        <xdr:cNvSpPr/>
      </xdr:nvSpPr>
      <xdr:spPr>
        <a:xfrm>
          <a:off x="5953125" y="1590675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a:extLst>
            <a:ext uri="{FF2B5EF4-FFF2-40B4-BE49-F238E27FC236}">
              <a16:creationId xmlns:a16="http://schemas.microsoft.com/office/drawing/2014/main" id="{B519D59B-5482-454E-BA7C-D8A668143B5E}"/>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a:extLst>
            <a:ext uri="{FF2B5EF4-FFF2-40B4-BE49-F238E27FC236}">
              <a16:creationId xmlns:a16="http://schemas.microsoft.com/office/drawing/2014/main" id="{6E423853-3A43-446A-92E8-59668F59BF91}"/>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a:extLst>
            <a:ext uri="{FF2B5EF4-FFF2-40B4-BE49-F238E27FC236}">
              <a16:creationId xmlns:a16="http://schemas.microsoft.com/office/drawing/2014/main" id="{6A722CF5-350F-4F66-A27D-14A9D867DF61}"/>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a:extLst>
            <a:ext uri="{FF2B5EF4-FFF2-40B4-BE49-F238E27FC236}">
              <a16:creationId xmlns:a16="http://schemas.microsoft.com/office/drawing/2014/main" id="{87819FDB-D060-491C-A787-CBFB432FB10B}"/>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a:extLst>
            <a:ext uri="{FF2B5EF4-FFF2-40B4-BE49-F238E27FC236}">
              <a16:creationId xmlns:a16="http://schemas.microsoft.com/office/drawing/2014/main" id="{CFA1CE51-E5A2-4DAD-8DE2-A22EC687E21A}"/>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a:extLst>
            <a:ext uri="{FF2B5EF4-FFF2-40B4-BE49-F238E27FC236}">
              <a16:creationId xmlns:a16="http://schemas.microsoft.com/office/drawing/2014/main" id="{AABDF07C-03AD-4DEA-9A1A-5058C91BD52F}"/>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a:extLst>
            <a:ext uri="{FF2B5EF4-FFF2-40B4-BE49-F238E27FC236}">
              <a16:creationId xmlns:a16="http://schemas.microsoft.com/office/drawing/2014/main" id="{44590028-6478-4CF7-BC5A-B1A89BBC9ED6}"/>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a:extLst>
            <a:ext uri="{FF2B5EF4-FFF2-40B4-BE49-F238E27FC236}">
              <a16:creationId xmlns:a16="http://schemas.microsoft.com/office/drawing/2014/main" id="{4CF608C8-22D9-4A4A-B16E-1EBD9F4A1735}"/>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0" name="テキスト ボックス 399">
          <a:extLst>
            <a:ext uri="{FF2B5EF4-FFF2-40B4-BE49-F238E27FC236}">
              <a16:creationId xmlns:a16="http://schemas.microsoft.com/office/drawing/2014/main" id="{BE6AF700-AE08-46BA-AFC1-0554AD28641C}"/>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1" name="直線コネクタ 400">
          <a:extLst>
            <a:ext uri="{FF2B5EF4-FFF2-40B4-BE49-F238E27FC236}">
              <a16:creationId xmlns:a16="http://schemas.microsoft.com/office/drawing/2014/main" id="{6375C06E-03F3-4B46-A962-70576B23DB9C}"/>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2" name="テキスト ボックス 401">
          <a:extLst>
            <a:ext uri="{FF2B5EF4-FFF2-40B4-BE49-F238E27FC236}">
              <a16:creationId xmlns:a16="http://schemas.microsoft.com/office/drawing/2014/main" id="{FE290480-A0AC-4794-8F23-B71618A555D9}"/>
            </a:ext>
          </a:extLst>
        </xdr:cNvPr>
        <xdr:cNvSpPr txBox="1"/>
      </xdr:nvSpPr>
      <xdr:spPr>
        <a:xfrm>
          <a:off x="107945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403" name="直線コネクタ 402">
          <a:extLst>
            <a:ext uri="{FF2B5EF4-FFF2-40B4-BE49-F238E27FC236}">
              <a16:creationId xmlns:a16="http://schemas.microsoft.com/office/drawing/2014/main" id="{64524D1D-7237-4738-B1F7-9D784FFEF3B6}"/>
            </a:ext>
          </a:extLst>
        </xdr:cNvPr>
        <xdr:cNvCxnSpPr/>
      </xdr:nvCxnSpPr>
      <xdr:spPr>
        <a:xfrm>
          <a:off x="11210925" y="67818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162577</xdr:rowOff>
    </xdr:from>
    <xdr:ext cx="467179" cy="259045"/>
    <xdr:sp macro="" textlink="">
      <xdr:nvSpPr>
        <xdr:cNvPr id="404" name="テキスト ボックス 403">
          <a:extLst>
            <a:ext uri="{FF2B5EF4-FFF2-40B4-BE49-F238E27FC236}">
              <a16:creationId xmlns:a16="http://schemas.microsoft.com/office/drawing/2014/main" id="{8A831DAE-5E39-47B9-BF0C-073266C6B5CF}"/>
            </a:ext>
          </a:extLst>
        </xdr:cNvPr>
        <xdr:cNvSpPr txBox="1"/>
      </xdr:nvSpPr>
      <xdr:spPr>
        <a:xfrm>
          <a:off x="10794546" y="664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405" name="直線コネクタ 404">
          <a:extLst>
            <a:ext uri="{FF2B5EF4-FFF2-40B4-BE49-F238E27FC236}">
              <a16:creationId xmlns:a16="http://schemas.microsoft.com/office/drawing/2014/main" id="{312A0E5B-51F9-44E4-AABB-DE2A49AE3575}"/>
            </a:ext>
          </a:extLst>
        </xdr:cNvPr>
        <xdr:cNvCxnSpPr/>
      </xdr:nvCxnSpPr>
      <xdr:spPr>
        <a:xfrm>
          <a:off x="11210925" y="63436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48277</xdr:rowOff>
    </xdr:from>
    <xdr:ext cx="403059" cy="259045"/>
    <xdr:sp macro="" textlink="">
      <xdr:nvSpPr>
        <xdr:cNvPr id="406" name="テキスト ボックス 405">
          <a:extLst>
            <a:ext uri="{FF2B5EF4-FFF2-40B4-BE49-F238E27FC236}">
              <a16:creationId xmlns:a16="http://schemas.microsoft.com/office/drawing/2014/main" id="{6C3758CC-2109-44C6-9BE9-98067D424052}"/>
            </a:ext>
          </a:extLst>
        </xdr:cNvPr>
        <xdr:cNvSpPr txBox="1"/>
      </xdr:nvSpPr>
      <xdr:spPr>
        <a:xfrm>
          <a:off x="10845966" y="620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407" name="直線コネクタ 406">
          <a:extLst>
            <a:ext uri="{FF2B5EF4-FFF2-40B4-BE49-F238E27FC236}">
              <a16:creationId xmlns:a16="http://schemas.microsoft.com/office/drawing/2014/main" id="{A50D261C-CFAA-4F8A-AF10-DBD6883F2FBC}"/>
            </a:ext>
          </a:extLst>
        </xdr:cNvPr>
        <xdr:cNvCxnSpPr/>
      </xdr:nvCxnSpPr>
      <xdr:spPr>
        <a:xfrm>
          <a:off x="11210925" y="59150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105427</xdr:rowOff>
    </xdr:from>
    <xdr:ext cx="403059" cy="259045"/>
    <xdr:sp macro="" textlink="">
      <xdr:nvSpPr>
        <xdr:cNvPr id="408" name="テキスト ボックス 407">
          <a:extLst>
            <a:ext uri="{FF2B5EF4-FFF2-40B4-BE49-F238E27FC236}">
              <a16:creationId xmlns:a16="http://schemas.microsoft.com/office/drawing/2014/main" id="{681FECB5-4CBC-49C1-84D5-A2C8546EC473}"/>
            </a:ext>
          </a:extLst>
        </xdr:cNvPr>
        <xdr:cNvSpPr txBox="1"/>
      </xdr:nvSpPr>
      <xdr:spPr>
        <a:xfrm>
          <a:off x="10845966" y="577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409" name="直線コネクタ 408">
          <a:extLst>
            <a:ext uri="{FF2B5EF4-FFF2-40B4-BE49-F238E27FC236}">
              <a16:creationId xmlns:a16="http://schemas.microsoft.com/office/drawing/2014/main" id="{902F6B9F-0698-4386-A272-6F9DBBFB233E}"/>
            </a:ext>
          </a:extLst>
        </xdr:cNvPr>
        <xdr:cNvCxnSpPr/>
      </xdr:nvCxnSpPr>
      <xdr:spPr>
        <a:xfrm>
          <a:off x="11210925" y="54864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162577</xdr:rowOff>
    </xdr:from>
    <xdr:ext cx="403059" cy="259045"/>
    <xdr:sp macro="" textlink="">
      <xdr:nvSpPr>
        <xdr:cNvPr id="410" name="テキスト ボックス 409">
          <a:extLst>
            <a:ext uri="{FF2B5EF4-FFF2-40B4-BE49-F238E27FC236}">
              <a16:creationId xmlns:a16="http://schemas.microsoft.com/office/drawing/2014/main" id="{D74B5CBD-04D6-46C1-9FCA-B2939BF2048B}"/>
            </a:ext>
          </a:extLst>
        </xdr:cNvPr>
        <xdr:cNvSpPr txBox="1"/>
      </xdr:nvSpPr>
      <xdr:spPr>
        <a:xfrm>
          <a:off x="10845966" y="5350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1" name="直線コネクタ 410">
          <a:extLst>
            <a:ext uri="{FF2B5EF4-FFF2-40B4-BE49-F238E27FC236}">
              <a16:creationId xmlns:a16="http://schemas.microsoft.com/office/drawing/2014/main" id="{7B3444E5-3A23-4846-B38D-FA58A9BA8185}"/>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412" name="テキスト ボックス 411">
          <a:extLst>
            <a:ext uri="{FF2B5EF4-FFF2-40B4-BE49-F238E27FC236}">
              <a16:creationId xmlns:a16="http://schemas.microsoft.com/office/drawing/2014/main" id="{137B7ABB-AEB8-4ABA-B0AE-6F44F53525DD}"/>
            </a:ext>
          </a:extLst>
        </xdr:cNvPr>
        <xdr:cNvSpPr txBox="1"/>
      </xdr:nvSpPr>
      <xdr:spPr>
        <a:xfrm>
          <a:off x="10845966" y="4912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3" name="【認定こども園・幼稚園・保育所】&#10;有形固定資産減価償却率グラフ枠">
          <a:extLst>
            <a:ext uri="{FF2B5EF4-FFF2-40B4-BE49-F238E27FC236}">
              <a16:creationId xmlns:a16="http://schemas.microsoft.com/office/drawing/2014/main" id="{3E9A6F47-85EF-46A9-95FA-FBEBFCFE631F}"/>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83058</xdr:rowOff>
    </xdr:from>
    <xdr:to>
      <xdr:col>85</xdr:col>
      <xdr:colOff>126364</xdr:colOff>
      <xdr:row>40</xdr:row>
      <xdr:rowOff>117348</xdr:rowOff>
    </xdr:to>
    <xdr:cxnSp macro="">
      <xdr:nvCxnSpPr>
        <xdr:cNvPr id="414" name="直線コネクタ 413">
          <a:extLst>
            <a:ext uri="{FF2B5EF4-FFF2-40B4-BE49-F238E27FC236}">
              <a16:creationId xmlns:a16="http://schemas.microsoft.com/office/drawing/2014/main" id="{4EE018E6-01E8-4863-B1C9-9E7DC0EED062}"/>
            </a:ext>
          </a:extLst>
        </xdr:cNvPr>
        <xdr:cNvCxnSpPr/>
      </xdr:nvCxnSpPr>
      <xdr:spPr>
        <a:xfrm flipV="1">
          <a:off x="14696439" y="5439283"/>
          <a:ext cx="0" cy="11645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121175</xdr:rowOff>
    </xdr:from>
    <xdr:ext cx="405111" cy="259045"/>
    <xdr:sp macro="" textlink="">
      <xdr:nvSpPr>
        <xdr:cNvPr id="415" name="【認定こども園・幼稚園・保育所】&#10;有形固定資産減価償却率最小値テキスト">
          <a:extLst>
            <a:ext uri="{FF2B5EF4-FFF2-40B4-BE49-F238E27FC236}">
              <a16:creationId xmlns:a16="http://schemas.microsoft.com/office/drawing/2014/main" id="{20718F03-2EE8-4155-AF1E-95BCD81D5E1B}"/>
            </a:ext>
          </a:extLst>
        </xdr:cNvPr>
        <xdr:cNvSpPr txBox="1"/>
      </xdr:nvSpPr>
      <xdr:spPr>
        <a:xfrm>
          <a:off x="14735175" y="66108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117348</xdr:rowOff>
    </xdr:from>
    <xdr:to>
      <xdr:col>86</xdr:col>
      <xdr:colOff>25400</xdr:colOff>
      <xdr:row>40</xdr:row>
      <xdr:rowOff>117348</xdr:rowOff>
    </xdr:to>
    <xdr:cxnSp macro="">
      <xdr:nvCxnSpPr>
        <xdr:cNvPr id="416" name="直線コネクタ 415">
          <a:extLst>
            <a:ext uri="{FF2B5EF4-FFF2-40B4-BE49-F238E27FC236}">
              <a16:creationId xmlns:a16="http://schemas.microsoft.com/office/drawing/2014/main" id="{9676D687-A652-4192-8DB3-A717E14F8BBD}"/>
            </a:ext>
          </a:extLst>
        </xdr:cNvPr>
        <xdr:cNvCxnSpPr/>
      </xdr:nvCxnSpPr>
      <xdr:spPr>
        <a:xfrm>
          <a:off x="14611350" y="660387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29735</xdr:rowOff>
    </xdr:from>
    <xdr:ext cx="405111" cy="259045"/>
    <xdr:sp macro="" textlink="">
      <xdr:nvSpPr>
        <xdr:cNvPr id="417" name="【認定こども園・幼稚園・保育所】&#10;有形固定資産減価償却率最大値テキスト">
          <a:extLst>
            <a:ext uri="{FF2B5EF4-FFF2-40B4-BE49-F238E27FC236}">
              <a16:creationId xmlns:a16="http://schemas.microsoft.com/office/drawing/2014/main" id="{4B6DC446-4A39-4BBA-BF74-CCEB20779582}"/>
            </a:ext>
          </a:extLst>
        </xdr:cNvPr>
        <xdr:cNvSpPr txBox="1"/>
      </xdr:nvSpPr>
      <xdr:spPr>
        <a:xfrm>
          <a:off x="14735175" y="52176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83058</xdr:rowOff>
    </xdr:from>
    <xdr:to>
      <xdr:col>86</xdr:col>
      <xdr:colOff>25400</xdr:colOff>
      <xdr:row>33</xdr:row>
      <xdr:rowOff>83058</xdr:rowOff>
    </xdr:to>
    <xdr:cxnSp macro="">
      <xdr:nvCxnSpPr>
        <xdr:cNvPr id="418" name="直線コネクタ 417">
          <a:extLst>
            <a:ext uri="{FF2B5EF4-FFF2-40B4-BE49-F238E27FC236}">
              <a16:creationId xmlns:a16="http://schemas.microsoft.com/office/drawing/2014/main" id="{96A8F2BD-0FBA-4EB6-B3CF-3BCF65ADB0A1}"/>
            </a:ext>
          </a:extLst>
        </xdr:cNvPr>
        <xdr:cNvCxnSpPr/>
      </xdr:nvCxnSpPr>
      <xdr:spPr>
        <a:xfrm>
          <a:off x="14611350" y="543928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105427</xdr:rowOff>
    </xdr:from>
    <xdr:ext cx="405111" cy="259045"/>
    <xdr:sp macro="" textlink="">
      <xdr:nvSpPr>
        <xdr:cNvPr id="419" name="【認定こども園・幼稚園・保育所】&#10;有形固定資産減価償却率平均値テキスト">
          <a:extLst>
            <a:ext uri="{FF2B5EF4-FFF2-40B4-BE49-F238E27FC236}">
              <a16:creationId xmlns:a16="http://schemas.microsoft.com/office/drawing/2014/main" id="{EE625169-DE1A-405B-B967-67306B514FB2}"/>
            </a:ext>
          </a:extLst>
        </xdr:cNvPr>
        <xdr:cNvSpPr txBox="1"/>
      </xdr:nvSpPr>
      <xdr:spPr>
        <a:xfrm>
          <a:off x="14735175" y="57791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82550</xdr:rowOff>
    </xdr:from>
    <xdr:to>
      <xdr:col>85</xdr:col>
      <xdr:colOff>177800</xdr:colOff>
      <xdr:row>37</xdr:row>
      <xdr:rowOff>12700</xdr:rowOff>
    </xdr:to>
    <xdr:sp macro="" textlink="">
      <xdr:nvSpPr>
        <xdr:cNvPr id="420" name="フローチャート: 判断 419">
          <a:extLst>
            <a:ext uri="{FF2B5EF4-FFF2-40B4-BE49-F238E27FC236}">
              <a16:creationId xmlns:a16="http://schemas.microsoft.com/office/drawing/2014/main" id="{49873781-E453-4CCF-A3E0-C81262393843}"/>
            </a:ext>
          </a:extLst>
        </xdr:cNvPr>
        <xdr:cNvSpPr/>
      </xdr:nvSpPr>
      <xdr:spPr>
        <a:xfrm>
          <a:off x="14649450" y="5924550"/>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77978</xdr:rowOff>
    </xdr:from>
    <xdr:to>
      <xdr:col>81</xdr:col>
      <xdr:colOff>101600</xdr:colOff>
      <xdr:row>37</xdr:row>
      <xdr:rowOff>8128</xdr:rowOff>
    </xdr:to>
    <xdr:sp macro="" textlink="">
      <xdr:nvSpPr>
        <xdr:cNvPr id="421" name="フローチャート: 判断 420">
          <a:extLst>
            <a:ext uri="{FF2B5EF4-FFF2-40B4-BE49-F238E27FC236}">
              <a16:creationId xmlns:a16="http://schemas.microsoft.com/office/drawing/2014/main" id="{9047BC40-D581-48DB-BAE4-73F989678D9F}"/>
            </a:ext>
          </a:extLst>
        </xdr:cNvPr>
        <xdr:cNvSpPr/>
      </xdr:nvSpPr>
      <xdr:spPr>
        <a:xfrm>
          <a:off x="13887450" y="591680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48260</xdr:rowOff>
    </xdr:from>
    <xdr:to>
      <xdr:col>76</xdr:col>
      <xdr:colOff>165100</xdr:colOff>
      <xdr:row>36</xdr:row>
      <xdr:rowOff>149860</xdr:rowOff>
    </xdr:to>
    <xdr:sp macro="" textlink="">
      <xdr:nvSpPr>
        <xdr:cNvPr id="422" name="フローチャート: 判断 421">
          <a:extLst>
            <a:ext uri="{FF2B5EF4-FFF2-40B4-BE49-F238E27FC236}">
              <a16:creationId xmlns:a16="http://schemas.microsoft.com/office/drawing/2014/main" id="{96157113-CF9D-4ECB-AEF9-2B3578BC5D96}"/>
            </a:ext>
          </a:extLst>
        </xdr:cNvPr>
        <xdr:cNvSpPr/>
      </xdr:nvSpPr>
      <xdr:spPr>
        <a:xfrm>
          <a:off x="13096875" y="588391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7112</xdr:rowOff>
    </xdr:from>
    <xdr:to>
      <xdr:col>72</xdr:col>
      <xdr:colOff>38100</xdr:colOff>
      <xdr:row>36</xdr:row>
      <xdr:rowOff>108712</xdr:rowOff>
    </xdr:to>
    <xdr:sp macro="" textlink="">
      <xdr:nvSpPr>
        <xdr:cNvPr id="423" name="フローチャート: 判断 422">
          <a:extLst>
            <a:ext uri="{FF2B5EF4-FFF2-40B4-BE49-F238E27FC236}">
              <a16:creationId xmlns:a16="http://schemas.microsoft.com/office/drawing/2014/main" id="{C313D80D-9627-4A3F-BD8E-B440669CA804}"/>
            </a:ext>
          </a:extLst>
        </xdr:cNvPr>
        <xdr:cNvSpPr/>
      </xdr:nvSpPr>
      <xdr:spPr>
        <a:xfrm>
          <a:off x="12296775" y="584911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35</xdr:row>
      <xdr:rowOff>146558</xdr:rowOff>
    </xdr:from>
    <xdr:to>
      <xdr:col>67</xdr:col>
      <xdr:colOff>101600</xdr:colOff>
      <xdr:row>36</xdr:row>
      <xdr:rowOff>76708</xdr:rowOff>
    </xdr:to>
    <xdr:sp macro="" textlink="">
      <xdr:nvSpPr>
        <xdr:cNvPr id="424" name="フローチャート: 判断 423">
          <a:extLst>
            <a:ext uri="{FF2B5EF4-FFF2-40B4-BE49-F238E27FC236}">
              <a16:creationId xmlns:a16="http://schemas.microsoft.com/office/drawing/2014/main" id="{C4F84E64-39B5-4867-9A21-40CF2A309058}"/>
            </a:ext>
          </a:extLst>
        </xdr:cNvPr>
        <xdr:cNvSpPr/>
      </xdr:nvSpPr>
      <xdr:spPr>
        <a:xfrm>
          <a:off x="11487150" y="582028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5" name="テキスト ボックス 424">
          <a:extLst>
            <a:ext uri="{FF2B5EF4-FFF2-40B4-BE49-F238E27FC236}">
              <a16:creationId xmlns:a16="http://schemas.microsoft.com/office/drawing/2014/main" id="{D460BACD-9E54-4653-B929-DC22E46D72ED}"/>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C48A7C9A-D7BE-457B-87D9-42E618E93840}"/>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39C5731C-B84E-43AE-8C7D-F5D14CD30878}"/>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6383369C-621F-41BB-9CC9-0A13C3446CF0}"/>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307C3C30-490D-4917-A1C9-4D258FF24ABC}"/>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29972</xdr:rowOff>
    </xdr:from>
    <xdr:to>
      <xdr:col>85</xdr:col>
      <xdr:colOff>177800</xdr:colOff>
      <xdr:row>38</xdr:row>
      <xdr:rowOff>131572</xdr:rowOff>
    </xdr:to>
    <xdr:sp macro="" textlink="">
      <xdr:nvSpPr>
        <xdr:cNvPr id="430" name="楕円 429">
          <a:extLst>
            <a:ext uri="{FF2B5EF4-FFF2-40B4-BE49-F238E27FC236}">
              <a16:creationId xmlns:a16="http://schemas.microsoft.com/office/drawing/2014/main" id="{246FDE89-25E3-43FC-8AC3-FFE016EFD1AE}"/>
            </a:ext>
          </a:extLst>
        </xdr:cNvPr>
        <xdr:cNvSpPr/>
      </xdr:nvSpPr>
      <xdr:spPr>
        <a:xfrm>
          <a:off x="14649450" y="6189472"/>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8399</xdr:rowOff>
    </xdr:from>
    <xdr:ext cx="405111" cy="259045"/>
    <xdr:sp macro="" textlink="">
      <xdr:nvSpPr>
        <xdr:cNvPr id="431" name="【認定こども園・幼稚園・保育所】&#10;有形固定資産減価償却率該当値テキスト">
          <a:extLst>
            <a:ext uri="{FF2B5EF4-FFF2-40B4-BE49-F238E27FC236}">
              <a16:creationId xmlns:a16="http://schemas.microsoft.com/office/drawing/2014/main" id="{6A2AB016-BAA1-43C2-9B4A-AAA0CCB27B58}"/>
            </a:ext>
          </a:extLst>
        </xdr:cNvPr>
        <xdr:cNvSpPr txBox="1"/>
      </xdr:nvSpPr>
      <xdr:spPr>
        <a:xfrm>
          <a:off x="14735175" y="61742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112268</xdr:rowOff>
    </xdr:from>
    <xdr:to>
      <xdr:col>81</xdr:col>
      <xdr:colOff>101600</xdr:colOff>
      <xdr:row>39</xdr:row>
      <xdr:rowOff>42418</xdr:rowOff>
    </xdr:to>
    <xdr:sp macro="" textlink="">
      <xdr:nvSpPr>
        <xdr:cNvPr id="432" name="楕円 431">
          <a:extLst>
            <a:ext uri="{FF2B5EF4-FFF2-40B4-BE49-F238E27FC236}">
              <a16:creationId xmlns:a16="http://schemas.microsoft.com/office/drawing/2014/main" id="{EA009521-5E3E-4AFD-A775-AF345EAFF3E5}"/>
            </a:ext>
          </a:extLst>
        </xdr:cNvPr>
        <xdr:cNvSpPr/>
      </xdr:nvSpPr>
      <xdr:spPr>
        <a:xfrm>
          <a:off x="13887450" y="627494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80772</xdr:rowOff>
    </xdr:from>
    <xdr:to>
      <xdr:col>85</xdr:col>
      <xdr:colOff>127000</xdr:colOff>
      <xdr:row>38</xdr:row>
      <xdr:rowOff>163068</xdr:rowOff>
    </xdr:to>
    <xdr:cxnSp macro="">
      <xdr:nvCxnSpPr>
        <xdr:cNvPr id="433" name="直線コネクタ 432">
          <a:extLst>
            <a:ext uri="{FF2B5EF4-FFF2-40B4-BE49-F238E27FC236}">
              <a16:creationId xmlns:a16="http://schemas.microsoft.com/office/drawing/2014/main" id="{A5E5EDB0-9C42-4CA4-84AE-FBA4A6CE93E1}"/>
            </a:ext>
          </a:extLst>
        </xdr:cNvPr>
        <xdr:cNvCxnSpPr/>
      </xdr:nvCxnSpPr>
      <xdr:spPr>
        <a:xfrm flipV="1">
          <a:off x="13935075" y="6246622"/>
          <a:ext cx="762000" cy="75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128270</xdr:rowOff>
    </xdr:from>
    <xdr:to>
      <xdr:col>76</xdr:col>
      <xdr:colOff>165100</xdr:colOff>
      <xdr:row>39</xdr:row>
      <xdr:rowOff>58420</xdr:rowOff>
    </xdr:to>
    <xdr:sp macro="" textlink="">
      <xdr:nvSpPr>
        <xdr:cNvPr id="434" name="楕円 433">
          <a:extLst>
            <a:ext uri="{FF2B5EF4-FFF2-40B4-BE49-F238E27FC236}">
              <a16:creationId xmlns:a16="http://schemas.microsoft.com/office/drawing/2014/main" id="{518D2867-A8A2-406E-A9CA-91B0A00640C0}"/>
            </a:ext>
          </a:extLst>
        </xdr:cNvPr>
        <xdr:cNvSpPr/>
      </xdr:nvSpPr>
      <xdr:spPr>
        <a:xfrm>
          <a:off x="13096875" y="628777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163068</xdr:rowOff>
    </xdr:from>
    <xdr:to>
      <xdr:col>81</xdr:col>
      <xdr:colOff>50800</xdr:colOff>
      <xdr:row>39</xdr:row>
      <xdr:rowOff>7620</xdr:rowOff>
    </xdr:to>
    <xdr:cxnSp macro="">
      <xdr:nvCxnSpPr>
        <xdr:cNvPr id="435" name="直線コネクタ 434">
          <a:extLst>
            <a:ext uri="{FF2B5EF4-FFF2-40B4-BE49-F238E27FC236}">
              <a16:creationId xmlns:a16="http://schemas.microsoft.com/office/drawing/2014/main" id="{AFFB231E-C4A8-4F86-A1CA-C78BBFB94CDF}"/>
            </a:ext>
          </a:extLst>
        </xdr:cNvPr>
        <xdr:cNvCxnSpPr/>
      </xdr:nvCxnSpPr>
      <xdr:spPr>
        <a:xfrm flipV="1">
          <a:off x="13144500" y="6322568"/>
          <a:ext cx="790575" cy="128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125984</xdr:rowOff>
    </xdr:from>
    <xdr:to>
      <xdr:col>72</xdr:col>
      <xdr:colOff>38100</xdr:colOff>
      <xdr:row>39</xdr:row>
      <xdr:rowOff>56134</xdr:rowOff>
    </xdr:to>
    <xdr:sp macro="" textlink="">
      <xdr:nvSpPr>
        <xdr:cNvPr id="436" name="楕円 435">
          <a:extLst>
            <a:ext uri="{FF2B5EF4-FFF2-40B4-BE49-F238E27FC236}">
              <a16:creationId xmlns:a16="http://schemas.microsoft.com/office/drawing/2014/main" id="{D360BDAE-EC20-4EAB-A6D8-D8ED4218A6F3}"/>
            </a:ext>
          </a:extLst>
        </xdr:cNvPr>
        <xdr:cNvSpPr/>
      </xdr:nvSpPr>
      <xdr:spPr>
        <a:xfrm>
          <a:off x="12296775" y="628548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5334</xdr:rowOff>
    </xdr:from>
    <xdr:to>
      <xdr:col>76</xdr:col>
      <xdr:colOff>114300</xdr:colOff>
      <xdr:row>39</xdr:row>
      <xdr:rowOff>7620</xdr:rowOff>
    </xdr:to>
    <xdr:cxnSp macro="">
      <xdr:nvCxnSpPr>
        <xdr:cNvPr id="437" name="直線コネクタ 436">
          <a:extLst>
            <a:ext uri="{FF2B5EF4-FFF2-40B4-BE49-F238E27FC236}">
              <a16:creationId xmlns:a16="http://schemas.microsoft.com/office/drawing/2014/main" id="{2156BCD9-C4A5-4910-9EF9-51DD31FFCBA1}"/>
            </a:ext>
          </a:extLst>
        </xdr:cNvPr>
        <xdr:cNvCxnSpPr/>
      </xdr:nvCxnSpPr>
      <xdr:spPr>
        <a:xfrm>
          <a:off x="12344400" y="6333109"/>
          <a:ext cx="8001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112268</xdr:rowOff>
    </xdr:from>
    <xdr:to>
      <xdr:col>67</xdr:col>
      <xdr:colOff>101600</xdr:colOff>
      <xdr:row>39</xdr:row>
      <xdr:rowOff>42418</xdr:rowOff>
    </xdr:to>
    <xdr:sp macro="" textlink="">
      <xdr:nvSpPr>
        <xdr:cNvPr id="438" name="楕円 437">
          <a:extLst>
            <a:ext uri="{FF2B5EF4-FFF2-40B4-BE49-F238E27FC236}">
              <a16:creationId xmlns:a16="http://schemas.microsoft.com/office/drawing/2014/main" id="{B005D7D4-2C3F-4FF8-86C6-DFE47A1AE5DE}"/>
            </a:ext>
          </a:extLst>
        </xdr:cNvPr>
        <xdr:cNvSpPr/>
      </xdr:nvSpPr>
      <xdr:spPr>
        <a:xfrm>
          <a:off x="11487150" y="627494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163068</xdr:rowOff>
    </xdr:from>
    <xdr:to>
      <xdr:col>71</xdr:col>
      <xdr:colOff>177800</xdr:colOff>
      <xdr:row>39</xdr:row>
      <xdr:rowOff>5334</xdr:rowOff>
    </xdr:to>
    <xdr:cxnSp macro="">
      <xdr:nvCxnSpPr>
        <xdr:cNvPr id="439" name="直線コネクタ 438">
          <a:extLst>
            <a:ext uri="{FF2B5EF4-FFF2-40B4-BE49-F238E27FC236}">
              <a16:creationId xmlns:a16="http://schemas.microsoft.com/office/drawing/2014/main" id="{AB644394-F764-4A75-B3AB-E8D086F61EA2}"/>
            </a:ext>
          </a:extLst>
        </xdr:cNvPr>
        <xdr:cNvCxnSpPr/>
      </xdr:nvCxnSpPr>
      <xdr:spPr>
        <a:xfrm>
          <a:off x="11534775" y="6322568"/>
          <a:ext cx="809625" cy="10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24655</xdr:rowOff>
    </xdr:from>
    <xdr:ext cx="405111" cy="259045"/>
    <xdr:sp macro="" textlink="">
      <xdr:nvSpPr>
        <xdr:cNvPr id="440" name="n_1aveValue【認定こども園・幼稚園・保育所】&#10;有形固定資産減価償却率">
          <a:extLst>
            <a:ext uri="{FF2B5EF4-FFF2-40B4-BE49-F238E27FC236}">
              <a16:creationId xmlns:a16="http://schemas.microsoft.com/office/drawing/2014/main" id="{8F0EA390-AC6C-43E8-A3A6-2439257A8F08}"/>
            </a:ext>
          </a:extLst>
        </xdr:cNvPr>
        <xdr:cNvSpPr txBox="1"/>
      </xdr:nvSpPr>
      <xdr:spPr>
        <a:xfrm>
          <a:off x="13745219" y="57047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166387</xdr:rowOff>
    </xdr:from>
    <xdr:ext cx="405111" cy="259045"/>
    <xdr:sp macro="" textlink="">
      <xdr:nvSpPr>
        <xdr:cNvPr id="441" name="n_2aveValue【認定こども園・幼稚園・保育所】&#10;有形固定資産減価償却率">
          <a:extLst>
            <a:ext uri="{FF2B5EF4-FFF2-40B4-BE49-F238E27FC236}">
              <a16:creationId xmlns:a16="http://schemas.microsoft.com/office/drawing/2014/main" id="{8AAEC03D-82AA-46F1-BC1B-3958A37CA7BD}"/>
            </a:ext>
          </a:extLst>
        </xdr:cNvPr>
        <xdr:cNvSpPr txBox="1"/>
      </xdr:nvSpPr>
      <xdr:spPr>
        <a:xfrm>
          <a:off x="12964169" y="5678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125239</xdr:rowOff>
    </xdr:from>
    <xdr:ext cx="405111" cy="259045"/>
    <xdr:sp macro="" textlink="">
      <xdr:nvSpPr>
        <xdr:cNvPr id="442" name="n_3aveValue【認定こども園・幼稚園・保育所】&#10;有形固定資産減価償却率">
          <a:extLst>
            <a:ext uri="{FF2B5EF4-FFF2-40B4-BE49-F238E27FC236}">
              <a16:creationId xmlns:a16="http://schemas.microsoft.com/office/drawing/2014/main" id="{21F5666A-E320-4F44-972C-B0FDF2D6015F}"/>
            </a:ext>
          </a:extLst>
        </xdr:cNvPr>
        <xdr:cNvSpPr txBox="1"/>
      </xdr:nvSpPr>
      <xdr:spPr>
        <a:xfrm>
          <a:off x="12164069" y="56370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93235</xdr:rowOff>
    </xdr:from>
    <xdr:ext cx="405111" cy="259045"/>
    <xdr:sp macro="" textlink="">
      <xdr:nvSpPr>
        <xdr:cNvPr id="443" name="n_4aveValue【認定こども園・幼稚園・保育所】&#10;有形固定資産減価償却率">
          <a:extLst>
            <a:ext uri="{FF2B5EF4-FFF2-40B4-BE49-F238E27FC236}">
              <a16:creationId xmlns:a16="http://schemas.microsoft.com/office/drawing/2014/main" id="{D9E1BD80-3925-4E35-B189-43ECE9D573FD}"/>
            </a:ext>
          </a:extLst>
        </xdr:cNvPr>
        <xdr:cNvSpPr txBox="1"/>
      </xdr:nvSpPr>
      <xdr:spPr>
        <a:xfrm>
          <a:off x="11354444" y="56082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33545</xdr:rowOff>
    </xdr:from>
    <xdr:ext cx="405111" cy="259045"/>
    <xdr:sp macro="" textlink="">
      <xdr:nvSpPr>
        <xdr:cNvPr id="444" name="n_1mainValue【認定こども園・幼稚園・保育所】&#10;有形固定資産減価償却率">
          <a:extLst>
            <a:ext uri="{FF2B5EF4-FFF2-40B4-BE49-F238E27FC236}">
              <a16:creationId xmlns:a16="http://schemas.microsoft.com/office/drawing/2014/main" id="{59A970BC-2878-4CF3-8FCB-FF0CF7E047CA}"/>
            </a:ext>
          </a:extLst>
        </xdr:cNvPr>
        <xdr:cNvSpPr txBox="1"/>
      </xdr:nvSpPr>
      <xdr:spPr>
        <a:xfrm>
          <a:off x="13745219" y="63549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49547</xdr:rowOff>
    </xdr:from>
    <xdr:ext cx="405111" cy="259045"/>
    <xdr:sp macro="" textlink="">
      <xdr:nvSpPr>
        <xdr:cNvPr id="445" name="n_2mainValue【認定こども園・幼稚園・保育所】&#10;有形固定資産減価償却率">
          <a:extLst>
            <a:ext uri="{FF2B5EF4-FFF2-40B4-BE49-F238E27FC236}">
              <a16:creationId xmlns:a16="http://schemas.microsoft.com/office/drawing/2014/main" id="{CA3132ED-B6FA-4F93-86AD-BA7E79BD2BA4}"/>
            </a:ext>
          </a:extLst>
        </xdr:cNvPr>
        <xdr:cNvSpPr txBox="1"/>
      </xdr:nvSpPr>
      <xdr:spPr>
        <a:xfrm>
          <a:off x="12964169" y="6370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47261</xdr:rowOff>
    </xdr:from>
    <xdr:ext cx="405111" cy="259045"/>
    <xdr:sp macro="" textlink="">
      <xdr:nvSpPr>
        <xdr:cNvPr id="446" name="n_3mainValue【認定こども園・幼稚園・保育所】&#10;有形固定資産減価償却率">
          <a:extLst>
            <a:ext uri="{FF2B5EF4-FFF2-40B4-BE49-F238E27FC236}">
              <a16:creationId xmlns:a16="http://schemas.microsoft.com/office/drawing/2014/main" id="{EEE7A194-B33B-425E-BC91-314315A8F535}"/>
            </a:ext>
          </a:extLst>
        </xdr:cNvPr>
        <xdr:cNvSpPr txBox="1"/>
      </xdr:nvSpPr>
      <xdr:spPr>
        <a:xfrm>
          <a:off x="12164069" y="63750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33545</xdr:rowOff>
    </xdr:from>
    <xdr:ext cx="405111" cy="259045"/>
    <xdr:sp macro="" textlink="">
      <xdr:nvSpPr>
        <xdr:cNvPr id="447" name="n_4mainValue【認定こども園・幼稚園・保育所】&#10;有形固定資産減価償却率">
          <a:extLst>
            <a:ext uri="{FF2B5EF4-FFF2-40B4-BE49-F238E27FC236}">
              <a16:creationId xmlns:a16="http://schemas.microsoft.com/office/drawing/2014/main" id="{089E91A1-2E46-49B8-AA27-18120F0F1F99}"/>
            </a:ext>
          </a:extLst>
        </xdr:cNvPr>
        <xdr:cNvSpPr txBox="1"/>
      </xdr:nvSpPr>
      <xdr:spPr>
        <a:xfrm>
          <a:off x="11354444" y="63549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8" name="正方形/長方形 447">
          <a:extLst>
            <a:ext uri="{FF2B5EF4-FFF2-40B4-BE49-F238E27FC236}">
              <a16:creationId xmlns:a16="http://schemas.microsoft.com/office/drawing/2014/main" id="{0DFCF012-5DDF-42CC-9573-DA9D1A7ADE9B}"/>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49" name="正方形/長方形 448">
          <a:extLst>
            <a:ext uri="{FF2B5EF4-FFF2-40B4-BE49-F238E27FC236}">
              <a16:creationId xmlns:a16="http://schemas.microsoft.com/office/drawing/2014/main" id="{EE67924B-43DB-4232-B7D5-7AB8381459D1}"/>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0" name="正方形/長方形 449">
          <a:extLst>
            <a:ext uri="{FF2B5EF4-FFF2-40B4-BE49-F238E27FC236}">
              <a16:creationId xmlns:a16="http://schemas.microsoft.com/office/drawing/2014/main" id="{21367CBF-4C60-4DBE-AC79-AF5DD8B0DB94}"/>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1" name="正方形/長方形 450">
          <a:extLst>
            <a:ext uri="{FF2B5EF4-FFF2-40B4-BE49-F238E27FC236}">
              <a16:creationId xmlns:a16="http://schemas.microsoft.com/office/drawing/2014/main" id="{23F8D98D-3387-4739-87FA-0B9E0E0B83C4}"/>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2" name="正方形/長方形 451">
          <a:extLst>
            <a:ext uri="{FF2B5EF4-FFF2-40B4-BE49-F238E27FC236}">
              <a16:creationId xmlns:a16="http://schemas.microsoft.com/office/drawing/2014/main" id="{CCFAB60F-988E-4FB4-8F7A-56139DB9E986}"/>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3" name="正方形/長方形 452">
          <a:extLst>
            <a:ext uri="{FF2B5EF4-FFF2-40B4-BE49-F238E27FC236}">
              <a16:creationId xmlns:a16="http://schemas.microsoft.com/office/drawing/2014/main" id="{F7B067E3-C9B3-462E-9C62-18A4CA49AD1D}"/>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4" name="正方形/長方形 453">
          <a:extLst>
            <a:ext uri="{FF2B5EF4-FFF2-40B4-BE49-F238E27FC236}">
              <a16:creationId xmlns:a16="http://schemas.microsoft.com/office/drawing/2014/main" id="{33669B6C-C195-4ADD-965D-B23BC78BD1B4}"/>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5" name="正方形/長方形 454">
          <a:extLst>
            <a:ext uri="{FF2B5EF4-FFF2-40B4-BE49-F238E27FC236}">
              <a16:creationId xmlns:a16="http://schemas.microsoft.com/office/drawing/2014/main" id="{D7ADFC41-8A8A-4297-9711-CF874394D479}"/>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6" name="テキスト ボックス 455">
          <a:extLst>
            <a:ext uri="{FF2B5EF4-FFF2-40B4-BE49-F238E27FC236}">
              <a16:creationId xmlns:a16="http://schemas.microsoft.com/office/drawing/2014/main" id="{7FA11F0D-8839-445F-A0A6-AF6A9B538B48}"/>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7" name="直線コネクタ 456">
          <a:extLst>
            <a:ext uri="{FF2B5EF4-FFF2-40B4-BE49-F238E27FC236}">
              <a16:creationId xmlns:a16="http://schemas.microsoft.com/office/drawing/2014/main" id="{96E166FD-EEF4-4B11-957B-B49AD281D8D1}"/>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58" name="直線コネクタ 457">
          <a:extLst>
            <a:ext uri="{FF2B5EF4-FFF2-40B4-BE49-F238E27FC236}">
              <a16:creationId xmlns:a16="http://schemas.microsoft.com/office/drawing/2014/main" id="{A280042D-F56A-457E-A277-D36DD6B20D7A}"/>
            </a:ext>
          </a:extLst>
        </xdr:cNvPr>
        <xdr:cNvCxnSpPr/>
      </xdr:nvCxnSpPr>
      <xdr:spPr>
        <a:xfrm>
          <a:off x="16459200" y="6848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59" name="テキスト ボックス 458">
          <a:extLst>
            <a:ext uri="{FF2B5EF4-FFF2-40B4-BE49-F238E27FC236}">
              <a16:creationId xmlns:a16="http://schemas.microsoft.com/office/drawing/2014/main" id="{4F111F50-8BCF-47C2-8C1B-DF2ADE23F892}"/>
            </a:ext>
          </a:extLst>
        </xdr:cNvPr>
        <xdr:cNvSpPr txBox="1"/>
      </xdr:nvSpPr>
      <xdr:spPr>
        <a:xfrm>
          <a:off x="160523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0" name="直線コネクタ 459">
          <a:extLst>
            <a:ext uri="{FF2B5EF4-FFF2-40B4-BE49-F238E27FC236}">
              <a16:creationId xmlns:a16="http://schemas.microsoft.com/office/drawing/2014/main" id="{41097377-F157-4C70-94B6-3C50E149D611}"/>
            </a:ext>
          </a:extLst>
        </xdr:cNvPr>
        <xdr:cNvCxnSpPr/>
      </xdr:nvCxnSpPr>
      <xdr:spPr>
        <a:xfrm>
          <a:off x="16459200" y="6486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1" name="テキスト ボックス 460">
          <a:extLst>
            <a:ext uri="{FF2B5EF4-FFF2-40B4-BE49-F238E27FC236}">
              <a16:creationId xmlns:a16="http://schemas.microsoft.com/office/drawing/2014/main" id="{6236DA77-9848-4376-8B77-0424CD0239DB}"/>
            </a:ext>
          </a:extLst>
        </xdr:cNvPr>
        <xdr:cNvSpPr txBox="1"/>
      </xdr:nvSpPr>
      <xdr:spPr>
        <a:xfrm>
          <a:off x="16052346" y="6350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2" name="直線コネクタ 461">
          <a:extLst>
            <a:ext uri="{FF2B5EF4-FFF2-40B4-BE49-F238E27FC236}">
              <a16:creationId xmlns:a16="http://schemas.microsoft.com/office/drawing/2014/main" id="{75987122-A435-48EB-831F-3607A49F2A80}"/>
            </a:ext>
          </a:extLst>
        </xdr:cNvPr>
        <xdr:cNvCxnSpPr/>
      </xdr:nvCxnSpPr>
      <xdr:spPr>
        <a:xfrm>
          <a:off x="16459200" y="613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3" name="テキスト ボックス 462">
          <a:extLst>
            <a:ext uri="{FF2B5EF4-FFF2-40B4-BE49-F238E27FC236}">
              <a16:creationId xmlns:a16="http://schemas.microsoft.com/office/drawing/2014/main" id="{834660C6-1657-440E-894D-78C365721E63}"/>
            </a:ext>
          </a:extLst>
        </xdr:cNvPr>
        <xdr:cNvSpPr txBox="1"/>
      </xdr:nvSpPr>
      <xdr:spPr>
        <a:xfrm>
          <a:off x="16052346" y="599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4" name="直線コネクタ 463">
          <a:extLst>
            <a:ext uri="{FF2B5EF4-FFF2-40B4-BE49-F238E27FC236}">
              <a16:creationId xmlns:a16="http://schemas.microsoft.com/office/drawing/2014/main" id="{4639AB3A-4263-4A16-BA14-97281A08A577}"/>
            </a:ext>
          </a:extLst>
        </xdr:cNvPr>
        <xdr:cNvCxnSpPr/>
      </xdr:nvCxnSpPr>
      <xdr:spPr>
        <a:xfrm>
          <a:off x="16459200" y="5772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65" name="テキスト ボックス 464">
          <a:extLst>
            <a:ext uri="{FF2B5EF4-FFF2-40B4-BE49-F238E27FC236}">
              <a16:creationId xmlns:a16="http://schemas.microsoft.com/office/drawing/2014/main" id="{DAF4752D-5ECA-4E98-88DB-3713B56B317D}"/>
            </a:ext>
          </a:extLst>
        </xdr:cNvPr>
        <xdr:cNvSpPr txBox="1"/>
      </xdr:nvSpPr>
      <xdr:spPr>
        <a:xfrm>
          <a:off x="16052346" y="56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6" name="直線コネクタ 465">
          <a:extLst>
            <a:ext uri="{FF2B5EF4-FFF2-40B4-BE49-F238E27FC236}">
              <a16:creationId xmlns:a16="http://schemas.microsoft.com/office/drawing/2014/main" id="{47E1DE40-99B2-4DC7-9A04-09679A85A874}"/>
            </a:ext>
          </a:extLst>
        </xdr:cNvPr>
        <xdr:cNvCxnSpPr/>
      </xdr:nvCxnSpPr>
      <xdr:spPr>
        <a:xfrm>
          <a:off x="16459200" y="5410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67" name="テキスト ボックス 466">
          <a:extLst>
            <a:ext uri="{FF2B5EF4-FFF2-40B4-BE49-F238E27FC236}">
              <a16:creationId xmlns:a16="http://schemas.microsoft.com/office/drawing/2014/main" id="{3EBA7D20-B4E9-4DE4-9A1A-6FF21D0A4590}"/>
            </a:ext>
          </a:extLst>
        </xdr:cNvPr>
        <xdr:cNvSpPr txBox="1"/>
      </xdr:nvSpPr>
      <xdr:spPr>
        <a:xfrm>
          <a:off x="16052346" y="5274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8" name="直線コネクタ 467">
          <a:extLst>
            <a:ext uri="{FF2B5EF4-FFF2-40B4-BE49-F238E27FC236}">
              <a16:creationId xmlns:a16="http://schemas.microsoft.com/office/drawing/2014/main" id="{59E9B3A2-D4DC-4641-AD32-FFDD63B9019A}"/>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9" name="テキスト ボックス 468">
          <a:extLst>
            <a:ext uri="{FF2B5EF4-FFF2-40B4-BE49-F238E27FC236}">
              <a16:creationId xmlns:a16="http://schemas.microsoft.com/office/drawing/2014/main" id="{6D33F228-41FE-469E-8702-6106D544DEEE}"/>
            </a:ext>
          </a:extLst>
        </xdr:cNvPr>
        <xdr:cNvSpPr txBox="1"/>
      </xdr:nvSpPr>
      <xdr:spPr>
        <a:xfrm>
          <a:off x="16052346" y="4912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0" name="【認定こども園・幼稚園・保育所】&#10;一人当たり面積グラフ枠">
          <a:extLst>
            <a:ext uri="{FF2B5EF4-FFF2-40B4-BE49-F238E27FC236}">
              <a16:creationId xmlns:a16="http://schemas.microsoft.com/office/drawing/2014/main" id="{05F366F1-80A6-4FB4-BE6A-328140D96F78}"/>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80010</xdr:rowOff>
    </xdr:from>
    <xdr:to>
      <xdr:col>116</xdr:col>
      <xdr:colOff>62864</xdr:colOff>
      <xdr:row>42</xdr:row>
      <xdr:rowOff>0</xdr:rowOff>
    </xdr:to>
    <xdr:cxnSp macro="">
      <xdr:nvCxnSpPr>
        <xdr:cNvPr id="471" name="直線コネクタ 470">
          <a:extLst>
            <a:ext uri="{FF2B5EF4-FFF2-40B4-BE49-F238E27FC236}">
              <a16:creationId xmlns:a16="http://schemas.microsoft.com/office/drawing/2014/main" id="{9E9CAA93-59F3-4AC0-917E-E72B7A6EFF9F}"/>
            </a:ext>
          </a:extLst>
        </xdr:cNvPr>
        <xdr:cNvCxnSpPr/>
      </xdr:nvCxnSpPr>
      <xdr:spPr>
        <a:xfrm flipV="1">
          <a:off x="19954239" y="5436235"/>
          <a:ext cx="0" cy="13741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3827</xdr:rowOff>
    </xdr:from>
    <xdr:ext cx="469744" cy="259045"/>
    <xdr:sp macro="" textlink="">
      <xdr:nvSpPr>
        <xdr:cNvPr id="472" name="【認定こども園・幼稚園・保育所】&#10;一人当たり面積最小値テキスト">
          <a:extLst>
            <a:ext uri="{FF2B5EF4-FFF2-40B4-BE49-F238E27FC236}">
              <a16:creationId xmlns:a16="http://schemas.microsoft.com/office/drawing/2014/main" id="{F0F1CC0E-01A5-4E80-9592-2222AE5E8CCC}"/>
            </a:ext>
          </a:extLst>
        </xdr:cNvPr>
        <xdr:cNvSpPr txBox="1"/>
      </xdr:nvSpPr>
      <xdr:spPr>
        <a:xfrm>
          <a:off x="19992975" y="6817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0</xdr:rowOff>
    </xdr:from>
    <xdr:to>
      <xdr:col>116</xdr:col>
      <xdr:colOff>152400</xdr:colOff>
      <xdr:row>42</xdr:row>
      <xdr:rowOff>0</xdr:rowOff>
    </xdr:to>
    <xdr:cxnSp macro="">
      <xdr:nvCxnSpPr>
        <xdr:cNvPr id="473" name="直線コネクタ 472">
          <a:extLst>
            <a:ext uri="{FF2B5EF4-FFF2-40B4-BE49-F238E27FC236}">
              <a16:creationId xmlns:a16="http://schemas.microsoft.com/office/drawing/2014/main" id="{0FE40861-54DF-4ECD-B97E-EB7752BE74D8}"/>
            </a:ext>
          </a:extLst>
        </xdr:cNvPr>
        <xdr:cNvCxnSpPr/>
      </xdr:nvCxnSpPr>
      <xdr:spPr>
        <a:xfrm>
          <a:off x="19878675" y="68103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26687</xdr:rowOff>
    </xdr:from>
    <xdr:ext cx="469744" cy="259045"/>
    <xdr:sp macro="" textlink="">
      <xdr:nvSpPr>
        <xdr:cNvPr id="474" name="【認定こども園・幼稚園・保育所】&#10;一人当たり面積最大値テキスト">
          <a:extLst>
            <a:ext uri="{FF2B5EF4-FFF2-40B4-BE49-F238E27FC236}">
              <a16:creationId xmlns:a16="http://schemas.microsoft.com/office/drawing/2014/main" id="{AE77B861-188D-40AE-A4B1-B972969E1FC4}"/>
            </a:ext>
          </a:extLst>
        </xdr:cNvPr>
        <xdr:cNvSpPr txBox="1"/>
      </xdr:nvSpPr>
      <xdr:spPr>
        <a:xfrm>
          <a:off x="19992975" y="5220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80010</xdr:rowOff>
    </xdr:from>
    <xdr:to>
      <xdr:col>116</xdr:col>
      <xdr:colOff>152400</xdr:colOff>
      <xdr:row>33</xdr:row>
      <xdr:rowOff>80010</xdr:rowOff>
    </xdr:to>
    <xdr:cxnSp macro="">
      <xdr:nvCxnSpPr>
        <xdr:cNvPr id="475" name="直線コネクタ 474">
          <a:extLst>
            <a:ext uri="{FF2B5EF4-FFF2-40B4-BE49-F238E27FC236}">
              <a16:creationId xmlns:a16="http://schemas.microsoft.com/office/drawing/2014/main" id="{B6745849-3B7C-4510-8BBF-D06388552D62}"/>
            </a:ext>
          </a:extLst>
        </xdr:cNvPr>
        <xdr:cNvCxnSpPr/>
      </xdr:nvCxnSpPr>
      <xdr:spPr>
        <a:xfrm>
          <a:off x="19878675" y="543623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21607</xdr:rowOff>
    </xdr:from>
    <xdr:ext cx="469744" cy="259045"/>
    <xdr:sp macro="" textlink="">
      <xdr:nvSpPr>
        <xdr:cNvPr id="476" name="【認定こども園・幼稚園・保育所】&#10;一人当たり面積平均値テキスト">
          <a:extLst>
            <a:ext uri="{FF2B5EF4-FFF2-40B4-BE49-F238E27FC236}">
              <a16:creationId xmlns:a16="http://schemas.microsoft.com/office/drawing/2014/main" id="{B48360A5-25BF-4C14-85E1-611378DEE2D4}"/>
            </a:ext>
          </a:extLst>
        </xdr:cNvPr>
        <xdr:cNvSpPr txBox="1"/>
      </xdr:nvSpPr>
      <xdr:spPr>
        <a:xfrm>
          <a:off x="19992975" y="61842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170180</xdr:rowOff>
    </xdr:from>
    <xdr:to>
      <xdr:col>116</xdr:col>
      <xdr:colOff>114300</xdr:colOff>
      <xdr:row>39</xdr:row>
      <xdr:rowOff>100330</xdr:rowOff>
    </xdr:to>
    <xdr:sp macro="" textlink="">
      <xdr:nvSpPr>
        <xdr:cNvPr id="477" name="フローチャート: 判断 476">
          <a:extLst>
            <a:ext uri="{FF2B5EF4-FFF2-40B4-BE49-F238E27FC236}">
              <a16:creationId xmlns:a16="http://schemas.microsoft.com/office/drawing/2014/main" id="{491B2EB6-758C-44B9-A21D-2E829CA92BB3}"/>
            </a:ext>
          </a:extLst>
        </xdr:cNvPr>
        <xdr:cNvSpPr/>
      </xdr:nvSpPr>
      <xdr:spPr>
        <a:xfrm>
          <a:off x="19897725" y="632333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162560</xdr:rowOff>
    </xdr:from>
    <xdr:to>
      <xdr:col>112</xdr:col>
      <xdr:colOff>38100</xdr:colOff>
      <xdr:row>39</xdr:row>
      <xdr:rowOff>92710</xdr:rowOff>
    </xdr:to>
    <xdr:sp macro="" textlink="">
      <xdr:nvSpPr>
        <xdr:cNvPr id="478" name="フローチャート: 判断 477">
          <a:extLst>
            <a:ext uri="{FF2B5EF4-FFF2-40B4-BE49-F238E27FC236}">
              <a16:creationId xmlns:a16="http://schemas.microsoft.com/office/drawing/2014/main" id="{7F12F4EF-86B4-4EF8-B8B6-01188B3D45E2}"/>
            </a:ext>
          </a:extLst>
        </xdr:cNvPr>
        <xdr:cNvSpPr/>
      </xdr:nvSpPr>
      <xdr:spPr>
        <a:xfrm>
          <a:off x="19154775" y="632206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162560</xdr:rowOff>
    </xdr:from>
    <xdr:to>
      <xdr:col>107</xdr:col>
      <xdr:colOff>101600</xdr:colOff>
      <xdr:row>39</xdr:row>
      <xdr:rowOff>92710</xdr:rowOff>
    </xdr:to>
    <xdr:sp macro="" textlink="">
      <xdr:nvSpPr>
        <xdr:cNvPr id="479" name="フローチャート: 判断 478">
          <a:extLst>
            <a:ext uri="{FF2B5EF4-FFF2-40B4-BE49-F238E27FC236}">
              <a16:creationId xmlns:a16="http://schemas.microsoft.com/office/drawing/2014/main" id="{A677EFC8-7BE9-4B40-9FC1-2BF293733EC4}"/>
            </a:ext>
          </a:extLst>
        </xdr:cNvPr>
        <xdr:cNvSpPr/>
      </xdr:nvSpPr>
      <xdr:spPr>
        <a:xfrm>
          <a:off x="18345150" y="632206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147320</xdr:rowOff>
    </xdr:from>
    <xdr:to>
      <xdr:col>102</xdr:col>
      <xdr:colOff>165100</xdr:colOff>
      <xdr:row>39</xdr:row>
      <xdr:rowOff>77470</xdr:rowOff>
    </xdr:to>
    <xdr:sp macro="" textlink="">
      <xdr:nvSpPr>
        <xdr:cNvPr id="480" name="フローチャート: 判断 479">
          <a:extLst>
            <a:ext uri="{FF2B5EF4-FFF2-40B4-BE49-F238E27FC236}">
              <a16:creationId xmlns:a16="http://schemas.microsoft.com/office/drawing/2014/main" id="{1E86C144-F9D4-4847-99EE-BFF820D5CF9F}"/>
            </a:ext>
          </a:extLst>
        </xdr:cNvPr>
        <xdr:cNvSpPr/>
      </xdr:nvSpPr>
      <xdr:spPr>
        <a:xfrm>
          <a:off x="17554575" y="630682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162560</xdr:rowOff>
    </xdr:from>
    <xdr:to>
      <xdr:col>98</xdr:col>
      <xdr:colOff>38100</xdr:colOff>
      <xdr:row>39</xdr:row>
      <xdr:rowOff>92710</xdr:rowOff>
    </xdr:to>
    <xdr:sp macro="" textlink="">
      <xdr:nvSpPr>
        <xdr:cNvPr id="481" name="フローチャート: 判断 480">
          <a:extLst>
            <a:ext uri="{FF2B5EF4-FFF2-40B4-BE49-F238E27FC236}">
              <a16:creationId xmlns:a16="http://schemas.microsoft.com/office/drawing/2014/main" id="{273645A4-4785-4B75-AA9F-F2790F31EAF6}"/>
            </a:ext>
          </a:extLst>
        </xdr:cNvPr>
        <xdr:cNvSpPr/>
      </xdr:nvSpPr>
      <xdr:spPr>
        <a:xfrm>
          <a:off x="16754475" y="632206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DFEBD9B5-7AE1-40BD-A0E5-51232F38EA72}"/>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32AD584E-6D36-4325-9326-B0A87DB75C6E}"/>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4B9FFD31-E7EC-4D1B-852B-AEF59994AFB4}"/>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3655439E-72B8-4672-9427-2ED8A6BA1464}"/>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CA2DFA92-6AA9-4357-A178-132B26BA1377}"/>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170180</xdr:rowOff>
    </xdr:from>
    <xdr:to>
      <xdr:col>116</xdr:col>
      <xdr:colOff>114300</xdr:colOff>
      <xdr:row>41</xdr:row>
      <xdr:rowOff>100330</xdr:rowOff>
    </xdr:to>
    <xdr:sp macro="" textlink="">
      <xdr:nvSpPr>
        <xdr:cNvPr id="487" name="楕円 486">
          <a:extLst>
            <a:ext uri="{FF2B5EF4-FFF2-40B4-BE49-F238E27FC236}">
              <a16:creationId xmlns:a16="http://schemas.microsoft.com/office/drawing/2014/main" id="{182F3E94-E546-4DB8-A80D-33EF6B7A9817}"/>
            </a:ext>
          </a:extLst>
        </xdr:cNvPr>
        <xdr:cNvSpPr/>
      </xdr:nvSpPr>
      <xdr:spPr>
        <a:xfrm>
          <a:off x="19897725" y="664718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85107</xdr:rowOff>
    </xdr:from>
    <xdr:ext cx="469744" cy="259045"/>
    <xdr:sp macro="" textlink="">
      <xdr:nvSpPr>
        <xdr:cNvPr id="488" name="【認定こども園・幼稚園・保育所】&#10;一人当たり面積該当値テキスト">
          <a:extLst>
            <a:ext uri="{FF2B5EF4-FFF2-40B4-BE49-F238E27FC236}">
              <a16:creationId xmlns:a16="http://schemas.microsoft.com/office/drawing/2014/main" id="{BFF5362F-4EF2-4BB7-A5B6-DC8DE05956C2}"/>
            </a:ext>
          </a:extLst>
        </xdr:cNvPr>
        <xdr:cNvSpPr txBox="1"/>
      </xdr:nvSpPr>
      <xdr:spPr>
        <a:xfrm>
          <a:off x="19992975" y="6574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170180</xdr:rowOff>
    </xdr:from>
    <xdr:to>
      <xdr:col>112</xdr:col>
      <xdr:colOff>38100</xdr:colOff>
      <xdr:row>41</xdr:row>
      <xdr:rowOff>100330</xdr:rowOff>
    </xdr:to>
    <xdr:sp macro="" textlink="">
      <xdr:nvSpPr>
        <xdr:cNvPr id="489" name="楕円 488">
          <a:extLst>
            <a:ext uri="{FF2B5EF4-FFF2-40B4-BE49-F238E27FC236}">
              <a16:creationId xmlns:a16="http://schemas.microsoft.com/office/drawing/2014/main" id="{9B705401-AADA-400A-BC20-F153F54B6DB8}"/>
            </a:ext>
          </a:extLst>
        </xdr:cNvPr>
        <xdr:cNvSpPr/>
      </xdr:nvSpPr>
      <xdr:spPr>
        <a:xfrm>
          <a:off x="19154775" y="664718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49530</xdr:rowOff>
    </xdr:from>
    <xdr:to>
      <xdr:col>116</xdr:col>
      <xdr:colOff>63500</xdr:colOff>
      <xdr:row>41</xdr:row>
      <xdr:rowOff>49530</xdr:rowOff>
    </xdr:to>
    <xdr:cxnSp macro="">
      <xdr:nvCxnSpPr>
        <xdr:cNvPr id="490" name="直線コネクタ 489">
          <a:extLst>
            <a:ext uri="{FF2B5EF4-FFF2-40B4-BE49-F238E27FC236}">
              <a16:creationId xmlns:a16="http://schemas.microsoft.com/office/drawing/2014/main" id="{06FA5FEC-BC7D-4B43-8513-BCFB5ABDF510}"/>
            </a:ext>
          </a:extLst>
        </xdr:cNvPr>
        <xdr:cNvCxnSpPr/>
      </xdr:nvCxnSpPr>
      <xdr:spPr>
        <a:xfrm>
          <a:off x="19202400" y="6694805"/>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170180</xdr:rowOff>
    </xdr:from>
    <xdr:to>
      <xdr:col>107</xdr:col>
      <xdr:colOff>101600</xdr:colOff>
      <xdr:row>41</xdr:row>
      <xdr:rowOff>100330</xdr:rowOff>
    </xdr:to>
    <xdr:sp macro="" textlink="">
      <xdr:nvSpPr>
        <xdr:cNvPr id="491" name="楕円 490">
          <a:extLst>
            <a:ext uri="{FF2B5EF4-FFF2-40B4-BE49-F238E27FC236}">
              <a16:creationId xmlns:a16="http://schemas.microsoft.com/office/drawing/2014/main" id="{552559E2-B7F7-4C07-8AD3-644700F2277C}"/>
            </a:ext>
          </a:extLst>
        </xdr:cNvPr>
        <xdr:cNvSpPr/>
      </xdr:nvSpPr>
      <xdr:spPr>
        <a:xfrm>
          <a:off x="18345150" y="664718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49530</xdr:rowOff>
    </xdr:from>
    <xdr:to>
      <xdr:col>111</xdr:col>
      <xdr:colOff>177800</xdr:colOff>
      <xdr:row>41</xdr:row>
      <xdr:rowOff>49530</xdr:rowOff>
    </xdr:to>
    <xdr:cxnSp macro="">
      <xdr:nvCxnSpPr>
        <xdr:cNvPr id="492" name="直線コネクタ 491">
          <a:extLst>
            <a:ext uri="{FF2B5EF4-FFF2-40B4-BE49-F238E27FC236}">
              <a16:creationId xmlns:a16="http://schemas.microsoft.com/office/drawing/2014/main" id="{3ABC1668-BC55-48C8-A440-A4C3BCCD71C4}"/>
            </a:ext>
          </a:extLst>
        </xdr:cNvPr>
        <xdr:cNvCxnSpPr/>
      </xdr:nvCxnSpPr>
      <xdr:spPr>
        <a:xfrm>
          <a:off x="18392775" y="6694805"/>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170180</xdr:rowOff>
    </xdr:from>
    <xdr:to>
      <xdr:col>102</xdr:col>
      <xdr:colOff>165100</xdr:colOff>
      <xdr:row>41</xdr:row>
      <xdr:rowOff>100330</xdr:rowOff>
    </xdr:to>
    <xdr:sp macro="" textlink="">
      <xdr:nvSpPr>
        <xdr:cNvPr id="493" name="楕円 492">
          <a:extLst>
            <a:ext uri="{FF2B5EF4-FFF2-40B4-BE49-F238E27FC236}">
              <a16:creationId xmlns:a16="http://schemas.microsoft.com/office/drawing/2014/main" id="{2345F3F7-7C11-4918-BA67-19382DF68EA4}"/>
            </a:ext>
          </a:extLst>
        </xdr:cNvPr>
        <xdr:cNvSpPr/>
      </xdr:nvSpPr>
      <xdr:spPr>
        <a:xfrm>
          <a:off x="17554575" y="664718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49530</xdr:rowOff>
    </xdr:from>
    <xdr:to>
      <xdr:col>107</xdr:col>
      <xdr:colOff>50800</xdr:colOff>
      <xdr:row>41</xdr:row>
      <xdr:rowOff>49530</xdr:rowOff>
    </xdr:to>
    <xdr:cxnSp macro="">
      <xdr:nvCxnSpPr>
        <xdr:cNvPr id="494" name="直線コネクタ 493">
          <a:extLst>
            <a:ext uri="{FF2B5EF4-FFF2-40B4-BE49-F238E27FC236}">
              <a16:creationId xmlns:a16="http://schemas.microsoft.com/office/drawing/2014/main" id="{9EEE67C3-6205-4886-9680-021DE5D1521F}"/>
            </a:ext>
          </a:extLst>
        </xdr:cNvPr>
        <xdr:cNvCxnSpPr/>
      </xdr:nvCxnSpPr>
      <xdr:spPr>
        <a:xfrm>
          <a:off x="17602200" y="6694805"/>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170180</xdr:rowOff>
    </xdr:from>
    <xdr:to>
      <xdr:col>98</xdr:col>
      <xdr:colOff>38100</xdr:colOff>
      <xdr:row>41</xdr:row>
      <xdr:rowOff>100330</xdr:rowOff>
    </xdr:to>
    <xdr:sp macro="" textlink="">
      <xdr:nvSpPr>
        <xdr:cNvPr id="495" name="楕円 494">
          <a:extLst>
            <a:ext uri="{FF2B5EF4-FFF2-40B4-BE49-F238E27FC236}">
              <a16:creationId xmlns:a16="http://schemas.microsoft.com/office/drawing/2014/main" id="{01863E18-84BE-47B3-97D4-664A2C757345}"/>
            </a:ext>
          </a:extLst>
        </xdr:cNvPr>
        <xdr:cNvSpPr/>
      </xdr:nvSpPr>
      <xdr:spPr>
        <a:xfrm>
          <a:off x="16754475" y="664718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49530</xdr:rowOff>
    </xdr:from>
    <xdr:to>
      <xdr:col>102</xdr:col>
      <xdr:colOff>114300</xdr:colOff>
      <xdr:row>41</xdr:row>
      <xdr:rowOff>49530</xdr:rowOff>
    </xdr:to>
    <xdr:cxnSp macro="">
      <xdr:nvCxnSpPr>
        <xdr:cNvPr id="496" name="直線コネクタ 495">
          <a:extLst>
            <a:ext uri="{FF2B5EF4-FFF2-40B4-BE49-F238E27FC236}">
              <a16:creationId xmlns:a16="http://schemas.microsoft.com/office/drawing/2014/main" id="{3DF7F4C3-0837-40CF-93CE-783494C10EB9}"/>
            </a:ext>
          </a:extLst>
        </xdr:cNvPr>
        <xdr:cNvCxnSpPr/>
      </xdr:nvCxnSpPr>
      <xdr:spPr>
        <a:xfrm>
          <a:off x="16802100" y="6694805"/>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109237</xdr:rowOff>
    </xdr:from>
    <xdr:ext cx="469744" cy="259045"/>
    <xdr:sp macro="" textlink="">
      <xdr:nvSpPr>
        <xdr:cNvPr id="497" name="n_1aveValue【認定こども園・幼稚園・保育所】&#10;一人当たり面積">
          <a:extLst>
            <a:ext uri="{FF2B5EF4-FFF2-40B4-BE49-F238E27FC236}">
              <a16:creationId xmlns:a16="http://schemas.microsoft.com/office/drawing/2014/main" id="{8273DB59-34A7-4D77-A870-FFCCC4816E71}"/>
            </a:ext>
          </a:extLst>
        </xdr:cNvPr>
        <xdr:cNvSpPr txBox="1"/>
      </xdr:nvSpPr>
      <xdr:spPr>
        <a:xfrm>
          <a:off x="18983402" y="6106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109237</xdr:rowOff>
    </xdr:from>
    <xdr:ext cx="469744" cy="259045"/>
    <xdr:sp macro="" textlink="">
      <xdr:nvSpPr>
        <xdr:cNvPr id="498" name="n_2aveValue【認定こども園・幼稚園・保育所】&#10;一人当たり面積">
          <a:extLst>
            <a:ext uri="{FF2B5EF4-FFF2-40B4-BE49-F238E27FC236}">
              <a16:creationId xmlns:a16="http://schemas.microsoft.com/office/drawing/2014/main" id="{C7030C30-8619-4275-A694-2BDAA67ABE57}"/>
            </a:ext>
          </a:extLst>
        </xdr:cNvPr>
        <xdr:cNvSpPr txBox="1"/>
      </xdr:nvSpPr>
      <xdr:spPr>
        <a:xfrm>
          <a:off x="18183302" y="6106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93997</xdr:rowOff>
    </xdr:from>
    <xdr:ext cx="469744" cy="259045"/>
    <xdr:sp macro="" textlink="">
      <xdr:nvSpPr>
        <xdr:cNvPr id="499" name="n_3aveValue【認定こども園・幼稚園・保育所】&#10;一人当たり面積">
          <a:extLst>
            <a:ext uri="{FF2B5EF4-FFF2-40B4-BE49-F238E27FC236}">
              <a16:creationId xmlns:a16="http://schemas.microsoft.com/office/drawing/2014/main" id="{C6AA5A0F-655C-433B-A72C-D32D77CEBE82}"/>
            </a:ext>
          </a:extLst>
        </xdr:cNvPr>
        <xdr:cNvSpPr txBox="1"/>
      </xdr:nvSpPr>
      <xdr:spPr>
        <a:xfrm>
          <a:off x="17383202" y="6094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109237</xdr:rowOff>
    </xdr:from>
    <xdr:ext cx="469744" cy="259045"/>
    <xdr:sp macro="" textlink="">
      <xdr:nvSpPr>
        <xdr:cNvPr id="500" name="n_4aveValue【認定こども園・幼稚園・保育所】&#10;一人当たり面積">
          <a:extLst>
            <a:ext uri="{FF2B5EF4-FFF2-40B4-BE49-F238E27FC236}">
              <a16:creationId xmlns:a16="http://schemas.microsoft.com/office/drawing/2014/main" id="{8AFF00A2-58E8-4687-8DCE-469E9CC128CC}"/>
            </a:ext>
          </a:extLst>
        </xdr:cNvPr>
        <xdr:cNvSpPr txBox="1"/>
      </xdr:nvSpPr>
      <xdr:spPr>
        <a:xfrm>
          <a:off x="16592627" y="6106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91457</xdr:rowOff>
    </xdr:from>
    <xdr:ext cx="469744" cy="259045"/>
    <xdr:sp macro="" textlink="">
      <xdr:nvSpPr>
        <xdr:cNvPr id="501" name="n_1mainValue【認定こども園・幼稚園・保育所】&#10;一人当たり面積">
          <a:extLst>
            <a:ext uri="{FF2B5EF4-FFF2-40B4-BE49-F238E27FC236}">
              <a16:creationId xmlns:a16="http://schemas.microsoft.com/office/drawing/2014/main" id="{FF56C2C1-9E6C-4F87-85AF-172D6A0F8DCC}"/>
            </a:ext>
          </a:extLst>
        </xdr:cNvPr>
        <xdr:cNvSpPr txBox="1"/>
      </xdr:nvSpPr>
      <xdr:spPr>
        <a:xfrm>
          <a:off x="18983402" y="6736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91457</xdr:rowOff>
    </xdr:from>
    <xdr:ext cx="469744" cy="259045"/>
    <xdr:sp macro="" textlink="">
      <xdr:nvSpPr>
        <xdr:cNvPr id="502" name="n_2mainValue【認定こども園・幼稚園・保育所】&#10;一人当たり面積">
          <a:extLst>
            <a:ext uri="{FF2B5EF4-FFF2-40B4-BE49-F238E27FC236}">
              <a16:creationId xmlns:a16="http://schemas.microsoft.com/office/drawing/2014/main" id="{98116C79-7E6B-4B8D-AA25-E98156524094}"/>
            </a:ext>
          </a:extLst>
        </xdr:cNvPr>
        <xdr:cNvSpPr txBox="1"/>
      </xdr:nvSpPr>
      <xdr:spPr>
        <a:xfrm>
          <a:off x="18183302" y="6736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91457</xdr:rowOff>
    </xdr:from>
    <xdr:ext cx="469744" cy="259045"/>
    <xdr:sp macro="" textlink="">
      <xdr:nvSpPr>
        <xdr:cNvPr id="503" name="n_3mainValue【認定こども園・幼稚園・保育所】&#10;一人当たり面積">
          <a:extLst>
            <a:ext uri="{FF2B5EF4-FFF2-40B4-BE49-F238E27FC236}">
              <a16:creationId xmlns:a16="http://schemas.microsoft.com/office/drawing/2014/main" id="{E56B6918-718A-417D-895E-9B3B2480EDD9}"/>
            </a:ext>
          </a:extLst>
        </xdr:cNvPr>
        <xdr:cNvSpPr txBox="1"/>
      </xdr:nvSpPr>
      <xdr:spPr>
        <a:xfrm>
          <a:off x="17383202" y="6736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91457</xdr:rowOff>
    </xdr:from>
    <xdr:ext cx="469744" cy="259045"/>
    <xdr:sp macro="" textlink="">
      <xdr:nvSpPr>
        <xdr:cNvPr id="504" name="n_4mainValue【認定こども園・幼稚園・保育所】&#10;一人当たり面積">
          <a:extLst>
            <a:ext uri="{FF2B5EF4-FFF2-40B4-BE49-F238E27FC236}">
              <a16:creationId xmlns:a16="http://schemas.microsoft.com/office/drawing/2014/main" id="{7E46F6DF-A185-483A-8CF4-8BFB355E61FB}"/>
            </a:ext>
          </a:extLst>
        </xdr:cNvPr>
        <xdr:cNvSpPr txBox="1"/>
      </xdr:nvSpPr>
      <xdr:spPr>
        <a:xfrm>
          <a:off x="16592627" y="6736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5" name="正方形/長方形 504">
          <a:extLst>
            <a:ext uri="{FF2B5EF4-FFF2-40B4-BE49-F238E27FC236}">
              <a16:creationId xmlns:a16="http://schemas.microsoft.com/office/drawing/2014/main" id="{B970B90C-A3F7-464F-87FE-5E39E8BC58AB}"/>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6" name="正方形/長方形 505">
          <a:extLst>
            <a:ext uri="{FF2B5EF4-FFF2-40B4-BE49-F238E27FC236}">
              <a16:creationId xmlns:a16="http://schemas.microsoft.com/office/drawing/2014/main" id="{00825C8B-04E1-4EA7-B1DA-7F788384B919}"/>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7" name="正方形/長方形 506">
          <a:extLst>
            <a:ext uri="{FF2B5EF4-FFF2-40B4-BE49-F238E27FC236}">
              <a16:creationId xmlns:a16="http://schemas.microsoft.com/office/drawing/2014/main" id="{6D79543D-20D4-447C-A797-38D4C1CBAB59}"/>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8" name="正方形/長方形 507">
          <a:extLst>
            <a:ext uri="{FF2B5EF4-FFF2-40B4-BE49-F238E27FC236}">
              <a16:creationId xmlns:a16="http://schemas.microsoft.com/office/drawing/2014/main" id="{0ED4CE65-41F7-4133-A0DF-5FED88F64B46}"/>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9" name="正方形/長方形 508">
          <a:extLst>
            <a:ext uri="{FF2B5EF4-FFF2-40B4-BE49-F238E27FC236}">
              <a16:creationId xmlns:a16="http://schemas.microsoft.com/office/drawing/2014/main" id="{C397A525-548E-4891-9316-0997E212D246}"/>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0" name="正方形/長方形 509">
          <a:extLst>
            <a:ext uri="{FF2B5EF4-FFF2-40B4-BE49-F238E27FC236}">
              <a16:creationId xmlns:a16="http://schemas.microsoft.com/office/drawing/2014/main" id="{9EC2C37B-4563-4F4B-9A22-A50125E7566C}"/>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1" name="正方形/長方形 510">
          <a:extLst>
            <a:ext uri="{FF2B5EF4-FFF2-40B4-BE49-F238E27FC236}">
              <a16:creationId xmlns:a16="http://schemas.microsoft.com/office/drawing/2014/main" id="{9BF38FDA-D811-4578-97BC-2969016AFF8A}"/>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2" name="正方形/長方形 511">
          <a:extLst>
            <a:ext uri="{FF2B5EF4-FFF2-40B4-BE49-F238E27FC236}">
              <a16:creationId xmlns:a16="http://schemas.microsoft.com/office/drawing/2014/main" id="{88F83BE2-F0A7-40D2-A403-BB58049981C1}"/>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3" name="テキスト ボックス 512">
          <a:extLst>
            <a:ext uri="{FF2B5EF4-FFF2-40B4-BE49-F238E27FC236}">
              <a16:creationId xmlns:a16="http://schemas.microsoft.com/office/drawing/2014/main" id="{E01C1E28-79D2-4497-A158-EBEE8D217923}"/>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4" name="直線コネクタ 513">
          <a:extLst>
            <a:ext uri="{FF2B5EF4-FFF2-40B4-BE49-F238E27FC236}">
              <a16:creationId xmlns:a16="http://schemas.microsoft.com/office/drawing/2014/main" id="{09DFF39B-347F-43FD-9F04-0320A950AD85}"/>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5" name="テキスト ボックス 514">
          <a:extLst>
            <a:ext uri="{FF2B5EF4-FFF2-40B4-BE49-F238E27FC236}">
              <a16:creationId xmlns:a16="http://schemas.microsoft.com/office/drawing/2014/main" id="{831E53E0-F771-4D63-AC24-7CBF58331CE7}"/>
            </a:ext>
          </a:extLst>
        </xdr:cNvPr>
        <xdr:cNvSpPr txBox="1"/>
      </xdr:nvSpPr>
      <xdr:spPr>
        <a:xfrm>
          <a:off x="107945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6" name="直線コネクタ 515">
          <a:extLst>
            <a:ext uri="{FF2B5EF4-FFF2-40B4-BE49-F238E27FC236}">
              <a16:creationId xmlns:a16="http://schemas.microsoft.com/office/drawing/2014/main" id="{6AD70C44-2804-463F-AC54-B429B4FBB2FD}"/>
            </a:ext>
          </a:extLst>
        </xdr:cNvPr>
        <xdr:cNvCxnSpPr/>
      </xdr:nvCxnSpPr>
      <xdr:spPr>
        <a:xfrm>
          <a:off x="11210925" y="104489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17" name="テキスト ボックス 516">
          <a:extLst>
            <a:ext uri="{FF2B5EF4-FFF2-40B4-BE49-F238E27FC236}">
              <a16:creationId xmlns:a16="http://schemas.microsoft.com/office/drawing/2014/main" id="{E4418A3A-D0EE-4660-A360-6E7B3121EC22}"/>
            </a:ext>
          </a:extLst>
        </xdr:cNvPr>
        <xdr:cNvSpPr txBox="1"/>
      </xdr:nvSpPr>
      <xdr:spPr>
        <a:xfrm>
          <a:off x="107945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18" name="直線コネクタ 517">
          <a:extLst>
            <a:ext uri="{FF2B5EF4-FFF2-40B4-BE49-F238E27FC236}">
              <a16:creationId xmlns:a16="http://schemas.microsoft.com/office/drawing/2014/main" id="{579EE35E-56C3-4D71-A8D4-D79D40DD0B02}"/>
            </a:ext>
          </a:extLst>
        </xdr:cNvPr>
        <xdr:cNvCxnSpPr/>
      </xdr:nvCxnSpPr>
      <xdr:spPr>
        <a:xfrm>
          <a:off x="11210925" y="100869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19" name="テキスト ボックス 518">
          <a:extLst>
            <a:ext uri="{FF2B5EF4-FFF2-40B4-BE49-F238E27FC236}">
              <a16:creationId xmlns:a16="http://schemas.microsoft.com/office/drawing/2014/main" id="{C74D7BCB-017E-4791-B0EA-282EA2E67715}"/>
            </a:ext>
          </a:extLst>
        </xdr:cNvPr>
        <xdr:cNvSpPr txBox="1"/>
      </xdr:nvSpPr>
      <xdr:spPr>
        <a:xfrm>
          <a:off x="10845966"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0" name="直線コネクタ 519">
          <a:extLst>
            <a:ext uri="{FF2B5EF4-FFF2-40B4-BE49-F238E27FC236}">
              <a16:creationId xmlns:a16="http://schemas.microsoft.com/office/drawing/2014/main" id="{1420586E-F7C2-41B6-80AF-4E60E9C79EB0}"/>
            </a:ext>
          </a:extLst>
        </xdr:cNvPr>
        <xdr:cNvCxnSpPr/>
      </xdr:nvCxnSpPr>
      <xdr:spPr>
        <a:xfrm>
          <a:off x="11210925" y="97250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1" name="テキスト ボックス 520">
          <a:extLst>
            <a:ext uri="{FF2B5EF4-FFF2-40B4-BE49-F238E27FC236}">
              <a16:creationId xmlns:a16="http://schemas.microsoft.com/office/drawing/2014/main" id="{172793F0-F715-437B-A9ED-8D318353FD80}"/>
            </a:ext>
          </a:extLst>
        </xdr:cNvPr>
        <xdr:cNvSpPr txBox="1"/>
      </xdr:nvSpPr>
      <xdr:spPr>
        <a:xfrm>
          <a:off x="10845966"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2" name="直線コネクタ 521">
          <a:extLst>
            <a:ext uri="{FF2B5EF4-FFF2-40B4-BE49-F238E27FC236}">
              <a16:creationId xmlns:a16="http://schemas.microsoft.com/office/drawing/2014/main" id="{60F9F584-AA5B-4C6E-9567-2475D4B4FF5C}"/>
            </a:ext>
          </a:extLst>
        </xdr:cNvPr>
        <xdr:cNvCxnSpPr/>
      </xdr:nvCxnSpPr>
      <xdr:spPr>
        <a:xfrm>
          <a:off x="11210925" y="93726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3" name="テキスト ボックス 522">
          <a:extLst>
            <a:ext uri="{FF2B5EF4-FFF2-40B4-BE49-F238E27FC236}">
              <a16:creationId xmlns:a16="http://schemas.microsoft.com/office/drawing/2014/main" id="{65485FE2-2F1A-44F0-BF59-4DC1CC54A138}"/>
            </a:ext>
          </a:extLst>
        </xdr:cNvPr>
        <xdr:cNvSpPr txBox="1"/>
      </xdr:nvSpPr>
      <xdr:spPr>
        <a:xfrm>
          <a:off x="10845966"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4" name="直線コネクタ 523">
          <a:extLst>
            <a:ext uri="{FF2B5EF4-FFF2-40B4-BE49-F238E27FC236}">
              <a16:creationId xmlns:a16="http://schemas.microsoft.com/office/drawing/2014/main" id="{EE28E5EA-78D0-4431-B526-007AA0D00E4D}"/>
            </a:ext>
          </a:extLst>
        </xdr:cNvPr>
        <xdr:cNvCxnSpPr/>
      </xdr:nvCxnSpPr>
      <xdr:spPr>
        <a:xfrm>
          <a:off x="11210925" y="90106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5" name="テキスト ボックス 524">
          <a:extLst>
            <a:ext uri="{FF2B5EF4-FFF2-40B4-BE49-F238E27FC236}">
              <a16:creationId xmlns:a16="http://schemas.microsoft.com/office/drawing/2014/main" id="{B828DB28-AB2D-4AD3-90B7-C5AF420A936B}"/>
            </a:ext>
          </a:extLst>
        </xdr:cNvPr>
        <xdr:cNvSpPr txBox="1"/>
      </xdr:nvSpPr>
      <xdr:spPr>
        <a:xfrm>
          <a:off x="10845966" y="887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6" name="直線コネクタ 525">
          <a:extLst>
            <a:ext uri="{FF2B5EF4-FFF2-40B4-BE49-F238E27FC236}">
              <a16:creationId xmlns:a16="http://schemas.microsoft.com/office/drawing/2014/main" id="{FF7C640F-894D-4728-BF6E-7CCCF26A1C82}"/>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27" name="テキスト ボックス 526">
          <a:extLst>
            <a:ext uri="{FF2B5EF4-FFF2-40B4-BE49-F238E27FC236}">
              <a16:creationId xmlns:a16="http://schemas.microsoft.com/office/drawing/2014/main" id="{BEA71573-034B-4074-BCAE-95908D017F34}"/>
            </a:ext>
          </a:extLst>
        </xdr:cNvPr>
        <xdr:cNvSpPr txBox="1"/>
      </xdr:nvSpPr>
      <xdr:spPr>
        <a:xfrm>
          <a:off x="10903736" y="85128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8" name="【学校施設】&#10;有形固定資産減価償却率グラフ枠">
          <a:extLst>
            <a:ext uri="{FF2B5EF4-FFF2-40B4-BE49-F238E27FC236}">
              <a16:creationId xmlns:a16="http://schemas.microsoft.com/office/drawing/2014/main" id="{73178A6D-1D51-4D04-8025-5CDBC0E737C4}"/>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57</xdr:row>
      <xdr:rowOff>5715</xdr:rowOff>
    </xdr:from>
    <xdr:to>
      <xdr:col>85</xdr:col>
      <xdr:colOff>126364</xdr:colOff>
      <xdr:row>63</xdr:row>
      <xdr:rowOff>43815</xdr:rowOff>
    </xdr:to>
    <xdr:cxnSp macro="">
      <xdr:nvCxnSpPr>
        <xdr:cNvPr id="529" name="直線コネクタ 528">
          <a:extLst>
            <a:ext uri="{FF2B5EF4-FFF2-40B4-BE49-F238E27FC236}">
              <a16:creationId xmlns:a16="http://schemas.microsoft.com/office/drawing/2014/main" id="{96C5450E-11AC-4EEB-AA9C-D5DCAA59AF20}"/>
            </a:ext>
          </a:extLst>
        </xdr:cNvPr>
        <xdr:cNvCxnSpPr/>
      </xdr:nvCxnSpPr>
      <xdr:spPr>
        <a:xfrm flipV="1">
          <a:off x="14696439" y="9248140"/>
          <a:ext cx="0" cy="1009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47642</xdr:rowOff>
    </xdr:from>
    <xdr:ext cx="405111" cy="259045"/>
    <xdr:sp macro="" textlink="">
      <xdr:nvSpPr>
        <xdr:cNvPr id="530" name="【学校施設】&#10;有形固定資産減価償却率最小値テキスト">
          <a:extLst>
            <a:ext uri="{FF2B5EF4-FFF2-40B4-BE49-F238E27FC236}">
              <a16:creationId xmlns:a16="http://schemas.microsoft.com/office/drawing/2014/main" id="{2D7F3E68-1B36-4A85-B0DD-8C8416DC3A82}"/>
            </a:ext>
          </a:extLst>
        </xdr:cNvPr>
        <xdr:cNvSpPr txBox="1"/>
      </xdr:nvSpPr>
      <xdr:spPr>
        <a:xfrm>
          <a:off x="14735175" y="10255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43815</xdr:rowOff>
    </xdr:from>
    <xdr:to>
      <xdr:col>86</xdr:col>
      <xdr:colOff>25400</xdr:colOff>
      <xdr:row>63</xdr:row>
      <xdr:rowOff>43815</xdr:rowOff>
    </xdr:to>
    <xdr:cxnSp macro="">
      <xdr:nvCxnSpPr>
        <xdr:cNvPr id="531" name="直線コネクタ 530">
          <a:extLst>
            <a:ext uri="{FF2B5EF4-FFF2-40B4-BE49-F238E27FC236}">
              <a16:creationId xmlns:a16="http://schemas.microsoft.com/office/drawing/2014/main" id="{14D0A41B-54FC-43B8-A249-8A79C1AA76CD}"/>
            </a:ext>
          </a:extLst>
        </xdr:cNvPr>
        <xdr:cNvCxnSpPr/>
      </xdr:nvCxnSpPr>
      <xdr:spPr>
        <a:xfrm>
          <a:off x="14611350" y="1025779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123842</xdr:rowOff>
    </xdr:from>
    <xdr:ext cx="405111" cy="259045"/>
    <xdr:sp macro="" textlink="">
      <xdr:nvSpPr>
        <xdr:cNvPr id="532" name="【学校施設】&#10;有形固定資産減価償却率最大値テキスト">
          <a:extLst>
            <a:ext uri="{FF2B5EF4-FFF2-40B4-BE49-F238E27FC236}">
              <a16:creationId xmlns:a16="http://schemas.microsoft.com/office/drawing/2014/main" id="{286AD80F-A1F3-40BB-A7F0-5051F35B0EE4}"/>
            </a:ext>
          </a:extLst>
        </xdr:cNvPr>
        <xdr:cNvSpPr txBox="1"/>
      </xdr:nvSpPr>
      <xdr:spPr>
        <a:xfrm>
          <a:off x="14735175" y="9036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5715</xdr:rowOff>
    </xdr:from>
    <xdr:to>
      <xdr:col>86</xdr:col>
      <xdr:colOff>25400</xdr:colOff>
      <xdr:row>57</xdr:row>
      <xdr:rowOff>5715</xdr:rowOff>
    </xdr:to>
    <xdr:cxnSp macro="">
      <xdr:nvCxnSpPr>
        <xdr:cNvPr id="533" name="直線コネクタ 532">
          <a:extLst>
            <a:ext uri="{FF2B5EF4-FFF2-40B4-BE49-F238E27FC236}">
              <a16:creationId xmlns:a16="http://schemas.microsoft.com/office/drawing/2014/main" id="{C3E9EDEE-94DE-4296-B1F5-B803E392EA3D}"/>
            </a:ext>
          </a:extLst>
        </xdr:cNvPr>
        <xdr:cNvCxnSpPr/>
      </xdr:nvCxnSpPr>
      <xdr:spPr>
        <a:xfrm>
          <a:off x="14611350" y="924814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87647</xdr:rowOff>
    </xdr:from>
    <xdr:ext cx="405111" cy="259045"/>
    <xdr:sp macro="" textlink="">
      <xdr:nvSpPr>
        <xdr:cNvPr id="534" name="【学校施設】&#10;有形固定資産減価償却率平均値テキスト">
          <a:extLst>
            <a:ext uri="{FF2B5EF4-FFF2-40B4-BE49-F238E27FC236}">
              <a16:creationId xmlns:a16="http://schemas.microsoft.com/office/drawing/2014/main" id="{CADD4685-4F6C-45AC-92CF-5A9D301D792E}"/>
            </a:ext>
          </a:extLst>
        </xdr:cNvPr>
        <xdr:cNvSpPr txBox="1"/>
      </xdr:nvSpPr>
      <xdr:spPr>
        <a:xfrm>
          <a:off x="14735175" y="98094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109220</xdr:rowOff>
    </xdr:from>
    <xdr:to>
      <xdr:col>85</xdr:col>
      <xdr:colOff>177800</xdr:colOff>
      <xdr:row>61</xdr:row>
      <xdr:rowOff>39370</xdr:rowOff>
    </xdr:to>
    <xdr:sp macro="" textlink="">
      <xdr:nvSpPr>
        <xdr:cNvPr id="535" name="フローチャート: 判断 534">
          <a:extLst>
            <a:ext uri="{FF2B5EF4-FFF2-40B4-BE49-F238E27FC236}">
              <a16:creationId xmlns:a16="http://schemas.microsoft.com/office/drawing/2014/main" id="{A7E283E9-B7DD-410D-991C-26C337A20F2D}"/>
            </a:ext>
          </a:extLst>
        </xdr:cNvPr>
        <xdr:cNvSpPr/>
      </xdr:nvSpPr>
      <xdr:spPr>
        <a:xfrm>
          <a:off x="14649450" y="983107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101600</xdr:rowOff>
    </xdr:from>
    <xdr:to>
      <xdr:col>81</xdr:col>
      <xdr:colOff>101600</xdr:colOff>
      <xdr:row>61</xdr:row>
      <xdr:rowOff>31750</xdr:rowOff>
    </xdr:to>
    <xdr:sp macro="" textlink="">
      <xdr:nvSpPr>
        <xdr:cNvPr id="536" name="フローチャート: 判断 535">
          <a:extLst>
            <a:ext uri="{FF2B5EF4-FFF2-40B4-BE49-F238E27FC236}">
              <a16:creationId xmlns:a16="http://schemas.microsoft.com/office/drawing/2014/main" id="{F5D33A38-79D7-4031-B3F0-2708C702BC21}"/>
            </a:ext>
          </a:extLst>
        </xdr:cNvPr>
        <xdr:cNvSpPr/>
      </xdr:nvSpPr>
      <xdr:spPr>
        <a:xfrm>
          <a:off x="13887450" y="982980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88265</xdr:rowOff>
    </xdr:from>
    <xdr:to>
      <xdr:col>76</xdr:col>
      <xdr:colOff>165100</xdr:colOff>
      <xdr:row>61</xdr:row>
      <xdr:rowOff>18415</xdr:rowOff>
    </xdr:to>
    <xdr:sp macro="" textlink="">
      <xdr:nvSpPr>
        <xdr:cNvPr id="537" name="フローチャート: 判断 536">
          <a:extLst>
            <a:ext uri="{FF2B5EF4-FFF2-40B4-BE49-F238E27FC236}">
              <a16:creationId xmlns:a16="http://schemas.microsoft.com/office/drawing/2014/main" id="{F0462706-ECEF-4B2E-B0BF-EAD6D0DC8AD7}"/>
            </a:ext>
          </a:extLst>
        </xdr:cNvPr>
        <xdr:cNvSpPr/>
      </xdr:nvSpPr>
      <xdr:spPr>
        <a:xfrm>
          <a:off x="13096875" y="981011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74930</xdr:rowOff>
    </xdr:from>
    <xdr:to>
      <xdr:col>72</xdr:col>
      <xdr:colOff>38100</xdr:colOff>
      <xdr:row>61</xdr:row>
      <xdr:rowOff>5080</xdr:rowOff>
    </xdr:to>
    <xdr:sp macro="" textlink="">
      <xdr:nvSpPr>
        <xdr:cNvPr id="538" name="フローチャート: 判断 537">
          <a:extLst>
            <a:ext uri="{FF2B5EF4-FFF2-40B4-BE49-F238E27FC236}">
              <a16:creationId xmlns:a16="http://schemas.microsoft.com/office/drawing/2014/main" id="{6242ADB2-025E-41A5-AF78-9974B2CABF4F}"/>
            </a:ext>
          </a:extLst>
        </xdr:cNvPr>
        <xdr:cNvSpPr/>
      </xdr:nvSpPr>
      <xdr:spPr>
        <a:xfrm>
          <a:off x="12296775" y="979995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67310</xdr:rowOff>
    </xdr:from>
    <xdr:to>
      <xdr:col>67</xdr:col>
      <xdr:colOff>101600</xdr:colOff>
      <xdr:row>60</xdr:row>
      <xdr:rowOff>168910</xdr:rowOff>
    </xdr:to>
    <xdr:sp macro="" textlink="">
      <xdr:nvSpPr>
        <xdr:cNvPr id="539" name="フローチャート: 判断 538">
          <a:extLst>
            <a:ext uri="{FF2B5EF4-FFF2-40B4-BE49-F238E27FC236}">
              <a16:creationId xmlns:a16="http://schemas.microsoft.com/office/drawing/2014/main" id="{30121C9E-764E-4D0D-A3F5-81F30AE161A4}"/>
            </a:ext>
          </a:extLst>
        </xdr:cNvPr>
        <xdr:cNvSpPr/>
      </xdr:nvSpPr>
      <xdr:spPr>
        <a:xfrm>
          <a:off x="11487150" y="978916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4A3657FB-E911-44FE-98A9-8CDCD0B45AED}"/>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0CC3CD8C-75D4-4F1E-B9FC-894CAA63E7BF}"/>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2741F547-8286-4007-904C-E23EB5738305}"/>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E6C13D7E-9203-4CD1-9F15-8F16A77A822E}"/>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A7DF22A3-B612-4B7E-BDC5-5865393E84BB}"/>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13970</xdr:rowOff>
    </xdr:from>
    <xdr:to>
      <xdr:col>85</xdr:col>
      <xdr:colOff>177800</xdr:colOff>
      <xdr:row>60</xdr:row>
      <xdr:rowOff>115570</xdr:rowOff>
    </xdr:to>
    <xdr:sp macro="" textlink="">
      <xdr:nvSpPr>
        <xdr:cNvPr id="545" name="楕円 544">
          <a:extLst>
            <a:ext uri="{FF2B5EF4-FFF2-40B4-BE49-F238E27FC236}">
              <a16:creationId xmlns:a16="http://schemas.microsoft.com/office/drawing/2014/main" id="{C204D2CD-A61F-42F6-BADD-E9FF5A79405B}"/>
            </a:ext>
          </a:extLst>
        </xdr:cNvPr>
        <xdr:cNvSpPr/>
      </xdr:nvSpPr>
      <xdr:spPr>
        <a:xfrm>
          <a:off x="14649450" y="973582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36847</xdr:rowOff>
    </xdr:from>
    <xdr:ext cx="405111" cy="259045"/>
    <xdr:sp macro="" textlink="">
      <xdr:nvSpPr>
        <xdr:cNvPr id="546" name="【学校施設】&#10;有形固定資産減価償却率該当値テキスト">
          <a:extLst>
            <a:ext uri="{FF2B5EF4-FFF2-40B4-BE49-F238E27FC236}">
              <a16:creationId xmlns:a16="http://schemas.microsoft.com/office/drawing/2014/main" id="{722A2AD5-D12E-4694-87E3-F4EB3EF11EE5}"/>
            </a:ext>
          </a:extLst>
        </xdr:cNvPr>
        <xdr:cNvSpPr txBox="1"/>
      </xdr:nvSpPr>
      <xdr:spPr>
        <a:xfrm>
          <a:off x="14735175" y="9599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160655</xdr:rowOff>
    </xdr:from>
    <xdr:to>
      <xdr:col>81</xdr:col>
      <xdr:colOff>101600</xdr:colOff>
      <xdr:row>60</xdr:row>
      <xdr:rowOff>90805</xdr:rowOff>
    </xdr:to>
    <xdr:sp macro="" textlink="">
      <xdr:nvSpPr>
        <xdr:cNvPr id="547" name="楕円 546">
          <a:extLst>
            <a:ext uri="{FF2B5EF4-FFF2-40B4-BE49-F238E27FC236}">
              <a16:creationId xmlns:a16="http://schemas.microsoft.com/office/drawing/2014/main" id="{D88D7587-645D-4AFC-9622-E1B35860DDDE}"/>
            </a:ext>
          </a:extLst>
        </xdr:cNvPr>
        <xdr:cNvSpPr/>
      </xdr:nvSpPr>
      <xdr:spPr>
        <a:xfrm>
          <a:off x="13887450" y="972693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40005</xdr:rowOff>
    </xdr:from>
    <xdr:to>
      <xdr:col>85</xdr:col>
      <xdr:colOff>127000</xdr:colOff>
      <xdr:row>60</xdr:row>
      <xdr:rowOff>64770</xdr:rowOff>
    </xdr:to>
    <xdr:cxnSp macro="">
      <xdr:nvCxnSpPr>
        <xdr:cNvPr id="548" name="直線コネクタ 547">
          <a:extLst>
            <a:ext uri="{FF2B5EF4-FFF2-40B4-BE49-F238E27FC236}">
              <a16:creationId xmlns:a16="http://schemas.microsoft.com/office/drawing/2014/main" id="{94FF6C93-8BA7-4B68-BFE6-5F6BCDBB614C}"/>
            </a:ext>
          </a:extLst>
        </xdr:cNvPr>
        <xdr:cNvCxnSpPr/>
      </xdr:nvCxnSpPr>
      <xdr:spPr>
        <a:xfrm>
          <a:off x="13935075" y="9765030"/>
          <a:ext cx="762000" cy="27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151130</xdr:rowOff>
    </xdr:from>
    <xdr:to>
      <xdr:col>76</xdr:col>
      <xdr:colOff>165100</xdr:colOff>
      <xdr:row>60</xdr:row>
      <xdr:rowOff>81280</xdr:rowOff>
    </xdr:to>
    <xdr:sp macro="" textlink="">
      <xdr:nvSpPr>
        <xdr:cNvPr id="549" name="楕円 548">
          <a:extLst>
            <a:ext uri="{FF2B5EF4-FFF2-40B4-BE49-F238E27FC236}">
              <a16:creationId xmlns:a16="http://schemas.microsoft.com/office/drawing/2014/main" id="{92F3B922-E92C-45B3-88C0-2618DBB35802}"/>
            </a:ext>
          </a:extLst>
        </xdr:cNvPr>
        <xdr:cNvSpPr/>
      </xdr:nvSpPr>
      <xdr:spPr>
        <a:xfrm>
          <a:off x="13096875" y="971423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30480</xdr:rowOff>
    </xdr:from>
    <xdr:to>
      <xdr:col>81</xdr:col>
      <xdr:colOff>50800</xdr:colOff>
      <xdr:row>60</xdr:row>
      <xdr:rowOff>40005</xdr:rowOff>
    </xdr:to>
    <xdr:cxnSp macro="">
      <xdr:nvCxnSpPr>
        <xdr:cNvPr id="550" name="直線コネクタ 549">
          <a:extLst>
            <a:ext uri="{FF2B5EF4-FFF2-40B4-BE49-F238E27FC236}">
              <a16:creationId xmlns:a16="http://schemas.microsoft.com/office/drawing/2014/main" id="{E6CCA7A4-9EBD-4039-873F-1F595F0C74EC}"/>
            </a:ext>
          </a:extLst>
        </xdr:cNvPr>
        <xdr:cNvCxnSpPr/>
      </xdr:nvCxnSpPr>
      <xdr:spPr>
        <a:xfrm>
          <a:off x="13144500" y="9752330"/>
          <a:ext cx="790575"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164465</xdr:rowOff>
    </xdr:from>
    <xdr:to>
      <xdr:col>72</xdr:col>
      <xdr:colOff>38100</xdr:colOff>
      <xdr:row>60</xdr:row>
      <xdr:rowOff>94615</xdr:rowOff>
    </xdr:to>
    <xdr:sp macro="" textlink="">
      <xdr:nvSpPr>
        <xdr:cNvPr id="551" name="楕円 550">
          <a:extLst>
            <a:ext uri="{FF2B5EF4-FFF2-40B4-BE49-F238E27FC236}">
              <a16:creationId xmlns:a16="http://schemas.microsoft.com/office/drawing/2014/main" id="{8DC1C9E3-3C7F-4ABA-BE41-B80838F8D9A5}"/>
            </a:ext>
          </a:extLst>
        </xdr:cNvPr>
        <xdr:cNvSpPr/>
      </xdr:nvSpPr>
      <xdr:spPr>
        <a:xfrm>
          <a:off x="12296775" y="972439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30480</xdr:rowOff>
    </xdr:from>
    <xdr:to>
      <xdr:col>76</xdr:col>
      <xdr:colOff>114300</xdr:colOff>
      <xdr:row>60</xdr:row>
      <xdr:rowOff>43815</xdr:rowOff>
    </xdr:to>
    <xdr:cxnSp macro="">
      <xdr:nvCxnSpPr>
        <xdr:cNvPr id="552" name="直線コネクタ 551">
          <a:extLst>
            <a:ext uri="{FF2B5EF4-FFF2-40B4-BE49-F238E27FC236}">
              <a16:creationId xmlns:a16="http://schemas.microsoft.com/office/drawing/2014/main" id="{AFF3A505-B43B-43C2-9006-34303E01C469}"/>
            </a:ext>
          </a:extLst>
        </xdr:cNvPr>
        <xdr:cNvCxnSpPr/>
      </xdr:nvCxnSpPr>
      <xdr:spPr>
        <a:xfrm flipV="1">
          <a:off x="12344400" y="9752330"/>
          <a:ext cx="800100" cy="19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21590</xdr:rowOff>
    </xdr:from>
    <xdr:to>
      <xdr:col>67</xdr:col>
      <xdr:colOff>101600</xdr:colOff>
      <xdr:row>60</xdr:row>
      <xdr:rowOff>123190</xdr:rowOff>
    </xdr:to>
    <xdr:sp macro="" textlink="">
      <xdr:nvSpPr>
        <xdr:cNvPr id="553" name="楕円 552">
          <a:extLst>
            <a:ext uri="{FF2B5EF4-FFF2-40B4-BE49-F238E27FC236}">
              <a16:creationId xmlns:a16="http://schemas.microsoft.com/office/drawing/2014/main" id="{C9610666-EB85-489C-B67C-9E65AC93DCD0}"/>
            </a:ext>
          </a:extLst>
        </xdr:cNvPr>
        <xdr:cNvSpPr/>
      </xdr:nvSpPr>
      <xdr:spPr>
        <a:xfrm>
          <a:off x="11487150" y="974661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43815</xdr:rowOff>
    </xdr:from>
    <xdr:to>
      <xdr:col>71</xdr:col>
      <xdr:colOff>177800</xdr:colOff>
      <xdr:row>60</xdr:row>
      <xdr:rowOff>72390</xdr:rowOff>
    </xdr:to>
    <xdr:cxnSp macro="">
      <xdr:nvCxnSpPr>
        <xdr:cNvPr id="554" name="直線コネクタ 553">
          <a:extLst>
            <a:ext uri="{FF2B5EF4-FFF2-40B4-BE49-F238E27FC236}">
              <a16:creationId xmlns:a16="http://schemas.microsoft.com/office/drawing/2014/main" id="{87A585CD-3F93-49C5-80D5-876BA9425FF3}"/>
            </a:ext>
          </a:extLst>
        </xdr:cNvPr>
        <xdr:cNvCxnSpPr/>
      </xdr:nvCxnSpPr>
      <xdr:spPr>
        <a:xfrm flipV="1">
          <a:off x="11534775" y="9772015"/>
          <a:ext cx="809625" cy="22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22877</xdr:rowOff>
    </xdr:from>
    <xdr:ext cx="405111" cy="259045"/>
    <xdr:sp macro="" textlink="">
      <xdr:nvSpPr>
        <xdr:cNvPr id="555" name="n_1aveValue【学校施設】&#10;有形固定資産減価償却率">
          <a:extLst>
            <a:ext uri="{FF2B5EF4-FFF2-40B4-BE49-F238E27FC236}">
              <a16:creationId xmlns:a16="http://schemas.microsoft.com/office/drawing/2014/main" id="{755E6684-1DEA-438E-B720-D2F2B516D80D}"/>
            </a:ext>
          </a:extLst>
        </xdr:cNvPr>
        <xdr:cNvSpPr txBox="1"/>
      </xdr:nvSpPr>
      <xdr:spPr>
        <a:xfrm>
          <a:off x="13745219" y="9913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9542</xdr:rowOff>
    </xdr:from>
    <xdr:ext cx="405111" cy="259045"/>
    <xdr:sp macro="" textlink="">
      <xdr:nvSpPr>
        <xdr:cNvPr id="556" name="n_2aveValue【学校施設】&#10;有形固定資産減価償却率">
          <a:extLst>
            <a:ext uri="{FF2B5EF4-FFF2-40B4-BE49-F238E27FC236}">
              <a16:creationId xmlns:a16="http://schemas.microsoft.com/office/drawing/2014/main" id="{2D37ABC6-1A48-44F5-89DB-0D994D7D4526}"/>
            </a:ext>
          </a:extLst>
        </xdr:cNvPr>
        <xdr:cNvSpPr txBox="1"/>
      </xdr:nvSpPr>
      <xdr:spPr>
        <a:xfrm>
          <a:off x="12964169" y="9893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167657</xdr:rowOff>
    </xdr:from>
    <xdr:ext cx="405111" cy="259045"/>
    <xdr:sp macro="" textlink="">
      <xdr:nvSpPr>
        <xdr:cNvPr id="557" name="n_3aveValue【学校施設】&#10;有形固定資産減価償却率">
          <a:extLst>
            <a:ext uri="{FF2B5EF4-FFF2-40B4-BE49-F238E27FC236}">
              <a16:creationId xmlns:a16="http://schemas.microsoft.com/office/drawing/2014/main" id="{40D1A090-560C-4B96-AA81-C863564A2EF1}"/>
            </a:ext>
          </a:extLst>
        </xdr:cNvPr>
        <xdr:cNvSpPr txBox="1"/>
      </xdr:nvSpPr>
      <xdr:spPr>
        <a:xfrm>
          <a:off x="12164069" y="9889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160037</xdr:rowOff>
    </xdr:from>
    <xdr:ext cx="405111" cy="259045"/>
    <xdr:sp macro="" textlink="">
      <xdr:nvSpPr>
        <xdr:cNvPr id="558" name="n_4aveValue【学校施設】&#10;有形固定資産減価償却率">
          <a:extLst>
            <a:ext uri="{FF2B5EF4-FFF2-40B4-BE49-F238E27FC236}">
              <a16:creationId xmlns:a16="http://schemas.microsoft.com/office/drawing/2014/main" id="{18E874B1-2FA0-47C3-8726-8023426D2167}"/>
            </a:ext>
          </a:extLst>
        </xdr:cNvPr>
        <xdr:cNvSpPr txBox="1"/>
      </xdr:nvSpPr>
      <xdr:spPr>
        <a:xfrm>
          <a:off x="11354444" y="9888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107332</xdr:rowOff>
    </xdr:from>
    <xdr:ext cx="405111" cy="259045"/>
    <xdr:sp macro="" textlink="">
      <xdr:nvSpPr>
        <xdr:cNvPr id="559" name="n_1mainValue【学校施設】&#10;有形固定資産減価償却率">
          <a:extLst>
            <a:ext uri="{FF2B5EF4-FFF2-40B4-BE49-F238E27FC236}">
              <a16:creationId xmlns:a16="http://schemas.microsoft.com/office/drawing/2014/main" id="{6E975E0C-70B8-44DB-ADBD-8DBDB6A24F2E}"/>
            </a:ext>
          </a:extLst>
        </xdr:cNvPr>
        <xdr:cNvSpPr txBox="1"/>
      </xdr:nvSpPr>
      <xdr:spPr>
        <a:xfrm>
          <a:off x="13745219" y="9505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97807</xdr:rowOff>
    </xdr:from>
    <xdr:ext cx="405111" cy="259045"/>
    <xdr:sp macro="" textlink="">
      <xdr:nvSpPr>
        <xdr:cNvPr id="560" name="n_2mainValue【学校施設】&#10;有形固定資産減価償却率">
          <a:extLst>
            <a:ext uri="{FF2B5EF4-FFF2-40B4-BE49-F238E27FC236}">
              <a16:creationId xmlns:a16="http://schemas.microsoft.com/office/drawing/2014/main" id="{F5205EF6-4F10-4938-A7E6-62AC86BDE0C7}"/>
            </a:ext>
          </a:extLst>
        </xdr:cNvPr>
        <xdr:cNvSpPr txBox="1"/>
      </xdr:nvSpPr>
      <xdr:spPr>
        <a:xfrm>
          <a:off x="12964169" y="9498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111142</xdr:rowOff>
    </xdr:from>
    <xdr:ext cx="405111" cy="259045"/>
    <xdr:sp macro="" textlink="">
      <xdr:nvSpPr>
        <xdr:cNvPr id="561" name="n_3mainValue【学校施設】&#10;有形固定資産減価償却率">
          <a:extLst>
            <a:ext uri="{FF2B5EF4-FFF2-40B4-BE49-F238E27FC236}">
              <a16:creationId xmlns:a16="http://schemas.microsoft.com/office/drawing/2014/main" id="{35E0574A-B7F6-456A-9FEB-AB5459495727}"/>
            </a:ext>
          </a:extLst>
        </xdr:cNvPr>
        <xdr:cNvSpPr txBox="1"/>
      </xdr:nvSpPr>
      <xdr:spPr>
        <a:xfrm>
          <a:off x="12164069" y="9512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139717</xdr:rowOff>
    </xdr:from>
    <xdr:ext cx="405111" cy="259045"/>
    <xdr:sp macro="" textlink="">
      <xdr:nvSpPr>
        <xdr:cNvPr id="562" name="n_4mainValue【学校施設】&#10;有形固定資産減価償却率">
          <a:extLst>
            <a:ext uri="{FF2B5EF4-FFF2-40B4-BE49-F238E27FC236}">
              <a16:creationId xmlns:a16="http://schemas.microsoft.com/office/drawing/2014/main" id="{A6C382AF-DD16-4BBB-B2EB-82A163A23031}"/>
            </a:ext>
          </a:extLst>
        </xdr:cNvPr>
        <xdr:cNvSpPr txBox="1"/>
      </xdr:nvSpPr>
      <xdr:spPr>
        <a:xfrm>
          <a:off x="11354444" y="9544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3" name="正方形/長方形 562">
          <a:extLst>
            <a:ext uri="{FF2B5EF4-FFF2-40B4-BE49-F238E27FC236}">
              <a16:creationId xmlns:a16="http://schemas.microsoft.com/office/drawing/2014/main" id="{CA89BB10-5295-41D1-9DEE-0DD26689F04B}"/>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4" name="正方形/長方形 563">
          <a:extLst>
            <a:ext uri="{FF2B5EF4-FFF2-40B4-BE49-F238E27FC236}">
              <a16:creationId xmlns:a16="http://schemas.microsoft.com/office/drawing/2014/main" id="{4DC0EF7B-4021-4DC5-86C0-C0601111026A}"/>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5" name="正方形/長方形 564">
          <a:extLst>
            <a:ext uri="{FF2B5EF4-FFF2-40B4-BE49-F238E27FC236}">
              <a16:creationId xmlns:a16="http://schemas.microsoft.com/office/drawing/2014/main" id="{5E74B46F-D523-41A8-8CEC-5F4E1EA4777F}"/>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6" name="正方形/長方形 565">
          <a:extLst>
            <a:ext uri="{FF2B5EF4-FFF2-40B4-BE49-F238E27FC236}">
              <a16:creationId xmlns:a16="http://schemas.microsoft.com/office/drawing/2014/main" id="{CBCF48B4-6BCA-49DC-8FE2-DF64A080D904}"/>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7" name="正方形/長方形 566">
          <a:extLst>
            <a:ext uri="{FF2B5EF4-FFF2-40B4-BE49-F238E27FC236}">
              <a16:creationId xmlns:a16="http://schemas.microsoft.com/office/drawing/2014/main" id="{BA83A7FF-2ED8-40EA-A11E-82B92CC79630}"/>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8" name="正方形/長方形 567">
          <a:extLst>
            <a:ext uri="{FF2B5EF4-FFF2-40B4-BE49-F238E27FC236}">
              <a16:creationId xmlns:a16="http://schemas.microsoft.com/office/drawing/2014/main" id="{9725AB47-7AA3-4CDB-9CB3-C41E56345EAA}"/>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9" name="正方形/長方形 568">
          <a:extLst>
            <a:ext uri="{FF2B5EF4-FFF2-40B4-BE49-F238E27FC236}">
              <a16:creationId xmlns:a16="http://schemas.microsoft.com/office/drawing/2014/main" id="{86420619-C80B-46A7-8F81-DD10CA0277EA}"/>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0" name="正方形/長方形 569">
          <a:extLst>
            <a:ext uri="{FF2B5EF4-FFF2-40B4-BE49-F238E27FC236}">
              <a16:creationId xmlns:a16="http://schemas.microsoft.com/office/drawing/2014/main" id="{D0E00CF6-0848-478B-8D6C-5459A12A2F36}"/>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1" name="テキスト ボックス 570">
          <a:extLst>
            <a:ext uri="{FF2B5EF4-FFF2-40B4-BE49-F238E27FC236}">
              <a16:creationId xmlns:a16="http://schemas.microsoft.com/office/drawing/2014/main" id="{9665F586-57B0-4233-8FDA-F654308250B9}"/>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2" name="直線コネクタ 571">
          <a:extLst>
            <a:ext uri="{FF2B5EF4-FFF2-40B4-BE49-F238E27FC236}">
              <a16:creationId xmlns:a16="http://schemas.microsoft.com/office/drawing/2014/main" id="{4D52EAC4-BF55-46C4-BC45-7C3DEE384A4C}"/>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3" name="テキスト ボックス 572">
          <a:extLst>
            <a:ext uri="{FF2B5EF4-FFF2-40B4-BE49-F238E27FC236}">
              <a16:creationId xmlns:a16="http://schemas.microsoft.com/office/drawing/2014/main" id="{E0E9843D-040F-403F-899E-41264FD419F8}"/>
            </a:ext>
          </a:extLst>
        </xdr:cNvPr>
        <xdr:cNvSpPr txBox="1"/>
      </xdr:nvSpPr>
      <xdr:spPr>
        <a:xfrm>
          <a:off x="160523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574" name="直線コネクタ 573">
          <a:extLst>
            <a:ext uri="{FF2B5EF4-FFF2-40B4-BE49-F238E27FC236}">
              <a16:creationId xmlns:a16="http://schemas.microsoft.com/office/drawing/2014/main" id="{4EF642C4-AF64-4CAF-B214-17B77302AF36}"/>
            </a:ext>
          </a:extLst>
        </xdr:cNvPr>
        <xdr:cNvCxnSpPr/>
      </xdr:nvCxnSpPr>
      <xdr:spPr>
        <a:xfrm>
          <a:off x="16459200" y="1050335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75" name="テキスト ボックス 574">
          <a:extLst>
            <a:ext uri="{FF2B5EF4-FFF2-40B4-BE49-F238E27FC236}">
              <a16:creationId xmlns:a16="http://schemas.microsoft.com/office/drawing/2014/main" id="{B18EBD87-75FD-490F-8F8C-96B602638205}"/>
            </a:ext>
          </a:extLst>
        </xdr:cNvPr>
        <xdr:cNvSpPr txBox="1"/>
      </xdr:nvSpPr>
      <xdr:spPr>
        <a:xfrm>
          <a:off x="16052346" y="103738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76" name="直線コネクタ 575">
          <a:extLst>
            <a:ext uri="{FF2B5EF4-FFF2-40B4-BE49-F238E27FC236}">
              <a16:creationId xmlns:a16="http://schemas.microsoft.com/office/drawing/2014/main" id="{4F46FB7C-396E-482E-BB45-091AEC5E7595}"/>
            </a:ext>
          </a:extLst>
        </xdr:cNvPr>
        <xdr:cNvCxnSpPr/>
      </xdr:nvCxnSpPr>
      <xdr:spPr>
        <a:xfrm>
          <a:off x="16459200" y="101926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77" name="テキスト ボックス 576">
          <a:extLst>
            <a:ext uri="{FF2B5EF4-FFF2-40B4-BE49-F238E27FC236}">
              <a16:creationId xmlns:a16="http://schemas.microsoft.com/office/drawing/2014/main" id="{FD08FD4D-B5F1-4794-B872-C95CFF39039C}"/>
            </a:ext>
          </a:extLst>
        </xdr:cNvPr>
        <xdr:cNvSpPr txBox="1"/>
      </xdr:nvSpPr>
      <xdr:spPr>
        <a:xfrm>
          <a:off x="16052346" y="100567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78" name="直線コネクタ 577">
          <a:extLst>
            <a:ext uri="{FF2B5EF4-FFF2-40B4-BE49-F238E27FC236}">
              <a16:creationId xmlns:a16="http://schemas.microsoft.com/office/drawing/2014/main" id="{B2A6E7F9-84E6-44B9-BF8C-605D07F87527}"/>
            </a:ext>
          </a:extLst>
        </xdr:cNvPr>
        <xdr:cNvCxnSpPr/>
      </xdr:nvCxnSpPr>
      <xdr:spPr>
        <a:xfrm>
          <a:off x="16459200" y="98851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79" name="テキスト ボックス 578">
          <a:extLst>
            <a:ext uri="{FF2B5EF4-FFF2-40B4-BE49-F238E27FC236}">
              <a16:creationId xmlns:a16="http://schemas.microsoft.com/office/drawing/2014/main" id="{E9E2CA65-27FE-4F9C-94B2-4B5E1A09BEFA}"/>
            </a:ext>
          </a:extLst>
        </xdr:cNvPr>
        <xdr:cNvSpPr txBox="1"/>
      </xdr:nvSpPr>
      <xdr:spPr>
        <a:xfrm>
          <a:off x="16052346" y="97460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80" name="直線コネクタ 579">
          <a:extLst>
            <a:ext uri="{FF2B5EF4-FFF2-40B4-BE49-F238E27FC236}">
              <a16:creationId xmlns:a16="http://schemas.microsoft.com/office/drawing/2014/main" id="{9DD4231D-6BDB-40B7-8104-BEA615BD36DE}"/>
            </a:ext>
          </a:extLst>
        </xdr:cNvPr>
        <xdr:cNvCxnSpPr/>
      </xdr:nvCxnSpPr>
      <xdr:spPr>
        <a:xfrm>
          <a:off x="16459200" y="957444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81" name="テキスト ボックス 580">
          <a:extLst>
            <a:ext uri="{FF2B5EF4-FFF2-40B4-BE49-F238E27FC236}">
              <a16:creationId xmlns:a16="http://schemas.microsoft.com/office/drawing/2014/main" id="{F7DAFE4D-591C-4BE9-B5E0-C646AD94B289}"/>
            </a:ext>
          </a:extLst>
        </xdr:cNvPr>
        <xdr:cNvSpPr txBox="1"/>
      </xdr:nvSpPr>
      <xdr:spPr>
        <a:xfrm>
          <a:off x="16052346" y="9438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82" name="直線コネクタ 581">
          <a:extLst>
            <a:ext uri="{FF2B5EF4-FFF2-40B4-BE49-F238E27FC236}">
              <a16:creationId xmlns:a16="http://schemas.microsoft.com/office/drawing/2014/main" id="{EE00898A-EAF8-40CF-95A9-A94AA45B06EB}"/>
            </a:ext>
          </a:extLst>
        </xdr:cNvPr>
        <xdr:cNvCxnSpPr/>
      </xdr:nvCxnSpPr>
      <xdr:spPr>
        <a:xfrm>
          <a:off x="16459200" y="926691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83" name="テキスト ボックス 582">
          <a:extLst>
            <a:ext uri="{FF2B5EF4-FFF2-40B4-BE49-F238E27FC236}">
              <a16:creationId xmlns:a16="http://schemas.microsoft.com/office/drawing/2014/main" id="{0D453D46-F46A-4607-91C4-0667859A1EF1}"/>
            </a:ext>
          </a:extLst>
        </xdr:cNvPr>
        <xdr:cNvSpPr txBox="1"/>
      </xdr:nvSpPr>
      <xdr:spPr>
        <a:xfrm>
          <a:off x="16052346" y="912787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84" name="直線コネクタ 583">
          <a:extLst>
            <a:ext uri="{FF2B5EF4-FFF2-40B4-BE49-F238E27FC236}">
              <a16:creationId xmlns:a16="http://schemas.microsoft.com/office/drawing/2014/main" id="{4C6C6941-5D7B-4BC6-9BAB-83EC10058207}"/>
            </a:ext>
          </a:extLst>
        </xdr:cNvPr>
        <xdr:cNvCxnSpPr/>
      </xdr:nvCxnSpPr>
      <xdr:spPr>
        <a:xfrm>
          <a:off x="16459200" y="89562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85" name="テキスト ボックス 584">
          <a:extLst>
            <a:ext uri="{FF2B5EF4-FFF2-40B4-BE49-F238E27FC236}">
              <a16:creationId xmlns:a16="http://schemas.microsoft.com/office/drawing/2014/main" id="{A8969337-EC66-4CC0-AECE-C9EE98777C69}"/>
            </a:ext>
          </a:extLst>
        </xdr:cNvPr>
        <xdr:cNvSpPr txBox="1"/>
      </xdr:nvSpPr>
      <xdr:spPr>
        <a:xfrm>
          <a:off x="16052346" y="882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6" name="直線コネクタ 585">
          <a:extLst>
            <a:ext uri="{FF2B5EF4-FFF2-40B4-BE49-F238E27FC236}">
              <a16:creationId xmlns:a16="http://schemas.microsoft.com/office/drawing/2014/main" id="{F4F8C577-4841-442B-9306-52BDDA2BDFA6}"/>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7" name="テキスト ボックス 586">
          <a:extLst>
            <a:ext uri="{FF2B5EF4-FFF2-40B4-BE49-F238E27FC236}">
              <a16:creationId xmlns:a16="http://schemas.microsoft.com/office/drawing/2014/main" id="{881FE4AE-7BC1-49F6-920E-A8B9DADF2114}"/>
            </a:ext>
          </a:extLst>
        </xdr:cNvPr>
        <xdr:cNvSpPr txBox="1"/>
      </xdr:nvSpPr>
      <xdr:spPr>
        <a:xfrm>
          <a:off x="16052346"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8" name="【学校施設】&#10;一人当たり面積グラフ枠">
          <a:extLst>
            <a:ext uri="{FF2B5EF4-FFF2-40B4-BE49-F238E27FC236}">
              <a16:creationId xmlns:a16="http://schemas.microsoft.com/office/drawing/2014/main" id="{0CA85548-5EC2-4BE5-8721-04A04F671DCA}"/>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54</xdr:row>
      <xdr:rowOff>169817</xdr:rowOff>
    </xdr:from>
    <xdr:to>
      <xdr:col>116</xdr:col>
      <xdr:colOff>62864</xdr:colOff>
      <xdr:row>64</xdr:row>
      <xdr:rowOff>81643</xdr:rowOff>
    </xdr:to>
    <xdr:cxnSp macro="">
      <xdr:nvCxnSpPr>
        <xdr:cNvPr id="589" name="直線コネクタ 588">
          <a:extLst>
            <a:ext uri="{FF2B5EF4-FFF2-40B4-BE49-F238E27FC236}">
              <a16:creationId xmlns:a16="http://schemas.microsoft.com/office/drawing/2014/main" id="{88B355D6-C100-44B0-9EA9-AEC7203EB38D}"/>
            </a:ext>
          </a:extLst>
        </xdr:cNvPr>
        <xdr:cNvCxnSpPr/>
      </xdr:nvCxnSpPr>
      <xdr:spPr>
        <a:xfrm flipV="1">
          <a:off x="19954239" y="8913767"/>
          <a:ext cx="0" cy="15437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85470</xdr:rowOff>
    </xdr:from>
    <xdr:ext cx="469744" cy="259045"/>
    <xdr:sp macro="" textlink="">
      <xdr:nvSpPr>
        <xdr:cNvPr id="590" name="【学校施設】&#10;一人当たり面積最小値テキスト">
          <a:extLst>
            <a:ext uri="{FF2B5EF4-FFF2-40B4-BE49-F238E27FC236}">
              <a16:creationId xmlns:a16="http://schemas.microsoft.com/office/drawing/2014/main" id="{973FB9B8-F30E-488F-8970-4365BE252F7B}"/>
            </a:ext>
          </a:extLst>
        </xdr:cNvPr>
        <xdr:cNvSpPr txBox="1"/>
      </xdr:nvSpPr>
      <xdr:spPr>
        <a:xfrm>
          <a:off x="19992975" y="10461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81643</xdr:rowOff>
    </xdr:from>
    <xdr:to>
      <xdr:col>116</xdr:col>
      <xdr:colOff>152400</xdr:colOff>
      <xdr:row>64</xdr:row>
      <xdr:rowOff>81643</xdr:rowOff>
    </xdr:to>
    <xdr:cxnSp macro="">
      <xdr:nvCxnSpPr>
        <xdr:cNvPr id="591" name="直線コネクタ 590">
          <a:extLst>
            <a:ext uri="{FF2B5EF4-FFF2-40B4-BE49-F238E27FC236}">
              <a16:creationId xmlns:a16="http://schemas.microsoft.com/office/drawing/2014/main" id="{E71EE364-3C1F-4734-A891-C5D11FBC93C2}"/>
            </a:ext>
          </a:extLst>
        </xdr:cNvPr>
        <xdr:cNvCxnSpPr/>
      </xdr:nvCxnSpPr>
      <xdr:spPr>
        <a:xfrm>
          <a:off x="19878675" y="1045754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116494</xdr:rowOff>
    </xdr:from>
    <xdr:ext cx="469744" cy="259045"/>
    <xdr:sp macro="" textlink="">
      <xdr:nvSpPr>
        <xdr:cNvPr id="592" name="【学校施設】&#10;一人当たり面積最大値テキスト">
          <a:extLst>
            <a:ext uri="{FF2B5EF4-FFF2-40B4-BE49-F238E27FC236}">
              <a16:creationId xmlns:a16="http://schemas.microsoft.com/office/drawing/2014/main" id="{1E7520A5-FBE3-4D73-86E5-46BC6D7FB771}"/>
            </a:ext>
          </a:extLst>
        </xdr:cNvPr>
        <xdr:cNvSpPr txBox="1"/>
      </xdr:nvSpPr>
      <xdr:spPr>
        <a:xfrm>
          <a:off x="19992975" y="8708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169817</xdr:rowOff>
    </xdr:from>
    <xdr:to>
      <xdr:col>116</xdr:col>
      <xdr:colOff>152400</xdr:colOff>
      <xdr:row>54</xdr:row>
      <xdr:rowOff>169817</xdr:rowOff>
    </xdr:to>
    <xdr:cxnSp macro="">
      <xdr:nvCxnSpPr>
        <xdr:cNvPr id="593" name="直線コネクタ 592">
          <a:extLst>
            <a:ext uri="{FF2B5EF4-FFF2-40B4-BE49-F238E27FC236}">
              <a16:creationId xmlns:a16="http://schemas.microsoft.com/office/drawing/2014/main" id="{3D8A96E6-5DB3-4870-AB59-3F98AE8DC518}"/>
            </a:ext>
          </a:extLst>
        </xdr:cNvPr>
        <xdr:cNvCxnSpPr/>
      </xdr:nvCxnSpPr>
      <xdr:spPr>
        <a:xfrm>
          <a:off x="19878675" y="891376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56623</xdr:rowOff>
    </xdr:from>
    <xdr:ext cx="469744" cy="259045"/>
    <xdr:sp macro="" textlink="">
      <xdr:nvSpPr>
        <xdr:cNvPr id="594" name="【学校施設】&#10;一人当たり面積平均値テキスト">
          <a:extLst>
            <a:ext uri="{FF2B5EF4-FFF2-40B4-BE49-F238E27FC236}">
              <a16:creationId xmlns:a16="http://schemas.microsoft.com/office/drawing/2014/main" id="{132607A9-8A42-415C-81A6-FA65EA7EF3B7}"/>
            </a:ext>
          </a:extLst>
        </xdr:cNvPr>
        <xdr:cNvSpPr txBox="1"/>
      </xdr:nvSpPr>
      <xdr:spPr>
        <a:xfrm>
          <a:off x="19992975" y="99435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78196</xdr:rowOff>
    </xdr:from>
    <xdr:to>
      <xdr:col>116</xdr:col>
      <xdr:colOff>114300</xdr:colOff>
      <xdr:row>62</xdr:row>
      <xdr:rowOff>8346</xdr:rowOff>
    </xdr:to>
    <xdr:sp macro="" textlink="">
      <xdr:nvSpPr>
        <xdr:cNvPr id="595" name="フローチャート: 判断 594">
          <a:extLst>
            <a:ext uri="{FF2B5EF4-FFF2-40B4-BE49-F238E27FC236}">
              <a16:creationId xmlns:a16="http://schemas.microsoft.com/office/drawing/2014/main" id="{2242BE91-BC97-4EA4-9090-E94C32697F3B}"/>
            </a:ext>
          </a:extLst>
        </xdr:cNvPr>
        <xdr:cNvSpPr/>
      </xdr:nvSpPr>
      <xdr:spPr>
        <a:xfrm>
          <a:off x="19897725" y="996514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106499</xdr:rowOff>
    </xdr:from>
    <xdr:to>
      <xdr:col>112</xdr:col>
      <xdr:colOff>38100</xdr:colOff>
      <xdr:row>62</xdr:row>
      <xdr:rowOff>36649</xdr:rowOff>
    </xdr:to>
    <xdr:sp macro="" textlink="">
      <xdr:nvSpPr>
        <xdr:cNvPr id="596" name="フローチャート: 判断 595">
          <a:extLst>
            <a:ext uri="{FF2B5EF4-FFF2-40B4-BE49-F238E27FC236}">
              <a16:creationId xmlns:a16="http://schemas.microsoft.com/office/drawing/2014/main" id="{1D5FE1CE-BF87-4A07-9C7D-5F4D9FD820FD}"/>
            </a:ext>
          </a:extLst>
        </xdr:cNvPr>
        <xdr:cNvSpPr/>
      </xdr:nvSpPr>
      <xdr:spPr>
        <a:xfrm>
          <a:off x="19154775" y="999027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116296</xdr:rowOff>
    </xdr:from>
    <xdr:to>
      <xdr:col>107</xdr:col>
      <xdr:colOff>101600</xdr:colOff>
      <xdr:row>62</xdr:row>
      <xdr:rowOff>46446</xdr:rowOff>
    </xdr:to>
    <xdr:sp macro="" textlink="">
      <xdr:nvSpPr>
        <xdr:cNvPr id="597" name="フローチャート: 判断 596">
          <a:extLst>
            <a:ext uri="{FF2B5EF4-FFF2-40B4-BE49-F238E27FC236}">
              <a16:creationId xmlns:a16="http://schemas.microsoft.com/office/drawing/2014/main" id="{65C05707-907E-459C-A2EF-276C47F4B4E3}"/>
            </a:ext>
          </a:extLst>
        </xdr:cNvPr>
        <xdr:cNvSpPr/>
      </xdr:nvSpPr>
      <xdr:spPr>
        <a:xfrm>
          <a:off x="18345150" y="1000324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130447</xdr:rowOff>
    </xdr:from>
    <xdr:to>
      <xdr:col>102</xdr:col>
      <xdr:colOff>165100</xdr:colOff>
      <xdr:row>62</xdr:row>
      <xdr:rowOff>60597</xdr:rowOff>
    </xdr:to>
    <xdr:sp macro="" textlink="">
      <xdr:nvSpPr>
        <xdr:cNvPr id="598" name="フローチャート: 判断 597">
          <a:extLst>
            <a:ext uri="{FF2B5EF4-FFF2-40B4-BE49-F238E27FC236}">
              <a16:creationId xmlns:a16="http://schemas.microsoft.com/office/drawing/2014/main" id="{85B07805-021C-4B13-8CA9-19E87D8A40ED}"/>
            </a:ext>
          </a:extLst>
        </xdr:cNvPr>
        <xdr:cNvSpPr/>
      </xdr:nvSpPr>
      <xdr:spPr>
        <a:xfrm>
          <a:off x="17554575" y="1001739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140244</xdr:rowOff>
    </xdr:from>
    <xdr:to>
      <xdr:col>98</xdr:col>
      <xdr:colOff>38100</xdr:colOff>
      <xdr:row>62</xdr:row>
      <xdr:rowOff>70394</xdr:rowOff>
    </xdr:to>
    <xdr:sp macro="" textlink="">
      <xdr:nvSpPr>
        <xdr:cNvPr id="599" name="フローチャート: 判断 598">
          <a:extLst>
            <a:ext uri="{FF2B5EF4-FFF2-40B4-BE49-F238E27FC236}">
              <a16:creationId xmlns:a16="http://schemas.microsoft.com/office/drawing/2014/main" id="{16507094-9F08-4F5A-8761-26A55A3223AB}"/>
            </a:ext>
          </a:extLst>
        </xdr:cNvPr>
        <xdr:cNvSpPr/>
      </xdr:nvSpPr>
      <xdr:spPr>
        <a:xfrm>
          <a:off x="16754475" y="10030369"/>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5EA16B25-91A9-4D84-BAD9-67816EF2B6E3}"/>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2772693C-F5BB-466F-912F-3F2E3AC54D53}"/>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22ADED8E-0A6C-40F9-B4AE-A5C4937A226B}"/>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6B098994-3FD3-424C-A8A0-5AD40AB38F9B}"/>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F88EA2CC-8975-4DCE-B79D-17A6CF348C71}"/>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8527</xdr:rowOff>
    </xdr:from>
    <xdr:to>
      <xdr:col>116</xdr:col>
      <xdr:colOff>114300</xdr:colOff>
      <xdr:row>61</xdr:row>
      <xdr:rowOff>110127</xdr:rowOff>
    </xdr:to>
    <xdr:sp macro="" textlink="">
      <xdr:nvSpPr>
        <xdr:cNvPr id="605" name="楕円 604">
          <a:extLst>
            <a:ext uri="{FF2B5EF4-FFF2-40B4-BE49-F238E27FC236}">
              <a16:creationId xmlns:a16="http://schemas.microsoft.com/office/drawing/2014/main" id="{C2009A74-0F7F-453C-B93F-B6FF616C6D8C}"/>
            </a:ext>
          </a:extLst>
        </xdr:cNvPr>
        <xdr:cNvSpPr/>
      </xdr:nvSpPr>
      <xdr:spPr>
        <a:xfrm>
          <a:off x="19897725" y="989865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31404</xdr:rowOff>
    </xdr:from>
    <xdr:ext cx="469744" cy="259045"/>
    <xdr:sp macro="" textlink="">
      <xdr:nvSpPr>
        <xdr:cNvPr id="606" name="【学校施設】&#10;一人当たり面積該当値テキスト">
          <a:extLst>
            <a:ext uri="{FF2B5EF4-FFF2-40B4-BE49-F238E27FC236}">
              <a16:creationId xmlns:a16="http://schemas.microsoft.com/office/drawing/2014/main" id="{D258BEA5-C8DE-4F1E-9F88-AEEF5923FA4C}"/>
            </a:ext>
          </a:extLst>
        </xdr:cNvPr>
        <xdr:cNvSpPr txBox="1"/>
      </xdr:nvSpPr>
      <xdr:spPr>
        <a:xfrm>
          <a:off x="19992975" y="97532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166915</xdr:rowOff>
    </xdr:from>
    <xdr:to>
      <xdr:col>112</xdr:col>
      <xdr:colOff>38100</xdr:colOff>
      <xdr:row>61</xdr:row>
      <xdr:rowOff>97065</xdr:rowOff>
    </xdr:to>
    <xdr:sp macro="" textlink="">
      <xdr:nvSpPr>
        <xdr:cNvPr id="607" name="楕円 606">
          <a:extLst>
            <a:ext uri="{FF2B5EF4-FFF2-40B4-BE49-F238E27FC236}">
              <a16:creationId xmlns:a16="http://schemas.microsoft.com/office/drawing/2014/main" id="{CB1A31B8-FE0D-4399-BE54-4C94E679512C}"/>
            </a:ext>
          </a:extLst>
        </xdr:cNvPr>
        <xdr:cNvSpPr/>
      </xdr:nvSpPr>
      <xdr:spPr>
        <a:xfrm>
          <a:off x="19154775" y="988876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46265</xdr:rowOff>
    </xdr:from>
    <xdr:to>
      <xdr:col>116</xdr:col>
      <xdr:colOff>63500</xdr:colOff>
      <xdr:row>61</xdr:row>
      <xdr:rowOff>59327</xdr:rowOff>
    </xdr:to>
    <xdr:cxnSp macro="">
      <xdr:nvCxnSpPr>
        <xdr:cNvPr id="608" name="直線コネクタ 607">
          <a:extLst>
            <a:ext uri="{FF2B5EF4-FFF2-40B4-BE49-F238E27FC236}">
              <a16:creationId xmlns:a16="http://schemas.microsoft.com/office/drawing/2014/main" id="{F9FD7F79-A293-48E1-8C00-29084D2BA893}"/>
            </a:ext>
          </a:extLst>
        </xdr:cNvPr>
        <xdr:cNvCxnSpPr/>
      </xdr:nvCxnSpPr>
      <xdr:spPr>
        <a:xfrm>
          <a:off x="19202400" y="9936390"/>
          <a:ext cx="752475" cy="9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17235</xdr:rowOff>
    </xdr:from>
    <xdr:to>
      <xdr:col>107</xdr:col>
      <xdr:colOff>101600</xdr:colOff>
      <xdr:row>61</xdr:row>
      <xdr:rowOff>118835</xdr:rowOff>
    </xdr:to>
    <xdr:sp macro="" textlink="">
      <xdr:nvSpPr>
        <xdr:cNvPr id="609" name="楕円 608">
          <a:extLst>
            <a:ext uri="{FF2B5EF4-FFF2-40B4-BE49-F238E27FC236}">
              <a16:creationId xmlns:a16="http://schemas.microsoft.com/office/drawing/2014/main" id="{3B161745-0C98-4EA8-BFF0-CBF89756DC87}"/>
            </a:ext>
          </a:extLst>
        </xdr:cNvPr>
        <xdr:cNvSpPr/>
      </xdr:nvSpPr>
      <xdr:spPr>
        <a:xfrm>
          <a:off x="18345150" y="990418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46265</xdr:rowOff>
    </xdr:from>
    <xdr:to>
      <xdr:col>111</xdr:col>
      <xdr:colOff>177800</xdr:colOff>
      <xdr:row>61</xdr:row>
      <xdr:rowOff>68035</xdr:rowOff>
    </xdr:to>
    <xdr:cxnSp macro="">
      <xdr:nvCxnSpPr>
        <xdr:cNvPr id="610" name="直線コネクタ 609">
          <a:extLst>
            <a:ext uri="{FF2B5EF4-FFF2-40B4-BE49-F238E27FC236}">
              <a16:creationId xmlns:a16="http://schemas.microsoft.com/office/drawing/2014/main" id="{8A0127DE-96E0-46CA-94CF-B0078E0FB40C}"/>
            </a:ext>
          </a:extLst>
        </xdr:cNvPr>
        <xdr:cNvCxnSpPr/>
      </xdr:nvCxnSpPr>
      <xdr:spPr>
        <a:xfrm flipV="1">
          <a:off x="18392775" y="9936390"/>
          <a:ext cx="809625" cy="15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45538</xdr:rowOff>
    </xdr:from>
    <xdr:to>
      <xdr:col>102</xdr:col>
      <xdr:colOff>165100</xdr:colOff>
      <xdr:row>61</xdr:row>
      <xdr:rowOff>147138</xdr:rowOff>
    </xdr:to>
    <xdr:sp macro="" textlink="">
      <xdr:nvSpPr>
        <xdr:cNvPr id="611" name="楕円 610">
          <a:extLst>
            <a:ext uri="{FF2B5EF4-FFF2-40B4-BE49-F238E27FC236}">
              <a16:creationId xmlns:a16="http://schemas.microsoft.com/office/drawing/2014/main" id="{5C9DCB00-8AD3-4A96-B900-E5BA5F5CDA4A}"/>
            </a:ext>
          </a:extLst>
        </xdr:cNvPr>
        <xdr:cNvSpPr/>
      </xdr:nvSpPr>
      <xdr:spPr>
        <a:xfrm>
          <a:off x="17554575" y="993566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68035</xdr:rowOff>
    </xdr:from>
    <xdr:to>
      <xdr:col>107</xdr:col>
      <xdr:colOff>50800</xdr:colOff>
      <xdr:row>61</xdr:row>
      <xdr:rowOff>96338</xdr:rowOff>
    </xdr:to>
    <xdr:cxnSp macro="">
      <xdr:nvCxnSpPr>
        <xdr:cNvPr id="612" name="直線コネクタ 611">
          <a:extLst>
            <a:ext uri="{FF2B5EF4-FFF2-40B4-BE49-F238E27FC236}">
              <a16:creationId xmlns:a16="http://schemas.microsoft.com/office/drawing/2014/main" id="{32F78E1D-CFAD-4B43-BEEF-76AC73333C10}"/>
            </a:ext>
          </a:extLst>
        </xdr:cNvPr>
        <xdr:cNvCxnSpPr/>
      </xdr:nvCxnSpPr>
      <xdr:spPr>
        <a:xfrm flipV="1">
          <a:off x="17602200" y="9951810"/>
          <a:ext cx="790575" cy="31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77107</xdr:rowOff>
    </xdr:from>
    <xdr:to>
      <xdr:col>98</xdr:col>
      <xdr:colOff>38100</xdr:colOff>
      <xdr:row>62</xdr:row>
      <xdr:rowOff>7257</xdr:rowOff>
    </xdr:to>
    <xdr:sp macro="" textlink="">
      <xdr:nvSpPr>
        <xdr:cNvPr id="613" name="楕円 612">
          <a:extLst>
            <a:ext uri="{FF2B5EF4-FFF2-40B4-BE49-F238E27FC236}">
              <a16:creationId xmlns:a16="http://schemas.microsoft.com/office/drawing/2014/main" id="{413EDEDF-566E-41A5-AF92-3ACFEC3D71D3}"/>
            </a:ext>
          </a:extLst>
        </xdr:cNvPr>
        <xdr:cNvSpPr/>
      </xdr:nvSpPr>
      <xdr:spPr>
        <a:xfrm>
          <a:off x="16754475" y="996405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96338</xdr:rowOff>
    </xdr:from>
    <xdr:to>
      <xdr:col>102</xdr:col>
      <xdr:colOff>114300</xdr:colOff>
      <xdr:row>61</xdr:row>
      <xdr:rowOff>127907</xdr:rowOff>
    </xdr:to>
    <xdr:cxnSp macro="">
      <xdr:nvCxnSpPr>
        <xdr:cNvPr id="614" name="直線コネクタ 613">
          <a:extLst>
            <a:ext uri="{FF2B5EF4-FFF2-40B4-BE49-F238E27FC236}">
              <a16:creationId xmlns:a16="http://schemas.microsoft.com/office/drawing/2014/main" id="{09F2D3D0-512D-46A6-988D-647582DF550B}"/>
            </a:ext>
          </a:extLst>
        </xdr:cNvPr>
        <xdr:cNvCxnSpPr/>
      </xdr:nvCxnSpPr>
      <xdr:spPr>
        <a:xfrm flipV="1">
          <a:off x="16802100" y="9983288"/>
          <a:ext cx="800100" cy="283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27776</xdr:rowOff>
    </xdr:from>
    <xdr:ext cx="469744" cy="259045"/>
    <xdr:sp macro="" textlink="">
      <xdr:nvSpPr>
        <xdr:cNvPr id="615" name="n_1aveValue【学校施設】&#10;一人当たり面積">
          <a:extLst>
            <a:ext uri="{FF2B5EF4-FFF2-40B4-BE49-F238E27FC236}">
              <a16:creationId xmlns:a16="http://schemas.microsoft.com/office/drawing/2014/main" id="{78B469DC-D016-4C10-927B-99CF4A7C5AF8}"/>
            </a:ext>
          </a:extLst>
        </xdr:cNvPr>
        <xdr:cNvSpPr txBox="1"/>
      </xdr:nvSpPr>
      <xdr:spPr>
        <a:xfrm>
          <a:off x="18983402" y="10079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37573</xdr:rowOff>
    </xdr:from>
    <xdr:ext cx="469744" cy="259045"/>
    <xdr:sp macro="" textlink="">
      <xdr:nvSpPr>
        <xdr:cNvPr id="616" name="n_2aveValue【学校施設】&#10;一人当たり面積">
          <a:extLst>
            <a:ext uri="{FF2B5EF4-FFF2-40B4-BE49-F238E27FC236}">
              <a16:creationId xmlns:a16="http://schemas.microsoft.com/office/drawing/2014/main" id="{05A68E04-A525-42CA-9295-0FACBC02ACC4}"/>
            </a:ext>
          </a:extLst>
        </xdr:cNvPr>
        <xdr:cNvSpPr txBox="1"/>
      </xdr:nvSpPr>
      <xdr:spPr>
        <a:xfrm>
          <a:off x="18183302" y="100864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51724</xdr:rowOff>
    </xdr:from>
    <xdr:ext cx="469744" cy="259045"/>
    <xdr:sp macro="" textlink="">
      <xdr:nvSpPr>
        <xdr:cNvPr id="617" name="n_3aveValue【学校施設】&#10;一人当たり面積">
          <a:extLst>
            <a:ext uri="{FF2B5EF4-FFF2-40B4-BE49-F238E27FC236}">
              <a16:creationId xmlns:a16="http://schemas.microsoft.com/office/drawing/2014/main" id="{986E5D39-37F0-4419-99FF-0C9490AFDB9C}"/>
            </a:ext>
          </a:extLst>
        </xdr:cNvPr>
        <xdr:cNvSpPr txBox="1"/>
      </xdr:nvSpPr>
      <xdr:spPr>
        <a:xfrm>
          <a:off x="17383202" y="10097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61521</xdr:rowOff>
    </xdr:from>
    <xdr:ext cx="469744" cy="259045"/>
    <xdr:sp macro="" textlink="">
      <xdr:nvSpPr>
        <xdr:cNvPr id="618" name="n_4aveValue【学校施設】&#10;一人当たり面積">
          <a:extLst>
            <a:ext uri="{FF2B5EF4-FFF2-40B4-BE49-F238E27FC236}">
              <a16:creationId xmlns:a16="http://schemas.microsoft.com/office/drawing/2014/main" id="{754F133D-9F2E-4868-A7A0-3194EA073BA7}"/>
            </a:ext>
          </a:extLst>
        </xdr:cNvPr>
        <xdr:cNvSpPr txBox="1"/>
      </xdr:nvSpPr>
      <xdr:spPr>
        <a:xfrm>
          <a:off x="16592627" y="101135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113592</xdr:rowOff>
    </xdr:from>
    <xdr:ext cx="469744" cy="259045"/>
    <xdr:sp macro="" textlink="">
      <xdr:nvSpPr>
        <xdr:cNvPr id="619" name="n_1mainValue【学校施設】&#10;一人当たり面積">
          <a:extLst>
            <a:ext uri="{FF2B5EF4-FFF2-40B4-BE49-F238E27FC236}">
              <a16:creationId xmlns:a16="http://schemas.microsoft.com/office/drawing/2014/main" id="{D7B2CA36-C3ED-44C7-8C6F-CF995D102C26}"/>
            </a:ext>
          </a:extLst>
        </xdr:cNvPr>
        <xdr:cNvSpPr txBox="1"/>
      </xdr:nvSpPr>
      <xdr:spPr>
        <a:xfrm>
          <a:off x="18983402" y="96766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135362</xdr:rowOff>
    </xdr:from>
    <xdr:ext cx="469744" cy="259045"/>
    <xdr:sp macro="" textlink="">
      <xdr:nvSpPr>
        <xdr:cNvPr id="620" name="n_2mainValue【学校施設】&#10;一人当たり面積">
          <a:extLst>
            <a:ext uri="{FF2B5EF4-FFF2-40B4-BE49-F238E27FC236}">
              <a16:creationId xmlns:a16="http://schemas.microsoft.com/office/drawing/2014/main" id="{8BA95043-CE8B-432A-9A44-1F317B0DF8FB}"/>
            </a:ext>
          </a:extLst>
        </xdr:cNvPr>
        <xdr:cNvSpPr txBox="1"/>
      </xdr:nvSpPr>
      <xdr:spPr>
        <a:xfrm>
          <a:off x="18183302" y="9698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163665</xdr:rowOff>
    </xdr:from>
    <xdr:ext cx="469744" cy="259045"/>
    <xdr:sp macro="" textlink="">
      <xdr:nvSpPr>
        <xdr:cNvPr id="621" name="n_3mainValue【学校施設】&#10;一人当たり面積">
          <a:extLst>
            <a:ext uri="{FF2B5EF4-FFF2-40B4-BE49-F238E27FC236}">
              <a16:creationId xmlns:a16="http://schemas.microsoft.com/office/drawing/2014/main" id="{5146FD1F-4734-47CD-BD08-FFA299A52909}"/>
            </a:ext>
          </a:extLst>
        </xdr:cNvPr>
        <xdr:cNvSpPr txBox="1"/>
      </xdr:nvSpPr>
      <xdr:spPr>
        <a:xfrm>
          <a:off x="17383202" y="9723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23784</xdr:rowOff>
    </xdr:from>
    <xdr:ext cx="469744" cy="259045"/>
    <xdr:sp macro="" textlink="">
      <xdr:nvSpPr>
        <xdr:cNvPr id="622" name="n_4mainValue【学校施設】&#10;一人当たり面積">
          <a:extLst>
            <a:ext uri="{FF2B5EF4-FFF2-40B4-BE49-F238E27FC236}">
              <a16:creationId xmlns:a16="http://schemas.microsoft.com/office/drawing/2014/main" id="{AB37F4FA-ACB5-4886-980E-EA5FC3DAEE47}"/>
            </a:ext>
          </a:extLst>
        </xdr:cNvPr>
        <xdr:cNvSpPr txBox="1"/>
      </xdr:nvSpPr>
      <xdr:spPr>
        <a:xfrm>
          <a:off x="16592627" y="9751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3" name="正方形/長方形 622">
          <a:extLst>
            <a:ext uri="{FF2B5EF4-FFF2-40B4-BE49-F238E27FC236}">
              <a16:creationId xmlns:a16="http://schemas.microsoft.com/office/drawing/2014/main" id="{8066EB16-D0D3-4B81-96E5-43025FE8053F}"/>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4" name="正方形/長方形 623">
          <a:extLst>
            <a:ext uri="{FF2B5EF4-FFF2-40B4-BE49-F238E27FC236}">
              <a16:creationId xmlns:a16="http://schemas.microsoft.com/office/drawing/2014/main" id="{3636A69A-6D35-4D83-B22A-4935B37E33B2}"/>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5" name="正方形/長方形 624">
          <a:extLst>
            <a:ext uri="{FF2B5EF4-FFF2-40B4-BE49-F238E27FC236}">
              <a16:creationId xmlns:a16="http://schemas.microsoft.com/office/drawing/2014/main" id="{F082B681-0A83-42FD-8198-2D577441CC63}"/>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6" name="正方形/長方形 625">
          <a:extLst>
            <a:ext uri="{FF2B5EF4-FFF2-40B4-BE49-F238E27FC236}">
              <a16:creationId xmlns:a16="http://schemas.microsoft.com/office/drawing/2014/main" id="{78282963-601B-41EE-A657-19F1C1FD98E1}"/>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7" name="正方形/長方形 626">
          <a:extLst>
            <a:ext uri="{FF2B5EF4-FFF2-40B4-BE49-F238E27FC236}">
              <a16:creationId xmlns:a16="http://schemas.microsoft.com/office/drawing/2014/main" id="{E2BF2C51-EBA6-43E3-937B-2CE9226C4F74}"/>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8" name="正方形/長方形 627">
          <a:extLst>
            <a:ext uri="{FF2B5EF4-FFF2-40B4-BE49-F238E27FC236}">
              <a16:creationId xmlns:a16="http://schemas.microsoft.com/office/drawing/2014/main" id="{89B7D8A0-5DCE-4E50-A478-8DA3A3F34F06}"/>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9" name="正方形/長方形 628">
          <a:extLst>
            <a:ext uri="{FF2B5EF4-FFF2-40B4-BE49-F238E27FC236}">
              <a16:creationId xmlns:a16="http://schemas.microsoft.com/office/drawing/2014/main" id="{40127C15-D38B-4504-94CC-11EFBDA81AF7}"/>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0" name="正方形/長方形 629">
          <a:extLst>
            <a:ext uri="{FF2B5EF4-FFF2-40B4-BE49-F238E27FC236}">
              <a16:creationId xmlns:a16="http://schemas.microsoft.com/office/drawing/2014/main" id="{6C244987-A542-43AF-8A00-1BBB3F9ACC42}"/>
            </a:ext>
          </a:extLst>
        </xdr:cNvPr>
        <xdr:cNvSpPr/>
      </xdr:nvSpPr>
      <xdr:spPr>
        <a:xfrm>
          <a:off x="112109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1" name="テキスト ボックス 630">
          <a:extLst>
            <a:ext uri="{FF2B5EF4-FFF2-40B4-BE49-F238E27FC236}">
              <a16:creationId xmlns:a16="http://schemas.microsoft.com/office/drawing/2014/main" id="{1A1223F1-B466-4E50-9B90-9995ABBDB1C1}"/>
            </a:ext>
          </a:extLst>
        </xdr:cNvPr>
        <xdr:cNvSpPr txBox="1"/>
      </xdr:nvSpPr>
      <xdr:spPr>
        <a:xfrm>
          <a:off x="11172825"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2" name="直線コネクタ 631">
          <a:extLst>
            <a:ext uri="{FF2B5EF4-FFF2-40B4-BE49-F238E27FC236}">
              <a16:creationId xmlns:a16="http://schemas.microsoft.com/office/drawing/2014/main" id="{23E3D5C4-209A-4F35-9936-A3512DE729DB}"/>
            </a:ext>
          </a:extLst>
        </xdr:cNvPr>
        <xdr:cNvCxnSpPr/>
      </xdr:nvCxnSpPr>
      <xdr:spPr>
        <a:xfrm>
          <a:off x="11210925" y="14411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3" name="テキスト ボックス 632">
          <a:extLst>
            <a:ext uri="{FF2B5EF4-FFF2-40B4-BE49-F238E27FC236}">
              <a16:creationId xmlns:a16="http://schemas.microsoft.com/office/drawing/2014/main" id="{A6111419-0A1C-4F55-B3C2-8A5B9ED3374D}"/>
            </a:ext>
          </a:extLst>
        </xdr:cNvPr>
        <xdr:cNvSpPr txBox="1"/>
      </xdr:nvSpPr>
      <xdr:spPr>
        <a:xfrm>
          <a:off x="107945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4" name="直線コネクタ 633">
          <a:extLst>
            <a:ext uri="{FF2B5EF4-FFF2-40B4-BE49-F238E27FC236}">
              <a16:creationId xmlns:a16="http://schemas.microsoft.com/office/drawing/2014/main" id="{ED487122-128C-4434-9C31-23CC778D8EA3}"/>
            </a:ext>
          </a:extLst>
        </xdr:cNvPr>
        <xdr:cNvCxnSpPr/>
      </xdr:nvCxnSpPr>
      <xdr:spPr>
        <a:xfrm>
          <a:off x="11210925" y="140493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5" name="テキスト ボックス 634">
          <a:extLst>
            <a:ext uri="{FF2B5EF4-FFF2-40B4-BE49-F238E27FC236}">
              <a16:creationId xmlns:a16="http://schemas.microsoft.com/office/drawing/2014/main" id="{9ECDA6A8-D388-4D51-BC07-36E54A893917}"/>
            </a:ext>
          </a:extLst>
        </xdr:cNvPr>
        <xdr:cNvSpPr txBox="1"/>
      </xdr:nvSpPr>
      <xdr:spPr>
        <a:xfrm>
          <a:off x="107945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6" name="直線コネクタ 635">
          <a:extLst>
            <a:ext uri="{FF2B5EF4-FFF2-40B4-BE49-F238E27FC236}">
              <a16:creationId xmlns:a16="http://schemas.microsoft.com/office/drawing/2014/main" id="{785E41A0-7F0B-426D-BE3B-80E8AF4AE0E2}"/>
            </a:ext>
          </a:extLst>
        </xdr:cNvPr>
        <xdr:cNvCxnSpPr/>
      </xdr:nvCxnSpPr>
      <xdr:spPr>
        <a:xfrm>
          <a:off x="11210925" y="13687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7" name="テキスト ボックス 636">
          <a:extLst>
            <a:ext uri="{FF2B5EF4-FFF2-40B4-BE49-F238E27FC236}">
              <a16:creationId xmlns:a16="http://schemas.microsoft.com/office/drawing/2014/main" id="{4EB2BC20-F9C0-4156-AD34-A5B4A2D29077}"/>
            </a:ext>
          </a:extLst>
        </xdr:cNvPr>
        <xdr:cNvSpPr txBox="1"/>
      </xdr:nvSpPr>
      <xdr:spPr>
        <a:xfrm>
          <a:off x="10845966" y="13551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8" name="直線コネクタ 637">
          <a:extLst>
            <a:ext uri="{FF2B5EF4-FFF2-40B4-BE49-F238E27FC236}">
              <a16:creationId xmlns:a16="http://schemas.microsoft.com/office/drawing/2014/main" id="{D6B5C960-81E2-4338-9E80-0039A061AE02}"/>
            </a:ext>
          </a:extLst>
        </xdr:cNvPr>
        <xdr:cNvCxnSpPr/>
      </xdr:nvCxnSpPr>
      <xdr:spPr>
        <a:xfrm>
          <a:off x="11210925" y="13325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9" name="テキスト ボックス 638">
          <a:extLst>
            <a:ext uri="{FF2B5EF4-FFF2-40B4-BE49-F238E27FC236}">
              <a16:creationId xmlns:a16="http://schemas.microsoft.com/office/drawing/2014/main" id="{6BD7DB0D-6A1E-4D73-B31E-2ADC591269C0}"/>
            </a:ext>
          </a:extLst>
        </xdr:cNvPr>
        <xdr:cNvSpPr txBox="1"/>
      </xdr:nvSpPr>
      <xdr:spPr>
        <a:xfrm>
          <a:off x="10845966" y="1318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0" name="直線コネクタ 639">
          <a:extLst>
            <a:ext uri="{FF2B5EF4-FFF2-40B4-BE49-F238E27FC236}">
              <a16:creationId xmlns:a16="http://schemas.microsoft.com/office/drawing/2014/main" id="{82D70504-5105-49BF-BF16-12101A2A23D9}"/>
            </a:ext>
          </a:extLst>
        </xdr:cNvPr>
        <xdr:cNvCxnSpPr/>
      </xdr:nvCxnSpPr>
      <xdr:spPr>
        <a:xfrm>
          <a:off x="11210925" y="129635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1" name="テキスト ボックス 640">
          <a:extLst>
            <a:ext uri="{FF2B5EF4-FFF2-40B4-BE49-F238E27FC236}">
              <a16:creationId xmlns:a16="http://schemas.microsoft.com/office/drawing/2014/main" id="{CDB2DE3F-0FB6-4477-8097-860A8645BDEC}"/>
            </a:ext>
          </a:extLst>
        </xdr:cNvPr>
        <xdr:cNvSpPr txBox="1"/>
      </xdr:nvSpPr>
      <xdr:spPr>
        <a:xfrm>
          <a:off x="10845966" y="12827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2" name="直線コネクタ 641">
          <a:extLst>
            <a:ext uri="{FF2B5EF4-FFF2-40B4-BE49-F238E27FC236}">
              <a16:creationId xmlns:a16="http://schemas.microsoft.com/office/drawing/2014/main" id="{974DF728-F20A-4056-80E2-65BA4EB6675E}"/>
            </a:ext>
          </a:extLst>
        </xdr:cNvPr>
        <xdr:cNvCxnSpPr/>
      </xdr:nvCxnSpPr>
      <xdr:spPr>
        <a:xfrm>
          <a:off x="11210925" y="12611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3" name="テキスト ボックス 642">
          <a:extLst>
            <a:ext uri="{FF2B5EF4-FFF2-40B4-BE49-F238E27FC236}">
              <a16:creationId xmlns:a16="http://schemas.microsoft.com/office/drawing/2014/main" id="{8604AF71-C032-42E6-BE17-DB414596B09D}"/>
            </a:ext>
          </a:extLst>
        </xdr:cNvPr>
        <xdr:cNvSpPr txBox="1"/>
      </xdr:nvSpPr>
      <xdr:spPr>
        <a:xfrm>
          <a:off x="10845966" y="12475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4" name="直線コネクタ 643">
          <a:extLst>
            <a:ext uri="{FF2B5EF4-FFF2-40B4-BE49-F238E27FC236}">
              <a16:creationId xmlns:a16="http://schemas.microsoft.com/office/drawing/2014/main" id="{576BF861-6278-4458-8D4B-F9D4BC77D167}"/>
            </a:ext>
          </a:extLst>
        </xdr:cNvPr>
        <xdr:cNvCxnSpPr/>
      </xdr:nvCxnSpPr>
      <xdr:spPr>
        <a:xfrm>
          <a:off x="11210925" y="12249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5" name="テキスト ボックス 644">
          <a:extLst>
            <a:ext uri="{FF2B5EF4-FFF2-40B4-BE49-F238E27FC236}">
              <a16:creationId xmlns:a16="http://schemas.microsoft.com/office/drawing/2014/main" id="{19595F70-5E4E-4032-A17A-2BA6DC24E592}"/>
            </a:ext>
          </a:extLst>
        </xdr:cNvPr>
        <xdr:cNvSpPr txBox="1"/>
      </xdr:nvSpPr>
      <xdr:spPr>
        <a:xfrm>
          <a:off x="10903736" y="12113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6" name="【児童館】&#10;有形固定資産減価償却率グラフ枠">
          <a:extLst>
            <a:ext uri="{FF2B5EF4-FFF2-40B4-BE49-F238E27FC236}">
              <a16:creationId xmlns:a16="http://schemas.microsoft.com/office/drawing/2014/main" id="{38B01A20-2C79-4AD7-B958-EABE35EBEA2F}"/>
            </a:ext>
          </a:extLst>
        </xdr:cNvPr>
        <xdr:cNvSpPr/>
      </xdr:nvSpPr>
      <xdr:spPr>
        <a:xfrm>
          <a:off x="112109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43814</xdr:rowOff>
    </xdr:from>
    <xdr:to>
      <xdr:col>85</xdr:col>
      <xdr:colOff>126364</xdr:colOff>
      <xdr:row>86</xdr:row>
      <xdr:rowOff>114300</xdr:rowOff>
    </xdr:to>
    <xdr:cxnSp macro="">
      <xdr:nvCxnSpPr>
        <xdr:cNvPr id="647" name="直線コネクタ 646">
          <a:extLst>
            <a:ext uri="{FF2B5EF4-FFF2-40B4-BE49-F238E27FC236}">
              <a16:creationId xmlns:a16="http://schemas.microsoft.com/office/drawing/2014/main" id="{81D0832E-A1D2-4BED-A92F-9D36F8676168}"/>
            </a:ext>
          </a:extLst>
        </xdr:cNvPr>
        <xdr:cNvCxnSpPr/>
      </xdr:nvCxnSpPr>
      <xdr:spPr>
        <a:xfrm flipV="1">
          <a:off x="14696439" y="12524739"/>
          <a:ext cx="0" cy="15246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48" name="【児童館】&#10;有形固定資産減価償却率最小値テキスト">
          <a:extLst>
            <a:ext uri="{FF2B5EF4-FFF2-40B4-BE49-F238E27FC236}">
              <a16:creationId xmlns:a16="http://schemas.microsoft.com/office/drawing/2014/main" id="{4A2A08CA-2DDD-4571-BD62-E80476547129}"/>
            </a:ext>
          </a:extLst>
        </xdr:cNvPr>
        <xdr:cNvSpPr txBox="1"/>
      </xdr:nvSpPr>
      <xdr:spPr>
        <a:xfrm>
          <a:off x="14735175" y="14056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49" name="直線コネクタ 648">
          <a:extLst>
            <a:ext uri="{FF2B5EF4-FFF2-40B4-BE49-F238E27FC236}">
              <a16:creationId xmlns:a16="http://schemas.microsoft.com/office/drawing/2014/main" id="{355382E2-5E74-456D-A1C3-E1130321186F}"/>
            </a:ext>
          </a:extLst>
        </xdr:cNvPr>
        <xdr:cNvCxnSpPr/>
      </xdr:nvCxnSpPr>
      <xdr:spPr>
        <a:xfrm>
          <a:off x="14611350" y="140493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161941</xdr:rowOff>
    </xdr:from>
    <xdr:ext cx="405111" cy="259045"/>
    <xdr:sp macro="" textlink="">
      <xdr:nvSpPr>
        <xdr:cNvPr id="650" name="【児童館】&#10;有形固定資産減価償却率最大値テキスト">
          <a:extLst>
            <a:ext uri="{FF2B5EF4-FFF2-40B4-BE49-F238E27FC236}">
              <a16:creationId xmlns:a16="http://schemas.microsoft.com/office/drawing/2014/main" id="{2B55F513-3105-4475-8CFC-91FB137864B2}"/>
            </a:ext>
          </a:extLst>
        </xdr:cNvPr>
        <xdr:cNvSpPr txBox="1"/>
      </xdr:nvSpPr>
      <xdr:spPr>
        <a:xfrm>
          <a:off x="14735175" y="12312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43814</xdr:rowOff>
    </xdr:from>
    <xdr:to>
      <xdr:col>86</xdr:col>
      <xdr:colOff>25400</xdr:colOff>
      <xdr:row>77</xdr:row>
      <xdr:rowOff>43814</xdr:rowOff>
    </xdr:to>
    <xdr:cxnSp macro="">
      <xdr:nvCxnSpPr>
        <xdr:cNvPr id="651" name="直線コネクタ 650">
          <a:extLst>
            <a:ext uri="{FF2B5EF4-FFF2-40B4-BE49-F238E27FC236}">
              <a16:creationId xmlns:a16="http://schemas.microsoft.com/office/drawing/2014/main" id="{A1C0F308-D212-4BF0-9CCA-B7178126919D}"/>
            </a:ext>
          </a:extLst>
        </xdr:cNvPr>
        <xdr:cNvCxnSpPr/>
      </xdr:nvCxnSpPr>
      <xdr:spPr>
        <a:xfrm>
          <a:off x="14611350" y="1252473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140988</xdr:rowOff>
    </xdr:from>
    <xdr:ext cx="405111" cy="259045"/>
    <xdr:sp macro="" textlink="">
      <xdr:nvSpPr>
        <xdr:cNvPr id="652" name="【児童館】&#10;有形固定資産減価償却率平均値テキスト">
          <a:extLst>
            <a:ext uri="{FF2B5EF4-FFF2-40B4-BE49-F238E27FC236}">
              <a16:creationId xmlns:a16="http://schemas.microsoft.com/office/drawing/2014/main" id="{C3A1F7A5-2A31-4CE4-8965-90E047C2A604}"/>
            </a:ext>
          </a:extLst>
        </xdr:cNvPr>
        <xdr:cNvSpPr txBox="1"/>
      </xdr:nvSpPr>
      <xdr:spPr>
        <a:xfrm>
          <a:off x="14735175" y="132696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162561</xdr:rowOff>
    </xdr:from>
    <xdr:to>
      <xdr:col>85</xdr:col>
      <xdr:colOff>177800</xdr:colOff>
      <xdr:row>82</xdr:row>
      <xdr:rowOff>92711</xdr:rowOff>
    </xdr:to>
    <xdr:sp macro="" textlink="">
      <xdr:nvSpPr>
        <xdr:cNvPr id="653" name="フローチャート: 判断 652">
          <a:extLst>
            <a:ext uri="{FF2B5EF4-FFF2-40B4-BE49-F238E27FC236}">
              <a16:creationId xmlns:a16="http://schemas.microsoft.com/office/drawing/2014/main" id="{EBA50DFD-49AD-4237-8080-AC1035ACC569}"/>
            </a:ext>
          </a:extLst>
        </xdr:cNvPr>
        <xdr:cNvSpPr/>
      </xdr:nvSpPr>
      <xdr:spPr>
        <a:xfrm>
          <a:off x="14649450" y="1328483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168275</xdr:rowOff>
    </xdr:from>
    <xdr:to>
      <xdr:col>81</xdr:col>
      <xdr:colOff>101600</xdr:colOff>
      <xdr:row>82</xdr:row>
      <xdr:rowOff>98425</xdr:rowOff>
    </xdr:to>
    <xdr:sp macro="" textlink="">
      <xdr:nvSpPr>
        <xdr:cNvPr id="654" name="フローチャート: 判断 653">
          <a:extLst>
            <a:ext uri="{FF2B5EF4-FFF2-40B4-BE49-F238E27FC236}">
              <a16:creationId xmlns:a16="http://schemas.microsoft.com/office/drawing/2014/main" id="{B9E0DA20-854F-4A82-98D1-65AEB3078B9E}"/>
            </a:ext>
          </a:extLst>
        </xdr:cNvPr>
        <xdr:cNvSpPr/>
      </xdr:nvSpPr>
      <xdr:spPr>
        <a:xfrm>
          <a:off x="13887450" y="1328420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153036</xdr:rowOff>
    </xdr:from>
    <xdr:to>
      <xdr:col>76</xdr:col>
      <xdr:colOff>165100</xdr:colOff>
      <xdr:row>82</xdr:row>
      <xdr:rowOff>83186</xdr:rowOff>
    </xdr:to>
    <xdr:sp macro="" textlink="">
      <xdr:nvSpPr>
        <xdr:cNvPr id="655" name="フローチャート: 判断 654">
          <a:extLst>
            <a:ext uri="{FF2B5EF4-FFF2-40B4-BE49-F238E27FC236}">
              <a16:creationId xmlns:a16="http://schemas.microsoft.com/office/drawing/2014/main" id="{06C57AE2-58C4-4340-BCAF-BB9853E6E8D8}"/>
            </a:ext>
          </a:extLst>
        </xdr:cNvPr>
        <xdr:cNvSpPr/>
      </xdr:nvSpPr>
      <xdr:spPr>
        <a:xfrm>
          <a:off x="13096875" y="1327848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151130</xdr:rowOff>
    </xdr:from>
    <xdr:to>
      <xdr:col>72</xdr:col>
      <xdr:colOff>38100</xdr:colOff>
      <xdr:row>82</xdr:row>
      <xdr:rowOff>81280</xdr:rowOff>
    </xdr:to>
    <xdr:sp macro="" textlink="">
      <xdr:nvSpPr>
        <xdr:cNvPr id="656" name="フローチャート: 判断 655">
          <a:extLst>
            <a:ext uri="{FF2B5EF4-FFF2-40B4-BE49-F238E27FC236}">
              <a16:creationId xmlns:a16="http://schemas.microsoft.com/office/drawing/2014/main" id="{FD2708DF-518B-4234-8667-CBC2FD82B83B}"/>
            </a:ext>
          </a:extLst>
        </xdr:cNvPr>
        <xdr:cNvSpPr/>
      </xdr:nvSpPr>
      <xdr:spPr>
        <a:xfrm>
          <a:off x="12296775" y="1327658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13970</xdr:rowOff>
    </xdr:from>
    <xdr:to>
      <xdr:col>67</xdr:col>
      <xdr:colOff>101600</xdr:colOff>
      <xdr:row>82</xdr:row>
      <xdr:rowOff>115570</xdr:rowOff>
    </xdr:to>
    <xdr:sp macro="" textlink="">
      <xdr:nvSpPr>
        <xdr:cNvPr id="657" name="フローチャート: 判断 656">
          <a:extLst>
            <a:ext uri="{FF2B5EF4-FFF2-40B4-BE49-F238E27FC236}">
              <a16:creationId xmlns:a16="http://schemas.microsoft.com/office/drawing/2014/main" id="{48B53693-CF6B-4DFB-AEE9-9D4DF88BF790}"/>
            </a:ext>
          </a:extLst>
        </xdr:cNvPr>
        <xdr:cNvSpPr/>
      </xdr:nvSpPr>
      <xdr:spPr>
        <a:xfrm>
          <a:off x="11487150" y="1329817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EE25C46D-61E8-49D7-99DE-EE1FE0BF382C}"/>
            </a:ext>
          </a:extLst>
        </xdr:cNvPr>
        <xdr:cNvSpPr txBox="1"/>
      </xdr:nvSpPr>
      <xdr:spPr>
        <a:xfrm>
          <a:off x="1452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11BC7007-410B-4DBF-93C1-4F55342DE3FD}"/>
            </a:ext>
          </a:extLst>
        </xdr:cNvPr>
        <xdr:cNvSpPr txBox="1"/>
      </xdr:nvSpPr>
      <xdr:spPr>
        <a:xfrm>
          <a:off x="13763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D5D7139C-D88E-4D92-AC21-434535E76DDE}"/>
            </a:ext>
          </a:extLst>
        </xdr:cNvPr>
        <xdr:cNvSpPr txBox="1"/>
      </xdr:nvSpPr>
      <xdr:spPr>
        <a:xfrm>
          <a:off x="12973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82FA40F9-727B-4C6D-BD3B-9BE12F75312E}"/>
            </a:ext>
          </a:extLst>
        </xdr:cNvPr>
        <xdr:cNvSpPr txBox="1"/>
      </xdr:nvSpPr>
      <xdr:spPr>
        <a:xfrm>
          <a:off x="12172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63530638-03E1-442D-82F4-52CA2690D7EB}"/>
            </a:ext>
          </a:extLst>
        </xdr:cNvPr>
        <xdr:cNvSpPr txBox="1"/>
      </xdr:nvSpPr>
      <xdr:spPr>
        <a:xfrm>
          <a:off x="11363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122555</xdr:rowOff>
    </xdr:from>
    <xdr:to>
      <xdr:col>85</xdr:col>
      <xdr:colOff>177800</xdr:colOff>
      <xdr:row>82</xdr:row>
      <xdr:rowOff>52705</xdr:rowOff>
    </xdr:to>
    <xdr:sp macro="" textlink="">
      <xdr:nvSpPr>
        <xdr:cNvPr id="663" name="楕円 662">
          <a:extLst>
            <a:ext uri="{FF2B5EF4-FFF2-40B4-BE49-F238E27FC236}">
              <a16:creationId xmlns:a16="http://schemas.microsoft.com/office/drawing/2014/main" id="{219DF843-D46B-4C9F-9A1D-52B2705154D3}"/>
            </a:ext>
          </a:extLst>
        </xdr:cNvPr>
        <xdr:cNvSpPr/>
      </xdr:nvSpPr>
      <xdr:spPr>
        <a:xfrm>
          <a:off x="14649450" y="13251180"/>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145432</xdr:rowOff>
    </xdr:from>
    <xdr:ext cx="405111" cy="259045"/>
    <xdr:sp macro="" textlink="">
      <xdr:nvSpPr>
        <xdr:cNvPr id="664" name="【児童館】&#10;有形固定資産減価償却率該当値テキスト">
          <a:extLst>
            <a:ext uri="{FF2B5EF4-FFF2-40B4-BE49-F238E27FC236}">
              <a16:creationId xmlns:a16="http://schemas.microsoft.com/office/drawing/2014/main" id="{984A42BD-89AE-49D6-8DC4-7184576712AE}"/>
            </a:ext>
          </a:extLst>
        </xdr:cNvPr>
        <xdr:cNvSpPr txBox="1"/>
      </xdr:nvSpPr>
      <xdr:spPr>
        <a:xfrm>
          <a:off x="14735175" y="13105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84455</xdr:rowOff>
    </xdr:from>
    <xdr:to>
      <xdr:col>81</xdr:col>
      <xdr:colOff>101600</xdr:colOff>
      <xdr:row>82</xdr:row>
      <xdr:rowOff>14605</xdr:rowOff>
    </xdr:to>
    <xdr:sp macro="" textlink="">
      <xdr:nvSpPr>
        <xdr:cNvPr id="665" name="楕円 664">
          <a:extLst>
            <a:ext uri="{FF2B5EF4-FFF2-40B4-BE49-F238E27FC236}">
              <a16:creationId xmlns:a16="http://schemas.microsoft.com/office/drawing/2014/main" id="{F6210EED-C676-4851-B39F-BD585EC9738A}"/>
            </a:ext>
          </a:extLst>
        </xdr:cNvPr>
        <xdr:cNvSpPr/>
      </xdr:nvSpPr>
      <xdr:spPr>
        <a:xfrm>
          <a:off x="13887450" y="1321308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135255</xdr:rowOff>
    </xdr:from>
    <xdr:to>
      <xdr:col>85</xdr:col>
      <xdr:colOff>127000</xdr:colOff>
      <xdr:row>82</xdr:row>
      <xdr:rowOff>1905</xdr:rowOff>
    </xdr:to>
    <xdr:cxnSp macro="">
      <xdr:nvCxnSpPr>
        <xdr:cNvPr id="666" name="直線コネクタ 665">
          <a:extLst>
            <a:ext uri="{FF2B5EF4-FFF2-40B4-BE49-F238E27FC236}">
              <a16:creationId xmlns:a16="http://schemas.microsoft.com/office/drawing/2014/main" id="{B346E0A0-3C0B-4751-9069-C2DAA37FE70C}"/>
            </a:ext>
          </a:extLst>
        </xdr:cNvPr>
        <xdr:cNvCxnSpPr/>
      </xdr:nvCxnSpPr>
      <xdr:spPr>
        <a:xfrm>
          <a:off x="13935075" y="13260705"/>
          <a:ext cx="762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38736</xdr:rowOff>
    </xdr:from>
    <xdr:to>
      <xdr:col>76</xdr:col>
      <xdr:colOff>165100</xdr:colOff>
      <xdr:row>82</xdr:row>
      <xdr:rowOff>140336</xdr:rowOff>
    </xdr:to>
    <xdr:sp macro="" textlink="">
      <xdr:nvSpPr>
        <xdr:cNvPr id="667" name="楕円 666">
          <a:extLst>
            <a:ext uri="{FF2B5EF4-FFF2-40B4-BE49-F238E27FC236}">
              <a16:creationId xmlns:a16="http://schemas.microsoft.com/office/drawing/2014/main" id="{AA7FF4BC-19F6-415D-A594-759D32D2683A}"/>
            </a:ext>
          </a:extLst>
        </xdr:cNvPr>
        <xdr:cNvSpPr/>
      </xdr:nvSpPr>
      <xdr:spPr>
        <a:xfrm>
          <a:off x="13096875" y="13326111"/>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135255</xdr:rowOff>
    </xdr:from>
    <xdr:to>
      <xdr:col>81</xdr:col>
      <xdr:colOff>50800</xdr:colOff>
      <xdr:row>82</xdr:row>
      <xdr:rowOff>89536</xdr:rowOff>
    </xdr:to>
    <xdr:cxnSp macro="">
      <xdr:nvCxnSpPr>
        <xdr:cNvPr id="668" name="直線コネクタ 667">
          <a:extLst>
            <a:ext uri="{FF2B5EF4-FFF2-40B4-BE49-F238E27FC236}">
              <a16:creationId xmlns:a16="http://schemas.microsoft.com/office/drawing/2014/main" id="{B26D0FE2-970D-410E-A0DB-64B92EFD88C1}"/>
            </a:ext>
          </a:extLst>
        </xdr:cNvPr>
        <xdr:cNvCxnSpPr/>
      </xdr:nvCxnSpPr>
      <xdr:spPr>
        <a:xfrm flipV="1">
          <a:off x="13144500" y="13260705"/>
          <a:ext cx="790575" cy="113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154939</xdr:rowOff>
    </xdr:from>
    <xdr:to>
      <xdr:col>72</xdr:col>
      <xdr:colOff>38100</xdr:colOff>
      <xdr:row>83</xdr:row>
      <xdr:rowOff>85089</xdr:rowOff>
    </xdr:to>
    <xdr:sp macro="" textlink="">
      <xdr:nvSpPr>
        <xdr:cNvPr id="669" name="楕円 668">
          <a:extLst>
            <a:ext uri="{FF2B5EF4-FFF2-40B4-BE49-F238E27FC236}">
              <a16:creationId xmlns:a16="http://schemas.microsoft.com/office/drawing/2014/main" id="{954A83B2-7C96-461C-9E0B-5050E8FFC681}"/>
            </a:ext>
          </a:extLst>
        </xdr:cNvPr>
        <xdr:cNvSpPr/>
      </xdr:nvSpPr>
      <xdr:spPr>
        <a:xfrm>
          <a:off x="12296775" y="1344231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89536</xdr:rowOff>
    </xdr:from>
    <xdr:to>
      <xdr:col>76</xdr:col>
      <xdr:colOff>114300</xdr:colOff>
      <xdr:row>83</xdr:row>
      <xdr:rowOff>34289</xdr:rowOff>
    </xdr:to>
    <xdr:cxnSp macro="">
      <xdr:nvCxnSpPr>
        <xdr:cNvPr id="670" name="直線コネクタ 669">
          <a:extLst>
            <a:ext uri="{FF2B5EF4-FFF2-40B4-BE49-F238E27FC236}">
              <a16:creationId xmlns:a16="http://schemas.microsoft.com/office/drawing/2014/main" id="{EDB19207-437E-4851-8E19-B04CF58F13EA}"/>
            </a:ext>
          </a:extLst>
        </xdr:cNvPr>
        <xdr:cNvCxnSpPr/>
      </xdr:nvCxnSpPr>
      <xdr:spPr>
        <a:xfrm flipV="1">
          <a:off x="12344400" y="13373736"/>
          <a:ext cx="800100" cy="106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116839</xdr:rowOff>
    </xdr:from>
    <xdr:to>
      <xdr:col>67</xdr:col>
      <xdr:colOff>101600</xdr:colOff>
      <xdr:row>83</xdr:row>
      <xdr:rowOff>46989</xdr:rowOff>
    </xdr:to>
    <xdr:sp macro="" textlink="">
      <xdr:nvSpPr>
        <xdr:cNvPr id="671" name="楕円 670">
          <a:extLst>
            <a:ext uri="{FF2B5EF4-FFF2-40B4-BE49-F238E27FC236}">
              <a16:creationId xmlns:a16="http://schemas.microsoft.com/office/drawing/2014/main" id="{912553C1-A312-419A-830B-DDC86C9EA637}"/>
            </a:ext>
          </a:extLst>
        </xdr:cNvPr>
        <xdr:cNvSpPr/>
      </xdr:nvSpPr>
      <xdr:spPr>
        <a:xfrm>
          <a:off x="11487150" y="1340421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167639</xdr:rowOff>
    </xdr:from>
    <xdr:to>
      <xdr:col>71</xdr:col>
      <xdr:colOff>177800</xdr:colOff>
      <xdr:row>83</xdr:row>
      <xdr:rowOff>34289</xdr:rowOff>
    </xdr:to>
    <xdr:cxnSp macro="">
      <xdr:nvCxnSpPr>
        <xdr:cNvPr id="672" name="直線コネクタ 671">
          <a:extLst>
            <a:ext uri="{FF2B5EF4-FFF2-40B4-BE49-F238E27FC236}">
              <a16:creationId xmlns:a16="http://schemas.microsoft.com/office/drawing/2014/main" id="{91A2D7FC-A03B-4874-A8F1-B7759D4F64B7}"/>
            </a:ext>
          </a:extLst>
        </xdr:cNvPr>
        <xdr:cNvCxnSpPr/>
      </xdr:nvCxnSpPr>
      <xdr:spPr>
        <a:xfrm>
          <a:off x="11534775" y="13451839"/>
          <a:ext cx="809625"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89552</xdr:rowOff>
    </xdr:from>
    <xdr:ext cx="405111" cy="259045"/>
    <xdr:sp macro="" textlink="">
      <xdr:nvSpPr>
        <xdr:cNvPr id="673" name="n_1aveValue【児童館】&#10;有形固定資産減価償却率">
          <a:extLst>
            <a:ext uri="{FF2B5EF4-FFF2-40B4-BE49-F238E27FC236}">
              <a16:creationId xmlns:a16="http://schemas.microsoft.com/office/drawing/2014/main" id="{46E97901-4C63-4E44-8C70-7FE2C14788FF}"/>
            </a:ext>
          </a:extLst>
        </xdr:cNvPr>
        <xdr:cNvSpPr txBox="1"/>
      </xdr:nvSpPr>
      <xdr:spPr>
        <a:xfrm>
          <a:off x="13745219" y="13373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99713</xdr:rowOff>
    </xdr:from>
    <xdr:ext cx="405111" cy="259045"/>
    <xdr:sp macro="" textlink="">
      <xdr:nvSpPr>
        <xdr:cNvPr id="674" name="n_2aveValue【児童館】&#10;有形固定資産減価償却率">
          <a:extLst>
            <a:ext uri="{FF2B5EF4-FFF2-40B4-BE49-F238E27FC236}">
              <a16:creationId xmlns:a16="http://schemas.microsoft.com/office/drawing/2014/main" id="{4B151513-91FD-4C13-AD05-D9512E7F1E74}"/>
            </a:ext>
          </a:extLst>
        </xdr:cNvPr>
        <xdr:cNvSpPr txBox="1"/>
      </xdr:nvSpPr>
      <xdr:spPr>
        <a:xfrm>
          <a:off x="12964169" y="13066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97807</xdr:rowOff>
    </xdr:from>
    <xdr:ext cx="405111" cy="259045"/>
    <xdr:sp macro="" textlink="">
      <xdr:nvSpPr>
        <xdr:cNvPr id="675" name="n_3aveValue【児童館】&#10;有形固定資産減価償却率">
          <a:extLst>
            <a:ext uri="{FF2B5EF4-FFF2-40B4-BE49-F238E27FC236}">
              <a16:creationId xmlns:a16="http://schemas.microsoft.com/office/drawing/2014/main" id="{D569BE5F-8727-449E-85C0-F48753E937B1}"/>
            </a:ext>
          </a:extLst>
        </xdr:cNvPr>
        <xdr:cNvSpPr txBox="1"/>
      </xdr:nvSpPr>
      <xdr:spPr>
        <a:xfrm>
          <a:off x="12164069" y="13061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132097</xdr:rowOff>
    </xdr:from>
    <xdr:ext cx="405111" cy="259045"/>
    <xdr:sp macro="" textlink="">
      <xdr:nvSpPr>
        <xdr:cNvPr id="676" name="n_4aveValue【児童館】&#10;有形固定資産減価償却率">
          <a:extLst>
            <a:ext uri="{FF2B5EF4-FFF2-40B4-BE49-F238E27FC236}">
              <a16:creationId xmlns:a16="http://schemas.microsoft.com/office/drawing/2014/main" id="{24E7E282-7420-41F5-BAA3-8495D3B66BB2}"/>
            </a:ext>
          </a:extLst>
        </xdr:cNvPr>
        <xdr:cNvSpPr txBox="1"/>
      </xdr:nvSpPr>
      <xdr:spPr>
        <a:xfrm>
          <a:off x="11354444" y="13095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31132</xdr:rowOff>
    </xdr:from>
    <xdr:ext cx="405111" cy="259045"/>
    <xdr:sp macro="" textlink="">
      <xdr:nvSpPr>
        <xdr:cNvPr id="677" name="n_1mainValue【児童館】&#10;有形固定資産減価償却率">
          <a:extLst>
            <a:ext uri="{FF2B5EF4-FFF2-40B4-BE49-F238E27FC236}">
              <a16:creationId xmlns:a16="http://schemas.microsoft.com/office/drawing/2014/main" id="{CBBC32B5-0D42-4FD3-9533-7F649FBC2825}"/>
            </a:ext>
          </a:extLst>
        </xdr:cNvPr>
        <xdr:cNvSpPr txBox="1"/>
      </xdr:nvSpPr>
      <xdr:spPr>
        <a:xfrm>
          <a:off x="13745219" y="12991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131463</xdr:rowOff>
    </xdr:from>
    <xdr:ext cx="405111" cy="259045"/>
    <xdr:sp macro="" textlink="">
      <xdr:nvSpPr>
        <xdr:cNvPr id="678" name="n_2mainValue【児童館】&#10;有形固定資産減価償却率">
          <a:extLst>
            <a:ext uri="{FF2B5EF4-FFF2-40B4-BE49-F238E27FC236}">
              <a16:creationId xmlns:a16="http://schemas.microsoft.com/office/drawing/2014/main" id="{9943ED51-AD51-4F9E-82EC-D41951A04C74}"/>
            </a:ext>
          </a:extLst>
        </xdr:cNvPr>
        <xdr:cNvSpPr txBox="1"/>
      </xdr:nvSpPr>
      <xdr:spPr>
        <a:xfrm>
          <a:off x="12964169" y="13418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76216</xdr:rowOff>
    </xdr:from>
    <xdr:ext cx="405111" cy="259045"/>
    <xdr:sp macro="" textlink="">
      <xdr:nvSpPr>
        <xdr:cNvPr id="679" name="n_3mainValue【児童館】&#10;有形固定資産減価償却率">
          <a:extLst>
            <a:ext uri="{FF2B5EF4-FFF2-40B4-BE49-F238E27FC236}">
              <a16:creationId xmlns:a16="http://schemas.microsoft.com/office/drawing/2014/main" id="{EAF9EE33-D7F0-49E0-92BF-FE9AD98F22B8}"/>
            </a:ext>
          </a:extLst>
        </xdr:cNvPr>
        <xdr:cNvSpPr txBox="1"/>
      </xdr:nvSpPr>
      <xdr:spPr>
        <a:xfrm>
          <a:off x="12164069" y="135255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38116</xdr:rowOff>
    </xdr:from>
    <xdr:ext cx="405111" cy="259045"/>
    <xdr:sp macro="" textlink="">
      <xdr:nvSpPr>
        <xdr:cNvPr id="680" name="n_4mainValue【児童館】&#10;有形固定資産減価償却率">
          <a:extLst>
            <a:ext uri="{FF2B5EF4-FFF2-40B4-BE49-F238E27FC236}">
              <a16:creationId xmlns:a16="http://schemas.microsoft.com/office/drawing/2014/main" id="{FB46A23B-74EF-4EF6-89E3-8ECD7566D4BB}"/>
            </a:ext>
          </a:extLst>
        </xdr:cNvPr>
        <xdr:cNvSpPr txBox="1"/>
      </xdr:nvSpPr>
      <xdr:spPr>
        <a:xfrm>
          <a:off x="11354444" y="134874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1" name="正方形/長方形 680">
          <a:extLst>
            <a:ext uri="{FF2B5EF4-FFF2-40B4-BE49-F238E27FC236}">
              <a16:creationId xmlns:a16="http://schemas.microsoft.com/office/drawing/2014/main" id="{F8666D33-49C2-4A20-ACC5-68BC03CD97F7}"/>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2" name="正方形/長方形 681">
          <a:extLst>
            <a:ext uri="{FF2B5EF4-FFF2-40B4-BE49-F238E27FC236}">
              <a16:creationId xmlns:a16="http://schemas.microsoft.com/office/drawing/2014/main" id="{D294421B-2BCA-42BF-957D-85235EAAA831}"/>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3" name="正方形/長方形 682">
          <a:extLst>
            <a:ext uri="{FF2B5EF4-FFF2-40B4-BE49-F238E27FC236}">
              <a16:creationId xmlns:a16="http://schemas.microsoft.com/office/drawing/2014/main" id="{182EC05F-0D39-455B-BC58-D16F2B1B4AB8}"/>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4" name="正方形/長方形 683">
          <a:extLst>
            <a:ext uri="{FF2B5EF4-FFF2-40B4-BE49-F238E27FC236}">
              <a16:creationId xmlns:a16="http://schemas.microsoft.com/office/drawing/2014/main" id="{E44F119D-4A8D-4BC6-ACFE-CDFC3A57E2FD}"/>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5" name="正方形/長方形 684">
          <a:extLst>
            <a:ext uri="{FF2B5EF4-FFF2-40B4-BE49-F238E27FC236}">
              <a16:creationId xmlns:a16="http://schemas.microsoft.com/office/drawing/2014/main" id="{C7111AE6-7C8F-4636-B467-31D6E20ECB5F}"/>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6" name="正方形/長方形 685">
          <a:extLst>
            <a:ext uri="{FF2B5EF4-FFF2-40B4-BE49-F238E27FC236}">
              <a16:creationId xmlns:a16="http://schemas.microsoft.com/office/drawing/2014/main" id="{97D6FC92-5585-4EB7-A115-4696BF15A0A8}"/>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7" name="正方形/長方形 686">
          <a:extLst>
            <a:ext uri="{FF2B5EF4-FFF2-40B4-BE49-F238E27FC236}">
              <a16:creationId xmlns:a16="http://schemas.microsoft.com/office/drawing/2014/main" id="{B86DCC28-5BE3-4C1D-B330-8A6A309F73C1}"/>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8" name="正方形/長方形 687">
          <a:extLst>
            <a:ext uri="{FF2B5EF4-FFF2-40B4-BE49-F238E27FC236}">
              <a16:creationId xmlns:a16="http://schemas.microsoft.com/office/drawing/2014/main" id="{4E044CFD-3AC6-424A-9104-D6EE1C28096F}"/>
            </a:ext>
          </a:extLst>
        </xdr:cNvPr>
        <xdr:cNvSpPr/>
      </xdr:nvSpPr>
      <xdr:spPr>
        <a:xfrm>
          <a:off x="164592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9" name="テキスト ボックス 688">
          <a:extLst>
            <a:ext uri="{FF2B5EF4-FFF2-40B4-BE49-F238E27FC236}">
              <a16:creationId xmlns:a16="http://schemas.microsoft.com/office/drawing/2014/main" id="{03AD4581-E52B-472A-8CF5-7E93834C9CC1}"/>
            </a:ext>
          </a:extLst>
        </xdr:cNvPr>
        <xdr:cNvSpPr txBox="1"/>
      </xdr:nvSpPr>
      <xdr:spPr>
        <a:xfrm>
          <a:off x="16440150"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0" name="直線コネクタ 689">
          <a:extLst>
            <a:ext uri="{FF2B5EF4-FFF2-40B4-BE49-F238E27FC236}">
              <a16:creationId xmlns:a16="http://schemas.microsoft.com/office/drawing/2014/main" id="{4CAE556C-2E0C-459C-8A86-768C89C2B631}"/>
            </a:ext>
          </a:extLst>
        </xdr:cNvPr>
        <xdr:cNvCxnSpPr/>
      </xdr:nvCxnSpPr>
      <xdr:spPr>
        <a:xfrm>
          <a:off x="164592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91" name="直線コネクタ 690">
          <a:extLst>
            <a:ext uri="{FF2B5EF4-FFF2-40B4-BE49-F238E27FC236}">
              <a16:creationId xmlns:a16="http://schemas.microsoft.com/office/drawing/2014/main" id="{27601AFF-0740-431A-8083-8CA293839DC4}"/>
            </a:ext>
          </a:extLst>
        </xdr:cNvPr>
        <xdr:cNvCxnSpPr/>
      </xdr:nvCxnSpPr>
      <xdr:spPr>
        <a:xfrm>
          <a:off x="16459200" y="139731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92" name="テキスト ボックス 691">
          <a:extLst>
            <a:ext uri="{FF2B5EF4-FFF2-40B4-BE49-F238E27FC236}">
              <a16:creationId xmlns:a16="http://schemas.microsoft.com/office/drawing/2014/main" id="{9F2A76EF-EF51-4AEA-BA98-173CA3CB7938}"/>
            </a:ext>
          </a:extLst>
        </xdr:cNvPr>
        <xdr:cNvSpPr txBox="1"/>
      </xdr:nvSpPr>
      <xdr:spPr>
        <a:xfrm>
          <a:off x="16052346" y="138373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93" name="直線コネクタ 692">
          <a:extLst>
            <a:ext uri="{FF2B5EF4-FFF2-40B4-BE49-F238E27FC236}">
              <a16:creationId xmlns:a16="http://schemas.microsoft.com/office/drawing/2014/main" id="{F80B962E-542B-405D-8928-E397209B8CC4}"/>
            </a:ext>
          </a:extLst>
        </xdr:cNvPr>
        <xdr:cNvCxnSpPr/>
      </xdr:nvCxnSpPr>
      <xdr:spPr>
        <a:xfrm>
          <a:off x="16459200" y="13544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94" name="テキスト ボックス 693">
          <a:extLst>
            <a:ext uri="{FF2B5EF4-FFF2-40B4-BE49-F238E27FC236}">
              <a16:creationId xmlns:a16="http://schemas.microsoft.com/office/drawing/2014/main" id="{4E9A420A-DBBF-4161-9478-026A44B51AAA}"/>
            </a:ext>
          </a:extLst>
        </xdr:cNvPr>
        <xdr:cNvSpPr txBox="1"/>
      </xdr:nvSpPr>
      <xdr:spPr>
        <a:xfrm>
          <a:off x="16052346" y="1340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95" name="直線コネクタ 694">
          <a:extLst>
            <a:ext uri="{FF2B5EF4-FFF2-40B4-BE49-F238E27FC236}">
              <a16:creationId xmlns:a16="http://schemas.microsoft.com/office/drawing/2014/main" id="{6CC4A331-8825-42C8-A084-893F7A6BDC83}"/>
            </a:ext>
          </a:extLst>
        </xdr:cNvPr>
        <xdr:cNvCxnSpPr/>
      </xdr:nvCxnSpPr>
      <xdr:spPr>
        <a:xfrm>
          <a:off x="16459200" y="13115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96" name="テキスト ボックス 695">
          <a:extLst>
            <a:ext uri="{FF2B5EF4-FFF2-40B4-BE49-F238E27FC236}">
              <a16:creationId xmlns:a16="http://schemas.microsoft.com/office/drawing/2014/main" id="{222AADC0-21C4-417E-B3B6-4CA76057990F}"/>
            </a:ext>
          </a:extLst>
        </xdr:cNvPr>
        <xdr:cNvSpPr txBox="1"/>
      </xdr:nvSpPr>
      <xdr:spPr>
        <a:xfrm>
          <a:off x="16052346" y="1297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697" name="直線コネクタ 696">
          <a:extLst>
            <a:ext uri="{FF2B5EF4-FFF2-40B4-BE49-F238E27FC236}">
              <a16:creationId xmlns:a16="http://schemas.microsoft.com/office/drawing/2014/main" id="{C889C7C0-7908-495B-B13F-EAD0CB8DF468}"/>
            </a:ext>
          </a:extLst>
        </xdr:cNvPr>
        <xdr:cNvCxnSpPr/>
      </xdr:nvCxnSpPr>
      <xdr:spPr>
        <a:xfrm>
          <a:off x="16459200" y="126777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698" name="テキスト ボックス 697">
          <a:extLst>
            <a:ext uri="{FF2B5EF4-FFF2-40B4-BE49-F238E27FC236}">
              <a16:creationId xmlns:a16="http://schemas.microsoft.com/office/drawing/2014/main" id="{48375253-715B-4794-87B5-1C5F3BB29D99}"/>
            </a:ext>
          </a:extLst>
        </xdr:cNvPr>
        <xdr:cNvSpPr txBox="1"/>
      </xdr:nvSpPr>
      <xdr:spPr>
        <a:xfrm>
          <a:off x="16052346" y="125419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9" name="直線コネクタ 698">
          <a:extLst>
            <a:ext uri="{FF2B5EF4-FFF2-40B4-BE49-F238E27FC236}">
              <a16:creationId xmlns:a16="http://schemas.microsoft.com/office/drawing/2014/main" id="{CDA6924F-E824-4A5E-AB37-D7F2E82A0876}"/>
            </a:ext>
          </a:extLst>
        </xdr:cNvPr>
        <xdr:cNvCxnSpPr/>
      </xdr:nvCxnSpPr>
      <xdr:spPr>
        <a:xfrm>
          <a:off x="164592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0" name="テキスト ボックス 699">
          <a:extLst>
            <a:ext uri="{FF2B5EF4-FFF2-40B4-BE49-F238E27FC236}">
              <a16:creationId xmlns:a16="http://schemas.microsoft.com/office/drawing/2014/main" id="{59DD8EBB-6A2C-468F-B1C3-250F233E554D}"/>
            </a:ext>
          </a:extLst>
        </xdr:cNvPr>
        <xdr:cNvSpPr txBox="1"/>
      </xdr:nvSpPr>
      <xdr:spPr>
        <a:xfrm>
          <a:off x="16052346"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1" name="【児童館】&#10;一人当たり面積グラフ枠">
          <a:extLst>
            <a:ext uri="{FF2B5EF4-FFF2-40B4-BE49-F238E27FC236}">
              <a16:creationId xmlns:a16="http://schemas.microsoft.com/office/drawing/2014/main" id="{D2D557BD-DA75-4680-8342-ADA6B71FEB84}"/>
            </a:ext>
          </a:extLst>
        </xdr:cNvPr>
        <xdr:cNvSpPr/>
      </xdr:nvSpPr>
      <xdr:spPr>
        <a:xfrm>
          <a:off x="164592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163830</xdr:rowOff>
    </xdr:from>
    <xdr:to>
      <xdr:col>116</xdr:col>
      <xdr:colOff>62864</xdr:colOff>
      <xdr:row>86</xdr:row>
      <xdr:rowOff>15239</xdr:rowOff>
    </xdr:to>
    <xdr:cxnSp macro="">
      <xdr:nvCxnSpPr>
        <xdr:cNvPr id="702" name="直線コネクタ 701">
          <a:extLst>
            <a:ext uri="{FF2B5EF4-FFF2-40B4-BE49-F238E27FC236}">
              <a16:creationId xmlns:a16="http://schemas.microsoft.com/office/drawing/2014/main" id="{D10A12E1-BABB-449A-93F2-0315733BCF95}"/>
            </a:ext>
          </a:extLst>
        </xdr:cNvPr>
        <xdr:cNvCxnSpPr/>
      </xdr:nvCxnSpPr>
      <xdr:spPr>
        <a:xfrm flipV="1">
          <a:off x="19954239" y="12638405"/>
          <a:ext cx="0" cy="13087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19066</xdr:rowOff>
    </xdr:from>
    <xdr:ext cx="469744" cy="259045"/>
    <xdr:sp macro="" textlink="">
      <xdr:nvSpPr>
        <xdr:cNvPr id="703" name="【児童館】&#10;一人当たり面積最小値テキスト">
          <a:extLst>
            <a:ext uri="{FF2B5EF4-FFF2-40B4-BE49-F238E27FC236}">
              <a16:creationId xmlns:a16="http://schemas.microsoft.com/office/drawing/2014/main" id="{E51B483C-B4A4-4659-9DEA-5B66A5D7C523}"/>
            </a:ext>
          </a:extLst>
        </xdr:cNvPr>
        <xdr:cNvSpPr txBox="1"/>
      </xdr:nvSpPr>
      <xdr:spPr>
        <a:xfrm>
          <a:off x="19992975" y="13954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15239</xdr:rowOff>
    </xdr:from>
    <xdr:to>
      <xdr:col>116</xdr:col>
      <xdr:colOff>152400</xdr:colOff>
      <xdr:row>86</xdr:row>
      <xdr:rowOff>15239</xdr:rowOff>
    </xdr:to>
    <xdr:cxnSp macro="">
      <xdr:nvCxnSpPr>
        <xdr:cNvPr id="704" name="直線コネクタ 703">
          <a:extLst>
            <a:ext uri="{FF2B5EF4-FFF2-40B4-BE49-F238E27FC236}">
              <a16:creationId xmlns:a16="http://schemas.microsoft.com/office/drawing/2014/main" id="{23012DA4-6215-4328-97E2-7C6E24210386}"/>
            </a:ext>
          </a:extLst>
        </xdr:cNvPr>
        <xdr:cNvCxnSpPr/>
      </xdr:nvCxnSpPr>
      <xdr:spPr>
        <a:xfrm>
          <a:off x="19878675" y="1394713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110507</xdr:rowOff>
    </xdr:from>
    <xdr:ext cx="469744" cy="259045"/>
    <xdr:sp macro="" textlink="">
      <xdr:nvSpPr>
        <xdr:cNvPr id="705" name="【児童館】&#10;一人当たり面積最大値テキスト">
          <a:extLst>
            <a:ext uri="{FF2B5EF4-FFF2-40B4-BE49-F238E27FC236}">
              <a16:creationId xmlns:a16="http://schemas.microsoft.com/office/drawing/2014/main" id="{69D9E76B-9DDA-4F2E-901D-CB19F7D03F76}"/>
            </a:ext>
          </a:extLst>
        </xdr:cNvPr>
        <xdr:cNvSpPr txBox="1"/>
      </xdr:nvSpPr>
      <xdr:spPr>
        <a:xfrm>
          <a:off x="19992975" y="12423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163830</xdr:rowOff>
    </xdr:from>
    <xdr:to>
      <xdr:col>116</xdr:col>
      <xdr:colOff>152400</xdr:colOff>
      <xdr:row>77</xdr:row>
      <xdr:rowOff>163830</xdr:rowOff>
    </xdr:to>
    <xdr:cxnSp macro="">
      <xdr:nvCxnSpPr>
        <xdr:cNvPr id="706" name="直線コネクタ 705">
          <a:extLst>
            <a:ext uri="{FF2B5EF4-FFF2-40B4-BE49-F238E27FC236}">
              <a16:creationId xmlns:a16="http://schemas.microsoft.com/office/drawing/2014/main" id="{0D3E4490-CF75-4298-A3CB-5563CC37A9F7}"/>
            </a:ext>
          </a:extLst>
        </xdr:cNvPr>
        <xdr:cNvCxnSpPr/>
      </xdr:nvCxnSpPr>
      <xdr:spPr>
        <a:xfrm>
          <a:off x="19878675" y="1263840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160038</xdr:rowOff>
    </xdr:from>
    <xdr:ext cx="469744" cy="259045"/>
    <xdr:sp macro="" textlink="">
      <xdr:nvSpPr>
        <xdr:cNvPr id="707" name="【児童館】&#10;一人当たり面積平均値テキスト">
          <a:extLst>
            <a:ext uri="{FF2B5EF4-FFF2-40B4-BE49-F238E27FC236}">
              <a16:creationId xmlns:a16="http://schemas.microsoft.com/office/drawing/2014/main" id="{9D39405A-1E87-4695-9E47-0F74BA62CE6B}"/>
            </a:ext>
          </a:extLst>
        </xdr:cNvPr>
        <xdr:cNvSpPr txBox="1"/>
      </xdr:nvSpPr>
      <xdr:spPr>
        <a:xfrm>
          <a:off x="19992975" y="136125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10161</xdr:rowOff>
    </xdr:from>
    <xdr:to>
      <xdr:col>116</xdr:col>
      <xdr:colOff>114300</xdr:colOff>
      <xdr:row>84</xdr:row>
      <xdr:rowOff>111761</xdr:rowOff>
    </xdr:to>
    <xdr:sp macro="" textlink="">
      <xdr:nvSpPr>
        <xdr:cNvPr id="708" name="フローチャート: 判断 707">
          <a:extLst>
            <a:ext uri="{FF2B5EF4-FFF2-40B4-BE49-F238E27FC236}">
              <a16:creationId xmlns:a16="http://schemas.microsoft.com/office/drawing/2014/main" id="{0AC4640C-6178-4209-B00D-4384D1B94314}"/>
            </a:ext>
          </a:extLst>
        </xdr:cNvPr>
        <xdr:cNvSpPr/>
      </xdr:nvSpPr>
      <xdr:spPr>
        <a:xfrm>
          <a:off x="19897725" y="13618211"/>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10161</xdr:rowOff>
    </xdr:from>
    <xdr:to>
      <xdr:col>112</xdr:col>
      <xdr:colOff>38100</xdr:colOff>
      <xdr:row>84</xdr:row>
      <xdr:rowOff>111761</xdr:rowOff>
    </xdr:to>
    <xdr:sp macro="" textlink="">
      <xdr:nvSpPr>
        <xdr:cNvPr id="709" name="フローチャート: 判断 708">
          <a:extLst>
            <a:ext uri="{FF2B5EF4-FFF2-40B4-BE49-F238E27FC236}">
              <a16:creationId xmlns:a16="http://schemas.microsoft.com/office/drawing/2014/main" id="{F1F31238-5DA9-4894-919A-8D06602DAC5A}"/>
            </a:ext>
          </a:extLst>
        </xdr:cNvPr>
        <xdr:cNvSpPr/>
      </xdr:nvSpPr>
      <xdr:spPr>
        <a:xfrm>
          <a:off x="19154775" y="13618211"/>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10161</xdr:rowOff>
    </xdr:from>
    <xdr:to>
      <xdr:col>107</xdr:col>
      <xdr:colOff>101600</xdr:colOff>
      <xdr:row>84</xdr:row>
      <xdr:rowOff>111761</xdr:rowOff>
    </xdr:to>
    <xdr:sp macro="" textlink="">
      <xdr:nvSpPr>
        <xdr:cNvPr id="710" name="フローチャート: 判断 709">
          <a:extLst>
            <a:ext uri="{FF2B5EF4-FFF2-40B4-BE49-F238E27FC236}">
              <a16:creationId xmlns:a16="http://schemas.microsoft.com/office/drawing/2014/main" id="{BC57355B-6986-447B-83D2-7BAB3B560D22}"/>
            </a:ext>
          </a:extLst>
        </xdr:cNvPr>
        <xdr:cNvSpPr/>
      </xdr:nvSpPr>
      <xdr:spPr>
        <a:xfrm>
          <a:off x="18345150" y="13618211"/>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33020</xdr:rowOff>
    </xdr:from>
    <xdr:to>
      <xdr:col>102</xdr:col>
      <xdr:colOff>165100</xdr:colOff>
      <xdr:row>84</xdr:row>
      <xdr:rowOff>134620</xdr:rowOff>
    </xdr:to>
    <xdr:sp macro="" textlink="">
      <xdr:nvSpPr>
        <xdr:cNvPr id="711" name="フローチャート: 判断 710">
          <a:extLst>
            <a:ext uri="{FF2B5EF4-FFF2-40B4-BE49-F238E27FC236}">
              <a16:creationId xmlns:a16="http://schemas.microsoft.com/office/drawing/2014/main" id="{ED33C5E4-0C65-4554-8F4B-0C1229B0D0FE}"/>
            </a:ext>
          </a:extLst>
        </xdr:cNvPr>
        <xdr:cNvSpPr/>
      </xdr:nvSpPr>
      <xdr:spPr>
        <a:xfrm>
          <a:off x="17554575" y="1364107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55880</xdr:rowOff>
    </xdr:from>
    <xdr:to>
      <xdr:col>98</xdr:col>
      <xdr:colOff>38100</xdr:colOff>
      <xdr:row>84</xdr:row>
      <xdr:rowOff>157480</xdr:rowOff>
    </xdr:to>
    <xdr:sp macro="" textlink="">
      <xdr:nvSpPr>
        <xdr:cNvPr id="712" name="フローチャート: 判断 711">
          <a:extLst>
            <a:ext uri="{FF2B5EF4-FFF2-40B4-BE49-F238E27FC236}">
              <a16:creationId xmlns:a16="http://schemas.microsoft.com/office/drawing/2014/main" id="{AC0C69B9-7C30-4F8F-B4DC-3642F579E727}"/>
            </a:ext>
          </a:extLst>
        </xdr:cNvPr>
        <xdr:cNvSpPr/>
      </xdr:nvSpPr>
      <xdr:spPr>
        <a:xfrm>
          <a:off x="16754475" y="1366710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3" name="テキスト ボックス 712">
          <a:extLst>
            <a:ext uri="{FF2B5EF4-FFF2-40B4-BE49-F238E27FC236}">
              <a16:creationId xmlns:a16="http://schemas.microsoft.com/office/drawing/2014/main" id="{7BA7FBCC-7116-460D-B13A-002ABEC7B1A7}"/>
            </a:ext>
          </a:extLst>
        </xdr:cNvPr>
        <xdr:cNvSpPr txBox="1"/>
      </xdr:nvSpPr>
      <xdr:spPr>
        <a:xfrm>
          <a:off x="197834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4" name="テキスト ボックス 713">
          <a:extLst>
            <a:ext uri="{FF2B5EF4-FFF2-40B4-BE49-F238E27FC236}">
              <a16:creationId xmlns:a16="http://schemas.microsoft.com/office/drawing/2014/main" id="{D991FAB7-16F9-499E-96B4-E5E3D517DFAB}"/>
            </a:ext>
          </a:extLst>
        </xdr:cNvPr>
        <xdr:cNvSpPr txBox="1"/>
      </xdr:nvSpPr>
      <xdr:spPr>
        <a:xfrm>
          <a:off x="19030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5" name="テキスト ボックス 714">
          <a:extLst>
            <a:ext uri="{FF2B5EF4-FFF2-40B4-BE49-F238E27FC236}">
              <a16:creationId xmlns:a16="http://schemas.microsoft.com/office/drawing/2014/main" id="{5CE36B8C-BCD2-43ED-97BF-5D73F59BB9E9}"/>
            </a:ext>
          </a:extLst>
        </xdr:cNvPr>
        <xdr:cNvSpPr txBox="1"/>
      </xdr:nvSpPr>
      <xdr:spPr>
        <a:xfrm>
          <a:off x="18221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54EDF790-DA53-43C6-8B02-415F7E0E3FFA}"/>
            </a:ext>
          </a:extLst>
        </xdr:cNvPr>
        <xdr:cNvSpPr txBox="1"/>
      </xdr:nvSpPr>
      <xdr:spPr>
        <a:xfrm>
          <a:off x="174307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4311C363-903D-46FF-BE44-B45A79A152DA}"/>
            </a:ext>
          </a:extLst>
        </xdr:cNvPr>
        <xdr:cNvSpPr txBox="1"/>
      </xdr:nvSpPr>
      <xdr:spPr>
        <a:xfrm>
          <a:off x="166306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10161</xdr:rowOff>
    </xdr:from>
    <xdr:to>
      <xdr:col>116</xdr:col>
      <xdr:colOff>114300</xdr:colOff>
      <xdr:row>82</xdr:row>
      <xdr:rowOff>111761</xdr:rowOff>
    </xdr:to>
    <xdr:sp macro="" textlink="">
      <xdr:nvSpPr>
        <xdr:cNvPr id="718" name="楕円 717">
          <a:extLst>
            <a:ext uri="{FF2B5EF4-FFF2-40B4-BE49-F238E27FC236}">
              <a16:creationId xmlns:a16="http://schemas.microsoft.com/office/drawing/2014/main" id="{2F4AFA73-85C0-4BC7-884A-E3E718ED741B}"/>
            </a:ext>
          </a:extLst>
        </xdr:cNvPr>
        <xdr:cNvSpPr/>
      </xdr:nvSpPr>
      <xdr:spPr>
        <a:xfrm>
          <a:off x="19897725" y="1329436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81</xdr:row>
      <xdr:rowOff>33038</xdr:rowOff>
    </xdr:from>
    <xdr:ext cx="469744" cy="259045"/>
    <xdr:sp macro="" textlink="">
      <xdr:nvSpPr>
        <xdr:cNvPr id="719" name="【児童館】&#10;一人当たり面積該当値テキスト">
          <a:extLst>
            <a:ext uri="{FF2B5EF4-FFF2-40B4-BE49-F238E27FC236}">
              <a16:creationId xmlns:a16="http://schemas.microsoft.com/office/drawing/2014/main" id="{DC3A6592-D22F-479B-AEAF-EB5F1EEDE75D}"/>
            </a:ext>
          </a:extLst>
        </xdr:cNvPr>
        <xdr:cNvSpPr txBox="1"/>
      </xdr:nvSpPr>
      <xdr:spPr>
        <a:xfrm>
          <a:off x="19992975" y="13155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82</xdr:row>
      <xdr:rowOff>10161</xdr:rowOff>
    </xdr:from>
    <xdr:to>
      <xdr:col>112</xdr:col>
      <xdr:colOff>38100</xdr:colOff>
      <xdr:row>82</xdr:row>
      <xdr:rowOff>111761</xdr:rowOff>
    </xdr:to>
    <xdr:sp macro="" textlink="">
      <xdr:nvSpPr>
        <xdr:cNvPr id="720" name="楕円 719">
          <a:extLst>
            <a:ext uri="{FF2B5EF4-FFF2-40B4-BE49-F238E27FC236}">
              <a16:creationId xmlns:a16="http://schemas.microsoft.com/office/drawing/2014/main" id="{25557BBB-21EA-4226-A6E1-3C98EC27C895}"/>
            </a:ext>
          </a:extLst>
        </xdr:cNvPr>
        <xdr:cNvSpPr/>
      </xdr:nvSpPr>
      <xdr:spPr>
        <a:xfrm>
          <a:off x="19154775" y="13294361"/>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82</xdr:row>
      <xdr:rowOff>60961</xdr:rowOff>
    </xdr:from>
    <xdr:to>
      <xdr:col>116</xdr:col>
      <xdr:colOff>63500</xdr:colOff>
      <xdr:row>82</xdr:row>
      <xdr:rowOff>60961</xdr:rowOff>
    </xdr:to>
    <xdr:cxnSp macro="">
      <xdr:nvCxnSpPr>
        <xdr:cNvPr id="721" name="直線コネクタ 720">
          <a:extLst>
            <a:ext uri="{FF2B5EF4-FFF2-40B4-BE49-F238E27FC236}">
              <a16:creationId xmlns:a16="http://schemas.microsoft.com/office/drawing/2014/main" id="{049AAA6B-E4E0-4415-9DB2-D4B2AAB10AE5}"/>
            </a:ext>
          </a:extLst>
        </xdr:cNvPr>
        <xdr:cNvCxnSpPr/>
      </xdr:nvCxnSpPr>
      <xdr:spPr>
        <a:xfrm>
          <a:off x="19202400" y="13351511"/>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82</xdr:row>
      <xdr:rowOff>33020</xdr:rowOff>
    </xdr:from>
    <xdr:to>
      <xdr:col>107</xdr:col>
      <xdr:colOff>101600</xdr:colOff>
      <xdr:row>82</xdr:row>
      <xdr:rowOff>134620</xdr:rowOff>
    </xdr:to>
    <xdr:sp macro="" textlink="">
      <xdr:nvSpPr>
        <xdr:cNvPr id="722" name="楕円 721">
          <a:extLst>
            <a:ext uri="{FF2B5EF4-FFF2-40B4-BE49-F238E27FC236}">
              <a16:creationId xmlns:a16="http://schemas.microsoft.com/office/drawing/2014/main" id="{9A7B296D-4CF0-48D2-8F65-860905099666}"/>
            </a:ext>
          </a:extLst>
        </xdr:cNvPr>
        <xdr:cNvSpPr/>
      </xdr:nvSpPr>
      <xdr:spPr>
        <a:xfrm>
          <a:off x="18345150" y="1331722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82</xdr:row>
      <xdr:rowOff>60961</xdr:rowOff>
    </xdr:from>
    <xdr:to>
      <xdr:col>111</xdr:col>
      <xdr:colOff>177800</xdr:colOff>
      <xdr:row>82</xdr:row>
      <xdr:rowOff>83820</xdr:rowOff>
    </xdr:to>
    <xdr:cxnSp macro="">
      <xdr:nvCxnSpPr>
        <xdr:cNvPr id="723" name="直線コネクタ 722">
          <a:extLst>
            <a:ext uri="{FF2B5EF4-FFF2-40B4-BE49-F238E27FC236}">
              <a16:creationId xmlns:a16="http://schemas.microsoft.com/office/drawing/2014/main" id="{A7545E3C-955A-44FA-B24F-6A6AB0A1C0B6}"/>
            </a:ext>
          </a:extLst>
        </xdr:cNvPr>
        <xdr:cNvCxnSpPr/>
      </xdr:nvCxnSpPr>
      <xdr:spPr>
        <a:xfrm flipV="1">
          <a:off x="18392775" y="13351511"/>
          <a:ext cx="809625"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82</xdr:row>
      <xdr:rowOff>55880</xdr:rowOff>
    </xdr:from>
    <xdr:to>
      <xdr:col>102</xdr:col>
      <xdr:colOff>165100</xdr:colOff>
      <xdr:row>82</xdr:row>
      <xdr:rowOff>157480</xdr:rowOff>
    </xdr:to>
    <xdr:sp macro="" textlink="">
      <xdr:nvSpPr>
        <xdr:cNvPr id="724" name="楕円 723">
          <a:extLst>
            <a:ext uri="{FF2B5EF4-FFF2-40B4-BE49-F238E27FC236}">
              <a16:creationId xmlns:a16="http://schemas.microsoft.com/office/drawing/2014/main" id="{04B9DDBC-ECE5-4570-A9D2-4C7FC3AD55A9}"/>
            </a:ext>
          </a:extLst>
        </xdr:cNvPr>
        <xdr:cNvSpPr/>
      </xdr:nvSpPr>
      <xdr:spPr>
        <a:xfrm>
          <a:off x="17554575" y="1334325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82</xdr:row>
      <xdr:rowOff>83820</xdr:rowOff>
    </xdr:from>
    <xdr:to>
      <xdr:col>107</xdr:col>
      <xdr:colOff>50800</xdr:colOff>
      <xdr:row>82</xdr:row>
      <xdr:rowOff>106680</xdr:rowOff>
    </xdr:to>
    <xdr:cxnSp macro="">
      <xdr:nvCxnSpPr>
        <xdr:cNvPr id="725" name="直線コネクタ 724">
          <a:extLst>
            <a:ext uri="{FF2B5EF4-FFF2-40B4-BE49-F238E27FC236}">
              <a16:creationId xmlns:a16="http://schemas.microsoft.com/office/drawing/2014/main" id="{67992CDA-3E9F-4F61-BC63-9B9FF34D7C01}"/>
            </a:ext>
          </a:extLst>
        </xdr:cNvPr>
        <xdr:cNvCxnSpPr/>
      </xdr:nvCxnSpPr>
      <xdr:spPr>
        <a:xfrm flipV="1">
          <a:off x="17602200" y="13374370"/>
          <a:ext cx="790575" cy="16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82</xdr:row>
      <xdr:rowOff>55880</xdr:rowOff>
    </xdr:from>
    <xdr:to>
      <xdr:col>98</xdr:col>
      <xdr:colOff>38100</xdr:colOff>
      <xdr:row>82</xdr:row>
      <xdr:rowOff>157480</xdr:rowOff>
    </xdr:to>
    <xdr:sp macro="" textlink="">
      <xdr:nvSpPr>
        <xdr:cNvPr id="726" name="楕円 725">
          <a:extLst>
            <a:ext uri="{FF2B5EF4-FFF2-40B4-BE49-F238E27FC236}">
              <a16:creationId xmlns:a16="http://schemas.microsoft.com/office/drawing/2014/main" id="{635A6247-1961-4FE1-B079-35A4C68E19BD}"/>
            </a:ext>
          </a:extLst>
        </xdr:cNvPr>
        <xdr:cNvSpPr/>
      </xdr:nvSpPr>
      <xdr:spPr>
        <a:xfrm>
          <a:off x="16754475" y="1334325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82</xdr:row>
      <xdr:rowOff>106680</xdr:rowOff>
    </xdr:from>
    <xdr:to>
      <xdr:col>102</xdr:col>
      <xdr:colOff>114300</xdr:colOff>
      <xdr:row>82</xdr:row>
      <xdr:rowOff>106680</xdr:rowOff>
    </xdr:to>
    <xdr:cxnSp macro="">
      <xdr:nvCxnSpPr>
        <xdr:cNvPr id="727" name="直線コネクタ 726">
          <a:extLst>
            <a:ext uri="{FF2B5EF4-FFF2-40B4-BE49-F238E27FC236}">
              <a16:creationId xmlns:a16="http://schemas.microsoft.com/office/drawing/2014/main" id="{840F5451-B6D5-43A9-A544-B62DB787CAC9}"/>
            </a:ext>
          </a:extLst>
        </xdr:cNvPr>
        <xdr:cNvCxnSpPr/>
      </xdr:nvCxnSpPr>
      <xdr:spPr>
        <a:xfrm>
          <a:off x="16802100" y="1339088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102888</xdr:rowOff>
    </xdr:from>
    <xdr:ext cx="469744" cy="259045"/>
    <xdr:sp macro="" textlink="">
      <xdr:nvSpPr>
        <xdr:cNvPr id="728" name="n_1aveValue【児童館】&#10;一人当たり面積">
          <a:extLst>
            <a:ext uri="{FF2B5EF4-FFF2-40B4-BE49-F238E27FC236}">
              <a16:creationId xmlns:a16="http://schemas.microsoft.com/office/drawing/2014/main" id="{EC1CE690-5699-40EE-A126-863D0906433E}"/>
            </a:ext>
          </a:extLst>
        </xdr:cNvPr>
        <xdr:cNvSpPr txBox="1"/>
      </xdr:nvSpPr>
      <xdr:spPr>
        <a:xfrm>
          <a:off x="18983402" y="13717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102888</xdr:rowOff>
    </xdr:from>
    <xdr:ext cx="469744" cy="259045"/>
    <xdr:sp macro="" textlink="">
      <xdr:nvSpPr>
        <xdr:cNvPr id="729" name="n_2aveValue【児童館】&#10;一人当たり面積">
          <a:extLst>
            <a:ext uri="{FF2B5EF4-FFF2-40B4-BE49-F238E27FC236}">
              <a16:creationId xmlns:a16="http://schemas.microsoft.com/office/drawing/2014/main" id="{D4AD8BDF-F3FC-491E-8E93-B174C3A94815}"/>
            </a:ext>
          </a:extLst>
        </xdr:cNvPr>
        <xdr:cNvSpPr txBox="1"/>
      </xdr:nvSpPr>
      <xdr:spPr>
        <a:xfrm>
          <a:off x="18183302" y="13717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125747</xdr:rowOff>
    </xdr:from>
    <xdr:ext cx="469744" cy="259045"/>
    <xdr:sp macro="" textlink="">
      <xdr:nvSpPr>
        <xdr:cNvPr id="730" name="n_3aveValue【児童館】&#10;一人当たり面積">
          <a:extLst>
            <a:ext uri="{FF2B5EF4-FFF2-40B4-BE49-F238E27FC236}">
              <a16:creationId xmlns:a16="http://schemas.microsoft.com/office/drawing/2014/main" id="{E90007DC-C963-462F-9D7B-55B4AB1DAB8D}"/>
            </a:ext>
          </a:extLst>
        </xdr:cNvPr>
        <xdr:cNvSpPr txBox="1"/>
      </xdr:nvSpPr>
      <xdr:spPr>
        <a:xfrm>
          <a:off x="17383202" y="13733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148607</xdr:rowOff>
    </xdr:from>
    <xdr:ext cx="469744" cy="259045"/>
    <xdr:sp macro="" textlink="">
      <xdr:nvSpPr>
        <xdr:cNvPr id="731" name="n_4aveValue【児童館】&#10;一人当たり面積">
          <a:extLst>
            <a:ext uri="{FF2B5EF4-FFF2-40B4-BE49-F238E27FC236}">
              <a16:creationId xmlns:a16="http://schemas.microsoft.com/office/drawing/2014/main" id="{5C5B828E-2A5E-49E5-BBFE-0FD7450ADDBA}"/>
            </a:ext>
          </a:extLst>
        </xdr:cNvPr>
        <xdr:cNvSpPr txBox="1"/>
      </xdr:nvSpPr>
      <xdr:spPr>
        <a:xfrm>
          <a:off x="16592627" y="13756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80</xdr:row>
      <xdr:rowOff>128288</xdr:rowOff>
    </xdr:from>
    <xdr:ext cx="469744" cy="259045"/>
    <xdr:sp macro="" textlink="">
      <xdr:nvSpPr>
        <xdr:cNvPr id="732" name="n_1mainValue【児童館】&#10;一人当たり面積">
          <a:extLst>
            <a:ext uri="{FF2B5EF4-FFF2-40B4-BE49-F238E27FC236}">
              <a16:creationId xmlns:a16="http://schemas.microsoft.com/office/drawing/2014/main" id="{962A99BF-6F95-4B46-B9F7-C2E5697D957D}"/>
            </a:ext>
          </a:extLst>
        </xdr:cNvPr>
        <xdr:cNvSpPr txBox="1"/>
      </xdr:nvSpPr>
      <xdr:spPr>
        <a:xfrm>
          <a:off x="18983402" y="13088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80</xdr:row>
      <xdr:rowOff>151147</xdr:rowOff>
    </xdr:from>
    <xdr:ext cx="469744" cy="259045"/>
    <xdr:sp macro="" textlink="">
      <xdr:nvSpPr>
        <xdr:cNvPr id="733" name="n_2mainValue【児童館】&#10;一人当たり面積">
          <a:extLst>
            <a:ext uri="{FF2B5EF4-FFF2-40B4-BE49-F238E27FC236}">
              <a16:creationId xmlns:a16="http://schemas.microsoft.com/office/drawing/2014/main" id="{52CCB60C-7C8F-4B01-A2CB-99B2E613BAFF}"/>
            </a:ext>
          </a:extLst>
        </xdr:cNvPr>
        <xdr:cNvSpPr txBox="1"/>
      </xdr:nvSpPr>
      <xdr:spPr>
        <a:xfrm>
          <a:off x="18183302" y="13114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2557</xdr:rowOff>
    </xdr:from>
    <xdr:ext cx="469744" cy="259045"/>
    <xdr:sp macro="" textlink="">
      <xdr:nvSpPr>
        <xdr:cNvPr id="734" name="n_3mainValue【児童館】&#10;一人当たり面積">
          <a:extLst>
            <a:ext uri="{FF2B5EF4-FFF2-40B4-BE49-F238E27FC236}">
              <a16:creationId xmlns:a16="http://schemas.microsoft.com/office/drawing/2014/main" id="{19156763-0AA2-47DD-B95F-637B73670882}"/>
            </a:ext>
          </a:extLst>
        </xdr:cNvPr>
        <xdr:cNvSpPr txBox="1"/>
      </xdr:nvSpPr>
      <xdr:spPr>
        <a:xfrm>
          <a:off x="17383202" y="13128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2557</xdr:rowOff>
    </xdr:from>
    <xdr:ext cx="469744" cy="259045"/>
    <xdr:sp macro="" textlink="">
      <xdr:nvSpPr>
        <xdr:cNvPr id="735" name="n_4mainValue【児童館】&#10;一人当たり面積">
          <a:extLst>
            <a:ext uri="{FF2B5EF4-FFF2-40B4-BE49-F238E27FC236}">
              <a16:creationId xmlns:a16="http://schemas.microsoft.com/office/drawing/2014/main" id="{D13CE3D5-2962-4C02-A5CF-2C878E7D5588}"/>
            </a:ext>
          </a:extLst>
        </xdr:cNvPr>
        <xdr:cNvSpPr txBox="1"/>
      </xdr:nvSpPr>
      <xdr:spPr>
        <a:xfrm>
          <a:off x="16592627" y="13128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6" name="正方形/長方形 735">
          <a:extLst>
            <a:ext uri="{FF2B5EF4-FFF2-40B4-BE49-F238E27FC236}">
              <a16:creationId xmlns:a16="http://schemas.microsoft.com/office/drawing/2014/main" id="{6706F45E-307E-4354-B0E9-374FA8F12707}"/>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7" name="正方形/長方形 736">
          <a:extLst>
            <a:ext uri="{FF2B5EF4-FFF2-40B4-BE49-F238E27FC236}">
              <a16:creationId xmlns:a16="http://schemas.microsoft.com/office/drawing/2014/main" id="{63D0EE33-35AC-4788-AA8E-1951E629E814}"/>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8" name="正方形/長方形 737">
          <a:extLst>
            <a:ext uri="{FF2B5EF4-FFF2-40B4-BE49-F238E27FC236}">
              <a16:creationId xmlns:a16="http://schemas.microsoft.com/office/drawing/2014/main" id="{3B30B76A-7B25-4007-BEBD-8A8D2C4F0541}"/>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9" name="正方形/長方形 738">
          <a:extLst>
            <a:ext uri="{FF2B5EF4-FFF2-40B4-BE49-F238E27FC236}">
              <a16:creationId xmlns:a16="http://schemas.microsoft.com/office/drawing/2014/main" id="{16081E7F-22ED-4486-BA3C-0EF5ABE0AE3D}"/>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0" name="正方形/長方形 739">
          <a:extLst>
            <a:ext uri="{FF2B5EF4-FFF2-40B4-BE49-F238E27FC236}">
              <a16:creationId xmlns:a16="http://schemas.microsoft.com/office/drawing/2014/main" id="{DF85B626-05EE-42F7-B68A-DC6F9DC8CFB8}"/>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1" name="正方形/長方形 740">
          <a:extLst>
            <a:ext uri="{FF2B5EF4-FFF2-40B4-BE49-F238E27FC236}">
              <a16:creationId xmlns:a16="http://schemas.microsoft.com/office/drawing/2014/main" id="{D2688BF2-B8EF-4850-ACCE-1EFA820C130C}"/>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2" name="正方形/長方形 741">
          <a:extLst>
            <a:ext uri="{FF2B5EF4-FFF2-40B4-BE49-F238E27FC236}">
              <a16:creationId xmlns:a16="http://schemas.microsoft.com/office/drawing/2014/main" id="{9DE7C884-9199-49B6-AC3F-5E4F72FF2D21}"/>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3" name="正方形/長方形 742">
          <a:extLst>
            <a:ext uri="{FF2B5EF4-FFF2-40B4-BE49-F238E27FC236}">
              <a16:creationId xmlns:a16="http://schemas.microsoft.com/office/drawing/2014/main" id="{6FEF035B-A6F0-4C12-B959-23AECE241821}"/>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4" name="テキスト ボックス 743">
          <a:extLst>
            <a:ext uri="{FF2B5EF4-FFF2-40B4-BE49-F238E27FC236}">
              <a16:creationId xmlns:a16="http://schemas.microsoft.com/office/drawing/2014/main" id="{36B93055-91AD-4DC6-93BE-6537259C77EC}"/>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5" name="直線コネクタ 744">
          <a:extLst>
            <a:ext uri="{FF2B5EF4-FFF2-40B4-BE49-F238E27FC236}">
              <a16:creationId xmlns:a16="http://schemas.microsoft.com/office/drawing/2014/main" id="{F9FB54E1-B48F-45CD-8F3C-84096197C4FD}"/>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6" name="テキスト ボックス 745">
          <a:extLst>
            <a:ext uri="{FF2B5EF4-FFF2-40B4-BE49-F238E27FC236}">
              <a16:creationId xmlns:a16="http://schemas.microsoft.com/office/drawing/2014/main" id="{F048FB0A-3198-4C93-BEA5-CE8DA36D3EC8}"/>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747" name="直線コネクタ 746">
          <a:extLst>
            <a:ext uri="{FF2B5EF4-FFF2-40B4-BE49-F238E27FC236}">
              <a16:creationId xmlns:a16="http://schemas.microsoft.com/office/drawing/2014/main" id="{17D989B0-5A28-4333-8A92-096EAD08B21B}"/>
            </a:ext>
          </a:extLst>
        </xdr:cNvPr>
        <xdr:cNvCxnSpPr/>
      </xdr:nvCxnSpPr>
      <xdr:spPr>
        <a:xfrm>
          <a:off x="11210925" y="177355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107</xdr:row>
      <xdr:rowOff>105427</xdr:rowOff>
    </xdr:from>
    <xdr:ext cx="467179" cy="259045"/>
    <xdr:sp macro="" textlink="">
      <xdr:nvSpPr>
        <xdr:cNvPr id="748" name="テキスト ボックス 747">
          <a:extLst>
            <a:ext uri="{FF2B5EF4-FFF2-40B4-BE49-F238E27FC236}">
              <a16:creationId xmlns:a16="http://schemas.microsoft.com/office/drawing/2014/main" id="{88F1EE92-FEB9-4336-ACFA-CA4C213D7141}"/>
            </a:ext>
          </a:extLst>
        </xdr:cNvPr>
        <xdr:cNvSpPr txBox="1"/>
      </xdr:nvSpPr>
      <xdr:spPr>
        <a:xfrm>
          <a:off x="10794546" y="17590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749" name="直線コネクタ 748">
          <a:extLst>
            <a:ext uri="{FF2B5EF4-FFF2-40B4-BE49-F238E27FC236}">
              <a16:creationId xmlns:a16="http://schemas.microsoft.com/office/drawing/2014/main" id="{7D6EB14A-2393-4573-A5F8-8CF285FD9896}"/>
            </a:ext>
          </a:extLst>
        </xdr:cNvPr>
        <xdr:cNvCxnSpPr/>
      </xdr:nvCxnSpPr>
      <xdr:spPr>
        <a:xfrm>
          <a:off x="11210925" y="172783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macro="" textlink="">
      <xdr:nvSpPr>
        <xdr:cNvPr id="750" name="テキスト ボックス 749">
          <a:extLst>
            <a:ext uri="{FF2B5EF4-FFF2-40B4-BE49-F238E27FC236}">
              <a16:creationId xmlns:a16="http://schemas.microsoft.com/office/drawing/2014/main" id="{AFA533F0-2349-4054-A3A3-4CE9E95D762C}"/>
            </a:ext>
          </a:extLst>
        </xdr:cNvPr>
        <xdr:cNvSpPr txBox="1"/>
      </xdr:nvSpPr>
      <xdr:spPr>
        <a:xfrm>
          <a:off x="10845966" y="17132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751" name="直線コネクタ 750">
          <a:extLst>
            <a:ext uri="{FF2B5EF4-FFF2-40B4-BE49-F238E27FC236}">
              <a16:creationId xmlns:a16="http://schemas.microsoft.com/office/drawing/2014/main" id="{B6909717-348E-4042-BD46-D42B8E3CDB3C}"/>
            </a:ext>
          </a:extLst>
        </xdr:cNvPr>
        <xdr:cNvCxnSpPr/>
      </xdr:nvCxnSpPr>
      <xdr:spPr>
        <a:xfrm>
          <a:off x="11210925" y="16821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macro="" textlink="">
      <xdr:nvSpPr>
        <xdr:cNvPr id="752" name="テキスト ボックス 751">
          <a:extLst>
            <a:ext uri="{FF2B5EF4-FFF2-40B4-BE49-F238E27FC236}">
              <a16:creationId xmlns:a16="http://schemas.microsoft.com/office/drawing/2014/main" id="{0ED5E6DB-A7DA-49AC-A4D1-C8850EC56046}"/>
            </a:ext>
          </a:extLst>
        </xdr:cNvPr>
        <xdr:cNvSpPr txBox="1"/>
      </xdr:nvSpPr>
      <xdr:spPr>
        <a:xfrm>
          <a:off x="10845966" y="166757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753" name="直線コネクタ 752">
          <a:extLst>
            <a:ext uri="{FF2B5EF4-FFF2-40B4-BE49-F238E27FC236}">
              <a16:creationId xmlns:a16="http://schemas.microsoft.com/office/drawing/2014/main" id="{0CADCE13-9C2E-467D-BB1B-6118FB9F3320}"/>
            </a:ext>
          </a:extLst>
        </xdr:cNvPr>
        <xdr:cNvCxnSpPr/>
      </xdr:nvCxnSpPr>
      <xdr:spPr>
        <a:xfrm>
          <a:off x="11210925" y="163639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105427</xdr:rowOff>
    </xdr:from>
    <xdr:ext cx="403059" cy="259045"/>
    <xdr:sp macro="" textlink="">
      <xdr:nvSpPr>
        <xdr:cNvPr id="754" name="テキスト ボックス 753">
          <a:extLst>
            <a:ext uri="{FF2B5EF4-FFF2-40B4-BE49-F238E27FC236}">
              <a16:creationId xmlns:a16="http://schemas.microsoft.com/office/drawing/2014/main" id="{C1D4A3FD-95F4-4E35-A2E3-E5DBE86A367E}"/>
            </a:ext>
          </a:extLst>
        </xdr:cNvPr>
        <xdr:cNvSpPr txBox="1"/>
      </xdr:nvSpPr>
      <xdr:spPr>
        <a:xfrm>
          <a:off x="10845966" y="16218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5" name="直線コネクタ 754">
          <a:extLst>
            <a:ext uri="{FF2B5EF4-FFF2-40B4-BE49-F238E27FC236}">
              <a16:creationId xmlns:a16="http://schemas.microsoft.com/office/drawing/2014/main" id="{BD6A439F-0D7F-416F-974E-3C6CABB6CD34}"/>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96</xdr:row>
      <xdr:rowOff>162577</xdr:rowOff>
    </xdr:from>
    <xdr:ext cx="403059" cy="259045"/>
    <xdr:sp macro="" textlink="">
      <xdr:nvSpPr>
        <xdr:cNvPr id="756" name="テキスト ボックス 755">
          <a:extLst>
            <a:ext uri="{FF2B5EF4-FFF2-40B4-BE49-F238E27FC236}">
              <a16:creationId xmlns:a16="http://schemas.microsoft.com/office/drawing/2014/main" id="{793F8E6D-6EB4-45CB-BA78-CCA71404A4F9}"/>
            </a:ext>
          </a:extLst>
        </xdr:cNvPr>
        <xdr:cNvSpPr txBox="1"/>
      </xdr:nvSpPr>
      <xdr:spPr>
        <a:xfrm>
          <a:off x="10845966" y="15761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57" name="【公民館】&#10;有形固定資産減価償却率グラフ枠">
          <a:extLst>
            <a:ext uri="{FF2B5EF4-FFF2-40B4-BE49-F238E27FC236}">
              <a16:creationId xmlns:a16="http://schemas.microsoft.com/office/drawing/2014/main" id="{F2EDE658-360E-4A2F-A263-CE28D784B4F1}"/>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16763</xdr:rowOff>
    </xdr:from>
    <xdr:to>
      <xdr:col>85</xdr:col>
      <xdr:colOff>126364</xdr:colOff>
      <xdr:row>108</xdr:row>
      <xdr:rowOff>76200</xdr:rowOff>
    </xdr:to>
    <xdr:cxnSp macro="">
      <xdr:nvCxnSpPr>
        <xdr:cNvPr id="758" name="直線コネクタ 757">
          <a:extLst>
            <a:ext uri="{FF2B5EF4-FFF2-40B4-BE49-F238E27FC236}">
              <a16:creationId xmlns:a16="http://schemas.microsoft.com/office/drawing/2014/main" id="{DAC55A62-AE2B-4135-9488-A85441CF7094}"/>
            </a:ext>
          </a:extLst>
        </xdr:cNvPr>
        <xdr:cNvCxnSpPr/>
      </xdr:nvCxnSpPr>
      <xdr:spPr>
        <a:xfrm flipV="1">
          <a:off x="14696439" y="16304513"/>
          <a:ext cx="0" cy="14310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80027</xdr:rowOff>
    </xdr:from>
    <xdr:ext cx="469744" cy="259045"/>
    <xdr:sp macro="" textlink="">
      <xdr:nvSpPr>
        <xdr:cNvPr id="759" name="【公民館】&#10;有形固定資産減価償却率最小値テキスト">
          <a:extLst>
            <a:ext uri="{FF2B5EF4-FFF2-40B4-BE49-F238E27FC236}">
              <a16:creationId xmlns:a16="http://schemas.microsoft.com/office/drawing/2014/main" id="{CABDBF7C-4161-4C04-945E-E752565FAB81}"/>
            </a:ext>
          </a:extLst>
        </xdr:cNvPr>
        <xdr:cNvSpPr txBox="1"/>
      </xdr:nvSpPr>
      <xdr:spPr>
        <a:xfrm>
          <a:off x="14735175" y="17742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76200</xdr:rowOff>
    </xdr:from>
    <xdr:to>
      <xdr:col>86</xdr:col>
      <xdr:colOff>25400</xdr:colOff>
      <xdr:row>108</xdr:row>
      <xdr:rowOff>76200</xdr:rowOff>
    </xdr:to>
    <xdr:cxnSp macro="">
      <xdr:nvCxnSpPr>
        <xdr:cNvPr id="760" name="直線コネクタ 759">
          <a:extLst>
            <a:ext uri="{FF2B5EF4-FFF2-40B4-BE49-F238E27FC236}">
              <a16:creationId xmlns:a16="http://schemas.microsoft.com/office/drawing/2014/main" id="{7B26CDD3-BDCD-4B53-BFF8-F1F55721EB30}"/>
            </a:ext>
          </a:extLst>
        </xdr:cNvPr>
        <xdr:cNvCxnSpPr/>
      </xdr:nvCxnSpPr>
      <xdr:spPr>
        <a:xfrm>
          <a:off x="14611350" y="177355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134890</xdr:rowOff>
    </xdr:from>
    <xdr:ext cx="405111" cy="259045"/>
    <xdr:sp macro="" textlink="">
      <xdr:nvSpPr>
        <xdr:cNvPr id="761" name="【公民館】&#10;有形固定資産減価償却率最大値テキスト">
          <a:extLst>
            <a:ext uri="{FF2B5EF4-FFF2-40B4-BE49-F238E27FC236}">
              <a16:creationId xmlns:a16="http://schemas.microsoft.com/office/drawing/2014/main" id="{FF1E8730-046D-4DF0-817E-0298375EDED1}"/>
            </a:ext>
          </a:extLst>
        </xdr:cNvPr>
        <xdr:cNvSpPr txBox="1"/>
      </xdr:nvSpPr>
      <xdr:spPr>
        <a:xfrm>
          <a:off x="14735175" y="160797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16763</xdr:rowOff>
    </xdr:from>
    <xdr:to>
      <xdr:col>86</xdr:col>
      <xdr:colOff>25400</xdr:colOff>
      <xdr:row>100</xdr:row>
      <xdr:rowOff>16763</xdr:rowOff>
    </xdr:to>
    <xdr:cxnSp macro="">
      <xdr:nvCxnSpPr>
        <xdr:cNvPr id="762" name="直線コネクタ 761">
          <a:extLst>
            <a:ext uri="{FF2B5EF4-FFF2-40B4-BE49-F238E27FC236}">
              <a16:creationId xmlns:a16="http://schemas.microsoft.com/office/drawing/2014/main" id="{913C0C9D-AB40-446C-9CE7-CC3D96464A69}"/>
            </a:ext>
          </a:extLst>
        </xdr:cNvPr>
        <xdr:cNvCxnSpPr/>
      </xdr:nvCxnSpPr>
      <xdr:spPr>
        <a:xfrm>
          <a:off x="14611350" y="1630451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120414</xdr:rowOff>
    </xdr:from>
    <xdr:ext cx="405111" cy="259045"/>
    <xdr:sp macro="" textlink="">
      <xdr:nvSpPr>
        <xdr:cNvPr id="763" name="【公民館】&#10;有形固定資産減価償却率平均値テキスト">
          <a:extLst>
            <a:ext uri="{FF2B5EF4-FFF2-40B4-BE49-F238E27FC236}">
              <a16:creationId xmlns:a16="http://schemas.microsoft.com/office/drawing/2014/main" id="{291EF7A1-E255-4D8B-9B70-B36D5EAC3532}"/>
            </a:ext>
          </a:extLst>
        </xdr:cNvPr>
        <xdr:cNvSpPr txBox="1"/>
      </xdr:nvSpPr>
      <xdr:spPr>
        <a:xfrm>
          <a:off x="14735175" y="1675423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141987</xdr:rowOff>
    </xdr:from>
    <xdr:to>
      <xdr:col>85</xdr:col>
      <xdr:colOff>177800</xdr:colOff>
      <xdr:row>103</xdr:row>
      <xdr:rowOff>72137</xdr:rowOff>
    </xdr:to>
    <xdr:sp macro="" textlink="">
      <xdr:nvSpPr>
        <xdr:cNvPr id="764" name="フローチャート: 判断 763">
          <a:extLst>
            <a:ext uri="{FF2B5EF4-FFF2-40B4-BE49-F238E27FC236}">
              <a16:creationId xmlns:a16="http://schemas.microsoft.com/office/drawing/2014/main" id="{F54E474C-B034-4FAA-B04F-0D1B34FE70E6}"/>
            </a:ext>
          </a:extLst>
        </xdr:cNvPr>
        <xdr:cNvSpPr/>
      </xdr:nvSpPr>
      <xdr:spPr>
        <a:xfrm>
          <a:off x="14649450" y="1677581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102</xdr:row>
      <xdr:rowOff>123698</xdr:rowOff>
    </xdr:from>
    <xdr:to>
      <xdr:col>81</xdr:col>
      <xdr:colOff>101600</xdr:colOff>
      <xdr:row>103</xdr:row>
      <xdr:rowOff>53848</xdr:rowOff>
    </xdr:to>
    <xdr:sp macro="" textlink="">
      <xdr:nvSpPr>
        <xdr:cNvPr id="765" name="フローチャート: 判断 764">
          <a:extLst>
            <a:ext uri="{FF2B5EF4-FFF2-40B4-BE49-F238E27FC236}">
              <a16:creationId xmlns:a16="http://schemas.microsoft.com/office/drawing/2014/main" id="{7E1CFB3E-3752-429B-B4E3-4F7F380F3E5D}"/>
            </a:ext>
          </a:extLst>
        </xdr:cNvPr>
        <xdr:cNvSpPr/>
      </xdr:nvSpPr>
      <xdr:spPr>
        <a:xfrm>
          <a:off x="13887450" y="1675752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102</xdr:row>
      <xdr:rowOff>91694</xdr:rowOff>
    </xdr:from>
    <xdr:to>
      <xdr:col>76</xdr:col>
      <xdr:colOff>165100</xdr:colOff>
      <xdr:row>103</xdr:row>
      <xdr:rowOff>21844</xdr:rowOff>
    </xdr:to>
    <xdr:sp macro="" textlink="">
      <xdr:nvSpPr>
        <xdr:cNvPr id="766" name="フローチャート: 判断 765">
          <a:extLst>
            <a:ext uri="{FF2B5EF4-FFF2-40B4-BE49-F238E27FC236}">
              <a16:creationId xmlns:a16="http://schemas.microsoft.com/office/drawing/2014/main" id="{5BA8364C-851E-49D5-92F6-6F3B2745EA2C}"/>
            </a:ext>
          </a:extLst>
        </xdr:cNvPr>
        <xdr:cNvSpPr/>
      </xdr:nvSpPr>
      <xdr:spPr>
        <a:xfrm>
          <a:off x="13096875" y="16719169"/>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102</xdr:row>
      <xdr:rowOff>71120</xdr:rowOff>
    </xdr:from>
    <xdr:to>
      <xdr:col>72</xdr:col>
      <xdr:colOff>38100</xdr:colOff>
      <xdr:row>103</xdr:row>
      <xdr:rowOff>1270</xdr:rowOff>
    </xdr:to>
    <xdr:sp macro="" textlink="">
      <xdr:nvSpPr>
        <xdr:cNvPr id="767" name="フローチャート: 判断 766">
          <a:extLst>
            <a:ext uri="{FF2B5EF4-FFF2-40B4-BE49-F238E27FC236}">
              <a16:creationId xmlns:a16="http://schemas.microsoft.com/office/drawing/2014/main" id="{68748E25-1789-44F3-95AE-65C58B27D7CF}"/>
            </a:ext>
          </a:extLst>
        </xdr:cNvPr>
        <xdr:cNvSpPr/>
      </xdr:nvSpPr>
      <xdr:spPr>
        <a:xfrm>
          <a:off x="12296775" y="1669859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102</xdr:row>
      <xdr:rowOff>52832</xdr:rowOff>
    </xdr:from>
    <xdr:to>
      <xdr:col>67</xdr:col>
      <xdr:colOff>101600</xdr:colOff>
      <xdr:row>102</xdr:row>
      <xdr:rowOff>154432</xdr:rowOff>
    </xdr:to>
    <xdr:sp macro="" textlink="">
      <xdr:nvSpPr>
        <xdr:cNvPr id="768" name="フローチャート: 判断 767">
          <a:extLst>
            <a:ext uri="{FF2B5EF4-FFF2-40B4-BE49-F238E27FC236}">
              <a16:creationId xmlns:a16="http://schemas.microsoft.com/office/drawing/2014/main" id="{4D3A3C38-D839-4639-93D5-16A9DC29BFE7}"/>
            </a:ext>
          </a:extLst>
        </xdr:cNvPr>
        <xdr:cNvSpPr/>
      </xdr:nvSpPr>
      <xdr:spPr>
        <a:xfrm>
          <a:off x="11487150" y="16680307"/>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69" name="テキスト ボックス 768">
          <a:extLst>
            <a:ext uri="{FF2B5EF4-FFF2-40B4-BE49-F238E27FC236}">
              <a16:creationId xmlns:a16="http://schemas.microsoft.com/office/drawing/2014/main" id="{2175AE87-7A70-402D-A30C-E100F15DCFAA}"/>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0" name="テキスト ボックス 769">
          <a:extLst>
            <a:ext uri="{FF2B5EF4-FFF2-40B4-BE49-F238E27FC236}">
              <a16:creationId xmlns:a16="http://schemas.microsoft.com/office/drawing/2014/main" id="{5380A4D3-E9B4-4F46-92C3-B2604F384BCF}"/>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1" name="テキスト ボックス 770">
          <a:extLst>
            <a:ext uri="{FF2B5EF4-FFF2-40B4-BE49-F238E27FC236}">
              <a16:creationId xmlns:a16="http://schemas.microsoft.com/office/drawing/2014/main" id="{80D641CE-884E-49B5-9561-350A036D3533}"/>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2" name="テキスト ボックス 771">
          <a:extLst>
            <a:ext uri="{FF2B5EF4-FFF2-40B4-BE49-F238E27FC236}">
              <a16:creationId xmlns:a16="http://schemas.microsoft.com/office/drawing/2014/main" id="{22996424-555B-4C78-B9FC-E6051166BD22}"/>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3" name="テキスト ボックス 772">
          <a:extLst>
            <a:ext uri="{FF2B5EF4-FFF2-40B4-BE49-F238E27FC236}">
              <a16:creationId xmlns:a16="http://schemas.microsoft.com/office/drawing/2014/main" id="{9ACDBB39-8B77-4E4B-9316-097ED30ABC32}"/>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64263</xdr:rowOff>
    </xdr:from>
    <xdr:to>
      <xdr:col>85</xdr:col>
      <xdr:colOff>177800</xdr:colOff>
      <xdr:row>102</xdr:row>
      <xdr:rowOff>165863</xdr:rowOff>
    </xdr:to>
    <xdr:sp macro="" textlink="">
      <xdr:nvSpPr>
        <xdr:cNvPr id="774" name="楕円 773">
          <a:extLst>
            <a:ext uri="{FF2B5EF4-FFF2-40B4-BE49-F238E27FC236}">
              <a16:creationId xmlns:a16="http://schemas.microsoft.com/office/drawing/2014/main" id="{FCC0DE4F-5E70-45A3-93C2-67C2A74F0512}"/>
            </a:ext>
          </a:extLst>
        </xdr:cNvPr>
        <xdr:cNvSpPr/>
      </xdr:nvSpPr>
      <xdr:spPr>
        <a:xfrm>
          <a:off x="14649450" y="1669808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101</xdr:row>
      <xdr:rowOff>87140</xdr:rowOff>
    </xdr:from>
    <xdr:ext cx="405111" cy="259045"/>
    <xdr:sp macro="" textlink="">
      <xdr:nvSpPr>
        <xdr:cNvPr id="775" name="【公民館】&#10;有形固定資産減価償却率該当値テキスト">
          <a:extLst>
            <a:ext uri="{FF2B5EF4-FFF2-40B4-BE49-F238E27FC236}">
              <a16:creationId xmlns:a16="http://schemas.microsoft.com/office/drawing/2014/main" id="{7733144E-9750-4D65-ADAD-32FDB6BDA98E}"/>
            </a:ext>
          </a:extLst>
        </xdr:cNvPr>
        <xdr:cNvSpPr txBox="1"/>
      </xdr:nvSpPr>
      <xdr:spPr>
        <a:xfrm>
          <a:off x="14735175" y="165431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102</xdr:row>
      <xdr:rowOff>18542</xdr:rowOff>
    </xdr:from>
    <xdr:to>
      <xdr:col>81</xdr:col>
      <xdr:colOff>101600</xdr:colOff>
      <xdr:row>102</xdr:row>
      <xdr:rowOff>120142</xdr:rowOff>
    </xdr:to>
    <xdr:sp macro="" textlink="">
      <xdr:nvSpPr>
        <xdr:cNvPr id="776" name="楕円 775">
          <a:extLst>
            <a:ext uri="{FF2B5EF4-FFF2-40B4-BE49-F238E27FC236}">
              <a16:creationId xmlns:a16="http://schemas.microsoft.com/office/drawing/2014/main" id="{C3D45569-0035-4B0B-841D-E2C01FD192F1}"/>
            </a:ext>
          </a:extLst>
        </xdr:cNvPr>
        <xdr:cNvSpPr/>
      </xdr:nvSpPr>
      <xdr:spPr>
        <a:xfrm>
          <a:off x="13887450" y="16649192"/>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69342</xdr:rowOff>
    </xdr:from>
    <xdr:to>
      <xdr:col>85</xdr:col>
      <xdr:colOff>127000</xdr:colOff>
      <xdr:row>102</xdr:row>
      <xdr:rowOff>115063</xdr:rowOff>
    </xdr:to>
    <xdr:cxnSp macro="">
      <xdr:nvCxnSpPr>
        <xdr:cNvPr id="777" name="直線コネクタ 776">
          <a:extLst>
            <a:ext uri="{FF2B5EF4-FFF2-40B4-BE49-F238E27FC236}">
              <a16:creationId xmlns:a16="http://schemas.microsoft.com/office/drawing/2014/main" id="{BB649352-AD10-4C1E-995B-A0DEAB1F9634}"/>
            </a:ext>
          </a:extLst>
        </xdr:cNvPr>
        <xdr:cNvCxnSpPr/>
      </xdr:nvCxnSpPr>
      <xdr:spPr>
        <a:xfrm>
          <a:off x="13935075" y="16696817"/>
          <a:ext cx="762000" cy="488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101</xdr:row>
      <xdr:rowOff>169418</xdr:rowOff>
    </xdr:from>
    <xdr:to>
      <xdr:col>76</xdr:col>
      <xdr:colOff>165100</xdr:colOff>
      <xdr:row>102</xdr:row>
      <xdr:rowOff>99568</xdr:rowOff>
    </xdr:to>
    <xdr:sp macro="" textlink="">
      <xdr:nvSpPr>
        <xdr:cNvPr id="778" name="楕円 777">
          <a:extLst>
            <a:ext uri="{FF2B5EF4-FFF2-40B4-BE49-F238E27FC236}">
              <a16:creationId xmlns:a16="http://schemas.microsoft.com/office/drawing/2014/main" id="{F741E477-0004-424B-9233-C8069C39711E}"/>
            </a:ext>
          </a:extLst>
        </xdr:cNvPr>
        <xdr:cNvSpPr/>
      </xdr:nvSpPr>
      <xdr:spPr>
        <a:xfrm>
          <a:off x="13096875" y="16628618"/>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48768</xdr:rowOff>
    </xdr:from>
    <xdr:to>
      <xdr:col>81</xdr:col>
      <xdr:colOff>50800</xdr:colOff>
      <xdr:row>102</xdr:row>
      <xdr:rowOff>69342</xdr:rowOff>
    </xdr:to>
    <xdr:cxnSp macro="">
      <xdr:nvCxnSpPr>
        <xdr:cNvPr id="779" name="直線コネクタ 778">
          <a:extLst>
            <a:ext uri="{FF2B5EF4-FFF2-40B4-BE49-F238E27FC236}">
              <a16:creationId xmlns:a16="http://schemas.microsoft.com/office/drawing/2014/main" id="{2B4124A7-8C1C-4771-BCC1-84B9B9B542BB}"/>
            </a:ext>
          </a:extLst>
        </xdr:cNvPr>
        <xdr:cNvCxnSpPr/>
      </xdr:nvCxnSpPr>
      <xdr:spPr>
        <a:xfrm>
          <a:off x="13144500" y="16676243"/>
          <a:ext cx="790575"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101</xdr:row>
      <xdr:rowOff>123698</xdr:rowOff>
    </xdr:from>
    <xdr:to>
      <xdr:col>72</xdr:col>
      <xdr:colOff>38100</xdr:colOff>
      <xdr:row>102</xdr:row>
      <xdr:rowOff>53848</xdr:rowOff>
    </xdr:to>
    <xdr:sp macro="" textlink="">
      <xdr:nvSpPr>
        <xdr:cNvPr id="780" name="楕円 779">
          <a:extLst>
            <a:ext uri="{FF2B5EF4-FFF2-40B4-BE49-F238E27FC236}">
              <a16:creationId xmlns:a16="http://schemas.microsoft.com/office/drawing/2014/main" id="{0DBAD710-E360-4FC9-BF89-78FCE79D3D7F}"/>
            </a:ext>
          </a:extLst>
        </xdr:cNvPr>
        <xdr:cNvSpPr/>
      </xdr:nvSpPr>
      <xdr:spPr>
        <a:xfrm>
          <a:off x="12296775" y="1658607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3048</xdr:rowOff>
    </xdr:from>
    <xdr:to>
      <xdr:col>76</xdr:col>
      <xdr:colOff>114300</xdr:colOff>
      <xdr:row>102</xdr:row>
      <xdr:rowOff>48768</xdr:rowOff>
    </xdr:to>
    <xdr:cxnSp macro="">
      <xdr:nvCxnSpPr>
        <xdr:cNvPr id="781" name="直線コネクタ 780">
          <a:extLst>
            <a:ext uri="{FF2B5EF4-FFF2-40B4-BE49-F238E27FC236}">
              <a16:creationId xmlns:a16="http://schemas.microsoft.com/office/drawing/2014/main" id="{9261A9F0-A199-49FB-A2CC-08C024F966DD}"/>
            </a:ext>
          </a:extLst>
        </xdr:cNvPr>
        <xdr:cNvCxnSpPr/>
      </xdr:nvCxnSpPr>
      <xdr:spPr>
        <a:xfrm>
          <a:off x="12344400" y="16633698"/>
          <a:ext cx="800100" cy="42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101</xdr:row>
      <xdr:rowOff>77978</xdr:rowOff>
    </xdr:from>
    <xdr:to>
      <xdr:col>67</xdr:col>
      <xdr:colOff>101600</xdr:colOff>
      <xdr:row>102</xdr:row>
      <xdr:rowOff>8128</xdr:rowOff>
    </xdr:to>
    <xdr:sp macro="" textlink="">
      <xdr:nvSpPr>
        <xdr:cNvPr id="782" name="楕円 781">
          <a:extLst>
            <a:ext uri="{FF2B5EF4-FFF2-40B4-BE49-F238E27FC236}">
              <a16:creationId xmlns:a16="http://schemas.microsoft.com/office/drawing/2014/main" id="{048ADB44-DBC0-4FBE-9018-B53D19ED12D8}"/>
            </a:ext>
          </a:extLst>
        </xdr:cNvPr>
        <xdr:cNvSpPr/>
      </xdr:nvSpPr>
      <xdr:spPr>
        <a:xfrm>
          <a:off x="11487150" y="16537178"/>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101</xdr:row>
      <xdr:rowOff>128778</xdr:rowOff>
    </xdr:from>
    <xdr:to>
      <xdr:col>71</xdr:col>
      <xdr:colOff>177800</xdr:colOff>
      <xdr:row>102</xdr:row>
      <xdr:rowOff>3048</xdr:rowOff>
    </xdr:to>
    <xdr:cxnSp macro="">
      <xdr:nvCxnSpPr>
        <xdr:cNvPr id="783" name="直線コネクタ 782">
          <a:extLst>
            <a:ext uri="{FF2B5EF4-FFF2-40B4-BE49-F238E27FC236}">
              <a16:creationId xmlns:a16="http://schemas.microsoft.com/office/drawing/2014/main" id="{53DB4EED-E976-45BB-8766-D89633E34AFC}"/>
            </a:ext>
          </a:extLst>
        </xdr:cNvPr>
        <xdr:cNvCxnSpPr/>
      </xdr:nvCxnSpPr>
      <xdr:spPr>
        <a:xfrm>
          <a:off x="11534775" y="16584803"/>
          <a:ext cx="809625" cy="48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44975</xdr:rowOff>
    </xdr:from>
    <xdr:ext cx="405111" cy="259045"/>
    <xdr:sp macro="" textlink="">
      <xdr:nvSpPr>
        <xdr:cNvPr id="784" name="n_1aveValue【公民館】&#10;有形固定資産減価償却率">
          <a:extLst>
            <a:ext uri="{FF2B5EF4-FFF2-40B4-BE49-F238E27FC236}">
              <a16:creationId xmlns:a16="http://schemas.microsoft.com/office/drawing/2014/main" id="{916FE2B8-2B85-4791-913A-720C8C626E42}"/>
            </a:ext>
          </a:extLst>
        </xdr:cNvPr>
        <xdr:cNvSpPr txBox="1"/>
      </xdr:nvSpPr>
      <xdr:spPr>
        <a:xfrm>
          <a:off x="13745219" y="168502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12971</xdr:rowOff>
    </xdr:from>
    <xdr:ext cx="405111" cy="259045"/>
    <xdr:sp macro="" textlink="">
      <xdr:nvSpPr>
        <xdr:cNvPr id="785" name="n_2aveValue【公民館】&#10;有形固定資産減価償却率">
          <a:extLst>
            <a:ext uri="{FF2B5EF4-FFF2-40B4-BE49-F238E27FC236}">
              <a16:creationId xmlns:a16="http://schemas.microsoft.com/office/drawing/2014/main" id="{74C7088A-9A7D-4CBF-8F77-4168902578D1}"/>
            </a:ext>
          </a:extLst>
        </xdr:cNvPr>
        <xdr:cNvSpPr txBox="1"/>
      </xdr:nvSpPr>
      <xdr:spPr>
        <a:xfrm>
          <a:off x="12964169" y="168118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163847</xdr:rowOff>
    </xdr:from>
    <xdr:ext cx="405111" cy="259045"/>
    <xdr:sp macro="" textlink="">
      <xdr:nvSpPr>
        <xdr:cNvPr id="786" name="n_3aveValue【公民館】&#10;有形固定資産減価償却率">
          <a:extLst>
            <a:ext uri="{FF2B5EF4-FFF2-40B4-BE49-F238E27FC236}">
              <a16:creationId xmlns:a16="http://schemas.microsoft.com/office/drawing/2014/main" id="{D62D6925-805D-4919-B158-34E3270254D0}"/>
            </a:ext>
          </a:extLst>
        </xdr:cNvPr>
        <xdr:cNvSpPr txBox="1"/>
      </xdr:nvSpPr>
      <xdr:spPr>
        <a:xfrm>
          <a:off x="12164069" y="16791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145559</xdr:rowOff>
    </xdr:from>
    <xdr:ext cx="405111" cy="259045"/>
    <xdr:sp macro="" textlink="">
      <xdr:nvSpPr>
        <xdr:cNvPr id="787" name="n_4aveValue【公民館】&#10;有形固定資産減価償却率">
          <a:extLst>
            <a:ext uri="{FF2B5EF4-FFF2-40B4-BE49-F238E27FC236}">
              <a16:creationId xmlns:a16="http://schemas.microsoft.com/office/drawing/2014/main" id="{AD20F775-A4A0-4981-9110-4C2704133A8E}"/>
            </a:ext>
          </a:extLst>
        </xdr:cNvPr>
        <xdr:cNvSpPr txBox="1"/>
      </xdr:nvSpPr>
      <xdr:spPr>
        <a:xfrm>
          <a:off x="11354444" y="167730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100</xdr:row>
      <xdr:rowOff>136669</xdr:rowOff>
    </xdr:from>
    <xdr:ext cx="405111" cy="259045"/>
    <xdr:sp macro="" textlink="">
      <xdr:nvSpPr>
        <xdr:cNvPr id="788" name="n_1mainValue【公民館】&#10;有形固定資産減価償却率">
          <a:extLst>
            <a:ext uri="{FF2B5EF4-FFF2-40B4-BE49-F238E27FC236}">
              <a16:creationId xmlns:a16="http://schemas.microsoft.com/office/drawing/2014/main" id="{627CFC12-BF7D-4BEA-B056-D4B8BF5704C2}"/>
            </a:ext>
          </a:extLst>
        </xdr:cNvPr>
        <xdr:cNvSpPr txBox="1"/>
      </xdr:nvSpPr>
      <xdr:spPr>
        <a:xfrm>
          <a:off x="13745219" y="164275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100</xdr:row>
      <xdr:rowOff>116095</xdr:rowOff>
    </xdr:from>
    <xdr:ext cx="405111" cy="259045"/>
    <xdr:sp macro="" textlink="">
      <xdr:nvSpPr>
        <xdr:cNvPr id="789" name="n_2mainValue【公民館】&#10;有形固定資産減価償却率">
          <a:extLst>
            <a:ext uri="{FF2B5EF4-FFF2-40B4-BE49-F238E27FC236}">
              <a16:creationId xmlns:a16="http://schemas.microsoft.com/office/drawing/2014/main" id="{4EFBEF35-CCE6-423E-9AC3-2B9C09A6FA9C}"/>
            </a:ext>
          </a:extLst>
        </xdr:cNvPr>
        <xdr:cNvSpPr txBox="1"/>
      </xdr:nvSpPr>
      <xdr:spPr>
        <a:xfrm>
          <a:off x="12964169" y="164038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100</xdr:row>
      <xdr:rowOff>70375</xdr:rowOff>
    </xdr:from>
    <xdr:ext cx="405111" cy="259045"/>
    <xdr:sp macro="" textlink="">
      <xdr:nvSpPr>
        <xdr:cNvPr id="790" name="n_3mainValue【公民館】&#10;有形固定資産減価償却率">
          <a:extLst>
            <a:ext uri="{FF2B5EF4-FFF2-40B4-BE49-F238E27FC236}">
              <a16:creationId xmlns:a16="http://schemas.microsoft.com/office/drawing/2014/main" id="{EC100553-ED5C-45F2-829E-D393475D990B}"/>
            </a:ext>
          </a:extLst>
        </xdr:cNvPr>
        <xdr:cNvSpPr txBox="1"/>
      </xdr:nvSpPr>
      <xdr:spPr>
        <a:xfrm>
          <a:off x="12164069" y="163549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100</xdr:row>
      <xdr:rowOff>24655</xdr:rowOff>
    </xdr:from>
    <xdr:ext cx="405111" cy="259045"/>
    <xdr:sp macro="" textlink="">
      <xdr:nvSpPr>
        <xdr:cNvPr id="791" name="n_4mainValue【公民館】&#10;有形固定資産減価償却率">
          <a:extLst>
            <a:ext uri="{FF2B5EF4-FFF2-40B4-BE49-F238E27FC236}">
              <a16:creationId xmlns:a16="http://schemas.microsoft.com/office/drawing/2014/main" id="{CA5F07B4-086E-4C4D-BA43-B2EFC13DBCCE}"/>
            </a:ext>
          </a:extLst>
        </xdr:cNvPr>
        <xdr:cNvSpPr txBox="1"/>
      </xdr:nvSpPr>
      <xdr:spPr>
        <a:xfrm>
          <a:off x="11354444" y="163155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2" name="正方形/長方形 791">
          <a:extLst>
            <a:ext uri="{FF2B5EF4-FFF2-40B4-BE49-F238E27FC236}">
              <a16:creationId xmlns:a16="http://schemas.microsoft.com/office/drawing/2014/main" id="{2560E4EC-8443-4D02-B4D4-8F63B90F9689}"/>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3" name="正方形/長方形 792">
          <a:extLst>
            <a:ext uri="{FF2B5EF4-FFF2-40B4-BE49-F238E27FC236}">
              <a16:creationId xmlns:a16="http://schemas.microsoft.com/office/drawing/2014/main" id="{742718D6-303F-4405-AFEA-E6D1D7980B41}"/>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4" name="正方形/長方形 793">
          <a:extLst>
            <a:ext uri="{FF2B5EF4-FFF2-40B4-BE49-F238E27FC236}">
              <a16:creationId xmlns:a16="http://schemas.microsoft.com/office/drawing/2014/main" id="{8998543C-EAF5-434E-954B-4FE5C8445CD6}"/>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5" name="正方形/長方形 794">
          <a:extLst>
            <a:ext uri="{FF2B5EF4-FFF2-40B4-BE49-F238E27FC236}">
              <a16:creationId xmlns:a16="http://schemas.microsoft.com/office/drawing/2014/main" id="{3C2D7741-64EC-45D8-B746-C12209C6A3AC}"/>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6" name="正方形/長方形 795">
          <a:extLst>
            <a:ext uri="{FF2B5EF4-FFF2-40B4-BE49-F238E27FC236}">
              <a16:creationId xmlns:a16="http://schemas.microsoft.com/office/drawing/2014/main" id="{83B9A8C3-CC51-4B86-B5BC-8852F3C93CE1}"/>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7" name="正方形/長方形 796">
          <a:extLst>
            <a:ext uri="{FF2B5EF4-FFF2-40B4-BE49-F238E27FC236}">
              <a16:creationId xmlns:a16="http://schemas.microsoft.com/office/drawing/2014/main" id="{5E527D54-2ECD-4526-A4AD-BA71A4C0DD28}"/>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8" name="正方形/長方形 797">
          <a:extLst>
            <a:ext uri="{FF2B5EF4-FFF2-40B4-BE49-F238E27FC236}">
              <a16:creationId xmlns:a16="http://schemas.microsoft.com/office/drawing/2014/main" id="{6D86ABF2-82C3-4743-AD27-86B3C6886336}"/>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9" name="正方形/長方形 798">
          <a:extLst>
            <a:ext uri="{FF2B5EF4-FFF2-40B4-BE49-F238E27FC236}">
              <a16:creationId xmlns:a16="http://schemas.microsoft.com/office/drawing/2014/main" id="{80D3C472-3C8E-4F3B-A9F6-F754D674A728}"/>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0" name="テキスト ボックス 799">
          <a:extLst>
            <a:ext uri="{FF2B5EF4-FFF2-40B4-BE49-F238E27FC236}">
              <a16:creationId xmlns:a16="http://schemas.microsoft.com/office/drawing/2014/main" id="{5F19A169-2B38-4A1F-BDAD-73ABFF803178}"/>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1" name="直線コネクタ 800">
          <a:extLst>
            <a:ext uri="{FF2B5EF4-FFF2-40B4-BE49-F238E27FC236}">
              <a16:creationId xmlns:a16="http://schemas.microsoft.com/office/drawing/2014/main" id="{FD3E43F8-CA80-4B8D-8CC9-545BFC033B5C}"/>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02" name="直線コネクタ 801">
          <a:extLst>
            <a:ext uri="{FF2B5EF4-FFF2-40B4-BE49-F238E27FC236}">
              <a16:creationId xmlns:a16="http://schemas.microsoft.com/office/drawing/2014/main" id="{3AA033CF-11DB-4619-A07B-D24849F029BD}"/>
            </a:ext>
          </a:extLst>
        </xdr:cNvPr>
        <xdr:cNvCxnSpPr/>
      </xdr:nvCxnSpPr>
      <xdr:spPr>
        <a:xfrm>
          <a:off x="16459200" y="17811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03" name="テキスト ボックス 802">
          <a:extLst>
            <a:ext uri="{FF2B5EF4-FFF2-40B4-BE49-F238E27FC236}">
              <a16:creationId xmlns:a16="http://schemas.microsoft.com/office/drawing/2014/main" id="{45F38392-74B5-4767-8B78-E8C8C098B471}"/>
            </a:ext>
          </a:extLst>
        </xdr:cNvPr>
        <xdr:cNvSpPr txBox="1"/>
      </xdr:nvSpPr>
      <xdr:spPr>
        <a:xfrm>
          <a:off x="16052346"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04" name="直線コネクタ 803">
          <a:extLst>
            <a:ext uri="{FF2B5EF4-FFF2-40B4-BE49-F238E27FC236}">
              <a16:creationId xmlns:a16="http://schemas.microsoft.com/office/drawing/2014/main" id="{0A9137D7-758C-4B11-A54F-42DADCBE79AE}"/>
            </a:ext>
          </a:extLst>
        </xdr:cNvPr>
        <xdr:cNvCxnSpPr/>
      </xdr:nvCxnSpPr>
      <xdr:spPr>
        <a:xfrm>
          <a:off x="16459200" y="17430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05" name="テキスト ボックス 804">
          <a:extLst>
            <a:ext uri="{FF2B5EF4-FFF2-40B4-BE49-F238E27FC236}">
              <a16:creationId xmlns:a16="http://schemas.microsoft.com/office/drawing/2014/main" id="{C7A886C2-0C60-467F-8609-E08A2F516B12}"/>
            </a:ext>
          </a:extLst>
        </xdr:cNvPr>
        <xdr:cNvSpPr txBox="1"/>
      </xdr:nvSpPr>
      <xdr:spPr>
        <a:xfrm>
          <a:off x="16052346" y="17285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06" name="直線コネクタ 805">
          <a:extLst>
            <a:ext uri="{FF2B5EF4-FFF2-40B4-BE49-F238E27FC236}">
              <a16:creationId xmlns:a16="http://schemas.microsoft.com/office/drawing/2014/main" id="{C6ACF6C4-B059-4FC8-AD93-41E8731EE6B9}"/>
            </a:ext>
          </a:extLst>
        </xdr:cNvPr>
        <xdr:cNvCxnSpPr/>
      </xdr:nvCxnSpPr>
      <xdr:spPr>
        <a:xfrm>
          <a:off x="16459200" y="17049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07" name="テキスト ボックス 806">
          <a:extLst>
            <a:ext uri="{FF2B5EF4-FFF2-40B4-BE49-F238E27FC236}">
              <a16:creationId xmlns:a16="http://schemas.microsoft.com/office/drawing/2014/main" id="{BE003E56-DF33-498E-AE74-B941DCBC244E}"/>
            </a:ext>
          </a:extLst>
        </xdr:cNvPr>
        <xdr:cNvSpPr txBox="1"/>
      </xdr:nvSpPr>
      <xdr:spPr>
        <a:xfrm>
          <a:off x="16052346" y="16904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08" name="直線コネクタ 807">
          <a:extLst>
            <a:ext uri="{FF2B5EF4-FFF2-40B4-BE49-F238E27FC236}">
              <a16:creationId xmlns:a16="http://schemas.microsoft.com/office/drawing/2014/main" id="{E1885B29-4267-4063-A73F-3415D69B4666}"/>
            </a:ext>
          </a:extLst>
        </xdr:cNvPr>
        <xdr:cNvCxnSpPr/>
      </xdr:nvCxnSpPr>
      <xdr:spPr>
        <a:xfrm>
          <a:off x="16459200" y="16668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09" name="テキスト ボックス 808">
          <a:extLst>
            <a:ext uri="{FF2B5EF4-FFF2-40B4-BE49-F238E27FC236}">
              <a16:creationId xmlns:a16="http://schemas.microsoft.com/office/drawing/2014/main" id="{477571A1-A2F7-4BC6-9D65-D4903CB777C5}"/>
            </a:ext>
          </a:extLst>
        </xdr:cNvPr>
        <xdr:cNvSpPr txBox="1"/>
      </xdr:nvSpPr>
      <xdr:spPr>
        <a:xfrm>
          <a:off x="16052346" y="16523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10" name="直線コネクタ 809">
          <a:extLst>
            <a:ext uri="{FF2B5EF4-FFF2-40B4-BE49-F238E27FC236}">
              <a16:creationId xmlns:a16="http://schemas.microsoft.com/office/drawing/2014/main" id="{4774483F-6B2B-4622-99EF-732114577D9A}"/>
            </a:ext>
          </a:extLst>
        </xdr:cNvPr>
        <xdr:cNvCxnSpPr/>
      </xdr:nvCxnSpPr>
      <xdr:spPr>
        <a:xfrm>
          <a:off x="16459200" y="16287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11" name="テキスト ボックス 810">
          <a:extLst>
            <a:ext uri="{FF2B5EF4-FFF2-40B4-BE49-F238E27FC236}">
              <a16:creationId xmlns:a16="http://schemas.microsoft.com/office/drawing/2014/main" id="{D1CB6C77-4CAF-4018-A117-C247FD106123}"/>
            </a:ext>
          </a:extLst>
        </xdr:cNvPr>
        <xdr:cNvSpPr txBox="1"/>
      </xdr:nvSpPr>
      <xdr:spPr>
        <a:xfrm>
          <a:off x="16052346" y="16142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2" name="直線コネクタ 811">
          <a:extLst>
            <a:ext uri="{FF2B5EF4-FFF2-40B4-BE49-F238E27FC236}">
              <a16:creationId xmlns:a16="http://schemas.microsoft.com/office/drawing/2014/main" id="{381585BA-3D5E-4BE1-91A5-15F45F831D93}"/>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3" name="テキスト ボックス 812">
          <a:extLst>
            <a:ext uri="{FF2B5EF4-FFF2-40B4-BE49-F238E27FC236}">
              <a16:creationId xmlns:a16="http://schemas.microsoft.com/office/drawing/2014/main" id="{D8FCC933-689E-4BB5-8F6E-69A3A590D071}"/>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4" name="【公民館】&#10;一人当たり面積グラフ枠">
          <a:extLst>
            <a:ext uri="{FF2B5EF4-FFF2-40B4-BE49-F238E27FC236}">
              <a16:creationId xmlns:a16="http://schemas.microsoft.com/office/drawing/2014/main" id="{841B1F2D-B4B9-4CA2-A7B6-D84EBCBE2B3B}"/>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140970</xdr:rowOff>
    </xdr:from>
    <xdr:to>
      <xdr:col>116</xdr:col>
      <xdr:colOff>62864</xdr:colOff>
      <xdr:row>108</xdr:row>
      <xdr:rowOff>114300</xdr:rowOff>
    </xdr:to>
    <xdr:cxnSp macro="">
      <xdr:nvCxnSpPr>
        <xdr:cNvPr id="815" name="直線コネクタ 814">
          <a:extLst>
            <a:ext uri="{FF2B5EF4-FFF2-40B4-BE49-F238E27FC236}">
              <a16:creationId xmlns:a16="http://schemas.microsoft.com/office/drawing/2014/main" id="{8B4A4C32-19C6-4A82-85A1-9F97A3311C0B}"/>
            </a:ext>
          </a:extLst>
        </xdr:cNvPr>
        <xdr:cNvCxnSpPr/>
      </xdr:nvCxnSpPr>
      <xdr:spPr>
        <a:xfrm flipV="1">
          <a:off x="19954239" y="16260445"/>
          <a:ext cx="0" cy="15132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118127</xdr:rowOff>
    </xdr:from>
    <xdr:ext cx="469744" cy="259045"/>
    <xdr:sp macro="" textlink="">
      <xdr:nvSpPr>
        <xdr:cNvPr id="816" name="【公民館】&#10;一人当たり面積最小値テキスト">
          <a:extLst>
            <a:ext uri="{FF2B5EF4-FFF2-40B4-BE49-F238E27FC236}">
              <a16:creationId xmlns:a16="http://schemas.microsoft.com/office/drawing/2014/main" id="{84D58161-7C94-44B8-B42D-D5CBFC446526}"/>
            </a:ext>
          </a:extLst>
        </xdr:cNvPr>
        <xdr:cNvSpPr txBox="1"/>
      </xdr:nvSpPr>
      <xdr:spPr>
        <a:xfrm>
          <a:off x="19992975" y="17780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114300</xdr:rowOff>
    </xdr:from>
    <xdr:to>
      <xdr:col>116</xdr:col>
      <xdr:colOff>152400</xdr:colOff>
      <xdr:row>108</xdr:row>
      <xdr:rowOff>114300</xdr:rowOff>
    </xdr:to>
    <xdr:cxnSp macro="">
      <xdr:nvCxnSpPr>
        <xdr:cNvPr id="817" name="直線コネクタ 816">
          <a:extLst>
            <a:ext uri="{FF2B5EF4-FFF2-40B4-BE49-F238E27FC236}">
              <a16:creationId xmlns:a16="http://schemas.microsoft.com/office/drawing/2014/main" id="{A3D91458-995A-4D04-8517-D54D33BE2DA6}"/>
            </a:ext>
          </a:extLst>
        </xdr:cNvPr>
        <xdr:cNvCxnSpPr/>
      </xdr:nvCxnSpPr>
      <xdr:spPr>
        <a:xfrm>
          <a:off x="19878675" y="177736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87647</xdr:rowOff>
    </xdr:from>
    <xdr:ext cx="469744" cy="259045"/>
    <xdr:sp macro="" textlink="">
      <xdr:nvSpPr>
        <xdr:cNvPr id="818" name="【公民館】&#10;一人当たり面積最大値テキスト">
          <a:extLst>
            <a:ext uri="{FF2B5EF4-FFF2-40B4-BE49-F238E27FC236}">
              <a16:creationId xmlns:a16="http://schemas.microsoft.com/office/drawing/2014/main" id="{3724C4FC-249B-42CE-B380-BC7B3719FA34}"/>
            </a:ext>
          </a:extLst>
        </xdr:cNvPr>
        <xdr:cNvSpPr txBox="1"/>
      </xdr:nvSpPr>
      <xdr:spPr>
        <a:xfrm>
          <a:off x="19992975" y="16029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140970</xdr:rowOff>
    </xdr:from>
    <xdr:to>
      <xdr:col>116</xdr:col>
      <xdr:colOff>152400</xdr:colOff>
      <xdr:row>99</xdr:row>
      <xdr:rowOff>140970</xdr:rowOff>
    </xdr:to>
    <xdr:cxnSp macro="">
      <xdr:nvCxnSpPr>
        <xdr:cNvPr id="819" name="直線コネクタ 818">
          <a:extLst>
            <a:ext uri="{FF2B5EF4-FFF2-40B4-BE49-F238E27FC236}">
              <a16:creationId xmlns:a16="http://schemas.microsoft.com/office/drawing/2014/main" id="{44A75504-E891-46E6-B16F-1842C26D436A}"/>
            </a:ext>
          </a:extLst>
        </xdr:cNvPr>
        <xdr:cNvCxnSpPr/>
      </xdr:nvCxnSpPr>
      <xdr:spPr>
        <a:xfrm>
          <a:off x="19878675" y="1626044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45738</xdr:rowOff>
    </xdr:from>
    <xdr:ext cx="469744" cy="259045"/>
    <xdr:sp macro="" textlink="">
      <xdr:nvSpPr>
        <xdr:cNvPr id="820" name="【公民館】&#10;一人当たり面積平均値テキスト">
          <a:extLst>
            <a:ext uri="{FF2B5EF4-FFF2-40B4-BE49-F238E27FC236}">
              <a16:creationId xmlns:a16="http://schemas.microsoft.com/office/drawing/2014/main" id="{23CECE29-6261-4410-BA18-AD987D277C15}"/>
            </a:ext>
          </a:extLst>
        </xdr:cNvPr>
        <xdr:cNvSpPr txBox="1"/>
      </xdr:nvSpPr>
      <xdr:spPr>
        <a:xfrm>
          <a:off x="19992975" y="171939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67311</xdr:rowOff>
    </xdr:from>
    <xdr:to>
      <xdr:col>116</xdr:col>
      <xdr:colOff>114300</xdr:colOff>
      <xdr:row>105</xdr:row>
      <xdr:rowOff>168911</xdr:rowOff>
    </xdr:to>
    <xdr:sp macro="" textlink="">
      <xdr:nvSpPr>
        <xdr:cNvPr id="821" name="フローチャート: 判断 820">
          <a:extLst>
            <a:ext uri="{FF2B5EF4-FFF2-40B4-BE49-F238E27FC236}">
              <a16:creationId xmlns:a16="http://schemas.microsoft.com/office/drawing/2014/main" id="{CA133C1B-7B09-4BDE-9FFC-61F9A1958C69}"/>
            </a:ext>
          </a:extLst>
        </xdr:cNvPr>
        <xdr:cNvSpPr/>
      </xdr:nvSpPr>
      <xdr:spPr>
        <a:xfrm>
          <a:off x="19897725" y="1720913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74930</xdr:rowOff>
    </xdr:from>
    <xdr:to>
      <xdr:col>112</xdr:col>
      <xdr:colOff>38100</xdr:colOff>
      <xdr:row>106</xdr:row>
      <xdr:rowOff>5080</xdr:rowOff>
    </xdr:to>
    <xdr:sp macro="" textlink="">
      <xdr:nvSpPr>
        <xdr:cNvPr id="822" name="フローチャート: 判断 821">
          <a:extLst>
            <a:ext uri="{FF2B5EF4-FFF2-40B4-BE49-F238E27FC236}">
              <a16:creationId xmlns:a16="http://schemas.microsoft.com/office/drawing/2014/main" id="{F687D2E9-B358-4748-82DD-B1978A1F9473}"/>
            </a:ext>
          </a:extLst>
        </xdr:cNvPr>
        <xdr:cNvSpPr/>
      </xdr:nvSpPr>
      <xdr:spPr>
        <a:xfrm>
          <a:off x="19154775" y="1721993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67311</xdr:rowOff>
    </xdr:from>
    <xdr:to>
      <xdr:col>107</xdr:col>
      <xdr:colOff>101600</xdr:colOff>
      <xdr:row>105</xdr:row>
      <xdr:rowOff>168911</xdr:rowOff>
    </xdr:to>
    <xdr:sp macro="" textlink="">
      <xdr:nvSpPr>
        <xdr:cNvPr id="823" name="フローチャート: 判断 822">
          <a:extLst>
            <a:ext uri="{FF2B5EF4-FFF2-40B4-BE49-F238E27FC236}">
              <a16:creationId xmlns:a16="http://schemas.microsoft.com/office/drawing/2014/main" id="{6E72ED6F-53E7-4255-A7E9-E1CCBFE03895}"/>
            </a:ext>
          </a:extLst>
        </xdr:cNvPr>
        <xdr:cNvSpPr/>
      </xdr:nvSpPr>
      <xdr:spPr>
        <a:xfrm>
          <a:off x="18345150" y="1720913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74930</xdr:rowOff>
    </xdr:from>
    <xdr:to>
      <xdr:col>102</xdr:col>
      <xdr:colOff>165100</xdr:colOff>
      <xdr:row>106</xdr:row>
      <xdr:rowOff>5080</xdr:rowOff>
    </xdr:to>
    <xdr:sp macro="" textlink="">
      <xdr:nvSpPr>
        <xdr:cNvPr id="824" name="フローチャート: 判断 823">
          <a:extLst>
            <a:ext uri="{FF2B5EF4-FFF2-40B4-BE49-F238E27FC236}">
              <a16:creationId xmlns:a16="http://schemas.microsoft.com/office/drawing/2014/main" id="{5FB09B2D-CCF0-45E4-AD04-F166330ACF0B}"/>
            </a:ext>
          </a:extLst>
        </xdr:cNvPr>
        <xdr:cNvSpPr/>
      </xdr:nvSpPr>
      <xdr:spPr>
        <a:xfrm>
          <a:off x="17554575" y="1721993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82550</xdr:rowOff>
    </xdr:from>
    <xdr:to>
      <xdr:col>98</xdr:col>
      <xdr:colOff>38100</xdr:colOff>
      <xdr:row>106</xdr:row>
      <xdr:rowOff>12700</xdr:rowOff>
    </xdr:to>
    <xdr:sp macro="" textlink="">
      <xdr:nvSpPr>
        <xdr:cNvPr id="825" name="フローチャート: 判断 824">
          <a:extLst>
            <a:ext uri="{FF2B5EF4-FFF2-40B4-BE49-F238E27FC236}">
              <a16:creationId xmlns:a16="http://schemas.microsoft.com/office/drawing/2014/main" id="{6ADE1371-C107-4C44-9A5D-26EC686458B7}"/>
            </a:ext>
          </a:extLst>
        </xdr:cNvPr>
        <xdr:cNvSpPr/>
      </xdr:nvSpPr>
      <xdr:spPr>
        <a:xfrm>
          <a:off x="16754475" y="1723072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6" name="テキスト ボックス 825">
          <a:extLst>
            <a:ext uri="{FF2B5EF4-FFF2-40B4-BE49-F238E27FC236}">
              <a16:creationId xmlns:a16="http://schemas.microsoft.com/office/drawing/2014/main" id="{D465779D-41DA-456C-8B5D-E278683F147B}"/>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7" name="テキスト ボックス 826">
          <a:extLst>
            <a:ext uri="{FF2B5EF4-FFF2-40B4-BE49-F238E27FC236}">
              <a16:creationId xmlns:a16="http://schemas.microsoft.com/office/drawing/2014/main" id="{FB6F8D75-71DF-4FC2-87E0-C74AA28697C2}"/>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8" name="テキスト ボックス 827">
          <a:extLst>
            <a:ext uri="{FF2B5EF4-FFF2-40B4-BE49-F238E27FC236}">
              <a16:creationId xmlns:a16="http://schemas.microsoft.com/office/drawing/2014/main" id="{C49678DD-C9C4-44E5-B9CC-C55449D02035}"/>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F38CEA7B-57F6-41B8-BAF0-FA156E2F9CC0}"/>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269D674B-66D3-4780-870E-1FEC66BFC498}"/>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59689</xdr:rowOff>
    </xdr:from>
    <xdr:to>
      <xdr:col>116</xdr:col>
      <xdr:colOff>114300</xdr:colOff>
      <xdr:row>105</xdr:row>
      <xdr:rowOff>161289</xdr:rowOff>
    </xdr:to>
    <xdr:sp macro="" textlink="">
      <xdr:nvSpPr>
        <xdr:cNvPr id="831" name="楕円 830">
          <a:extLst>
            <a:ext uri="{FF2B5EF4-FFF2-40B4-BE49-F238E27FC236}">
              <a16:creationId xmlns:a16="http://schemas.microsoft.com/office/drawing/2014/main" id="{0B4F9867-A798-4756-8D72-E94A769E9C5D}"/>
            </a:ext>
          </a:extLst>
        </xdr:cNvPr>
        <xdr:cNvSpPr/>
      </xdr:nvSpPr>
      <xdr:spPr>
        <a:xfrm>
          <a:off x="19897725" y="1720468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82566</xdr:rowOff>
    </xdr:from>
    <xdr:ext cx="469744" cy="259045"/>
    <xdr:sp macro="" textlink="">
      <xdr:nvSpPr>
        <xdr:cNvPr id="832" name="【公民館】&#10;一人当たり面積該当値テキスト">
          <a:extLst>
            <a:ext uri="{FF2B5EF4-FFF2-40B4-BE49-F238E27FC236}">
              <a16:creationId xmlns:a16="http://schemas.microsoft.com/office/drawing/2014/main" id="{8CA3F33A-278A-4DDF-822E-2B072CBCDE34}"/>
            </a:ext>
          </a:extLst>
        </xdr:cNvPr>
        <xdr:cNvSpPr txBox="1"/>
      </xdr:nvSpPr>
      <xdr:spPr>
        <a:xfrm>
          <a:off x="19992975" y="17059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67311</xdr:rowOff>
    </xdr:from>
    <xdr:to>
      <xdr:col>112</xdr:col>
      <xdr:colOff>38100</xdr:colOff>
      <xdr:row>105</xdr:row>
      <xdr:rowOff>168911</xdr:rowOff>
    </xdr:to>
    <xdr:sp macro="" textlink="">
      <xdr:nvSpPr>
        <xdr:cNvPr id="833" name="楕円 832">
          <a:extLst>
            <a:ext uri="{FF2B5EF4-FFF2-40B4-BE49-F238E27FC236}">
              <a16:creationId xmlns:a16="http://schemas.microsoft.com/office/drawing/2014/main" id="{72162B35-23D9-49F6-854B-FD0AF9CD0C5D}"/>
            </a:ext>
          </a:extLst>
        </xdr:cNvPr>
        <xdr:cNvSpPr/>
      </xdr:nvSpPr>
      <xdr:spPr>
        <a:xfrm>
          <a:off x="19154775" y="1720913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110489</xdr:rowOff>
    </xdr:from>
    <xdr:to>
      <xdr:col>116</xdr:col>
      <xdr:colOff>63500</xdr:colOff>
      <xdr:row>105</xdr:row>
      <xdr:rowOff>118111</xdr:rowOff>
    </xdr:to>
    <xdr:cxnSp macro="">
      <xdr:nvCxnSpPr>
        <xdr:cNvPr id="834" name="直線コネクタ 833">
          <a:extLst>
            <a:ext uri="{FF2B5EF4-FFF2-40B4-BE49-F238E27FC236}">
              <a16:creationId xmlns:a16="http://schemas.microsoft.com/office/drawing/2014/main" id="{D48C8D8C-33EE-4755-8773-EF48D5A67557}"/>
            </a:ext>
          </a:extLst>
        </xdr:cNvPr>
        <xdr:cNvCxnSpPr/>
      </xdr:nvCxnSpPr>
      <xdr:spPr>
        <a:xfrm flipV="1">
          <a:off x="19202400" y="17252314"/>
          <a:ext cx="752475" cy="13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67311</xdr:rowOff>
    </xdr:from>
    <xdr:to>
      <xdr:col>107</xdr:col>
      <xdr:colOff>101600</xdr:colOff>
      <xdr:row>105</xdr:row>
      <xdr:rowOff>168911</xdr:rowOff>
    </xdr:to>
    <xdr:sp macro="" textlink="">
      <xdr:nvSpPr>
        <xdr:cNvPr id="835" name="楕円 834">
          <a:extLst>
            <a:ext uri="{FF2B5EF4-FFF2-40B4-BE49-F238E27FC236}">
              <a16:creationId xmlns:a16="http://schemas.microsoft.com/office/drawing/2014/main" id="{DD8A9EB7-6EB5-4B19-993B-EAA1E6810967}"/>
            </a:ext>
          </a:extLst>
        </xdr:cNvPr>
        <xdr:cNvSpPr/>
      </xdr:nvSpPr>
      <xdr:spPr>
        <a:xfrm>
          <a:off x="18345150" y="1720913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118111</xdr:rowOff>
    </xdr:from>
    <xdr:to>
      <xdr:col>111</xdr:col>
      <xdr:colOff>177800</xdr:colOff>
      <xdr:row>105</xdr:row>
      <xdr:rowOff>118111</xdr:rowOff>
    </xdr:to>
    <xdr:cxnSp macro="">
      <xdr:nvCxnSpPr>
        <xdr:cNvPr id="836" name="直線コネクタ 835">
          <a:extLst>
            <a:ext uri="{FF2B5EF4-FFF2-40B4-BE49-F238E27FC236}">
              <a16:creationId xmlns:a16="http://schemas.microsoft.com/office/drawing/2014/main" id="{F65F44AF-408E-418F-B124-B4B56757C453}"/>
            </a:ext>
          </a:extLst>
        </xdr:cNvPr>
        <xdr:cNvCxnSpPr/>
      </xdr:nvCxnSpPr>
      <xdr:spPr>
        <a:xfrm>
          <a:off x="18392775" y="17266286"/>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67311</xdr:rowOff>
    </xdr:from>
    <xdr:to>
      <xdr:col>102</xdr:col>
      <xdr:colOff>165100</xdr:colOff>
      <xdr:row>105</xdr:row>
      <xdr:rowOff>168911</xdr:rowOff>
    </xdr:to>
    <xdr:sp macro="" textlink="">
      <xdr:nvSpPr>
        <xdr:cNvPr id="837" name="楕円 836">
          <a:extLst>
            <a:ext uri="{FF2B5EF4-FFF2-40B4-BE49-F238E27FC236}">
              <a16:creationId xmlns:a16="http://schemas.microsoft.com/office/drawing/2014/main" id="{5D0C54F3-39D4-4F24-9100-BD779AEC8007}"/>
            </a:ext>
          </a:extLst>
        </xdr:cNvPr>
        <xdr:cNvSpPr/>
      </xdr:nvSpPr>
      <xdr:spPr>
        <a:xfrm>
          <a:off x="17554575" y="1720913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118111</xdr:rowOff>
    </xdr:from>
    <xdr:to>
      <xdr:col>107</xdr:col>
      <xdr:colOff>50800</xdr:colOff>
      <xdr:row>105</xdr:row>
      <xdr:rowOff>118111</xdr:rowOff>
    </xdr:to>
    <xdr:cxnSp macro="">
      <xdr:nvCxnSpPr>
        <xdr:cNvPr id="838" name="直線コネクタ 837">
          <a:extLst>
            <a:ext uri="{FF2B5EF4-FFF2-40B4-BE49-F238E27FC236}">
              <a16:creationId xmlns:a16="http://schemas.microsoft.com/office/drawing/2014/main" id="{483A956B-4A98-40DA-9188-3DCCBE893BE4}"/>
            </a:ext>
          </a:extLst>
        </xdr:cNvPr>
        <xdr:cNvCxnSpPr/>
      </xdr:nvCxnSpPr>
      <xdr:spPr>
        <a:xfrm>
          <a:off x="17602200" y="17266286"/>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82550</xdr:rowOff>
    </xdr:from>
    <xdr:to>
      <xdr:col>98</xdr:col>
      <xdr:colOff>38100</xdr:colOff>
      <xdr:row>106</xdr:row>
      <xdr:rowOff>12700</xdr:rowOff>
    </xdr:to>
    <xdr:sp macro="" textlink="">
      <xdr:nvSpPr>
        <xdr:cNvPr id="839" name="楕円 838">
          <a:extLst>
            <a:ext uri="{FF2B5EF4-FFF2-40B4-BE49-F238E27FC236}">
              <a16:creationId xmlns:a16="http://schemas.microsoft.com/office/drawing/2014/main" id="{CAFA1566-42F9-4EC7-8729-2B5B8CD445E8}"/>
            </a:ext>
          </a:extLst>
        </xdr:cNvPr>
        <xdr:cNvSpPr/>
      </xdr:nvSpPr>
      <xdr:spPr>
        <a:xfrm>
          <a:off x="16754475" y="1723072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118111</xdr:rowOff>
    </xdr:from>
    <xdr:to>
      <xdr:col>102</xdr:col>
      <xdr:colOff>114300</xdr:colOff>
      <xdr:row>105</xdr:row>
      <xdr:rowOff>133350</xdr:rowOff>
    </xdr:to>
    <xdr:cxnSp macro="">
      <xdr:nvCxnSpPr>
        <xdr:cNvPr id="840" name="直線コネクタ 839">
          <a:extLst>
            <a:ext uri="{FF2B5EF4-FFF2-40B4-BE49-F238E27FC236}">
              <a16:creationId xmlns:a16="http://schemas.microsoft.com/office/drawing/2014/main" id="{316A6C77-774C-4F3E-B3F4-39F1494BBA3F}"/>
            </a:ext>
          </a:extLst>
        </xdr:cNvPr>
        <xdr:cNvCxnSpPr/>
      </xdr:nvCxnSpPr>
      <xdr:spPr>
        <a:xfrm flipV="1">
          <a:off x="16802100" y="17266286"/>
          <a:ext cx="800100" cy="12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167657</xdr:rowOff>
    </xdr:from>
    <xdr:ext cx="469744" cy="259045"/>
    <xdr:sp macro="" textlink="">
      <xdr:nvSpPr>
        <xdr:cNvPr id="841" name="n_1aveValue【公民館】&#10;一人当たり面積">
          <a:extLst>
            <a:ext uri="{FF2B5EF4-FFF2-40B4-BE49-F238E27FC236}">
              <a16:creationId xmlns:a16="http://schemas.microsoft.com/office/drawing/2014/main" id="{081E14CC-8000-444C-B5D8-2D026E1D6F96}"/>
            </a:ext>
          </a:extLst>
        </xdr:cNvPr>
        <xdr:cNvSpPr txBox="1"/>
      </xdr:nvSpPr>
      <xdr:spPr>
        <a:xfrm>
          <a:off x="18983402" y="17309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160038</xdr:rowOff>
    </xdr:from>
    <xdr:ext cx="469744" cy="259045"/>
    <xdr:sp macro="" textlink="">
      <xdr:nvSpPr>
        <xdr:cNvPr id="842" name="n_2aveValue【公民館】&#10;一人当たり面積">
          <a:extLst>
            <a:ext uri="{FF2B5EF4-FFF2-40B4-BE49-F238E27FC236}">
              <a16:creationId xmlns:a16="http://schemas.microsoft.com/office/drawing/2014/main" id="{C451685D-FB8E-4084-A7CE-0E1292CD1F15}"/>
            </a:ext>
          </a:extLst>
        </xdr:cNvPr>
        <xdr:cNvSpPr txBox="1"/>
      </xdr:nvSpPr>
      <xdr:spPr>
        <a:xfrm>
          <a:off x="18183302" y="17308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167657</xdr:rowOff>
    </xdr:from>
    <xdr:ext cx="469744" cy="259045"/>
    <xdr:sp macro="" textlink="">
      <xdr:nvSpPr>
        <xdr:cNvPr id="843" name="n_3aveValue【公民館】&#10;一人当たり面積">
          <a:extLst>
            <a:ext uri="{FF2B5EF4-FFF2-40B4-BE49-F238E27FC236}">
              <a16:creationId xmlns:a16="http://schemas.microsoft.com/office/drawing/2014/main" id="{3FF411F8-0C29-46DE-AA5B-534A2B3E2147}"/>
            </a:ext>
          </a:extLst>
        </xdr:cNvPr>
        <xdr:cNvSpPr txBox="1"/>
      </xdr:nvSpPr>
      <xdr:spPr>
        <a:xfrm>
          <a:off x="17383202" y="17309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3827</xdr:rowOff>
    </xdr:from>
    <xdr:ext cx="469744" cy="259045"/>
    <xdr:sp macro="" textlink="">
      <xdr:nvSpPr>
        <xdr:cNvPr id="844" name="n_4aveValue【公民館】&#10;一人当たり面積">
          <a:extLst>
            <a:ext uri="{FF2B5EF4-FFF2-40B4-BE49-F238E27FC236}">
              <a16:creationId xmlns:a16="http://schemas.microsoft.com/office/drawing/2014/main" id="{7DC42537-43A6-4C3A-AD65-BE7281869F76}"/>
            </a:ext>
          </a:extLst>
        </xdr:cNvPr>
        <xdr:cNvSpPr txBox="1"/>
      </xdr:nvSpPr>
      <xdr:spPr>
        <a:xfrm>
          <a:off x="16592627" y="17323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13988</xdr:rowOff>
    </xdr:from>
    <xdr:ext cx="469744" cy="259045"/>
    <xdr:sp macro="" textlink="">
      <xdr:nvSpPr>
        <xdr:cNvPr id="845" name="n_1mainValue【公民館】&#10;一人当たり面積">
          <a:extLst>
            <a:ext uri="{FF2B5EF4-FFF2-40B4-BE49-F238E27FC236}">
              <a16:creationId xmlns:a16="http://schemas.microsoft.com/office/drawing/2014/main" id="{E5B2C714-3141-4CCA-A2F0-BD67E987DA8E}"/>
            </a:ext>
          </a:extLst>
        </xdr:cNvPr>
        <xdr:cNvSpPr txBox="1"/>
      </xdr:nvSpPr>
      <xdr:spPr>
        <a:xfrm>
          <a:off x="18983402" y="169843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13988</xdr:rowOff>
    </xdr:from>
    <xdr:ext cx="469744" cy="259045"/>
    <xdr:sp macro="" textlink="">
      <xdr:nvSpPr>
        <xdr:cNvPr id="846" name="n_2mainValue【公民館】&#10;一人当たり面積">
          <a:extLst>
            <a:ext uri="{FF2B5EF4-FFF2-40B4-BE49-F238E27FC236}">
              <a16:creationId xmlns:a16="http://schemas.microsoft.com/office/drawing/2014/main" id="{653896E7-7286-4A52-9C6E-E4B5BD3BE8BA}"/>
            </a:ext>
          </a:extLst>
        </xdr:cNvPr>
        <xdr:cNvSpPr txBox="1"/>
      </xdr:nvSpPr>
      <xdr:spPr>
        <a:xfrm>
          <a:off x="18183302" y="169843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13988</xdr:rowOff>
    </xdr:from>
    <xdr:ext cx="469744" cy="259045"/>
    <xdr:sp macro="" textlink="">
      <xdr:nvSpPr>
        <xdr:cNvPr id="847" name="n_3mainValue【公民館】&#10;一人当たり面積">
          <a:extLst>
            <a:ext uri="{FF2B5EF4-FFF2-40B4-BE49-F238E27FC236}">
              <a16:creationId xmlns:a16="http://schemas.microsoft.com/office/drawing/2014/main" id="{4BD6FAAD-4846-4BDF-A5DD-7573FDB87CDC}"/>
            </a:ext>
          </a:extLst>
        </xdr:cNvPr>
        <xdr:cNvSpPr txBox="1"/>
      </xdr:nvSpPr>
      <xdr:spPr>
        <a:xfrm>
          <a:off x="17383202" y="169843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29227</xdr:rowOff>
    </xdr:from>
    <xdr:ext cx="469744" cy="259045"/>
    <xdr:sp macro="" textlink="">
      <xdr:nvSpPr>
        <xdr:cNvPr id="848" name="n_4mainValue【公民館】&#10;一人当たり面積">
          <a:extLst>
            <a:ext uri="{FF2B5EF4-FFF2-40B4-BE49-F238E27FC236}">
              <a16:creationId xmlns:a16="http://schemas.microsoft.com/office/drawing/2014/main" id="{D2A0EC9E-50E6-428D-AFD9-F81810B7578A}"/>
            </a:ext>
          </a:extLst>
        </xdr:cNvPr>
        <xdr:cNvSpPr txBox="1"/>
      </xdr:nvSpPr>
      <xdr:spPr>
        <a:xfrm>
          <a:off x="16592627" y="16999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9" name="正方形/長方形 848">
          <a:extLst>
            <a:ext uri="{FF2B5EF4-FFF2-40B4-BE49-F238E27FC236}">
              <a16:creationId xmlns:a16="http://schemas.microsoft.com/office/drawing/2014/main" id="{FDD2E583-61D1-4EB4-8D4E-21CA7E06630C}"/>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0" name="正方形/長方形 849">
          <a:extLst>
            <a:ext uri="{FF2B5EF4-FFF2-40B4-BE49-F238E27FC236}">
              <a16:creationId xmlns:a16="http://schemas.microsoft.com/office/drawing/2014/main" id="{DD02AF59-A634-468E-BCC7-08940639EA6B}"/>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1" name="テキスト ボックス 850">
          <a:extLst>
            <a:ext uri="{FF2B5EF4-FFF2-40B4-BE49-F238E27FC236}">
              <a16:creationId xmlns:a16="http://schemas.microsoft.com/office/drawing/2014/main" id="{24994F05-5304-4440-8F99-3202CD44FE9A}"/>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ja-JP" sz="1100" b="0" i="0" baseline="0">
              <a:solidFill>
                <a:schemeClr val="dk1"/>
              </a:solidFill>
              <a:effectLst/>
              <a:latin typeface="+mn-lt"/>
              <a:ea typeface="+mn-ea"/>
              <a:cs typeface="+mn-cs"/>
            </a:rPr>
            <a:t>・類似団体と比較して特に有形固定資産減価償却率が高くなっている施設は、認定こども園・幼稚園・保育所である。当市は</a:t>
          </a:r>
          <a:r>
            <a:rPr lang="en-US" altLang="ja-JP" sz="1100" b="0" i="0" baseline="0">
              <a:solidFill>
                <a:schemeClr val="dk1"/>
              </a:solidFill>
              <a:effectLst/>
              <a:latin typeface="+mn-lt"/>
              <a:ea typeface="+mn-ea"/>
              <a:cs typeface="+mn-cs"/>
            </a:rPr>
            <a:t>13</a:t>
          </a:r>
          <a:r>
            <a:rPr lang="ja-JP" altLang="ja-JP" sz="1100" b="0" i="0" baseline="0">
              <a:solidFill>
                <a:schemeClr val="dk1"/>
              </a:solidFill>
              <a:effectLst/>
              <a:latin typeface="+mn-lt"/>
              <a:ea typeface="+mn-ea"/>
              <a:cs typeface="+mn-cs"/>
            </a:rPr>
            <a:t>か所の市立保育所（うち１か所は休所中）を運営しているが、築年数の経過により</a:t>
          </a:r>
          <a:r>
            <a:rPr lang="ja-JP" altLang="ja-JP" sz="1100">
              <a:solidFill>
                <a:schemeClr val="dk1"/>
              </a:solidFill>
              <a:effectLst/>
              <a:latin typeface="+mn-lt"/>
              <a:ea typeface="+mn-ea"/>
              <a:cs typeface="+mn-cs"/>
            </a:rPr>
            <a:t>累積償却額が大きくなっていることから、</a:t>
          </a:r>
          <a:r>
            <a:rPr lang="ja-JP" altLang="ja-JP" sz="1100" b="0" i="0" baseline="0">
              <a:solidFill>
                <a:schemeClr val="dk1"/>
              </a:solidFill>
              <a:effectLst/>
              <a:latin typeface="+mn-lt"/>
              <a:ea typeface="+mn-ea"/>
              <a:cs typeface="+mn-cs"/>
            </a:rPr>
            <a:t>公共施設等総合管理計画に基づき、市立保育所の統合、計画的な改修を実施する予定である。</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D434DF9-2D08-4215-B190-DDB20381B21E}"/>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59344231-058C-4A1F-BC45-A13FF8A7DEC7}"/>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52A4207D-4381-4419-B058-CCA6239E1335}"/>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D878B354-01B4-42BD-AF5E-07FD1F650791}"/>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石川県金沢市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CC2A77A4-D7FB-4C13-AB96-B881DA3D14C8}"/>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9130D947-FF07-41B6-BAE7-836A6131C65F}"/>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9F836E7A-29EE-46C9-A320-1C4A08405C4C}"/>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1AED60EA-433C-4E7E-80A8-91F728093281}"/>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1F1F99AE-ED9C-4803-853C-F674C3386106}"/>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D1BE8795-AF0D-452A-902C-7FC57F54C55C}"/>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443,123
435,125
468.81
217,429,616
208,940,471
5,093,790
108,543,575
207,871,979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BEE3E153-0ACE-44C4-A084-42ACC067173A}"/>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77D010A0-BAE0-4C7F-B9B5-C11DB4298C33}"/>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8E7F576C-9D0C-48D3-8005-D6E097E36BC3}"/>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3.4
20.7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B96055D2-5119-4169-A2AE-5D658B0B72A4}"/>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68B3E192-3FED-41D2-A3E3-3FAA3DDFDD40}"/>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7E4F4F68-A18A-4DAF-8355-293C93369AFF}"/>
            </a:ext>
          </a:extLst>
        </xdr:cNvPr>
        <xdr:cNvSpPr/>
      </xdr:nvSpPr>
      <xdr:spPr>
        <a:xfrm>
          <a:off x="6467475" y="1628775"/>
          <a:ext cx="30861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8AD2733D-485E-4CFE-B374-E219DD517515}"/>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9FBF6FE8-343B-4F32-9482-7035CBC8584E}"/>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FEAEC858-2900-493C-B38F-A647FBD39C41}"/>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9944D3F-E57D-4DC4-8917-E046C6AC7998}"/>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A286159C-0592-4607-AAD0-1CB3372F845A}"/>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47EFDC4E-20DE-4824-BAFE-ED89B97FE74B}"/>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91204E0-13C5-49FD-8339-8CDC75D1CE39}"/>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829F63CF-2AC1-447D-BDC9-15A9D979C9E0}"/>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69C6EE45-2DEB-4FF1-830D-E55DE584417C}"/>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6A8F2685-B9F2-4A60-9A79-AC51785DD16C}"/>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F9F77458-4B73-4DAE-B71D-47E8711D0635}"/>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451A5F08-C2E2-497A-AC2D-C7CD40710238}"/>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BBFD0ADA-A6D7-455F-A937-1CF41CAB9610}"/>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24B4E579-9BF3-4D36-9190-0DCA8388AC02}"/>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CC135F7-D284-4C3A-9719-CC6CBFCDADAF}"/>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F1F46880-D37D-4852-8F3C-E0A6CBB9320F}"/>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32ABB483-C1DD-48F1-AE61-6B4930441C82}"/>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A2289A46-A0EA-4484-9D2E-C5DF950CCC52}"/>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34104CB8-6959-4337-9A35-BCD552D689C6}"/>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6E823BE6-7ED2-4BE7-8988-AA1D66408553}"/>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E1195082-494C-441C-9674-EE6140591C47}"/>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514E4130-F10F-44BC-8568-5A82A69FFCEC}"/>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6F73438-A7C5-444F-9CE5-BA26CCFB1A2E}"/>
            </a:ext>
          </a:extLst>
        </xdr:cNvPr>
        <xdr:cNvSpPr/>
      </xdr:nvSpPr>
      <xdr:spPr>
        <a:xfrm>
          <a:off x="6858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190B6C5A-382A-4E3A-ABF4-9C80945821DA}"/>
            </a:ext>
          </a:extLst>
        </xdr:cNvPr>
        <xdr:cNvSpPr txBox="1"/>
      </xdr:nvSpPr>
      <xdr:spPr>
        <a:xfrm>
          <a:off x="666750"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FBE21E6B-ADD6-4FB0-8AF3-775632A85ED8}"/>
            </a:ext>
          </a:extLst>
        </xdr:cNvPr>
        <xdr:cNvCxnSpPr/>
      </xdr:nvCxnSpPr>
      <xdr:spPr>
        <a:xfrm>
          <a:off x="6858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24317DD6-6C9A-4D9E-B88E-5E3724D01EAD}"/>
            </a:ext>
          </a:extLst>
        </xdr:cNvPr>
        <xdr:cNvSpPr txBox="1"/>
      </xdr:nvSpPr>
      <xdr:spPr>
        <a:xfrm>
          <a:off x="2789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549049E3-5BFF-43AF-B016-FD75CECDC709}"/>
            </a:ext>
          </a:extLst>
        </xdr:cNvPr>
        <xdr:cNvCxnSpPr/>
      </xdr:nvCxnSpPr>
      <xdr:spPr>
        <a:xfrm>
          <a:off x="685800" y="6848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816BF163-8B70-475E-A360-56B2B93DAB75}"/>
            </a:ext>
          </a:extLst>
        </xdr:cNvPr>
        <xdr:cNvSpPr txBox="1"/>
      </xdr:nvSpPr>
      <xdr:spPr>
        <a:xfrm>
          <a:off x="2789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4E339F40-7396-4B30-A30A-4E0004BACBE3}"/>
            </a:ext>
          </a:extLst>
        </xdr:cNvPr>
        <xdr:cNvCxnSpPr/>
      </xdr:nvCxnSpPr>
      <xdr:spPr>
        <a:xfrm>
          <a:off x="685800" y="6486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EF5E8522-077B-4F42-801F-A623B0F6AA64}"/>
            </a:ext>
          </a:extLst>
        </xdr:cNvPr>
        <xdr:cNvSpPr txBox="1"/>
      </xdr:nvSpPr>
      <xdr:spPr>
        <a:xfrm>
          <a:off x="339891" y="6350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55528535-3051-4DAB-9BB3-274C5C3D1B08}"/>
            </a:ext>
          </a:extLst>
        </xdr:cNvPr>
        <xdr:cNvCxnSpPr/>
      </xdr:nvCxnSpPr>
      <xdr:spPr>
        <a:xfrm>
          <a:off x="685800" y="613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763CB92C-9553-40D9-A379-024F2A480BFF}"/>
            </a:ext>
          </a:extLst>
        </xdr:cNvPr>
        <xdr:cNvSpPr txBox="1"/>
      </xdr:nvSpPr>
      <xdr:spPr>
        <a:xfrm>
          <a:off x="339891" y="599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F7D2163E-0EAE-4F2A-9E77-E7D51147AC93}"/>
            </a:ext>
          </a:extLst>
        </xdr:cNvPr>
        <xdr:cNvCxnSpPr/>
      </xdr:nvCxnSpPr>
      <xdr:spPr>
        <a:xfrm>
          <a:off x="685800" y="5772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AAC4C06A-7234-4483-85FA-F8DC15A1CFA8}"/>
            </a:ext>
          </a:extLst>
        </xdr:cNvPr>
        <xdr:cNvSpPr txBox="1"/>
      </xdr:nvSpPr>
      <xdr:spPr>
        <a:xfrm>
          <a:off x="339891" y="563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D335B5D3-ABB7-4E3B-BBE1-5BCFC8502E74}"/>
            </a:ext>
          </a:extLst>
        </xdr:cNvPr>
        <xdr:cNvCxnSpPr/>
      </xdr:nvCxnSpPr>
      <xdr:spPr>
        <a:xfrm>
          <a:off x="685800" y="5410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0F296F32-682D-40B6-B284-57241A59C24D}"/>
            </a:ext>
          </a:extLst>
        </xdr:cNvPr>
        <xdr:cNvSpPr txBox="1"/>
      </xdr:nvSpPr>
      <xdr:spPr>
        <a:xfrm>
          <a:off x="339891" y="52743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24A6E2E5-6E64-4EE3-9323-5DAFBF91AD7A}"/>
            </a:ext>
          </a:extLst>
        </xdr:cNvPr>
        <xdr:cNvCxnSpPr/>
      </xdr:nvCxnSpPr>
      <xdr:spPr>
        <a:xfrm>
          <a:off x="6858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0A61BDFC-3EB6-49B2-9EEF-EB40615D2F34}"/>
            </a:ext>
          </a:extLst>
        </xdr:cNvPr>
        <xdr:cNvSpPr txBox="1"/>
      </xdr:nvSpPr>
      <xdr:spPr>
        <a:xfrm>
          <a:off x="388136" y="49123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724BDAC3-F122-489F-AA03-EEF12A1B52B3}"/>
            </a:ext>
          </a:extLst>
        </xdr:cNvPr>
        <xdr:cNvSpPr/>
      </xdr:nvSpPr>
      <xdr:spPr>
        <a:xfrm>
          <a:off x="6858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76200</xdr:rowOff>
    </xdr:from>
    <xdr:to>
      <xdr:col>24</xdr:col>
      <xdr:colOff>62865</xdr:colOff>
      <xdr:row>42</xdr:row>
      <xdr:rowOff>22860</xdr:rowOff>
    </xdr:to>
    <xdr:cxnSp macro="">
      <xdr:nvCxnSpPr>
        <xdr:cNvPr id="57" name="直線コネクタ 56">
          <a:extLst>
            <a:ext uri="{FF2B5EF4-FFF2-40B4-BE49-F238E27FC236}">
              <a16:creationId xmlns:a16="http://schemas.microsoft.com/office/drawing/2014/main" id="{E5F386CB-69A5-4873-B730-55CDBA5D33A2}"/>
            </a:ext>
          </a:extLst>
        </xdr:cNvPr>
        <xdr:cNvCxnSpPr/>
      </xdr:nvCxnSpPr>
      <xdr:spPr>
        <a:xfrm flipV="1">
          <a:off x="4180840" y="5429250"/>
          <a:ext cx="0" cy="1407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26687</xdr:rowOff>
    </xdr:from>
    <xdr:ext cx="405111" cy="259045"/>
    <xdr:sp macro="" textlink="">
      <xdr:nvSpPr>
        <xdr:cNvPr id="58" name="【図書館】&#10;有形固定資産減価償却率最小値テキスト">
          <a:extLst>
            <a:ext uri="{FF2B5EF4-FFF2-40B4-BE49-F238E27FC236}">
              <a16:creationId xmlns:a16="http://schemas.microsoft.com/office/drawing/2014/main" id="{033A447A-45B4-4414-B120-0C3F2F49428C}"/>
            </a:ext>
          </a:extLst>
        </xdr:cNvPr>
        <xdr:cNvSpPr txBox="1"/>
      </xdr:nvSpPr>
      <xdr:spPr>
        <a:xfrm>
          <a:off x="4219575" y="6840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22860</xdr:rowOff>
    </xdr:from>
    <xdr:to>
      <xdr:col>24</xdr:col>
      <xdr:colOff>152400</xdr:colOff>
      <xdr:row>42</xdr:row>
      <xdr:rowOff>22860</xdr:rowOff>
    </xdr:to>
    <xdr:cxnSp macro="">
      <xdr:nvCxnSpPr>
        <xdr:cNvPr id="59" name="直線コネクタ 58">
          <a:extLst>
            <a:ext uri="{FF2B5EF4-FFF2-40B4-BE49-F238E27FC236}">
              <a16:creationId xmlns:a16="http://schemas.microsoft.com/office/drawing/2014/main" id="{BC7ADA3D-1043-4E42-B357-6FCC1D6C38B0}"/>
            </a:ext>
          </a:extLst>
        </xdr:cNvPr>
        <xdr:cNvCxnSpPr/>
      </xdr:nvCxnSpPr>
      <xdr:spPr>
        <a:xfrm>
          <a:off x="4105275" y="683641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22877</xdr:rowOff>
    </xdr:from>
    <xdr:ext cx="405111" cy="259045"/>
    <xdr:sp macro="" textlink="">
      <xdr:nvSpPr>
        <xdr:cNvPr id="60" name="【図書館】&#10;有形固定資産減価償却率最大値テキスト">
          <a:extLst>
            <a:ext uri="{FF2B5EF4-FFF2-40B4-BE49-F238E27FC236}">
              <a16:creationId xmlns:a16="http://schemas.microsoft.com/office/drawing/2014/main" id="{0EDDA12E-B359-4F04-A843-7BF35A910E7D}"/>
            </a:ext>
          </a:extLst>
        </xdr:cNvPr>
        <xdr:cNvSpPr txBox="1"/>
      </xdr:nvSpPr>
      <xdr:spPr>
        <a:xfrm>
          <a:off x="4219575" y="5217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76200</xdr:rowOff>
    </xdr:from>
    <xdr:to>
      <xdr:col>24</xdr:col>
      <xdr:colOff>152400</xdr:colOff>
      <xdr:row>33</xdr:row>
      <xdr:rowOff>76200</xdr:rowOff>
    </xdr:to>
    <xdr:cxnSp macro="">
      <xdr:nvCxnSpPr>
        <xdr:cNvPr id="61" name="直線コネクタ 60">
          <a:extLst>
            <a:ext uri="{FF2B5EF4-FFF2-40B4-BE49-F238E27FC236}">
              <a16:creationId xmlns:a16="http://schemas.microsoft.com/office/drawing/2014/main" id="{8719A43A-652A-448F-9599-34B8426B839B}"/>
            </a:ext>
          </a:extLst>
        </xdr:cNvPr>
        <xdr:cNvCxnSpPr/>
      </xdr:nvCxnSpPr>
      <xdr:spPr>
        <a:xfrm>
          <a:off x="4105275" y="54292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72407</xdr:rowOff>
    </xdr:from>
    <xdr:ext cx="405111" cy="259045"/>
    <xdr:sp macro="" textlink="">
      <xdr:nvSpPr>
        <xdr:cNvPr id="62" name="【図書館】&#10;有形固定資産減価償却率平均値テキスト">
          <a:extLst>
            <a:ext uri="{FF2B5EF4-FFF2-40B4-BE49-F238E27FC236}">
              <a16:creationId xmlns:a16="http://schemas.microsoft.com/office/drawing/2014/main" id="{DCFE76C1-8A02-4DF9-A1D4-F436A12BE1CF}"/>
            </a:ext>
          </a:extLst>
        </xdr:cNvPr>
        <xdr:cNvSpPr txBox="1"/>
      </xdr:nvSpPr>
      <xdr:spPr>
        <a:xfrm>
          <a:off x="4219575" y="59080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93980</xdr:rowOff>
    </xdr:from>
    <xdr:to>
      <xdr:col>24</xdr:col>
      <xdr:colOff>114300</xdr:colOff>
      <xdr:row>37</xdr:row>
      <xdr:rowOff>24130</xdr:rowOff>
    </xdr:to>
    <xdr:sp macro="" textlink="">
      <xdr:nvSpPr>
        <xdr:cNvPr id="63" name="フローチャート: 判断 62">
          <a:extLst>
            <a:ext uri="{FF2B5EF4-FFF2-40B4-BE49-F238E27FC236}">
              <a16:creationId xmlns:a16="http://schemas.microsoft.com/office/drawing/2014/main" id="{8CC7CF3F-8DA6-440A-B188-DAA61975C9F1}"/>
            </a:ext>
          </a:extLst>
        </xdr:cNvPr>
        <xdr:cNvSpPr/>
      </xdr:nvSpPr>
      <xdr:spPr>
        <a:xfrm>
          <a:off x="4124325" y="593280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61595</xdr:rowOff>
    </xdr:from>
    <xdr:to>
      <xdr:col>20</xdr:col>
      <xdr:colOff>38100</xdr:colOff>
      <xdr:row>36</xdr:row>
      <xdr:rowOff>163195</xdr:rowOff>
    </xdr:to>
    <xdr:sp macro="" textlink="">
      <xdr:nvSpPr>
        <xdr:cNvPr id="64" name="フローチャート: 判断 63">
          <a:extLst>
            <a:ext uri="{FF2B5EF4-FFF2-40B4-BE49-F238E27FC236}">
              <a16:creationId xmlns:a16="http://schemas.microsoft.com/office/drawing/2014/main" id="{D3E59842-36DC-441D-B967-D0DD38CF8A37}"/>
            </a:ext>
          </a:extLst>
        </xdr:cNvPr>
        <xdr:cNvSpPr/>
      </xdr:nvSpPr>
      <xdr:spPr>
        <a:xfrm>
          <a:off x="3381375" y="590359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33020</xdr:rowOff>
    </xdr:from>
    <xdr:to>
      <xdr:col>15</xdr:col>
      <xdr:colOff>101600</xdr:colOff>
      <xdr:row>36</xdr:row>
      <xdr:rowOff>134620</xdr:rowOff>
    </xdr:to>
    <xdr:sp macro="" textlink="">
      <xdr:nvSpPr>
        <xdr:cNvPr id="65" name="フローチャート: 判断 64">
          <a:extLst>
            <a:ext uri="{FF2B5EF4-FFF2-40B4-BE49-F238E27FC236}">
              <a16:creationId xmlns:a16="http://schemas.microsoft.com/office/drawing/2014/main" id="{22AA2B78-618E-4B31-A421-9DA0DF6F0420}"/>
            </a:ext>
          </a:extLst>
        </xdr:cNvPr>
        <xdr:cNvSpPr/>
      </xdr:nvSpPr>
      <xdr:spPr>
        <a:xfrm>
          <a:off x="2571750" y="586867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2540</xdr:rowOff>
    </xdr:from>
    <xdr:to>
      <xdr:col>10</xdr:col>
      <xdr:colOff>165100</xdr:colOff>
      <xdr:row>36</xdr:row>
      <xdr:rowOff>104140</xdr:rowOff>
    </xdr:to>
    <xdr:sp macro="" textlink="">
      <xdr:nvSpPr>
        <xdr:cNvPr id="66" name="フローチャート: 判断 65">
          <a:extLst>
            <a:ext uri="{FF2B5EF4-FFF2-40B4-BE49-F238E27FC236}">
              <a16:creationId xmlns:a16="http://schemas.microsoft.com/office/drawing/2014/main" id="{86F6A413-E6AC-47FB-9F41-39492D5FEB81}"/>
            </a:ext>
          </a:extLst>
        </xdr:cNvPr>
        <xdr:cNvSpPr/>
      </xdr:nvSpPr>
      <xdr:spPr>
        <a:xfrm>
          <a:off x="1781175" y="584136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35</xdr:row>
      <xdr:rowOff>170180</xdr:rowOff>
    </xdr:from>
    <xdr:to>
      <xdr:col>6</xdr:col>
      <xdr:colOff>38100</xdr:colOff>
      <xdr:row>36</xdr:row>
      <xdr:rowOff>100330</xdr:rowOff>
    </xdr:to>
    <xdr:sp macro="" textlink="">
      <xdr:nvSpPr>
        <xdr:cNvPr id="67" name="フローチャート: 判断 66">
          <a:extLst>
            <a:ext uri="{FF2B5EF4-FFF2-40B4-BE49-F238E27FC236}">
              <a16:creationId xmlns:a16="http://schemas.microsoft.com/office/drawing/2014/main" id="{BCDE7B88-320F-4124-9D6E-94B61438EFBD}"/>
            </a:ext>
          </a:extLst>
        </xdr:cNvPr>
        <xdr:cNvSpPr/>
      </xdr:nvSpPr>
      <xdr:spPr>
        <a:xfrm>
          <a:off x="981075" y="583755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B5FB8606-C20A-4E06-9C27-CCFEEAA1398E}"/>
            </a:ext>
          </a:extLst>
        </xdr:cNvPr>
        <xdr:cNvSpPr txBox="1"/>
      </xdr:nvSpPr>
      <xdr:spPr>
        <a:xfrm>
          <a:off x="40100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36531F44-6BBC-4088-B442-6F24B56B6237}"/>
            </a:ext>
          </a:extLst>
        </xdr:cNvPr>
        <xdr:cNvSpPr txBox="1"/>
      </xdr:nvSpPr>
      <xdr:spPr>
        <a:xfrm>
          <a:off x="32575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72D5EED5-79B4-41BB-A347-B20DE9C22E55}"/>
            </a:ext>
          </a:extLst>
        </xdr:cNvPr>
        <xdr:cNvSpPr txBox="1"/>
      </xdr:nvSpPr>
      <xdr:spPr>
        <a:xfrm>
          <a:off x="24479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59591FE7-722A-4E57-886B-81AFFC54765B}"/>
            </a:ext>
          </a:extLst>
        </xdr:cNvPr>
        <xdr:cNvSpPr txBox="1"/>
      </xdr:nvSpPr>
      <xdr:spPr>
        <a:xfrm>
          <a:off x="1657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C2F44CB7-0E67-419D-BA78-89DA5B4F8BA8}"/>
            </a:ext>
          </a:extLst>
        </xdr:cNvPr>
        <xdr:cNvSpPr txBox="1"/>
      </xdr:nvSpPr>
      <xdr:spPr>
        <a:xfrm>
          <a:off x="857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111125</xdr:rowOff>
    </xdr:from>
    <xdr:to>
      <xdr:col>24</xdr:col>
      <xdr:colOff>114300</xdr:colOff>
      <xdr:row>36</xdr:row>
      <xdr:rowOff>41275</xdr:rowOff>
    </xdr:to>
    <xdr:sp macro="" textlink="">
      <xdr:nvSpPr>
        <xdr:cNvPr id="73" name="楕円 72">
          <a:extLst>
            <a:ext uri="{FF2B5EF4-FFF2-40B4-BE49-F238E27FC236}">
              <a16:creationId xmlns:a16="http://schemas.microsoft.com/office/drawing/2014/main" id="{52F41BB1-05CD-48B8-B5A3-EFA27D3057C1}"/>
            </a:ext>
          </a:extLst>
        </xdr:cNvPr>
        <xdr:cNvSpPr/>
      </xdr:nvSpPr>
      <xdr:spPr>
        <a:xfrm>
          <a:off x="4124325" y="578802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34</xdr:row>
      <xdr:rowOff>134002</xdr:rowOff>
    </xdr:from>
    <xdr:ext cx="405111" cy="259045"/>
    <xdr:sp macro="" textlink="">
      <xdr:nvSpPr>
        <xdr:cNvPr id="74" name="【図書館】&#10;有形固定資産減価償却率該当値テキスト">
          <a:extLst>
            <a:ext uri="{FF2B5EF4-FFF2-40B4-BE49-F238E27FC236}">
              <a16:creationId xmlns:a16="http://schemas.microsoft.com/office/drawing/2014/main" id="{4F3676E2-DE9A-4BD4-803A-1B932F328C49}"/>
            </a:ext>
          </a:extLst>
        </xdr:cNvPr>
        <xdr:cNvSpPr txBox="1"/>
      </xdr:nvSpPr>
      <xdr:spPr>
        <a:xfrm>
          <a:off x="4219575" y="5648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71120</xdr:rowOff>
    </xdr:from>
    <xdr:to>
      <xdr:col>20</xdr:col>
      <xdr:colOff>38100</xdr:colOff>
      <xdr:row>36</xdr:row>
      <xdr:rowOff>1270</xdr:rowOff>
    </xdr:to>
    <xdr:sp macro="" textlink="">
      <xdr:nvSpPr>
        <xdr:cNvPr id="75" name="楕円 74">
          <a:extLst>
            <a:ext uri="{FF2B5EF4-FFF2-40B4-BE49-F238E27FC236}">
              <a16:creationId xmlns:a16="http://schemas.microsoft.com/office/drawing/2014/main" id="{D5CA33C1-2455-44A5-84B9-7306FB3ECBAB}"/>
            </a:ext>
          </a:extLst>
        </xdr:cNvPr>
        <xdr:cNvSpPr/>
      </xdr:nvSpPr>
      <xdr:spPr>
        <a:xfrm>
          <a:off x="3381375" y="574484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35</xdr:row>
      <xdr:rowOff>121920</xdr:rowOff>
    </xdr:from>
    <xdr:to>
      <xdr:col>24</xdr:col>
      <xdr:colOff>63500</xdr:colOff>
      <xdr:row>35</xdr:row>
      <xdr:rowOff>161925</xdr:rowOff>
    </xdr:to>
    <xdr:cxnSp macro="">
      <xdr:nvCxnSpPr>
        <xdr:cNvPr id="76" name="直線コネクタ 75">
          <a:extLst>
            <a:ext uri="{FF2B5EF4-FFF2-40B4-BE49-F238E27FC236}">
              <a16:creationId xmlns:a16="http://schemas.microsoft.com/office/drawing/2014/main" id="{3CCBCFD8-6C85-4022-918B-5A3BCB995D65}"/>
            </a:ext>
          </a:extLst>
        </xdr:cNvPr>
        <xdr:cNvCxnSpPr/>
      </xdr:nvCxnSpPr>
      <xdr:spPr>
        <a:xfrm>
          <a:off x="3429000" y="5801995"/>
          <a:ext cx="752475" cy="336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33020</xdr:rowOff>
    </xdr:from>
    <xdr:to>
      <xdr:col>15</xdr:col>
      <xdr:colOff>101600</xdr:colOff>
      <xdr:row>35</xdr:row>
      <xdr:rowOff>134620</xdr:rowOff>
    </xdr:to>
    <xdr:sp macro="" textlink="">
      <xdr:nvSpPr>
        <xdr:cNvPr id="77" name="楕円 76">
          <a:extLst>
            <a:ext uri="{FF2B5EF4-FFF2-40B4-BE49-F238E27FC236}">
              <a16:creationId xmlns:a16="http://schemas.microsoft.com/office/drawing/2014/main" id="{094520C5-3E9A-43F1-A09A-6184656D2DB7}"/>
            </a:ext>
          </a:extLst>
        </xdr:cNvPr>
        <xdr:cNvSpPr/>
      </xdr:nvSpPr>
      <xdr:spPr>
        <a:xfrm>
          <a:off x="2571750" y="570674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83820</xdr:rowOff>
    </xdr:from>
    <xdr:to>
      <xdr:col>19</xdr:col>
      <xdr:colOff>177800</xdr:colOff>
      <xdr:row>35</xdr:row>
      <xdr:rowOff>121920</xdr:rowOff>
    </xdr:to>
    <xdr:cxnSp macro="">
      <xdr:nvCxnSpPr>
        <xdr:cNvPr id="78" name="直線コネクタ 77">
          <a:extLst>
            <a:ext uri="{FF2B5EF4-FFF2-40B4-BE49-F238E27FC236}">
              <a16:creationId xmlns:a16="http://schemas.microsoft.com/office/drawing/2014/main" id="{A85333C7-F1D6-4AD3-8D45-2B8274023F45}"/>
            </a:ext>
          </a:extLst>
        </xdr:cNvPr>
        <xdr:cNvCxnSpPr/>
      </xdr:nvCxnSpPr>
      <xdr:spPr>
        <a:xfrm>
          <a:off x="2619375" y="5763895"/>
          <a:ext cx="809625"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4445</xdr:rowOff>
    </xdr:from>
    <xdr:to>
      <xdr:col>10</xdr:col>
      <xdr:colOff>165100</xdr:colOff>
      <xdr:row>35</xdr:row>
      <xdr:rowOff>106045</xdr:rowOff>
    </xdr:to>
    <xdr:sp macro="" textlink="">
      <xdr:nvSpPr>
        <xdr:cNvPr id="79" name="楕円 78">
          <a:extLst>
            <a:ext uri="{FF2B5EF4-FFF2-40B4-BE49-F238E27FC236}">
              <a16:creationId xmlns:a16="http://schemas.microsoft.com/office/drawing/2014/main" id="{439CDD1A-6AF2-4601-A713-B65451DF49F5}"/>
            </a:ext>
          </a:extLst>
        </xdr:cNvPr>
        <xdr:cNvSpPr/>
      </xdr:nvSpPr>
      <xdr:spPr>
        <a:xfrm>
          <a:off x="1781175" y="568452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55245</xdr:rowOff>
    </xdr:from>
    <xdr:to>
      <xdr:col>15</xdr:col>
      <xdr:colOff>50800</xdr:colOff>
      <xdr:row>35</xdr:row>
      <xdr:rowOff>83820</xdr:rowOff>
    </xdr:to>
    <xdr:cxnSp macro="">
      <xdr:nvCxnSpPr>
        <xdr:cNvPr id="80" name="直線コネクタ 79">
          <a:extLst>
            <a:ext uri="{FF2B5EF4-FFF2-40B4-BE49-F238E27FC236}">
              <a16:creationId xmlns:a16="http://schemas.microsoft.com/office/drawing/2014/main" id="{135D00F5-5C79-4CD5-9BB9-8429E8454E6A}"/>
            </a:ext>
          </a:extLst>
        </xdr:cNvPr>
        <xdr:cNvCxnSpPr/>
      </xdr:nvCxnSpPr>
      <xdr:spPr>
        <a:xfrm>
          <a:off x="1828800" y="5732145"/>
          <a:ext cx="790575" cy="31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17780</xdr:rowOff>
    </xdr:from>
    <xdr:to>
      <xdr:col>6</xdr:col>
      <xdr:colOff>38100</xdr:colOff>
      <xdr:row>36</xdr:row>
      <xdr:rowOff>119380</xdr:rowOff>
    </xdr:to>
    <xdr:sp macro="" textlink="">
      <xdr:nvSpPr>
        <xdr:cNvPr id="81" name="楕円 80">
          <a:extLst>
            <a:ext uri="{FF2B5EF4-FFF2-40B4-BE49-F238E27FC236}">
              <a16:creationId xmlns:a16="http://schemas.microsoft.com/office/drawing/2014/main" id="{00405966-A798-4D50-A10C-0076A6B9E59A}"/>
            </a:ext>
          </a:extLst>
        </xdr:cNvPr>
        <xdr:cNvSpPr/>
      </xdr:nvSpPr>
      <xdr:spPr>
        <a:xfrm>
          <a:off x="981075" y="585660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55245</xdr:rowOff>
    </xdr:from>
    <xdr:to>
      <xdr:col>10</xdr:col>
      <xdr:colOff>114300</xdr:colOff>
      <xdr:row>36</xdr:row>
      <xdr:rowOff>68580</xdr:rowOff>
    </xdr:to>
    <xdr:cxnSp macro="">
      <xdr:nvCxnSpPr>
        <xdr:cNvPr id="82" name="直線コネクタ 81">
          <a:extLst>
            <a:ext uri="{FF2B5EF4-FFF2-40B4-BE49-F238E27FC236}">
              <a16:creationId xmlns:a16="http://schemas.microsoft.com/office/drawing/2014/main" id="{4245C829-C0BE-472D-A5F9-10E04A539862}"/>
            </a:ext>
          </a:extLst>
        </xdr:cNvPr>
        <xdr:cNvCxnSpPr/>
      </xdr:nvCxnSpPr>
      <xdr:spPr>
        <a:xfrm flipV="1">
          <a:off x="1028700" y="5732145"/>
          <a:ext cx="800100" cy="172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154322</xdr:rowOff>
    </xdr:from>
    <xdr:ext cx="405111" cy="259045"/>
    <xdr:sp macro="" textlink="">
      <xdr:nvSpPr>
        <xdr:cNvPr id="83" name="n_1aveValue【図書館】&#10;有形固定資産減価償却率">
          <a:extLst>
            <a:ext uri="{FF2B5EF4-FFF2-40B4-BE49-F238E27FC236}">
              <a16:creationId xmlns:a16="http://schemas.microsoft.com/office/drawing/2014/main" id="{6AB492E7-D283-4F43-9750-30D70F48F933}"/>
            </a:ext>
          </a:extLst>
        </xdr:cNvPr>
        <xdr:cNvSpPr txBox="1"/>
      </xdr:nvSpPr>
      <xdr:spPr>
        <a:xfrm>
          <a:off x="3239144" y="5993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125747</xdr:rowOff>
    </xdr:from>
    <xdr:ext cx="405111" cy="259045"/>
    <xdr:sp macro="" textlink="">
      <xdr:nvSpPr>
        <xdr:cNvPr id="84" name="n_2aveValue【図書館】&#10;有形固定資産減価償却率">
          <a:extLst>
            <a:ext uri="{FF2B5EF4-FFF2-40B4-BE49-F238E27FC236}">
              <a16:creationId xmlns:a16="http://schemas.microsoft.com/office/drawing/2014/main" id="{6D196349-49B2-4C5A-A2C3-CF5921311BEC}"/>
            </a:ext>
          </a:extLst>
        </xdr:cNvPr>
        <xdr:cNvSpPr txBox="1"/>
      </xdr:nvSpPr>
      <xdr:spPr>
        <a:xfrm>
          <a:off x="2439044" y="5961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95267</xdr:rowOff>
    </xdr:from>
    <xdr:ext cx="405111" cy="259045"/>
    <xdr:sp macro="" textlink="">
      <xdr:nvSpPr>
        <xdr:cNvPr id="85" name="n_3aveValue【図書館】&#10;有形固定資産減価償却率">
          <a:extLst>
            <a:ext uri="{FF2B5EF4-FFF2-40B4-BE49-F238E27FC236}">
              <a16:creationId xmlns:a16="http://schemas.microsoft.com/office/drawing/2014/main" id="{C6E51DA8-0CB3-41A4-95DD-FB82708135B4}"/>
            </a:ext>
          </a:extLst>
        </xdr:cNvPr>
        <xdr:cNvSpPr txBox="1"/>
      </xdr:nvSpPr>
      <xdr:spPr>
        <a:xfrm>
          <a:off x="1648469" y="5934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116857</xdr:rowOff>
    </xdr:from>
    <xdr:ext cx="405111" cy="259045"/>
    <xdr:sp macro="" textlink="">
      <xdr:nvSpPr>
        <xdr:cNvPr id="86" name="n_4aveValue【図書館】&#10;有形固定資産減価償却率">
          <a:extLst>
            <a:ext uri="{FF2B5EF4-FFF2-40B4-BE49-F238E27FC236}">
              <a16:creationId xmlns:a16="http://schemas.microsoft.com/office/drawing/2014/main" id="{CAF8A9F0-2EB0-4D0D-A0C0-95E60075690D}"/>
            </a:ext>
          </a:extLst>
        </xdr:cNvPr>
        <xdr:cNvSpPr txBox="1"/>
      </xdr:nvSpPr>
      <xdr:spPr>
        <a:xfrm>
          <a:off x="848369" y="5631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17797</xdr:rowOff>
    </xdr:from>
    <xdr:ext cx="405111" cy="259045"/>
    <xdr:sp macro="" textlink="">
      <xdr:nvSpPr>
        <xdr:cNvPr id="87" name="n_1mainValue【図書館】&#10;有形固定資産減価償却率">
          <a:extLst>
            <a:ext uri="{FF2B5EF4-FFF2-40B4-BE49-F238E27FC236}">
              <a16:creationId xmlns:a16="http://schemas.microsoft.com/office/drawing/2014/main" id="{846342E7-CEE3-49AB-ACA9-5E2B11278298}"/>
            </a:ext>
          </a:extLst>
        </xdr:cNvPr>
        <xdr:cNvSpPr txBox="1"/>
      </xdr:nvSpPr>
      <xdr:spPr>
        <a:xfrm>
          <a:off x="3239144" y="5532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33</xdr:row>
      <xdr:rowOff>151147</xdr:rowOff>
    </xdr:from>
    <xdr:ext cx="405111" cy="259045"/>
    <xdr:sp macro="" textlink="">
      <xdr:nvSpPr>
        <xdr:cNvPr id="88" name="n_2mainValue【図書館】&#10;有形固定資産減価償却率">
          <a:extLst>
            <a:ext uri="{FF2B5EF4-FFF2-40B4-BE49-F238E27FC236}">
              <a16:creationId xmlns:a16="http://schemas.microsoft.com/office/drawing/2014/main" id="{0F462D96-571D-464C-AF78-6E2A6D5CF2D3}"/>
            </a:ext>
          </a:extLst>
        </xdr:cNvPr>
        <xdr:cNvSpPr txBox="1"/>
      </xdr:nvSpPr>
      <xdr:spPr>
        <a:xfrm>
          <a:off x="2439044" y="5504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33</xdr:row>
      <xdr:rowOff>122572</xdr:rowOff>
    </xdr:from>
    <xdr:ext cx="405111" cy="259045"/>
    <xdr:sp macro="" textlink="">
      <xdr:nvSpPr>
        <xdr:cNvPr id="89" name="n_3mainValue【図書館】&#10;有形固定資産減価償却率">
          <a:extLst>
            <a:ext uri="{FF2B5EF4-FFF2-40B4-BE49-F238E27FC236}">
              <a16:creationId xmlns:a16="http://schemas.microsoft.com/office/drawing/2014/main" id="{62C04E03-FB65-4AC5-815A-7DF29C26E9CB}"/>
            </a:ext>
          </a:extLst>
        </xdr:cNvPr>
        <xdr:cNvSpPr txBox="1"/>
      </xdr:nvSpPr>
      <xdr:spPr>
        <a:xfrm>
          <a:off x="1648469" y="5478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110507</xdr:rowOff>
    </xdr:from>
    <xdr:ext cx="405111" cy="259045"/>
    <xdr:sp macro="" textlink="">
      <xdr:nvSpPr>
        <xdr:cNvPr id="90" name="n_4mainValue【図書館】&#10;有形固定資産減価償却率">
          <a:extLst>
            <a:ext uri="{FF2B5EF4-FFF2-40B4-BE49-F238E27FC236}">
              <a16:creationId xmlns:a16="http://schemas.microsoft.com/office/drawing/2014/main" id="{565FFA03-9572-4272-A3A8-526B2734B0F7}"/>
            </a:ext>
          </a:extLst>
        </xdr:cNvPr>
        <xdr:cNvSpPr txBox="1"/>
      </xdr:nvSpPr>
      <xdr:spPr>
        <a:xfrm>
          <a:off x="848369" y="5946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803CAB5A-7F2C-4B75-A30A-AF369CDB04ED}"/>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CC921446-E765-495F-867C-58F5573EF11A}"/>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6E610DC7-E7DE-4A2F-939A-05EA04E8AB98}"/>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B0445D3C-C535-4950-8086-E962AD95ECD3}"/>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AD4FB6A2-56C4-4346-9BDD-7AF6578FC4CD}"/>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C569D4D0-3AD2-4679-A51E-941C0119A72D}"/>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9D147965-194A-4AE8-8D88-D8217E88F20B}"/>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B991D597-B539-4E42-AA1B-69914E47A6B3}"/>
            </a:ext>
          </a:extLst>
        </xdr:cNvPr>
        <xdr:cNvSpPr/>
      </xdr:nvSpPr>
      <xdr:spPr>
        <a:xfrm>
          <a:off x="59531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a:extLst>
            <a:ext uri="{FF2B5EF4-FFF2-40B4-BE49-F238E27FC236}">
              <a16:creationId xmlns:a16="http://schemas.microsoft.com/office/drawing/2014/main" id="{B20F302F-61E7-490A-A068-58EEF8019613}"/>
            </a:ext>
          </a:extLst>
        </xdr:cNvPr>
        <xdr:cNvSpPr txBox="1"/>
      </xdr:nvSpPr>
      <xdr:spPr>
        <a:xfrm>
          <a:off x="5915025"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A5AFB377-6019-402B-A0B9-71F0E6F7662E}"/>
            </a:ext>
          </a:extLst>
        </xdr:cNvPr>
        <xdr:cNvCxnSpPr/>
      </xdr:nvCxnSpPr>
      <xdr:spPr>
        <a:xfrm>
          <a:off x="5953125" y="7210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1" name="直線コネクタ 100">
          <a:extLst>
            <a:ext uri="{FF2B5EF4-FFF2-40B4-BE49-F238E27FC236}">
              <a16:creationId xmlns:a16="http://schemas.microsoft.com/office/drawing/2014/main" id="{FCA05130-ACDA-439A-BB3A-9EDB63619636}"/>
            </a:ext>
          </a:extLst>
        </xdr:cNvPr>
        <xdr:cNvCxnSpPr/>
      </xdr:nvCxnSpPr>
      <xdr:spPr>
        <a:xfrm>
          <a:off x="5953125" y="6781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2" name="テキスト ボックス 101">
          <a:extLst>
            <a:ext uri="{FF2B5EF4-FFF2-40B4-BE49-F238E27FC236}">
              <a16:creationId xmlns:a16="http://schemas.microsoft.com/office/drawing/2014/main" id="{B87B4253-9981-45A7-A1B6-83AA96576EDB}"/>
            </a:ext>
          </a:extLst>
        </xdr:cNvPr>
        <xdr:cNvSpPr txBox="1"/>
      </xdr:nvSpPr>
      <xdr:spPr>
        <a:xfrm>
          <a:off x="5527221" y="664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3" name="直線コネクタ 102">
          <a:extLst>
            <a:ext uri="{FF2B5EF4-FFF2-40B4-BE49-F238E27FC236}">
              <a16:creationId xmlns:a16="http://schemas.microsoft.com/office/drawing/2014/main" id="{C2ECB8C0-825C-4BD3-8326-CA8383A60E50}"/>
            </a:ext>
          </a:extLst>
        </xdr:cNvPr>
        <xdr:cNvCxnSpPr/>
      </xdr:nvCxnSpPr>
      <xdr:spPr>
        <a:xfrm>
          <a:off x="5953125" y="6343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4" name="テキスト ボックス 103">
          <a:extLst>
            <a:ext uri="{FF2B5EF4-FFF2-40B4-BE49-F238E27FC236}">
              <a16:creationId xmlns:a16="http://schemas.microsoft.com/office/drawing/2014/main" id="{B92001C9-1603-4D12-BBEE-263B8E2B527E}"/>
            </a:ext>
          </a:extLst>
        </xdr:cNvPr>
        <xdr:cNvSpPr txBox="1"/>
      </xdr:nvSpPr>
      <xdr:spPr>
        <a:xfrm>
          <a:off x="55272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5" name="直線コネクタ 104">
          <a:extLst>
            <a:ext uri="{FF2B5EF4-FFF2-40B4-BE49-F238E27FC236}">
              <a16:creationId xmlns:a16="http://schemas.microsoft.com/office/drawing/2014/main" id="{99607EDD-1FBF-4780-BF41-0684341DA71C}"/>
            </a:ext>
          </a:extLst>
        </xdr:cNvPr>
        <xdr:cNvCxnSpPr/>
      </xdr:nvCxnSpPr>
      <xdr:spPr>
        <a:xfrm>
          <a:off x="5953125" y="59150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6" name="テキスト ボックス 105">
          <a:extLst>
            <a:ext uri="{FF2B5EF4-FFF2-40B4-BE49-F238E27FC236}">
              <a16:creationId xmlns:a16="http://schemas.microsoft.com/office/drawing/2014/main" id="{ADEF2EB1-1DD3-4D95-B34D-5B4CC0841B81}"/>
            </a:ext>
          </a:extLst>
        </xdr:cNvPr>
        <xdr:cNvSpPr txBox="1"/>
      </xdr:nvSpPr>
      <xdr:spPr>
        <a:xfrm>
          <a:off x="5527221" y="577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7" name="直線コネクタ 106">
          <a:extLst>
            <a:ext uri="{FF2B5EF4-FFF2-40B4-BE49-F238E27FC236}">
              <a16:creationId xmlns:a16="http://schemas.microsoft.com/office/drawing/2014/main" id="{643BA579-B079-49A4-9396-04312D549569}"/>
            </a:ext>
          </a:extLst>
        </xdr:cNvPr>
        <xdr:cNvCxnSpPr/>
      </xdr:nvCxnSpPr>
      <xdr:spPr>
        <a:xfrm>
          <a:off x="5953125" y="5486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8" name="テキスト ボックス 107">
          <a:extLst>
            <a:ext uri="{FF2B5EF4-FFF2-40B4-BE49-F238E27FC236}">
              <a16:creationId xmlns:a16="http://schemas.microsoft.com/office/drawing/2014/main" id="{2F3D2E5F-D9F4-493D-A35A-459C0F6A8685}"/>
            </a:ext>
          </a:extLst>
        </xdr:cNvPr>
        <xdr:cNvSpPr txBox="1"/>
      </xdr:nvSpPr>
      <xdr:spPr>
        <a:xfrm>
          <a:off x="5527221" y="535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821417FC-5438-4434-8F15-17480F1678A1}"/>
            </a:ext>
          </a:extLst>
        </xdr:cNvPr>
        <xdr:cNvCxnSpPr/>
      </xdr:nvCxnSpPr>
      <xdr:spPr>
        <a:xfrm>
          <a:off x="5953125" y="504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0" name="テキスト ボックス 109">
          <a:extLst>
            <a:ext uri="{FF2B5EF4-FFF2-40B4-BE49-F238E27FC236}">
              <a16:creationId xmlns:a16="http://schemas.microsoft.com/office/drawing/2014/main" id="{57C8E407-93D0-4815-84B1-5217E6A39C59}"/>
            </a:ext>
          </a:extLst>
        </xdr:cNvPr>
        <xdr:cNvSpPr txBox="1"/>
      </xdr:nvSpPr>
      <xdr:spPr>
        <a:xfrm>
          <a:off x="5527221" y="4912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図書館】&#10;一人当たり面積グラフ枠">
          <a:extLst>
            <a:ext uri="{FF2B5EF4-FFF2-40B4-BE49-F238E27FC236}">
              <a16:creationId xmlns:a16="http://schemas.microsoft.com/office/drawing/2014/main" id="{30D36996-578F-4A70-AB48-B4F27793150D}"/>
            </a:ext>
          </a:extLst>
        </xdr:cNvPr>
        <xdr:cNvSpPr/>
      </xdr:nvSpPr>
      <xdr:spPr>
        <a:xfrm>
          <a:off x="59531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64770</xdr:rowOff>
    </xdr:from>
    <xdr:to>
      <xdr:col>54</xdr:col>
      <xdr:colOff>189865</xdr:colOff>
      <xdr:row>40</xdr:row>
      <xdr:rowOff>167640</xdr:rowOff>
    </xdr:to>
    <xdr:cxnSp macro="">
      <xdr:nvCxnSpPr>
        <xdr:cNvPr id="112" name="直線コネクタ 111">
          <a:extLst>
            <a:ext uri="{FF2B5EF4-FFF2-40B4-BE49-F238E27FC236}">
              <a16:creationId xmlns:a16="http://schemas.microsoft.com/office/drawing/2014/main" id="{3A09F804-2548-4F1A-BCE1-CD0303E18861}"/>
            </a:ext>
          </a:extLst>
        </xdr:cNvPr>
        <xdr:cNvCxnSpPr/>
      </xdr:nvCxnSpPr>
      <xdr:spPr>
        <a:xfrm flipV="1">
          <a:off x="9429115" y="5420995"/>
          <a:ext cx="0" cy="12299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17</xdr:rowOff>
    </xdr:from>
    <xdr:ext cx="469744" cy="259045"/>
    <xdr:sp macro="" textlink="">
      <xdr:nvSpPr>
        <xdr:cNvPr id="113" name="【図書館】&#10;一人当たり面積最小値テキスト">
          <a:extLst>
            <a:ext uri="{FF2B5EF4-FFF2-40B4-BE49-F238E27FC236}">
              <a16:creationId xmlns:a16="http://schemas.microsoft.com/office/drawing/2014/main" id="{9A48D56C-2C55-401F-8A53-DBDC61CABA5F}"/>
            </a:ext>
          </a:extLst>
        </xdr:cNvPr>
        <xdr:cNvSpPr txBox="1"/>
      </xdr:nvSpPr>
      <xdr:spPr>
        <a:xfrm>
          <a:off x="9467850" y="6648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40</xdr:row>
      <xdr:rowOff>167640</xdr:rowOff>
    </xdr:from>
    <xdr:to>
      <xdr:col>55</xdr:col>
      <xdr:colOff>88900</xdr:colOff>
      <xdr:row>40</xdr:row>
      <xdr:rowOff>167640</xdr:rowOff>
    </xdr:to>
    <xdr:cxnSp macro="">
      <xdr:nvCxnSpPr>
        <xdr:cNvPr id="114" name="直線コネクタ 113">
          <a:extLst>
            <a:ext uri="{FF2B5EF4-FFF2-40B4-BE49-F238E27FC236}">
              <a16:creationId xmlns:a16="http://schemas.microsoft.com/office/drawing/2014/main" id="{D0BE3907-5607-402E-8DFD-C77512B5ACA7}"/>
            </a:ext>
          </a:extLst>
        </xdr:cNvPr>
        <xdr:cNvCxnSpPr/>
      </xdr:nvCxnSpPr>
      <xdr:spPr>
        <a:xfrm>
          <a:off x="9363075" y="665099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11447</xdr:rowOff>
    </xdr:from>
    <xdr:ext cx="469744" cy="259045"/>
    <xdr:sp macro="" textlink="">
      <xdr:nvSpPr>
        <xdr:cNvPr id="115" name="【図書館】&#10;一人当たり面積最大値テキスト">
          <a:extLst>
            <a:ext uri="{FF2B5EF4-FFF2-40B4-BE49-F238E27FC236}">
              <a16:creationId xmlns:a16="http://schemas.microsoft.com/office/drawing/2014/main" id="{97577825-92AE-4C32-B3CB-1A751841ABE5}"/>
            </a:ext>
          </a:extLst>
        </xdr:cNvPr>
        <xdr:cNvSpPr txBox="1"/>
      </xdr:nvSpPr>
      <xdr:spPr>
        <a:xfrm>
          <a:off x="9467850" y="5199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64770</xdr:rowOff>
    </xdr:from>
    <xdr:to>
      <xdr:col>55</xdr:col>
      <xdr:colOff>88900</xdr:colOff>
      <xdr:row>33</xdr:row>
      <xdr:rowOff>64770</xdr:rowOff>
    </xdr:to>
    <xdr:cxnSp macro="">
      <xdr:nvCxnSpPr>
        <xdr:cNvPr id="116" name="直線コネクタ 115">
          <a:extLst>
            <a:ext uri="{FF2B5EF4-FFF2-40B4-BE49-F238E27FC236}">
              <a16:creationId xmlns:a16="http://schemas.microsoft.com/office/drawing/2014/main" id="{1F04959F-B8CF-49F1-89AB-28EB87A22474}"/>
            </a:ext>
          </a:extLst>
        </xdr:cNvPr>
        <xdr:cNvCxnSpPr/>
      </xdr:nvCxnSpPr>
      <xdr:spPr>
        <a:xfrm>
          <a:off x="9363075" y="542099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129557</xdr:rowOff>
    </xdr:from>
    <xdr:ext cx="469744" cy="259045"/>
    <xdr:sp macro="" textlink="">
      <xdr:nvSpPr>
        <xdr:cNvPr id="117" name="【図書館】&#10;一人当たり面積平均値テキスト">
          <a:extLst>
            <a:ext uri="{FF2B5EF4-FFF2-40B4-BE49-F238E27FC236}">
              <a16:creationId xmlns:a16="http://schemas.microsoft.com/office/drawing/2014/main" id="{635D3536-7750-4A63-A468-57188E9D8317}"/>
            </a:ext>
          </a:extLst>
        </xdr:cNvPr>
        <xdr:cNvSpPr txBox="1"/>
      </xdr:nvSpPr>
      <xdr:spPr>
        <a:xfrm>
          <a:off x="9467850" y="612713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151130</xdr:rowOff>
    </xdr:from>
    <xdr:to>
      <xdr:col>55</xdr:col>
      <xdr:colOff>50800</xdr:colOff>
      <xdr:row>38</xdr:row>
      <xdr:rowOff>81280</xdr:rowOff>
    </xdr:to>
    <xdr:sp macro="" textlink="">
      <xdr:nvSpPr>
        <xdr:cNvPr id="118" name="フローチャート: 判断 117">
          <a:extLst>
            <a:ext uri="{FF2B5EF4-FFF2-40B4-BE49-F238E27FC236}">
              <a16:creationId xmlns:a16="http://schemas.microsoft.com/office/drawing/2014/main" id="{F91618E1-D78F-4AE9-9624-5D31062F3877}"/>
            </a:ext>
          </a:extLst>
        </xdr:cNvPr>
        <xdr:cNvSpPr/>
      </xdr:nvSpPr>
      <xdr:spPr>
        <a:xfrm>
          <a:off x="9401175" y="6151880"/>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37</xdr:row>
      <xdr:rowOff>151130</xdr:rowOff>
    </xdr:from>
    <xdr:to>
      <xdr:col>50</xdr:col>
      <xdr:colOff>165100</xdr:colOff>
      <xdr:row>38</xdr:row>
      <xdr:rowOff>81280</xdr:rowOff>
    </xdr:to>
    <xdr:sp macro="" textlink="">
      <xdr:nvSpPr>
        <xdr:cNvPr id="119" name="フローチャート: 判断 118">
          <a:extLst>
            <a:ext uri="{FF2B5EF4-FFF2-40B4-BE49-F238E27FC236}">
              <a16:creationId xmlns:a16="http://schemas.microsoft.com/office/drawing/2014/main" id="{A55D72A8-52F4-4B55-9971-49011A19D11D}"/>
            </a:ext>
          </a:extLst>
        </xdr:cNvPr>
        <xdr:cNvSpPr/>
      </xdr:nvSpPr>
      <xdr:spPr>
        <a:xfrm>
          <a:off x="8639175" y="615188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2540</xdr:rowOff>
    </xdr:from>
    <xdr:to>
      <xdr:col>46</xdr:col>
      <xdr:colOff>38100</xdr:colOff>
      <xdr:row>38</xdr:row>
      <xdr:rowOff>104140</xdr:rowOff>
    </xdr:to>
    <xdr:sp macro="" textlink="">
      <xdr:nvSpPr>
        <xdr:cNvPr id="120" name="フローチャート: 判断 119">
          <a:extLst>
            <a:ext uri="{FF2B5EF4-FFF2-40B4-BE49-F238E27FC236}">
              <a16:creationId xmlns:a16="http://schemas.microsoft.com/office/drawing/2014/main" id="{72DEAF5E-B222-47DD-A043-13C896C5A6E8}"/>
            </a:ext>
          </a:extLst>
        </xdr:cNvPr>
        <xdr:cNvSpPr/>
      </xdr:nvSpPr>
      <xdr:spPr>
        <a:xfrm>
          <a:off x="7839075" y="616521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2540</xdr:rowOff>
    </xdr:from>
    <xdr:to>
      <xdr:col>41</xdr:col>
      <xdr:colOff>101600</xdr:colOff>
      <xdr:row>38</xdr:row>
      <xdr:rowOff>104140</xdr:rowOff>
    </xdr:to>
    <xdr:sp macro="" textlink="">
      <xdr:nvSpPr>
        <xdr:cNvPr id="121" name="フローチャート: 判断 120">
          <a:extLst>
            <a:ext uri="{FF2B5EF4-FFF2-40B4-BE49-F238E27FC236}">
              <a16:creationId xmlns:a16="http://schemas.microsoft.com/office/drawing/2014/main" id="{B6EBED15-5F6B-44F3-87FD-59EC51043372}"/>
            </a:ext>
          </a:extLst>
        </xdr:cNvPr>
        <xdr:cNvSpPr/>
      </xdr:nvSpPr>
      <xdr:spPr>
        <a:xfrm>
          <a:off x="7029450" y="616521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2540</xdr:rowOff>
    </xdr:from>
    <xdr:to>
      <xdr:col>36</xdr:col>
      <xdr:colOff>165100</xdr:colOff>
      <xdr:row>38</xdr:row>
      <xdr:rowOff>104140</xdr:rowOff>
    </xdr:to>
    <xdr:sp macro="" textlink="">
      <xdr:nvSpPr>
        <xdr:cNvPr id="122" name="フローチャート: 判断 121">
          <a:extLst>
            <a:ext uri="{FF2B5EF4-FFF2-40B4-BE49-F238E27FC236}">
              <a16:creationId xmlns:a16="http://schemas.microsoft.com/office/drawing/2014/main" id="{5F3B1A4F-A8F0-4842-8504-F911897E73E9}"/>
            </a:ext>
          </a:extLst>
        </xdr:cNvPr>
        <xdr:cNvSpPr/>
      </xdr:nvSpPr>
      <xdr:spPr>
        <a:xfrm>
          <a:off x="6238875" y="616521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B2571FEB-63FC-4B31-8C28-2D113DED80A1}"/>
            </a:ext>
          </a:extLst>
        </xdr:cNvPr>
        <xdr:cNvSpPr txBox="1"/>
      </xdr:nvSpPr>
      <xdr:spPr>
        <a:xfrm>
          <a:off x="92583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C89E429C-5315-4D35-BBC8-C4256C37CA72}"/>
            </a:ext>
          </a:extLst>
        </xdr:cNvPr>
        <xdr:cNvSpPr txBox="1"/>
      </xdr:nvSpPr>
      <xdr:spPr>
        <a:xfrm>
          <a:off x="8515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3E9A1B68-68AC-4281-BFDF-73A637AA1462}"/>
            </a:ext>
          </a:extLst>
        </xdr:cNvPr>
        <xdr:cNvSpPr txBox="1"/>
      </xdr:nvSpPr>
      <xdr:spPr>
        <a:xfrm>
          <a:off x="7715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157660CC-2A13-4DBB-8279-8D06BA87B312}"/>
            </a:ext>
          </a:extLst>
        </xdr:cNvPr>
        <xdr:cNvSpPr txBox="1"/>
      </xdr:nvSpPr>
      <xdr:spPr>
        <a:xfrm>
          <a:off x="690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8AFF47A3-ADD3-44C7-9936-663F9C806E34}"/>
            </a:ext>
          </a:extLst>
        </xdr:cNvPr>
        <xdr:cNvSpPr txBox="1"/>
      </xdr:nvSpPr>
      <xdr:spPr>
        <a:xfrm>
          <a:off x="6115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33</xdr:row>
      <xdr:rowOff>59690</xdr:rowOff>
    </xdr:from>
    <xdr:to>
      <xdr:col>55</xdr:col>
      <xdr:colOff>50800</xdr:colOff>
      <xdr:row>33</xdr:row>
      <xdr:rowOff>161290</xdr:rowOff>
    </xdr:to>
    <xdr:sp macro="" textlink="">
      <xdr:nvSpPr>
        <xdr:cNvPr id="128" name="楕円 127">
          <a:extLst>
            <a:ext uri="{FF2B5EF4-FFF2-40B4-BE49-F238E27FC236}">
              <a16:creationId xmlns:a16="http://schemas.microsoft.com/office/drawing/2014/main" id="{468F3081-6AC4-474C-82DC-B89C6B17081A}"/>
            </a:ext>
          </a:extLst>
        </xdr:cNvPr>
        <xdr:cNvSpPr/>
      </xdr:nvSpPr>
      <xdr:spPr>
        <a:xfrm>
          <a:off x="9401175" y="5412740"/>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32</xdr:row>
      <xdr:rowOff>146067</xdr:rowOff>
    </xdr:from>
    <xdr:ext cx="469744" cy="259045"/>
    <xdr:sp macro="" textlink="">
      <xdr:nvSpPr>
        <xdr:cNvPr id="129" name="【図書館】&#10;一人当たり面積該当値テキスト">
          <a:extLst>
            <a:ext uri="{FF2B5EF4-FFF2-40B4-BE49-F238E27FC236}">
              <a16:creationId xmlns:a16="http://schemas.microsoft.com/office/drawing/2014/main" id="{FB382670-B162-4475-A9F7-5A7251B60458}"/>
            </a:ext>
          </a:extLst>
        </xdr:cNvPr>
        <xdr:cNvSpPr txBox="1"/>
      </xdr:nvSpPr>
      <xdr:spPr>
        <a:xfrm>
          <a:off x="9467850" y="5334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33</xdr:row>
      <xdr:rowOff>59690</xdr:rowOff>
    </xdr:from>
    <xdr:to>
      <xdr:col>50</xdr:col>
      <xdr:colOff>165100</xdr:colOff>
      <xdr:row>33</xdr:row>
      <xdr:rowOff>161290</xdr:rowOff>
    </xdr:to>
    <xdr:sp macro="" textlink="">
      <xdr:nvSpPr>
        <xdr:cNvPr id="130" name="楕円 129">
          <a:extLst>
            <a:ext uri="{FF2B5EF4-FFF2-40B4-BE49-F238E27FC236}">
              <a16:creationId xmlns:a16="http://schemas.microsoft.com/office/drawing/2014/main" id="{A0142B17-DB13-4645-8EEF-9D2CB167F91B}"/>
            </a:ext>
          </a:extLst>
        </xdr:cNvPr>
        <xdr:cNvSpPr/>
      </xdr:nvSpPr>
      <xdr:spPr>
        <a:xfrm>
          <a:off x="8639175" y="541274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33</xdr:row>
      <xdr:rowOff>110490</xdr:rowOff>
    </xdr:from>
    <xdr:to>
      <xdr:col>55</xdr:col>
      <xdr:colOff>0</xdr:colOff>
      <xdr:row>33</xdr:row>
      <xdr:rowOff>110490</xdr:rowOff>
    </xdr:to>
    <xdr:cxnSp macro="">
      <xdr:nvCxnSpPr>
        <xdr:cNvPr id="131" name="直線コネクタ 130">
          <a:extLst>
            <a:ext uri="{FF2B5EF4-FFF2-40B4-BE49-F238E27FC236}">
              <a16:creationId xmlns:a16="http://schemas.microsoft.com/office/drawing/2014/main" id="{E2BAAB54-170B-4CC6-8901-11E5C793C42B}"/>
            </a:ext>
          </a:extLst>
        </xdr:cNvPr>
        <xdr:cNvCxnSpPr/>
      </xdr:nvCxnSpPr>
      <xdr:spPr>
        <a:xfrm>
          <a:off x="8686800" y="5460365"/>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34</xdr:row>
      <xdr:rowOff>48260</xdr:rowOff>
    </xdr:from>
    <xdr:to>
      <xdr:col>46</xdr:col>
      <xdr:colOff>38100</xdr:colOff>
      <xdr:row>34</xdr:row>
      <xdr:rowOff>149860</xdr:rowOff>
    </xdr:to>
    <xdr:sp macro="" textlink="">
      <xdr:nvSpPr>
        <xdr:cNvPr id="132" name="楕円 131">
          <a:extLst>
            <a:ext uri="{FF2B5EF4-FFF2-40B4-BE49-F238E27FC236}">
              <a16:creationId xmlns:a16="http://schemas.microsoft.com/office/drawing/2014/main" id="{A0F8FF51-85D7-4ECE-B0B0-20F48C1A6C3F}"/>
            </a:ext>
          </a:extLst>
        </xdr:cNvPr>
        <xdr:cNvSpPr/>
      </xdr:nvSpPr>
      <xdr:spPr>
        <a:xfrm>
          <a:off x="7839075" y="556006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33</xdr:row>
      <xdr:rowOff>110490</xdr:rowOff>
    </xdr:from>
    <xdr:to>
      <xdr:col>50</xdr:col>
      <xdr:colOff>114300</xdr:colOff>
      <xdr:row>34</xdr:row>
      <xdr:rowOff>99060</xdr:rowOff>
    </xdr:to>
    <xdr:cxnSp macro="">
      <xdr:nvCxnSpPr>
        <xdr:cNvPr id="133" name="直線コネクタ 132">
          <a:extLst>
            <a:ext uri="{FF2B5EF4-FFF2-40B4-BE49-F238E27FC236}">
              <a16:creationId xmlns:a16="http://schemas.microsoft.com/office/drawing/2014/main" id="{E7D1561D-901F-4764-8317-84BD7EE446E1}"/>
            </a:ext>
          </a:extLst>
        </xdr:cNvPr>
        <xdr:cNvCxnSpPr/>
      </xdr:nvCxnSpPr>
      <xdr:spPr>
        <a:xfrm flipV="1">
          <a:off x="7886700" y="5460365"/>
          <a:ext cx="800100" cy="156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33</xdr:row>
      <xdr:rowOff>105410</xdr:rowOff>
    </xdr:from>
    <xdr:to>
      <xdr:col>41</xdr:col>
      <xdr:colOff>101600</xdr:colOff>
      <xdr:row>34</xdr:row>
      <xdr:rowOff>35560</xdr:rowOff>
    </xdr:to>
    <xdr:sp macro="" textlink="">
      <xdr:nvSpPr>
        <xdr:cNvPr id="134" name="楕円 133">
          <a:extLst>
            <a:ext uri="{FF2B5EF4-FFF2-40B4-BE49-F238E27FC236}">
              <a16:creationId xmlns:a16="http://schemas.microsoft.com/office/drawing/2014/main" id="{6D5DF6FB-26FE-470C-A3D1-1FD7A4FCCBE2}"/>
            </a:ext>
          </a:extLst>
        </xdr:cNvPr>
        <xdr:cNvSpPr/>
      </xdr:nvSpPr>
      <xdr:spPr>
        <a:xfrm>
          <a:off x="7029450" y="545528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33</xdr:row>
      <xdr:rowOff>156210</xdr:rowOff>
    </xdr:from>
    <xdr:to>
      <xdr:col>45</xdr:col>
      <xdr:colOff>177800</xdr:colOff>
      <xdr:row>34</xdr:row>
      <xdr:rowOff>99060</xdr:rowOff>
    </xdr:to>
    <xdr:cxnSp macro="">
      <xdr:nvCxnSpPr>
        <xdr:cNvPr id="135" name="直線コネクタ 134">
          <a:extLst>
            <a:ext uri="{FF2B5EF4-FFF2-40B4-BE49-F238E27FC236}">
              <a16:creationId xmlns:a16="http://schemas.microsoft.com/office/drawing/2014/main" id="{6129D2D1-A5A2-4E0F-A8D6-21BDF5520492}"/>
            </a:ext>
          </a:extLst>
        </xdr:cNvPr>
        <xdr:cNvCxnSpPr/>
      </xdr:nvCxnSpPr>
      <xdr:spPr>
        <a:xfrm>
          <a:off x="7077075" y="5512435"/>
          <a:ext cx="809625" cy="104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33</xdr:row>
      <xdr:rowOff>105410</xdr:rowOff>
    </xdr:from>
    <xdr:to>
      <xdr:col>36</xdr:col>
      <xdr:colOff>165100</xdr:colOff>
      <xdr:row>34</xdr:row>
      <xdr:rowOff>35560</xdr:rowOff>
    </xdr:to>
    <xdr:sp macro="" textlink="">
      <xdr:nvSpPr>
        <xdr:cNvPr id="136" name="楕円 135">
          <a:extLst>
            <a:ext uri="{FF2B5EF4-FFF2-40B4-BE49-F238E27FC236}">
              <a16:creationId xmlns:a16="http://schemas.microsoft.com/office/drawing/2014/main" id="{93AD099F-613C-41D6-A6BD-BE89FA508D37}"/>
            </a:ext>
          </a:extLst>
        </xdr:cNvPr>
        <xdr:cNvSpPr/>
      </xdr:nvSpPr>
      <xdr:spPr>
        <a:xfrm>
          <a:off x="6238875" y="545528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33</xdr:row>
      <xdr:rowOff>156210</xdr:rowOff>
    </xdr:from>
    <xdr:to>
      <xdr:col>41</xdr:col>
      <xdr:colOff>50800</xdr:colOff>
      <xdr:row>33</xdr:row>
      <xdr:rowOff>156210</xdr:rowOff>
    </xdr:to>
    <xdr:cxnSp macro="">
      <xdr:nvCxnSpPr>
        <xdr:cNvPr id="137" name="直線コネクタ 136">
          <a:extLst>
            <a:ext uri="{FF2B5EF4-FFF2-40B4-BE49-F238E27FC236}">
              <a16:creationId xmlns:a16="http://schemas.microsoft.com/office/drawing/2014/main" id="{6F463A92-C569-4745-B489-FA4CAF2A60AE}"/>
            </a:ext>
          </a:extLst>
        </xdr:cNvPr>
        <xdr:cNvCxnSpPr/>
      </xdr:nvCxnSpPr>
      <xdr:spPr>
        <a:xfrm>
          <a:off x="6286500" y="5512435"/>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72407</xdr:rowOff>
    </xdr:from>
    <xdr:ext cx="469744" cy="259045"/>
    <xdr:sp macro="" textlink="">
      <xdr:nvSpPr>
        <xdr:cNvPr id="138" name="n_1aveValue【図書館】&#10;一人当たり面積">
          <a:extLst>
            <a:ext uri="{FF2B5EF4-FFF2-40B4-BE49-F238E27FC236}">
              <a16:creationId xmlns:a16="http://schemas.microsoft.com/office/drawing/2014/main" id="{0D5651EC-3ABF-4CB9-B84F-7753B8662F79}"/>
            </a:ext>
          </a:extLst>
        </xdr:cNvPr>
        <xdr:cNvSpPr txBox="1"/>
      </xdr:nvSpPr>
      <xdr:spPr>
        <a:xfrm>
          <a:off x="8458277" y="6231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95267</xdr:rowOff>
    </xdr:from>
    <xdr:ext cx="469744" cy="259045"/>
    <xdr:sp macro="" textlink="">
      <xdr:nvSpPr>
        <xdr:cNvPr id="139" name="n_2aveValue【図書館】&#10;一人当たり面積">
          <a:extLst>
            <a:ext uri="{FF2B5EF4-FFF2-40B4-BE49-F238E27FC236}">
              <a16:creationId xmlns:a16="http://schemas.microsoft.com/office/drawing/2014/main" id="{9973706D-1327-4984-9EC2-369FF50ECDEC}"/>
            </a:ext>
          </a:extLst>
        </xdr:cNvPr>
        <xdr:cNvSpPr txBox="1"/>
      </xdr:nvSpPr>
      <xdr:spPr>
        <a:xfrm>
          <a:off x="7677227" y="62579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95267</xdr:rowOff>
    </xdr:from>
    <xdr:ext cx="469744" cy="259045"/>
    <xdr:sp macro="" textlink="">
      <xdr:nvSpPr>
        <xdr:cNvPr id="140" name="n_3aveValue【図書館】&#10;一人当たり面積">
          <a:extLst>
            <a:ext uri="{FF2B5EF4-FFF2-40B4-BE49-F238E27FC236}">
              <a16:creationId xmlns:a16="http://schemas.microsoft.com/office/drawing/2014/main" id="{A1A95E02-D9CC-4091-8354-DC2D7BC8604E}"/>
            </a:ext>
          </a:extLst>
        </xdr:cNvPr>
        <xdr:cNvSpPr txBox="1"/>
      </xdr:nvSpPr>
      <xdr:spPr>
        <a:xfrm>
          <a:off x="6867602" y="62579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95267</xdr:rowOff>
    </xdr:from>
    <xdr:ext cx="469744" cy="259045"/>
    <xdr:sp macro="" textlink="">
      <xdr:nvSpPr>
        <xdr:cNvPr id="141" name="n_4aveValue【図書館】&#10;一人当たり面積">
          <a:extLst>
            <a:ext uri="{FF2B5EF4-FFF2-40B4-BE49-F238E27FC236}">
              <a16:creationId xmlns:a16="http://schemas.microsoft.com/office/drawing/2014/main" id="{0DA8C972-AEFF-4860-ACBA-E80562E26F33}"/>
            </a:ext>
          </a:extLst>
        </xdr:cNvPr>
        <xdr:cNvSpPr txBox="1"/>
      </xdr:nvSpPr>
      <xdr:spPr>
        <a:xfrm>
          <a:off x="6067502" y="62579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32</xdr:row>
      <xdr:rowOff>6367</xdr:rowOff>
    </xdr:from>
    <xdr:ext cx="469744" cy="259045"/>
    <xdr:sp macro="" textlink="">
      <xdr:nvSpPr>
        <xdr:cNvPr id="142" name="n_1mainValue【図書館】&#10;一人当たり面積">
          <a:extLst>
            <a:ext uri="{FF2B5EF4-FFF2-40B4-BE49-F238E27FC236}">
              <a16:creationId xmlns:a16="http://schemas.microsoft.com/office/drawing/2014/main" id="{35A59D53-572A-4FF9-81CC-1FD137CE0A62}"/>
            </a:ext>
          </a:extLst>
        </xdr:cNvPr>
        <xdr:cNvSpPr txBox="1"/>
      </xdr:nvSpPr>
      <xdr:spPr>
        <a:xfrm>
          <a:off x="8458277" y="5200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32</xdr:row>
      <xdr:rowOff>166387</xdr:rowOff>
    </xdr:from>
    <xdr:ext cx="469744" cy="259045"/>
    <xdr:sp macro="" textlink="">
      <xdr:nvSpPr>
        <xdr:cNvPr id="143" name="n_2mainValue【図書館】&#10;一人当たり面積">
          <a:extLst>
            <a:ext uri="{FF2B5EF4-FFF2-40B4-BE49-F238E27FC236}">
              <a16:creationId xmlns:a16="http://schemas.microsoft.com/office/drawing/2014/main" id="{FF212C2E-48EF-4246-B43B-FEE9A925D30D}"/>
            </a:ext>
          </a:extLst>
        </xdr:cNvPr>
        <xdr:cNvSpPr txBox="1"/>
      </xdr:nvSpPr>
      <xdr:spPr>
        <a:xfrm>
          <a:off x="7677227" y="5354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32</xdr:row>
      <xdr:rowOff>52087</xdr:rowOff>
    </xdr:from>
    <xdr:ext cx="469744" cy="259045"/>
    <xdr:sp macro="" textlink="">
      <xdr:nvSpPr>
        <xdr:cNvPr id="144" name="n_3mainValue【図書館】&#10;一人当たり面積">
          <a:extLst>
            <a:ext uri="{FF2B5EF4-FFF2-40B4-BE49-F238E27FC236}">
              <a16:creationId xmlns:a16="http://schemas.microsoft.com/office/drawing/2014/main" id="{4DE69232-8218-40D6-83A5-383A039CA07E}"/>
            </a:ext>
          </a:extLst>
        </xdr:cNvPr>
        <xdr:cNvSpPr txBox="1"/>
      </xdr:nvSpPr>
      <xdr:spPr>
        <a:xfrm>
          <a:off x="6867602" y="5240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32</xdr:row>
      <xdr:rowOff>52087</xdr:rowOff>
    </xdr:from>
    <xdr:ext cx="469744" cy="259045"/>
    <xdr:sp macro="" textlink="">
      <xdr:nvSpPr>
        <xdr:cNvPr id="145" name="n_4mainValue【図書館】&#10;一人当たり面積">
          <a:extLst>
            <a:ext uri="{FF2B5EF4-FFF2-40B4-BE49-F238E27FC236}">
              <a16:creationId xmlns:a16="http://schemas.microsoft.com/office/drawing/2014/main" id="{F180A41F-B641-469E-B88A-FA70CF752D28}"/>
            </a:ext>
          </a:extLst>
        </xdr:cNvPr>
        <xdr:cNvSpPr txBox="1"/>
      </xdr:nvSpPr>
      <xdr:spPr>
        <a:xfrm>
          <a:off x="6067502" y="5240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454C3B77-F102-40EB-A52A-3ED4D66EED4A}"/>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1A4D426A-67B7-4216-A240-5B4CBCDD826E}"/>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14273084-8560-45BC-9314-D285D7FB9BA4}"/>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BBEF6BF2-93F7-4D46-BF54-09273A20452E}"/>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752EE295-99FA-4EF5-85F3-19630C7F2C62}"/>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B8E15B7A-87C5-433A-9D04-ADBDC50A3633}"/>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4E30D93C-CFDA-4055-B8FE-71EC42BF2812}"/>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7742C2EB-1411-4632-BFD5-74CDD3910A48}"/>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246015E6-0E40-416B-906F-F92E9C07B338}"/>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E7BFAFBE-070E-4D1E-B181-77A6CEA13677}"/>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7115D678-FB70-4CED-956A-F6F386FBF9F1}"/>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7" name="直線コネクタ 156">
          <a:extLst>
            <a:ext uri="{FF2B5EF4-FFF2-40B4-BE49-F238E27FC236}">
              <a16:creationId xmlns:a16="http://schemas.microsoft.com/office/drawing/2014/main" id="{3E11A7C6-C9F4-4D60-8DAF-698BFAF66A29}"/>
            </a:ext>
          </a:extLst>
        </xdr:cNvPr>
        <xdr:cNvCxnSpPr/>
      </xdr:nvCxnSpPr>
      <xdr:spPr>
        <a:xfrm>
          <a:off x="685800" y="10448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8" name="テキスト ボックス 157">
          <a:extLst>
            <a:ext uri="{FF2B5EF4-FFF2-40B4-BE49-F238E27FC236}">
              <a16:creationId xmlns:a16="http://schemas.microsoft.com/office/drawing/2014/main" id="{A7D73CAA-A7C3-4061-8A61-9450EC5DEC37}"/>
            </a:ext>
          </a:extLst>
        </xdr:cNvPr>
        <xdr:cNvSpPr txBox="1"/>
      </xdr:nvSpPr>
      <xdr:spPr>
        <a:xfrm>
          <a:off x="2789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9" name="直線コネクタ 158">
          <a:extLst>
            <a:ext uri="{FF2B5EF4-FFF2-40B4-BE49-F238E27FC236}">
              <a16:creationId xmlns:a16="http://schemas.microsoft.com/office/drawing/2014/main" id="{0E8AC298-7854-4D9E-9349-BA74C11246B0}"/>
            </a:ext>
          </a:extLst>
        </xdr:cNvPr>
        <xdr:cNvCxnSpPr/>
      </xdr:nvCxnSpPr>
      <xdr:spPr>
        <a:xfrm>
          <a:off x="685800" y="100869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0" name="テキスト ボックス 159">
          <a:extLst>
            <a:ext uri="{FF2B5EF4-FFF2-40B4-BE49-F238E27FC236}">
              <a16:creationId xmlns:a16="http://schemas.microsoft.com/office/drawing/2014/main" id="{46AF2DB9-589C-4C97-A996-EC0273F2010C}"/>
            </a:ext>
          </a:extLst>
        </xdr:cNvPr>
        <xdr:cNvSpPr txBox="1"/>
      </xdr:nvSpPr>
      <xdr:spPr>
        <a:xfrm>
          <a:off x="339891"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1" name="直線コネクタ 160">
          <a:extLst>
            <a:ext uri="{FF2B5EF4-FFF2-40B4-BE49-F238E27FC236}">
              <a16:creationId xmlns:a16="http://schemas.microsoft.com/office/drawing/2014/main" id="{971BF9C5-25F0-495D-B02E-48147B60AD89}"/>
            </a:ext>
          </a:extLst>
        </xdr:cNvPr>
        <xdr:cNvCxnSpPr/>
      </xdr:nvCxnSpPr>
      <xdr:spPr>
        <a:xfrm>
          <a:off x="685800" y="972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2" name="テキスト ボックス 161">
          <a:extLst>
            <a:ext uri="{FF2B5EF4-FFF2-40B4-BE49-F238E27FC236}">
              <a16:creationId xmlns:a16="http://schemas.microsoft.com/office/drawing/2014/main" id="{68EF2B50-B106-4D09-89FE-9AD081289CA1}"/>
            </a:ext>
          </a:extLst>
        </xdr:cNvPr>
        <xdr:cNvSpPr txBox="1"/>
      </xdr:nvSpPr>
      <xdr:spPr>
        <a:xfrm>
          <a:off x="339891"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3" name="直線コネクタ 162">
          <a:extLst>
            <a:ext uri="{FF2B5EF4-FFF2-40B4-BE49-F238E27FC236}">
              <a16:creationId xmlns:a16="http://schemas.microsoft.com/office/drawing/2014/main" id="{D2DF01D5-1713-4B6D-8C96-9AF17E8AE8F8}"/>
            </a:ext>
          </a:extLst>
        </xdr:cNvPr>
        <xdr:cNvCxnSpPr/>
      </xdr:nvCxnSpPr>
      <xdr:spPr>
        <a:xfrm>
          <a:off x="685800" y="9372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4" name="テキスト ボックス 163">
          <a:extLst>
            <a:ext uri="{FF2B5EF4-FFF2-40B4-BE49-F238E27FC236}">
              <a16:creationId xmlns:a16="http://schemas.microsoft.com/office/drawing/2014/main" id="{D1B8CF8C-8280-4A3C-893B-4E626541F4EA}"/>
            </a:ext>
          </a:extLst>
        </xdr:cNvPr>
        <xdr:cNvSpPr txBox="1"/>
      </xdr:nvSpPr>
      <xdr:spPr>
        <a:xfrm>
          <a:off x="339891"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5" name="直線コネクタ 164">
          <a:extLst>
            <a:ext uri="{FF2B5EF4-FFF2-40B4-BE49-F238E27FC236}">
              <a16:creationId xmlns:a16="http://schemas.microsoft.com/office/drawing/2014/main" id="{5DE92097-B3CD-45EA-A51D-AA0851EAC960}"/>
            </a:ext>
          </a:extLst>
        </xdr:cNvPr>
        <xdr:cNvCxnSpPr/>
      </xdr:nvCxnSpPr>
      <xdr:spPr>
        <a:xfrm>
          <a:off x="685800" y="901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6" name="テキスト ボックス 165">
          <a:extLst>
            <a:ext uri="{FF2B5EF4-FFF2-40B4-BE49-F238E27FC236}">
              <a16:creationId xmlns:a16="http://schemas.microsoft.com/office/drawing/2014/main" id="{79A48B4B-1C4E-4782-AAE5-A05EC3CEB78B}"/>
            </a:ext>
          </a:extLst>
        </xdr:cNvPr>
        <xdr:cNvSpPr txBox="1"/>
      </xdr:nvSpPr>
      <xdr:spPr>
        <a:xfrm>
          <a:off x="339891" y="887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A1DF643D-7551-4301-BE2D-D27C816694C5}"/>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8" name="テキスト ボックス 167">
          <a:extLst>
            <a:ext uri="{FF2B5EF4-FFF2-40B4-BE49-F238E27FC236}">
              <a16:creationId xmlns:a16="http://schemas.microsoft.com/office/drawing/2014/main" id="{55E8C9E8-4324-4557-AD67-912AF2090A0E}"/>
            </a:ext>
          </a:extLst>
        </xdr:cNvPr>
        <xdr:cNvSpPr txBox="1"/>
      </xdr:nvSpPr>
      <xdr:spPr>
        <a:xfrm>
          <a:off x="388136" y="85128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9" name="【体育館・プール】&#10;有形固定資産減価償却率グラフ枠">
          <a:extLst>
            <a:ext uri="{FF2B5EF4-FFF2-40B4-BE49-F238E27FC236}">
              <a16:creationId xmlns:a16="http://schemas.microsoft.com/office/drawing/2014/main" id="{24F86B04-BD0C-4951-8658-759E7DDEEC2D}"/>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167640</xdr:rowOff>
    </xdr:from>
    <xdr:to>
      <xdr:col>24</xdr:col>
      <xdr:colOff>62865</xdr:colOff>
      <xdr:row>64</xdr:row>
      <xdr:rowOff>76200</xdr:rowOff>
    </xdr:to>
    <xdr:cxnSp macro="">
      <xdr:nvCxnSpPr>
        <xdr:cNvPr id="170" name="直線コネクタ 169">
          <a:extLst>
            <a:ext uri="{FF2B5EF4-FFF2-40B4-BE49-F238E27FC236}">
              <a16:creationId xmlns:a16="http://schemas.microsoft.com/office/drawing/2014/main" id="{66681097-70BA-423E-8007-9F71D12ED157}"/>
            </a:ext>
          </a:extLst>
        </xdr:cNvPr>
        <xdr:cNvCxnSpPr/>
      </xdr:nvCxnSpPr>
      <xdr:spPr>
        <a:xfrm flipV="1">
          <a:off x="4180840" y="9241790"/>
          <a:ext cx="0" cy="12071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1" name="【体育館・プール】&#10;有形固定資産減価償却率最小値テキスト">
          <a:extLst>
            <a:ext uri="{FF2B5EF4-FFF2-40B4-BE49-F238E27FC236}">
              <a16:creationId xmlns:a16="http://schemas.microsoft.com/office/drawing/2014/main" id="{36D3D60D-561F-444A-859B-286463E53A67}"/>
            </a:ext>
          </a:extLst>
        </xdr:cNvPr>
        <xdr:cNvSpPr txBox="1"/>
      </xdr:nvSpPr>
      <xdr:spPr>
        <a:xfrm>
          <a:off x="4219575" y="10455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2" name="直線コネクタ 171">
          <a:extLst>
            <a:ext uri="{FF2B5EF4-FFF2-40B4-BE49-F238E27FC236}">
              <a16:creationId xmlns:a16="http://schemas.microsoft.com/office/drawing/2014/main" id="{0070DC35-2230-4179-9B43-BAB3099B5C28}"/>
            </a:ext>
          </a:extLst>
        </xdr:cNvPr>
        <xdr:cNvCxnSpPr/>
      </xdr:nvCxnSpPr>
      <xdr:spPr>
        <a:xfrm>
          <a:off x="4105275" y="104489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114317</xdr:rowOff>
    </xdr:from>
    <xdr:ext cx="405111" cy="259045"/>
    <xdr:sp macro="" textlink="">
      <xdr:nvSpPr>
        <xdr:cNvPr id="173" name="【体育館・プール】&#10;有形固定資産減価償却率最大値テキスト">
          <a:extLst>
            <a:ext uri="{FF2B5EF4-FFF2-40B4-BE49-F238E27FC236}">
              <a16:creationId xmlns:a16="http://schemas.microsoft.com/office/drawing/2014/main" id="{82E5C261-2FFC-4AE8-93EC-98D1E9744E37}"/>
            </a:ext>
          </a:extLst>
        </xdr:cNvPr>
        <xdr:cNvSpPr txBox="1"/>
      </xdr:nvSpPr>
      <xdr:spPr>
        <a:xfrm>
          <a:off x="4219575" y="9029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167640</xdr:rowOff>
    </xdr:from>
    <xdr:to>
      <xdr:col>24</xdr:col>
      <xdr:colOff>152400</xdr:colOff>
      <xdr:row>56</xdr:row>
      <xdr:rowOff>167640</xdr:rowOff>
    </xdr:to>
    <xdr:cxnSp macro="">
      <xdr:nvCxnSpPr>
        <xdr:cNvPr id="174" name="直線コネクタ 173">
          <a:extLst>
            <a:ext uri="{FF2B5EF4-FFF2-40B4-BE49-F238E27FC236}">
              <a16:creationId xmlns:a16="http://schemas.microsoft.com/office/drawing/2014/main" id="{AB09C740-B123-4DE0-B54F-7F8B92CEA326}"/>
            </a:ext>
          </a:extLst>
        </xdr:cNvPr>
        <xdr:cNvCxnSpPr/>
      </xdr:nvCxnSpPr>
      <xdr:spPr>
        <a:xfrm>
          <a:off x="4105275" y="924179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41927</xdr:rowOff>
    </xdr:from>
    <xdr:ext cx="405111" cy="259045"/>
    <xdr:sp macro="" textlink="">
      <xdr:nvSpPr>
        <xdr:cNvPr id="175" name="【体育館・プール】&#10;有形固定資産減価償却率平均値テキスト">
          <a:extLst>
            <a:ext uri="{FF2B5EF4-FFF2-40B4-BE49-F238E27FC236}">
              <a16:creationId xmlns:a16="http://schemas.microsoft.com/office/drawing/2014/main" id="{65E31A65-8376-4C38-9AD2-01B59C2B5379}"/>
            </a:ext>
          </a:extLst>
        </xdr:cNvPr>
        <xdr:cNvSpPr txBox="1"/>
      </xdr:nvSpPr>
      <xdr:spPr>
        <a:xfrm>
          <a:off x="4219575" y="96082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63500</xdr:rowOff>
    </xdr:from>
    <xdr:to>
      <xdr:col>24</xdr:col>
      <xdr:colOff>114300</xdr:colOff>
      <xdr:row>59</xdr:row>
      <xdr:rowOff>165100</xdr:rowOff>
    </xdr:to>
    <xdr:sp macro="" textlink="">
      <xdr:nvSpPr>
        <xdr:cNvPr id="176" name="フローチャート: 判断 175">
          <a:extLst>
            <a:ext uri="{FF2B5EF4-FFF2-40B4-BE49-F238E27FC236}">
              <a16:creationId xmlns:a16="http://schemas.microsoft.com/office/drawing/2014/main" id="{536FDC74-915F-4E0C-A5D6-9985BF593CCD}"/>
            </a:ext>
          </a:extLst>
        </xdr:cNvPr>
        <xdr:cNvSpPr/>
      </xdr:nvSpPr>
      <xdr:spPr>
        <a:xfrm>
          <a:off x="4124325" y="962977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57785</xdr:rowOff>
    </xdr:from>
    <xdr:to>
      <xdr:col>20</xdr:col>
      <xdr:colOff>38100</xdr:colOff>
      <xdr:row>59</xdr:row>
      <xdr:rowOff>159385</xdr:rowOff>
    </xdr:to>
    <xdr:sp macro="" textlink="">
      <xdr:nvSpPr>
        <xdr:cNvPr id="177" name="フローチャート: 判断 176">
          <a:extLst>
            <a:ext uri="{FF2B5EF4-FFF2-40B4-BE49-F238E27FC236}">
              <a16:creationId xmlns:a16="http://schemas.microsoft.com/office/drawing/2014/main" id="{958A9A1D-D10A-4B52-865B-F6887B8EC924}"/>
            </a:ext>
          </a:extLst>
        </xdr:cNvPr>
        <xdr:cNvSpPr/>
      </xdr:nvSpPr>
      <xdr:spPr>
        <a:xfrm>
          <a:off x="3381375" y="962088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29210</xdr:rowOff>
    </xdr:from>
    <xdr:to>
      <xdr:col>15</xdr:col>
      <xdr:colOff>101600</xdr:colOff>
      <xdr:row>59</xdr:row>
      <xdr:rowOff>130810</xdr:rowOff>
    </xdr:to>
    <xdr:sp macro="" textlink="">
      <xdr:nvSpPr>
        <xdr:cNvPr id="178" name="フローチャート: 判断 177">
          <a:extLst>
            <a:ext uri="{FF2B5EF4-FFF2-40B4-BE49-F238E27FC236}">
              <a16:creationId xmlns:a16="http://schemas.microsoft.com/office/drawing/2014/main" id="{5A5E6FC5-90F1-4347-821F-0B2D0CF92B20}"/>
            </a:ext>
          </a:extLst>
        </xdr:cNvPr>
        <xdr:cNvSpPr/>
      </xdr:nvSpPr>
      <xdr:spPr>
        <a:xfrm>
          <a:off x="2571750" y="958913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10160</xdr:rowOff>
    </xdr:from>
    <xdr:to>
      <xdr:col>10</xdr:col>
      <xdr:colOff>165100</xdr:colOff>
      <xdr:row>59</xdr:row>
      <xdr:rowOff>111760</xdr:rowOff>
    </xdr:to>
    <xdr:sp macro="" textlink="">
      <xdr:nvSpPr>
        <xdr:cNvPr id="179" name="フローチャート: 判断 178">
          <a:extLst>
            <a:ext uri="{FF2B5EF4-FFF2-40B4-BE49-F238E27FC236}">
              <a16:creationId xmlns:a16="http://schemas.microsoft.com/office/drawing/2014/main" id="{4D5AA1B6-40A4-43BD-B34E-2B2BAAB9F954}"/>
            </a:ext>
          </a:extLst>
        </xdr:cNvPr>
        <xdr:cNvSpPr/>
      </xdr:nvSpPr>
      <xdr:spPr>
        <a:xfrm>
          <a:off x="1781175" y="957008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58</xdr:row>
      <xdr:rowOff>156845</xdr:rowOff>
    </xdr:from>
    <xdr:to>
      <xdr:col>6</xdr:col>
      <xdr:colOff>38100</xdr:colOff>
      <xdr:row>59</xdr:row>
      <xdr:rowOff>86995</xdr:rowOff>
    </xdr:to>
    <xdr:sp macro="" textlink="">
      <xdr:nvSpPr>
        <xdr:cNvPr id="180" name="フローチャート: 判断 179">
          <a:extLst>
            <a:ext uri="{FF2B5EF4-FFF2-40B4-BE49-F238E27FC236}">
              <a16:creationId xmlns:a16="http://schemas.microsoft.com/office/drawing/2014/main" id="{F908D94A-9DF2-49D7-B81B-F653E07B8DAC}"/>
            </a:ext>
          </a:extLst>
        </xdr:cNvPr>
        <xdr:cNvSpPr/>
      </xdr:nvSpPr>
      <xdr:spPr>
        <a:xfrm>
          <a:off x="981075" y="9561195"/>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AEE4EF4E-4E3C-4560-8786-A3974277D8EF}"/>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9EEFC7CD-AAEB-48F6-9E96-5792E0F304B5}"/>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EF935E82-8734-4DD8-9025-4EEC2C74AB8B}"/>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928240C6-AF92-46AA-B098-4CF5B72BE4C9}"/>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CFB63F33-2DA8-466C-B5A9-2CA93A9DC4F1}"/>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53975</xdr:rowOff>
    </xdr:from>
    <xdr:to>
      <xdr:col>24</xdr:col>
      <xdr:colOff>114300</xdr:colOff>
      <xdr:row>58</xdr:row>
      <xdr:rowOff>155575</xdr:rowOff>
    </xdr:to>
    <xdr:sp macro="" textlink="">
      <xdr:nvSpPr>
        <xdr:cNvPr id="186" name="楕円 185">
          <a:extLst>
            <a:ext uri="{FF2B5EF4-FFF2-40B4-BE49-F238E27FC236}">
              <a16:creationId xmlns:a16="http://schemas.microsoft.com/office/drawing/2014/main" id="{A8EB9291-0053-402B-904D-E60CEFCF0CA2}"/>
            </a:ext>
          </a:extLst>
        </xdr:cNvPr>
        <xdr:cNvSpPr/>
      </xdr:nvSpPr>
      <xdr:spPr>
        <a:xfrm>
          <a:off x="4124325" y="945515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57</xdr:row>
      <xdr:rowOff>76852</xdr:rowOff>
    </xdr:from>
    <xdr:ext cx="405111" cy="259045"/>
    <xdr:sp macro="" textlink="">
      <xdr:nvSpPr>
        <xdr:cNvPr id="187" name="【体育館・プール】&#10;有形固定資産減価償却率該当値テキスト">
          <a:extLst>
            <a:ext uri="{FF2B5EF4-FFF2-40B4-BE49-F238E27FC236}">
              <a16:creationId xmlns:a16="http://schemas.microsoft.com/office/drawing/2014/main" id="{BCE9A7B0-623F-4AA3-A8FE-4BD5CCDA72EA}"/>
            </a:ext>
          </a:extLst>
        </xdr:cNvPr>
        <xdr:cNvSpPr txBox="1"/>
      </xdr:nvSpPr>
      <xdr:spPr>
        <a:xfrm>
          <a:off x="4219575" y="9316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13970</xdr:rowOff>
    </xdr:from>
    <xdr:to>
      <xdr:col>20</xdr:col>
      <xdr:colOff>38100</xdr:colOff>
      <xdr:row>58</xdr:row>
      <xdr:rowOff>115570</xdr:rowOff>
    </xdr:to>
    <xdr:sp macro="" textlink="">
      <xdr:nvSpPr>
        <xdr:cNvPr id="188" name="楕円 187">
          <a:extLst>
            <a:ext uri="{FF2B5EF4-FFF2-40B4-BE49-F238E27FC236}">
              <a16:creationId xmlns:a16="http://schemas.microsoft.com/office/drawing/2014/main" id="{18E76C58-5ECA-4262-A3ED-9226232F0F78}"/>
            </a:ext>
          </a:extLst>
        </xdr:cNvPr>
        <xdr:cNvSpPr/>
      </xdr:nvSpPr>
      <xdr:spPr>
        <a:xfrm>
          <a:off x="3381375" y="941197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58</xdr:row>
      <xdr:rowOff>64770</xdr:rowOff>
    </xdr:from>
    <xdr:to>
      <xdr:col>24</xdr:col>
      <xdr:colOff>63500</xdr:colOff>
      <xdr:row>58</xdr:row>
      <xdr:rowOff>104775</xdr:rowOff>
    </xdr:to>
    <xdr:cxnSp macro="">
      <xdr:nvCxnSpPr>
        <xdr:cNvPr id="189" name="直線コネクタ 188">
          <a:extLst>
            <a:ext uri="{FF2B5EF4-FFF2-40B4-BE49-F238E27FC236}">
              <a16:creationId xmlns:a16="http://schemas.microsoft.com/office/drawing/2014/main" id="{BA1FCFFC-5ADC-49B8-B75D-B78012A8D448}"/>
            </a:ext>
          </a:extLst>
        </xdr:cNvPr>
        <xdr:cNvCxnSpPr/>
      </xdr:nvCxnSpPr>
      <xdr:spPr>
        <a:xfrm>
          <a:off x="3429000" y="9469120"/>
          <a:ext cx="752475" cy="336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154940</xdr:rowOff>
    </xdr:from>
    <xdr:to>
      <xdr:col>15</xdr:col>
      <xdr:colOff>101600</xdr:colOff>
      <xdr:row>58</xdr:row>
      <xdr:rowOff>85090</xdr:rowOff>
    </xdr:to>
    <xdr:sp macro="" textlink="">
      <xdr:nvSpPr>
        <xdr:cNvPr id="190" name="楕円 189">
          <a:extLst>
            <a:ext uri="{FF2B5EF4-FFF2-40B4-BE49-F238E27FC236}">
              <a16:creationId xmlns:a16="http://schemas.microsoft.com/office/drawing/2014/main" id="{D727B083-7497-4B7D-95FA-5B5183910F27}"/>
            </a:ext>
          </a:extLst>
        </xdr:cNvPr>
        <xdr:cNvSpPr/>
      </xdr:nvSpPr>
      <xdr:spPr>
        <a:xfrm>
          <a:off x="2571750" y="939419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34290</xdr:rowOff>
    </xdr:from>
    <xdr:to>
      <xdr:col>19</xdr:col>
      <xdr:colOff>177800</xdr:colOff>
      <xdr:row>58</xdr:row>
      <xdr:rowOff>64770</xdr:rowOff>
    </xdr:to>
    <xdr:cxnSp macro="">
      <xdr:nvCxnSpPr>
        <xdr:cNvPr id="191" name="直線コネクタ 190">
          <a:extLst>
            <a:ext uri="{FF2B5EF4-FFF2-40B4-BE49-F238E27FC236}">
              <a16:creationId xmlns:a16="http://schemas.microsoft.com/office/drawing/2014/main" id="{51B7238E-998C-4504-8E00-D3690A64D177}"/>
            </a:ext>
          </a:extLst>
        </xdr:cNvPr>
        <xdr:cNvCxnSpPr/>
      </xdr:nvCxnSpPr>
      <xdr:spPr>
        <a:xfrm>
          <a:off x="2619375" y="9432290"/>
          <a:ext cx="809625" cy="36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114935</xdr:rowOff>
    </xdr:from>
    <xdr:to>
      <xdr:col>10</xdr:col>
      <xdr:colOff>165100</xdr:colOff>
      <xdr:row>58</xdr:row>
      <xdr:rowOff>45085</xdr:rowOff>
    </xdr:to>
    <xdr:sp macro="" textlink="">
      <xdr:nvSpPr>
        <xdr:cNvPr id="192" name="楕円 191">
          <a:extLst>
            <a:ext uri="{FF2B5EF4-FFF2-40B4-BE49-F238E27FC236}">
              <a16:creationId xmlns:a16="http://schemas.microsoft.com/office/drawing/2014/main" id="{91CF030F-932A-496E-9834-447B0FB93909}"/>
            </a:ext>
          </a:extLst>
        </xdr:cNvPr>
        <xdr:cNvSpPr/>
      </xdr:nvSpPr>
      <xdr:spPr>
        <a:xfrm>
          <a:off x="1781175" y="935418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57</xdr:row>
      <xdr:rowOff>165735</xdr:rowOff>
    </xdr:from>
    <xdr:to>
      <xdr:col>15</xdr:col>
      <xdr:colOff>50800</xdr:colOff>
      <xdr:row>58</xdr:row>
      <xdr:rowOff>34290</xdr:rowOff>
    </xdr:to>
    <xdr:cxnSp macro="">
      <xdr:nvCxnSpPr>
        <xdr:cNvPr id="193" name="直線コネクタ 192">
          <a:extLst>
            <a:ext uri="{FF2B5EF4-FFF2-40B4-BE49-F238E27FC236}">
              <a16:creationId xmlns:a16="http://schemas.microsoft.com/office/drawing/2014/main" id="{8055FCBC-23F4-4D02-BAC0-325497B716FA}"/>
            </a:ext>
          </a:extLst>
        </xdr:cNvPr>
        <xdr:cNvCxnSpPr/>
      </xdr:nvCxnSpPr>
      <xdr:spPr>
        <a:xfrm>
          <a:off x="1828800" y="9401810"/>
          <a:ext cx="790575"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57</xdr:row>
      <xdr:rowOff>78740</xdr:rowOff>
    </xdr:from>
    <xdr:to>
      <xdr:col>6</xdr:col>
      <xdr:colOff>38100</xdr:colOff>
      <xdr:row>58</xdr:row>
      <xdr:rowOff>8890</xdr:rowOff>
    </xdr:to>
    <xdr:sp macro="" textlink="">
      <xdr:nvSpPr>
        <xdr:cNvPr id="194" name="楕円 193">
          <a:extLst>
            <a:ext uri="{FF2B5EF4-FFF2-40B4-BE49-F238E27FC236}">
              <a16:creationId xmlns:a16="http://schemas.microsoft.com/office/drawing/2014/main" id="{2600AD9D-9134-437F-A24B-1C7927D427C4}"/>
            </a:ext>
          </a:extLst>
        </xdr:cNvPr>
        <xdr:cNvSpPr/>
      </xdr:nvSpPr>
      <xdr:spPr>
        <a:xfrm>
          <a:off x="981075" y="931799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57</xdr:row>
      <xdr:rowOff>129540</xdr:rowOff>
    </xdr:from>
    <xdr:to>
      <xdr:col>10</xdr:col>
      <xdr:colOff>114300</xdr:colOff>
      <xdr:row>57</xdr:row>
      <xdr:rowOff>165735</xdr:rowOff>
    </xdr:to>
    <xdr:cxnSp macro="">
      <xdr:nvCxnSpPr>
        <xdr:cNvPr id="195" name="直線コネクタ 194">
          <a:extLst>
            <a:ext uri="{FF2B5EF4-FFF2-40B4-BE49-F238E27FC236}">
              <a16:creationId xmlns:a16="http://schemas.microsoft.com/office/drawing/2014/main" id="{6BA67FD3-2634-43A3-B124-08ECCCF97662}"/>
            </a:ext>
          </a:extLst>
        </xdr:cNvPr>
        <xdr:cNvCxnSpPr/>
      </xdr:nvCxnSpPr>
      <xdr:spPr>
        <a:xfrm>
          <a:off x="1028700" y="9365615"/>
          <a:ext cx="8001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150512</xdr:rowOff>
    </xdr:from>
    <xdr:ext cx="405111" cy="259045"/>
    <xdr:sp macro="" textlink="">
      <xdr:nvSpPr>
        <xdr:cNvPr id="196" name="n_1aveValue【体育館・プール】&#10;有形固定資産減価償却率">
          <a:extLst>
            <a:ext uri="{FF2B5EF4-FFF2-40B4-BE49-F238E27FC236}">
              <a16:creationId xmlns:a16="http://schemas.microsoft.com/office/drawing/2014/main" id="{7741B9E4-91E8-4CE8-9C0A-C0E32888B421}"/>
            </a:ext>
          </a:extLst>
        </xdr:cNvPr>
        <xdr:cNvSpPr txBox="1"/>
      </xdr:nvSpPr>
      <xdr:spPr>
        <a:xfrm>
          <a:off x="3239144" y="9713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121937</xdr:rowOff>
    </xdr:from>
    <xdr:ext cx="405111" cy="259045"/>
    <xdr:sp macro="" textlink="">
      <xdr:nvSpPr>
        <xdr:cNvPr id="197" name="n_2aveValue【体育館・プール】&#10;有形固定資産減価償却率">
          <a:extLst>
            <a:ext uri="{FF2B5EF4-FFF2-40B4-BE49-F238E27FC236}">
              <a16:creationId xmlns:a16="http://schemas.microsoft.com/office/drawing/2014/main" id="{79E5BC1F-F606-4733-95FC-2E636AA65C34}"/>
            </a:ext>
          </a:extLst>
        </xdr:cNvPr>
        <xdr:cNvSpPr txBox="1"/>
      </xdr:nvSpPr>
      <xdr:spPr>
        <a:xfrm>
          <a:off x="2439044" y="9688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102887</xdr:rowOff>
    </xdr:from>
    <xdr:ext cx="405111" cy="259045"/>
    <xdr:sp macro="" textlink="">
      <xdr:nvSpPr>
        <xdr:cNvPr id="198" name="n_3aveValue【体育館・プール】&#10;有形固定資産減価償却率">
          <a:extLst>
            <a:ext uri="{FF2B5EF4-FFF2-40B4-BE49-F238E27FC236}">
              <a16:creationId xmlns:a16="http://schemas.microsoft.com/office/drawing/2014/main" id="{7AFDE3AA-50EF-426B-9E0F-4CA7B1773559}"/>
            </a:ext>
          </a:extLst>
        </xdr:cNvPr>
        <xdr:cNvSpPr txBox="1"/>
      </xdr:nvSpPr>
      <xdr:spPr>
        <a:xfrm>
          <a:off x="1648469" y="9669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78122</xdr:rowOff>
    </xdr:from>
    <xdr:ext cx="405111" cy="259045"/>
    <xdr:sp macro="" textlink="">
      <xdr:nvSpPr>
        <xdr:cNvPr id="199" name="n_4aveValue【体育館・プール】&#10;有形固定資産減価償却率">
          <a:extLst>
            <a:ext uri="{FF2B5EF4-FFF2-40B4-BE49-F238E27FC236}">
              <a16:creationId xmlns:a16="http://schemas.microsoft.com/office/drawing/2014/main" id="{53351F97-EC59-46DE-9294-23E1E0A2BAF4}"/>
            </a:ext>
          </a:extLst>
        </xdr:cNvPr>
        <xdr:cNvSpPr txBox="1"/>
      </xdr:nvSpPr>
      <xdr:spPr>
        <a:xfrm>
          <a:off x="848369" y="9641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56</xdr:row>
      <xdr:rowOff>132097</xdr:rowOff>
    </xdr:from>
    <xdr:ext cx="405111" cy="259045"/>
    <xdr:sp macro="" textlink="">
      <xdr:nvSpPr>
        <xdr:cNvPr id="200" name="n_1mainValue【体育館・プール】&#10;有形固定資産減価償却率">
          <a:extLst>
            <a:ext uri="{FF2B5EF4-FFF2-40B4-BE49-F238E27FC236}">
              <a16:creationId xmlns:a16="http://schemas.microsoft.com/office/drawing/2014/main" id="{6B9914B5-6F69-4C06-AF4B-B63FB7B1F355}"/>
            </a:ext>
          </a:extLst>
        </xdr:cNvPr>
        <xdr:cNvSpPr txBox="1"/>
      </xdr:nvSpPr>
      <xdr:spPr>
        <a:xfrm>
          <a:off x="3239144" y="9209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56</xdr:row>
      <xdr:rowOff>101617</xdr:rowOff>
    </xdr:from>
    <xdr:ext cx="405111" cy="259045"/>
    <xdr:sp macro="" textlink="">
      <xdr:nvSpPr>
        <xdr:cNvPr id="201" name="n_2mainValue【体育館・プール】&#10;有形固定資産減価償却率">
          <a:extLst>
            <a:ext uri="{FF2B5EF4-FFF2-40B4-BE49-F238E27FC236}">
              <a16:creationId xmlns:a16="http://schemas.microsoft.com/office/drawing/2014/main" id="{F1ACB669-0A67-4439-BE05-05BAC7905DB9}"/>
            </a:ext>
          </a:extLst>
        </xdr:cNvPr>
        <xdr:cNvSpPr txBox="1"/>
      </xdr:nvSpPr>
      <xdr:spPr>
        <a:xfrm>
          <a:off x="2439044" y="9182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56</xdr:row>
      <xdr:rowOff>61612</xdr:rowOff>
    </xdr:from>
    <xdr:ext cx="405111" cy="259045"/>
    <xdr:sp macro="" textlink="">
      <xdr:nvSpPr>
        <xdr:cNvPr id="202" name="n_3mainValue【体育館・プール】&#10;有形固定資産減価償却率">
          <a:extLst>
            <a:ext uri="{FF2B5EF4-FFF2-40B4-BE49-F238E27FC236}">
              <a16:creationId xmlns:a16="http://schemas.microsoft.com/office/drawing/2014/main" id="{3104500E-A76E-425D-BE18-9D81FD0C3555}"/>
            </a:ext>
          </a:extLst>
        </xdr:cNvPr>
        <xdr:cNvSpPr txBox="1"/>
      </xdr:nvSpPr>
      <xdr:spPr>
        <a:xfrm>
          <a:off x="1648469" y="9142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56</xdr:row>
      <xdr:rowOff>25417</xdr:rowOff>
    </xdr:from>
    <xdr:ext cx="405111" cy="259045"/>
    <xdr:sp macro="" textlink="">
      <xdr:nvSpPr>
        <xdr:cNvPr id="203" name="n_4mainValue【体育館・プール】&#10;有形固定資産減価償却率">
          <a:extLst>
            <a:ext uri="{FF2B5EF4-FFF2-40B4-BE49-F238E27FC236}">
              <a16:creationId xmlns:a16="http://schemas.microsoft.com/office/drawing/2014/main" id="{2DEA6EF7-1525-4AFF-AB6A-13B5CA874360}"/>
            </a:ext>
          </a:extLst>
        </xdr:cNvPr>
        <xdr:cNvSpPr txBox="1"/>
      </xdr:nvSpPr>
      <xdr:spPr>
        <a:xfrm>
          <a:off x="848369" y="9105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4" name="正方形/長方形 203">
          <a:extLst>
            <a:ext uri="{FF2B5EF4-FFF2-40B4-BE49-F238E27FC236}">
              <a16:creationId xmlns:a16="http://schemas.microsoft.com/office/drawing/2014/main" id="{21D4B3BD-54F6-4D62-87C6-0D37C6C50D5B}"/>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5" name="正方形/長方形 204">
          <a:extLst>
            <a:ext uri="{FF2B5EF4-FFF2-40B4-BE49-F238E27FC236}">
              <a16:creationId xmlns:a16="http://schemas.microsoft.com/office/drawing/2014/main" id="{1110AC32-5CA3-466B-A8E6-57163374CD58}"/>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6" name="正方形/長方形 205">
          <a:extLst>
            <a:ext uri="{FF2B5EF4-FFF2-40B4-BE49-F238E27FC236}">
              <a16:creationId xmlns:a16="http://schemas.microsoft.com/office/drawing/2014/main" id="{F0CEA59E-2667-4CD3-8D48-6AEAAAD9BC89}"/>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7" name="正方形/長方形 206">
          <a:extLst>
            <a:ext uri="{FF2B5EF4-FFF2-40B4-BE49-F238E27FC236}">
              <a16:creationId xmlns:a16="http://schemas.microsoft.com/office/drawing/2014/main" id="{5D3D62B2-14F9-4627-9040-53F2510C64E5}"/>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8" name="正方形/長方形 207">
          <a:extLst>
            <a:ext uri="{FF2B5EF4-FFF2-40B4-BE49-F238E27FC236}">
              <a16:creationId xmlns:a16="http://schemas.microsoft.com/office/drawing/2014/main" id="{06110013-6AA4-443F-A274-5730A8645D94}"/>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9" name="正方形/長方形 208">
          <a:extLst>
            <a:ext uri="{FF2B5EF4-FFF2-40B4-BE49-F238E27FC236}">
              <a16:creationId xmlns:a16="http://schemas.microsoft.com/office/drawing/2014/main" id="{9363B3D9-7CCA-4C50-B67B-66678542C709}"/>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0" name="正方形/長方形 209">
          <a:extLst>
            <a:ext uri="{FF2B5EF4-FFF2-40B4-BE49-F238E27FC236}">
              <a16:creationId xmlns:a16="http://schemas.microsoft.com/office/drawing/2014/main" id="{CC06E8A7-1C39-406C-BFD9-F2ECA002DE23}"/>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1" name="正方形/長方形 210">
          <a:extLst>
            <a:ext uri="{FF2B5EF4-FFF2-40B4-BE49-F238E27FC236}">
              <a16:creationId xmlns:a16="http://schemas.microsoft.com/office/drawing/2014/main" id="{D540888A-1A9B-4E31-B798-2D603EB61116}"/>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2" name="テキスト ボックス 211">
          <a:extLst>
            <a:ext uri="{FF2B5EF4-FFF2-40B4-BE49-F238E27FC236}">
              <a16:creationId xmlns:a16="http://schemas.microsoft.com/office/drawing/2014/main" id="{09E0F1FB-9EA4-43A1-B491-58826FD6A391}"/>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3" name="直線コネクタ 212">
          <a:extLst>
            <a:ext uri="{FF2B5EF4-FFF2-40B4-BE49-F238E27FC236}">
              <a16:creationId xmlns:a16="http://schemas.microsoft.com/office/drawing/2014/main" id="{8573ABA9-07AD-423C-8284-8216E5B6FF81}"/>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4" name="直線コネクタ 213">
          <a:extLst>
            <a:ext uri="{FF2B5EF4-FFF2-40B4-BE49-F238E27FC236}">
              <a16:creationId xmlns:a16="http://schemas.microsoft.com/office/drawing/2014/main" id="{352650CA-17C0-4120-A459-11EFFA127A35}"/>
            </a:ext>
          </a:extLst>
        </xdr:cNvPr>
        <xdr:cNvCxnSpPr/>
      </xdr:nvCxnSpPr>
      <xdr:spPr>
        <a:xfrm>
          <a:off x="5953125" y="103727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215" name="テキスト ボックス 214">
          <a:extLst>
            <a:ext uri="{FF2B5EF4-FFF2-40B4-BE49-F238E27FC236}">
              <a16:creationId xmlns:a16="http://schemas.microsoft.com/office/drawing/2014/main" id="{A35015BD-90ED-4E41-BAAD-06FE9A8C962A}"/>
            </a:ext>
          </a:extLst>
        </xdr:cNvPr>
        <xdr:cNvSpPr txBox="1"/>
      </xdr:nvSpPr>
      <xdr:spPr>
        <a:xfrm>
          <a:off x="5527221" y="10236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6" name="直線コネクタ 215">
          <a:extLst>
            <a:ext uri="{FF2B5EF4-FFF2-40B4-BE49-F238E27FC236}">
              <a16:creationId xmlns:a16="http://schemas.microsoft.com/office/drawing/2014/main" id="{0AC40800-58F8-4572-8991-5A328D081B58}"/>
            </a:ext>
          </a:extLst>
        </xdr:cNvPr>
        <xdr:cNvCxnSpPr/>
      </xdr:nvCxnSpPr>
      <xdr:spPr>
        <a:xfrm>
          <a:off x="5953125" y="994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217" name="テキスト ボックス 216">
          <a:extLst>
            <a:ext uri="{FF2B5EF4-FFF2-40B4-BE49-F238E27FC236}">
              <a16:creationId xmlns:a16="http://schemas.microsoft.com/office/drawing/2014/main" id="{7DD35DC5-9AAD-4752-952F-6282DD6C10AA}"/>
            </a:ext>
          </a:extLst>
        </xdr:cNvPr>
        <xdr:cNvSpPr txBox="1"/>
      </xdr:nvSpPr>
      <xdr:spPr>
        <a:xfrm>
          <a:off x="5527221" y="980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18" name="直線コネクタ 217">
          <a:extLst>
            <a:ext uri="{FF2B5EF4-FFF2-40B4-BE49-F238E27FC236}">
              <a16:creationId xmlns:a16="http://schemas.microsoft.com/office/drawing/2014/main" id="{DAB8D8ED-6DD4-445E-8FC9-067A24BB72A0}"/>
            </a:ext>
          </a:extLst>
        </xdr:cNvPr>
        <xdr:cNvCxnSpPr/>
      </xdr:nvCxnSpPr>
      <xdr:spPr>
        <a:xfrm>
          <a:off x="5953125" y="9515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219" name="テキスト ボックス 218">
          <a:extLst>
            <a:ext uri="{FF2B5EF4-FFF2-40B4-BE49-F238E27FC236}">
              <a16:creationId xmlns:a16="http://schemas.microsoft.com/office/drawing/2014/main" id="{8DFAC18B-25A1-4C83-A9B4-C89B94ACAF1E}"/>
            </a:ext>
          </a:extLst>
        </xdr:cNvPr>
        <xdr:cNvSpPr txBox="1"/>
      </xdr:nvSpPr>
      <xdr:spPr>
        <a:xfrm>
          <a:off x="5527221" y="937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0" name="直線コネクタ 219">
          <a:extLst>
            <a:ext uri="{FF2B5EF4-FFF2-40B4-BE49-F238E27FC236}">
              <a16:creationId xmlns:a16="http://schemas.microsoft.com/office/drawing/2014/main" id="{EAEA8D54-934F-4379-8FE1-4ABD882BFD12}"/>
            </a:ext>
          </a:extLst>
        </xdr:cNvPr>
        <xdr:cNvCxnSpPr/>
      </xdr:nvCxnSpPr>
      <xdr:spPr>
        <a:xfrm>
          <a:off x="5953125" y="9077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221" name="テキスト ボックス 220">
          <a:extLst>
            <a:ext uri="{FF2B5EF4-FFF2-40B4-BE49-F238E27FC236}">
              <a16:creationId xmlns:a16="http://schemas.microsoft.com/office/drawing/2014/main" id="{2C35AF73-D2BF-4409-92ED-03B1A6DFA0DA}"/>
            </a:ext>
          </a:extLst>
        </xdr:cNvPr>
        <xdr:cNvSpPr txBox="1"/>
      </xdr:nvSpPr>
      <xdr:spPr>
        <a:xfrm>
          <a:off x="5527221" y="89414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2" name="直線コネクタ 221">
          <a:extLst>
            <a:ext uri="{FF2B5EF4-FFF2-40B4-BE49-F238E27FC236}">
              <a16:creationId xmlns:a16="http://schemas.microsoft.com/office/drawing/2014/main" id="{CE24260F-0533-4DCA-8600-1865D57C7964}"/>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3" name="テキスト ボックス 222">
          <a:extLst>
            <a:ext uri="{FF2B5EF4-FFF2-40B4-BE49-F238E27FC236}">
              <a16:creationId xmlns:a16="http://schemas.microsoft.com/office/drawing/2014/main" id="{F03C887E-39A8-433A-BE41-2FDF7A002D47}"/>
            </a:ext>
          </a:extLst>
        </xdr:cNvPr>
        <xdr:cNvSpPr txBox="1"/>
      </xdr:nvSpPr>
      <xdr:spPr>
        <a:xfrm>
          <a:off x="5527221"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4" name="【体育館・プール】&#10;一人当たり面積グラフ枠">
          <a:extLst>
            <a:ext uri="{FF2B5EF4-FFF2-40B4-BE49-F238E27FC236}">
              <a16:creationId xmlns:a16="http://schemas.microsoft.com/office/drawing/2014/main" id="{1CAC79C4-28DC-42B5-AA7D-B2997C5A11ED}"/>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150876</xdr:rowOff>
    </xdr:from>
    <xdr:to>
      <xdr:col>54</xdr:col>
      <xdr:colOff>189865</xdr:colOff>
      <xdr:row>63</xdr:row>
      <xdr:rowOff>157734</xdr:rowOff>
    </xdr:to>
    <xdr:cxnSp macro="">
      <xdr:nvCxnSpPr>
        <xdr:cNvPr id="225" name="直線コネクタ 224">
          <a:extLst>
            <a:ext uri="{FF2B5EF4-FFF2-40B4-BE49-F238E27FC236}">
              <a16:creationId xmlns:a16="http://schemas.microsoft.com/office/drawing/2014/main" id="{93B84746-F531-4FFF-8F15-5D6F4415B93B}"/>
            </a:ext>
          </a:extLst>
        </xdr:cNvPr>
        <xdr:cNvCxnSpPr/>
      </xdr:nvCxnSpPr>
      <xdr:spPr>
        <a:xfrm flipV="1">
          <a:off x="9429115" y="9066276"/>
          <a:ext cx="0" cy="13054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161561</xdr:rowOff>
    </xdr:from>
    <xdr:ext cx="469744" cy="259045"/>
    <xdr:sp macro="" textlink="">
      <xdr:nvSpPr>
        <xdr:cNvPr id="226" name="【体育館・プール】&#10;一人当たり面積最小値テキスト">
          <a:extLst>
            <a:ext uri="{FF2B5EF4-FFF2-40B4-BE49-F238E27FC236}">
              <a16:creationId xmlns:a16="http://schemas.microsoft.com/office/drawing/2014/main" id="{4D767EB7-1A85-48C8-A5DA-6314044E9E83}"/>
            </a:ext>
          </a:extLst>
        </xdr:cNvPr>
        <xdr:cNvSpPr txBox="1"/>
      </xdr:nvSpPr>
      <xdr:spPr>
        <a:xfrm>
          <a:off x="9467850" y="103755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157734</xdr:rowOff>
    </xdr:from>
    <xdr:to>
      <xdr:col>55</xdr:col>
      <xdr:colOff>88900</xdr:colOff>
      <xdr:row>63</xdr:row>
      <xdr:rowOff>157734</xdr:rowOff>
    </xdr:to>
    <xdr:cxnSp macro="">
      <xdr:nvCxnSpPr>
        <xdr:cNvPr id="227" name="直線コネクタ 226">
          <a:extLst>
            <a:ext uri="{FF2B5EF4-FFF2-40B4-BE49-F238E27FC236}">
              <a16:creationId xmlns:a16="http://schemas.microsoft.com/office/drawing/2014/main" id="{B0770576-F590-4F6B-A833-51467D822F0E}"/>
            </a:ext>
          </a:extLst>
        </xdr:cNvPr>
        <xdr:cNvCxnSpPr/>
      </xdr:nvCxnSpPr>
      <xdr:spPr>
        <a:xfrm>
          <a:off x="9363075" y="10371709"/>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97553</xdr:rowOff>
    </xdr:from>
    <xdr:ext cx="469744" cy="259045"/>
    <xdr:sp macro="" textlink="">
      <xdr:nvSpPr>
        <xdr:cNvPr id="228" name="【体育館・プール】&#10;一人当たり面積最大値テキスト">
          <a:extLst>
            <a:ext uri="{FF2B5EF4-FFF2-40B4-BE49-F238E27FC236}">
              <a16:creationId xmlns:a16="http://schemas.microsoft.com/office/drawing/2014/main" id="{B4E2CEFD-D731-4F1E-B207-E6E4A6BF8621}"/>
            </a:ext>
          </a:extLst>
        </xdr:cNvPr>
        <xdr:cNvSpPr txBox="1"/>
      </xdr:nvSpPr>
      <xdr:spPr>
        <a:xfrm>
          <a:off x="9467850" y="88510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150876</xdr:rowOff>
    </xdr:from>
    <xdr:to>
      <xdr:col>55</xdr:col>
      <xdr:colOff>88900</xdr:colOff>
      <xdr:row>55</xdr:row>
      <xdr:rowOff>150876</xdr:rowOff>
    </xdr:to>
    <xdr:cxnSp macro="">
      <xdr:nvCxnSpPr>
        <xdr:cNvPr id="229" name="直線コネクタ 228">
          <a:extLst>
            <a:ext uri="{FF2B5EF4-FFF2-40B4-BE49-F238E27FC236}">
              <a16:creationId xmlns:a16="http://schemas.microsoft.com/office/drawing/2014/main" id="{FD6E8EC8-E44D-4F42-B585-22AD67730BD9}"/>
            </a:ext>
          </a:extLst>
        </xdr:cNvPr>
        <xdr:cNvCxnSpPr/>
      </xdr:nvCxnSpPr>
      <xdr:spPr>
        <a:xfrm>
          <a:off x="9363075" y="9066276"/>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42943</xdr:rowOff>
    </xdr:from>
    <xdr:ext cx="469744" cy="259045"/>
    <xdr:sp macro="" textlink="">
      <xdr:nvSpPr>
        <xdr:cNvPr id="230" name="【体育館・プール】&#10;一人当たり面積平均値テキスト">
          <a:extLst>
            <a:ext uri="{FF2B5EF4-FFF2-40B4-BE49-F238E27FC236}">
              <a16:creationId xmlns:a16="http://schemas.microsoft.com/office/drawing/2014/main" id="{05CB6CF5-2A6D-4C22-B605-554AA2F58519}"/>
            </a:ext>
          </a:extLst>
        </xdr:cNvPr>
        <xdr:cNvSpPr txBox="1"/>
      </xdr:nvSpPr>
      <xdr:spPr>
        <a:xfrm>
          <a:off x="9467850" y="993306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20066</xdr:rowOff>
    </xdr:from>
    <xdr:to>
      <xdr:col>55</xdr:col>
      <xdr:colOff>50800</xdr:colOff>
      <xdr:row>62</xdr:row>
      <xdr:rowOff>121666</xdr:rowOff>
    </xdr:to>
    <xdr:sp macro="" textlink="">
      <xdr:nvSpPr>
        <xdr:cNvPr id="231" name="フローチャート: 判断 230">
          <a:extLst>
            <a:ext uri="{FF2B5EF4-FFF2-40B4-BE49-F238E27FC236}">
              <a16:creationId xmlns:a16="http://schemas.microsoft.com/office/drawing/2014/main" id="{188791F0-7C52-43AF-9C28-47CAAB53BEB1}"/>
            </a:ext>
          </a:extLst>
        </xdr:cNvPr>
        <xdr:cNvSpPr/>
      </xdr:nvSpPr>
      <xdr:spPr>
        <a:xfrm>
          <a:off x="9401175" y="10068941"/>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24638</xdr:rowOff>
    </xdr:from>
    <xdr:to>
      <xdr:col>50</xdr:col>
      <xdr:colOff>165100</xdr:colOff>
      <xdr:row>62</xdr:row>
      <xdr:rowOff>126238</xdr:rowOff>
    </xdr:to>
    <xdr:sp macro="" textlink="">
      <xdr:nvSpPr>
        <xdr:cNvPr id="232" name="フローチャート: 判断 231">
          <a:extLst>
            <a:ext uri="{FF2B5EF4-FFF2-40B4-BE49-F238E27FC236}">
              <a16:creationId xmlns:a16="http://schemas.microsoft.com/office/drawing/2014/main" id="{1A51EAE4-0221-4248-9E02-149F63FDD691}"/>
            </a:ext>
          </a:extLst>
        </xdr:cNvPr>
        <xdr:cNvSpPr/>
      </xdr:nvSpPr>
      <xdr:spPr>
        <a:xfrm>
          <a:off x="8639175" y="1007668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26924</xdr:rowOff>
    </xdr:from>
    <xdr:to>
      <xdr:col>46</xdr:col>
      <xdr:colOff>38100</xdr:colOff>
      <xdr:row>62</xdr:row>
      <xdr:rowOff>128524</xdr:rowOff>
    </xdr:to>
    <xdr:sp macro="" textlink="">
      <xdr:nvSpPr>
        <xdr:cNvPr id="233" name="フローチャート: 判断 232">
          <a:extLst>
            <a:ext uri="{FF2B5EF4-FFF2-40B4-BE49-F238E27FC236}">
              <a16:creationId xmlns:a16="http://schemas.microsoft.com/office/drawing/2014/main" id="{C9F88DF0-13CD-4B4F-9B2F-E92D82A10AEF}"/>
            </a:ext>
          </a:extLst>
        </xdr:cNvPr>
        <xdr:cNvSpPr/>
      </xdr:nvSpPr>
      <xdr:spPr>
        <a:xfrm>
          <a:off x="7839075" y="1007897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29210</xdr:rowOff>
    </xdr:from>
    <xdr:to>
      <xdr:col>41</xdr:col>
      <xdr:colOff>101600</xdr:colOff>
      <xdr:row>62</xdr:row>
      <xdr:rowOff>130810</xdr:rowOff>
    </xdr:to>
    <xdr:sp macro="" textlink="">
      <xdr:nvSpPr>
        <xdr:cNvPr id="234" name="フローチャート: 判断 233">
          <a:extLst>
            <a:ext uri="{FF2B5EF4-FFF2-40B4-BE49-F238E27FC236}">
              <a16:creationId xmlns:a16="http://schemas.microsoft.com/office/drawing/2014/main" id="{C3E2C201-21BF-45B8-AA2C-5541F7DEC19A}"/>
            </a:ext>
          </a:extLst>
        </xdr:cNvPr>
        <xdr:cNvSpPr/>
      </xdr:nvSpPr>
      <xdr:spPr>
        <a:xfrm>
          <a:off x="7029450" y="1007491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33782</xdr:rowOff>
    </xdr:from>
    <xdr:to>
      <xdr:col>36</xdr:col>
      <xdr:colOff>165100</xdr:colOff>
      <xdr:row>62</xdr:row>
      <xdr:rowOff>135382</xdr:rowOff>
    </xdr:to>
    <xdr:sp macro="" textlink="">
      <xdr:nvSpPr>
        <xdr:cNvPr id="235" name="フローチャート: 判断 234">
          <a:extLst>
            <a:ext uri="{FF2B5EF4-FFF2-40B4-BE49-F238E27FC236}">
              <a16:creationId xmlns:a16="http://schemas.microsoft.com/office/drawing/2014/main" id="{82C17069-A854-4A03-8737-44FF22947329}"/>
            </a:ext>
          </a:extLst>
        </xdr:cNvPr>
        <xdr:cNvSpPr/>
      </xdr:nvSpPr>
      <xdr:spPr>
        <a:xfrm>
          <a:off x="6238875" y="10079482"/>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6" name="テキスト ボックス 235">
          <a:extLst>
            <a:ext uri="{FF2B5EF4-FFF2-40B4-BE49-F238E27FC236}">
              <a16:creationId xmlns:a16="http://schemas.microsoft.com/office/drawing/2014/main" id="{7D2C560D-F643-452D-B479-8E897DEFCC56}"/>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06C422C1-B459-4CA7-985B-946279FB5975}"/>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3F332D7B-D3F9-4201-A408-26F9A287438C}"/>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D7311C63-935B-4AA1-A617-DDD7E9F7E79F}"/>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52311300-7943-4B83-8810-C48C6931A3E0}"/>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93218</xdr:rowOff>
    </xdr:from>
    <xdr:to>
      <xdr:col>55</xdr:col>
      <xdr:colOff>50800</xdr:colOff>
      <xdr:row>63</xdr:row>
      <xdr:rowOff>23368</xdr:rowOff>
    </xdr:to>
    <xdr:sp macro="" textlink="">
      <xdr:nvSpPr>
        <xdr:cNvPr id="241" name="楕円 240">
          <a:extLst>
            <a:ext uri="{FF2B5EF4-FFF2-40B4-BE49-F238E27FC236}">
              <a16:creationId xmlns:a16="http://schemas.microsoft.com/office/drawing/2014/main" id="{B6FB7E3B-95E6-45CD-9361-979D01322537}"/>
            </a:ext>
          </a:extLst>
        </xdr:cNvPr>
        <xdr:cNvSpPr/>
      </xdr:nvSpPr>
      <xdr:spPr>
        <a:xfrm>
          <a:off x="9401175" y="10142093"/>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71645</xdr:rowOff>
    </xdr:from>
    <xdr:ext cx="469744" cy="259045"/>
    <xdr:sp macro="" textlink="">
      <xdr:nvSpPr>
        <xdr:cNvPr id="242" name="【体育館・プール】&#10;一人当たり面積該当値テキスト">
          <a:extLst>
            <a:ext uri="{FF2B5EF4-FFF2-40B4-BE49-F238E27FC236}">
              <a16:creationId xmlns:a16="http://schemas.microsoft.com/office/drawing/2014/main" id="{31C44B2B-8C44-4B58-A585-B1EC7C751B88}"/>
            </a:ext>
          </a:extLst>
        </xdr:cNvPr>
        <xdr:cNvSpPr txBox="1"/>
      </xdr:nvSpPr>
      <xdr:spPr>
        <a:xfrm>
          <a:off x="9467850" y="101173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93218</xdr:rowOff>
    </xdr:from>
    <xdr:to>
      <xdr:col>50</xdr:col>
      <xdr:colOff>165100</xdr:colOff>
      <xdr:row>63</xdr:row>
      <xdr:rowOff>23368</xdr:rowOff>
    </xdr:to>
    <xdr:sp macro="" textlink="">
      <xdr:nvSpPr>
        <xdr:cNvPr id="243" name="楕円 242">
          <a:extLst>
            <a:ext uri="{FF2B5EF4-FFF2-40B4-BE49-F238E27FC236}">
              <a16:creationId xmlns:a16="http://schemas.microsoft.com/office/drawing/2014/main" id="{C82C7DD3-65CC-4FC3-82A7-35F2C0E0E765}"/>
            </a:ext>
          </a:extLst>
        </xdr:cNvPr>
        <xdr:cNvSpPr/>
      </xdr:nvSpPr>
      <xdr:spPr>
        <a:xfrm>
          <a:off x="8639175" y="1014209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144018</xdr:rowOff>
    </xdr:from>
    <xdr:to>
      <xdr:col>55</xdr:col>
      <xdr:colOff>0</xdr:colOff>
      <xdr:row>62</xdr:row>
      <xdr:rowOff>144018</xdr:rowOff>
    </xdr:to>
    <xdr:cxnSp macro="">
      <xdr:nvCxnSpPr>
        <xdr:cNvPr id="244" name="直線コネクタ 243">
          <a:extLst>
            <a:ext uri="{FF2B5EF4-FFF2-40B4-BE49-F238E27FC236}">
              <a16:creationId xmlns:a16="http://schemas.microsoft.com/office/drawing/2014/main" id="{FBAA2550-C002-49CD-9B65-67224138EB68}"/>
            </a:ext>
          </a:extLst>
        </xdr:cNvPr>
        <xdr:cNvCxnSpPr/>
      </xdr:nvCxnSpPr>
      <xdr:spPr>
        <a:xfrm>
          <a:off x="8686800" y="10189718"/>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93218</xdr:rowOff>
    </xdr:from>
    <xdr:to>
      <xdr:col>46</xdr:col>
      <xdr:colOff>38100</xdr:colOff>
      <xdr:row>63</xdr:row>
      <xdr:rowOff>23368</xdr:rowOff>
    </xdr:to>
    <xdr:sp macro="" textlink="">
      <xdr:nvSpPr>
        <xdr:cNvPr id="245" name="楕円 244">
          <a:extLst>
            <a:ext uri="{FF2B5EF4-FFF2-40B4-BE49-F238E27FC236}">
              <a16:creationId xmlns:a16="http://schemas.microsoft.com/office/drawing/2014/main" id="{3BE94187-3D2D-4185-B9AE-C182D6829EF2}"/>
            </a:ext>
          </a:extLst>
        </xdr:cNvPr>
        <xdr:cNvSpPr/>
      </xdr:nvSpPr>
      <xdr:spPr>
        <a:xfrm>
          <a:off x="7839075" y="1014209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144018</xdr:rowOff>
    </xdr:from>
    <xdr:to>
      <xdr:col>50</xdr:col>
      <xdr:colOff>114300</xdr:colOff>
      <xdr:row>62</xdr:row>
      <xdr:rowOff>144018</xdr:rowOff>
    </xdr:to>
    <xdr:cxnSp macro="">
      <xdr:nvCxnSpPr>
        <xdr:cNvPr id="246" name="直線コネクタ 245">
          <a:extLst>
            <a:ext uri="{FF2B5EF4-FFF2-40B4-BE49-F238E27FC236}">
              <a16:creationId xmlns:a16="http://schemas.microsoft.com/office/drawing/2014/main" id="{7A2BA4BB-7392-4B12-AABF-D7C2F17ADD70}"/>
            </a:ext>
          </a:extLst>
        </xdr:cNvPr>
        <xdr:cNvCxnSpPr/>
      </xdr:nvCxnSpPr>
      <xdr:spPr>
        <a:xfrm>
          <a:off x="7886700" y="10189718"/>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95504</xdr:rowOff>
    </xdr:from>
    <xdr:to>
      <xdr:col>41</xdr:col>
      <xdr:colOff>101600</xdr:colOff>
      <xdr:row>63</xdr:row>
      <xdr:rowOff>25654</xdr:rowOff>
    </xdr:to>
    <xdr:sp macro="" textlink="">
      <xdr:nvSpPr>
        <xdr:cNvPr id="247" name="楕円 246">
          <a:extLst>
            <a:ext uri="{FF2B5EF4-FFF2-40B4-BE49-F238E27FC236}">
              <a16:creationId xmlns:a16="http://schemas.microsoft.com/office/drawing/2014/main" id="{39C2BCD8-FC8E-4993-B709-9280A50A4DA7}"/>
            </a:ext>
          </a:extLst>
        </xdr:cNvPr>
        <xdr:cNvSpPr/>
      </xdr:nvSpPr>
      <xdr:spPr>
        <a:xfrm>
          <a:off x="7029450" y="1014437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144018</xdr:rowOff>
    </xdr:from>
    <xdr:to>
      <xdr:col>45</xdr:col>
      <xdr:colOff>177800</xdr:colOff>
      <xdr:row>62</xdr:row>
      <xdr:rowOff>146304</xdr:rowOff>
    </xdr:to>
    <xdr:cxnSp macro="">
      <xdr:nvCxnSpPr>
        <xdr:cNvPr id="248" name="直線コネクタ 247">
          <a:extLst>
            <a:ext uri="{FF2B5EF4-FFF2-40B4-BE49-F238E27FC236}">
              <a16:creationId xmlns:a16="http://schemas.microsoft.com/office/drawing/2014/main" id="{59139A93-5DC4-4C05-94D9-E8ED6FDA98DD}"/>
            </a:ext>
          </a:extLst>
        </xdr:cNvPr>
        <xdr:cNvCxnSpPr/>
      </xdr:nvCxnSpPr>
      <xdr:spPr>
        <a:xfrm flipV="1">
          <a:off x="7077075" y="10189718"/>
          <a:ext cx="809625"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95504</xdr:rowOff>
    </xdr:from>
    <xdr:to>
      <xdr:col>36</xdr:col>
      <xdr:colOff>165100</xdr:colOff>
      <xdr:row>63</xdr:row>
      <xdr:rowOff>25654</xdr:rowOff>
    </xdr:to>
    <xdr:sp macro="" textlink="">
      <xdr:nvSpPr>
        <xdr:cNvPr id="249" name="楕円 248">
          <a:extLst>
            <a:ext uri="{FF2B5EF4-FFF2-40B4-BE49-F238E27FC236}">
              <a16:creationId xmlns:a16="http://schemas.microsoft.com/office/drawing/2014/main" id="{807E4027-1A2A-4F8A-B050-6E7EFA96CA2F}"/>
            </a:ext>
          </a:extLst>
        </xdr:cNvPr>
        <xdr:cNvSpPr/>
      </xdr:nvSpPr>
      <xdr:spPr>
        <a:xfrm>
          <a:off x="6238875" y="1014437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146304</xdr:rowOff>
    </xdr:from>
    <xdr:to>
      <xdr:col>41</xdr:col>
      <xdr:colOff>50800</xdr:colOff>
      <xdr:row>62</xdr:row>
      <xdr:rowOff>146304</xdr:rowOff>
    </xdr:to>
    <xdr:cxnSp macro="">
      <xdr:nvCxnSpPr>
        <xdr:cNvPr id="250" name="直線コネクタ 249">
          <a:extLst>
            <a:ext uri="{FF2B5EF4-FFF2-40B4-BE49-F238E27FC236}">
              <a16:creationId xmlns:a16="http://schemas.microsoft.com/office/drawing/2014/main" id="{506D97FC-8955-4315-90B3-85F41FEF04CB}"/>
            </a:ext>
          </a:extLst>
        </xdr:cNvPr>
        <xdr:cNvCxnSpPr/>
      </xdr:nvCxnSpPr>
      <xdr:spPr>
        <a:xfrm>
          <a:off x="6286500" y="10192004"/>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142765</xdr:rowOff>
    </xdr:from>
    <xdr:ext cx="469744" cy="259045"/>
    <xdr:sp macro="" textlink="">
      <xdr:nvSpPr>
        <xdr:cNvPr id="251" name="n_1aveValue【体育館・プール】&#10;一人当たり面積">
          <a:extLst>
            <a:ext uri="{FF2B5EF4-FFF2-40B4-BE49-F238E27FC236}">
              <a16:creationId xmlns:a16="http://schemas.microsoft.com/office/drawing/2014/main" id="{4562D65F-3046-4383-A85D-454EA71E4797}"/>
            </a:ext>
          </a:extLst>
        </xdr:cNvPr>
        <xdr:cNvSpPr txBox="1"/>
      </xdr:nvSpPr>
      <xdr:spPr>
        <a:xfrm>
          <a:off x="8458277" y="9870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145051</xdr:rowOff>
    </xdr:from>
    <xdr:ext cx="469744" cy="259045"/>
    <xdr:sp macro="" textlink="">
      <xdr:nvSpPr>
        <xdr:cNvPr id="252" name="n_2aveValue【体育館・プール】&#10;一人当たり面積">
          <a:extLst>
            <a:ext uri="{FF2B5EF4-FFF2-40B4-BE49-F238E27FC236}">
              <a16:creationId xmlns:a16="http://schemas.microsoft.com/office/drawing/2014/main" id="{9B2E1BDC-27F3-4D2E-818D-DB8AA3EA30A0}"/>
            </a:ext>
          </a:extLst>
        </xdr:cNvPr>
        <xdr:cNvSpPr txBox="1"/>
      </xdr:nvSpPr>
      <xdr:spPr>
        <a:xfrm>
          <a:off x="7677227" y="9866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147337</xdr:rowOff>
    </xdr:from>
    <xdr:ext cx="469744" cy="259045"/>
    <xdr:sp macro="" textlink="">
      <xdr:nvSpPr>
        <xdr:cNvPr id="253" name="n_3aveValue【体育館・プール】&#10;一人当たり面積">
          <a:extLst>
            <a:ext uri="{FF2B5EF4-FFF2-40B4-BE49-F238E27FC236}">
              <a16:creationId xmlns:a16="http://schemas.microsoft.com/office/drawing/2014/main" id="{FA4DF611-0E4E-4BFD-9506-B8725C68C0F1}"/>
            </a:ext>
          </a:extLst>
        </xdr:cNvPr>
        <xdr:cNvSpPr txBox="1"/>
      </xdr:nvSpPr>
      <xdr:spPr>
        <a:xfrm>
          <a:off x="6867602" y="9869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151909</xdr:rowOff>
    </xdr:from>
    <xdr:ext cx="469744" cy="259045"/>
    <xdr:sp macro="" textlink="">
      <xdr:nvSpPr>
        <xdr:cNvPr id="254" name="n_4aveValue【体育館・プール】&#10;一人当たり面積">
          <a:extLst>
            <a:ext uri="{FF2B5EF4-FFF2-40B4-BE49-F238E27FC236}">
              <a16:creationId xmlns:a16="http://schemas.microsoft.com/office/drawing/2014/main" id="{3DCAB074-27DD-4A33-B78C-495E2B80A76E}"/>
            </a:ext>
          </a:extLst>
        </xdr:cNvPr>
        <xdr:cNvSpPr txBox="1"/>
      </xdr:nvSpPr>
      <xdr:spPr>
        <a:xfrm>
          <a:off x="6067502" y="98769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14495</xdr:rowOff>
    </xdr:from>
    <xdr:ext cx="469744" cy="259045"/>
    <xdr:sp macro="" textlink="">
      <xdr:nvSpPr>
        <xdr:cNvPr id="255" name="n_1mainValue【体育館・プール】&#10;一人当たり面積">
          <a:extLst>
            <a:ext uri="{FF2B5EF4-FFF2-40B4-BE49-F238E27FC236}">
              <a16:creationId xmlns:a16="http://schemas.microsoft.com/office/drawing/2014/main" id="{0FCC98A1-C49E-40A1-BC14-7E51DFA7221D}"/>
            </a:ext>
          </a:extLst>
        </xdr:cNvPr>
        <xdr:cNvSpPr txBox="1"/>
      </xdr:nvSpPr>
      <xdr:spPr>
        <a:xfrm>
          <a:off x="8458277" y="102221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14495</xdr:rowOff>
    </xdr:from>
    <xdr:ext cx="469744" cy="259045"/>
    <xdr:sp macro="" textlink="">
      <xdr:nvSpPr>
        <xdr:cNvPr id="256" name="n_2mainValue【体育館・プール】&#10;一人当たり面積">
          <a:extLst>
            <a:ext uri="{FF2B5EF4-FFF2-40B4-BE49-F238E27FC236}">
              <a16:creationId xmlns:a16="http://schemas.microsoft.com/office/drawing/2014/main" id="{C72C97B4-F8C4-4165-871F-5405184A6E9D}"/>
            </a:ext>
          </a:extLst>
        </xdr:cNvPr>
        <xdr:cNvSpPr txBox="1"/>
      </xdr:nvSpPr>
      <xdr:spPr>
        <a:xfrm>
          <a:off x="7677227" y="102221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16781</xdr:rowOff>
    </xdr:from>
    <xdr:ext cx="469744" cy="259045"/>
    <xdr:sp macro="" textlink="">
      <xdr:nvSpPr>
        <xdr:cNvPr id="257" name="n_3mainValue【体育館・プール】&#10;一人当たり面積">
          <a:extLst>
            <a:ext uri="{FF2B5EF4-FFF2-40B4-BE49-F238E27FC236}">
              <a16:creationId xmlns:a16="http://schemas.microsoft.com/office/drawing/2014/main" id="{E921820B-1472-4A3E-8692-541B15E3BFBE}"/>
            </a:ext>
          </a:extLst>
        </xdr:cNvPr>
        <xdr:cNvSpPr txBox="1"/>
      </xdr:nvSpPr>
      <xdr:spPr>
        <a:xfrm>
          <a:off x="6867602" y="10227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16781</xdr:rowOff>
    </xdr:from>
    <xdr:ext cx="469744" cy="259045"/>
    <xdr:sp macro="" textlink="">
      <xdr:nvSpPr>
        <xdr:cNvPr id="258" name="n_4mainValue【体育館・プール】&#10;一人当たり面積">
          <a:extLst>
            <a:ext uri="{FF2B5EF4-FFF2-40B4-BE49-F238E27FC236}">
              <a16:creationId xmlns:a16="http://schemas.microsoft.com/office/drawing/2014/main" id="{AA4B0B68-B28B-4691-AA8A-449C376494FF}"/>
            </a:ext>
          </a:extLst>
        </xdr:cNvPr>
        <xdr:cNvSpPr txBox="1"/>
      </xdr:nvSpPr>
      <xdr:spPr>
        <a:xfrm>
          <a:off x="6067502" y="10227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9" name="正方形/長方形 258">
          <a:extLst>
            <a:ext uri="{FF2B5EF4-FFF2-40B4-BE49-F238E27FC236}">
              <a16:creationId xmlns:a16="http://schemas.microsoft.com/office/drawing/2014/main" id="{BF73D3F9-9841-4015-8960-F67D6A0E4C29}"/>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0" name="正方形/長方形 259">
          <a:extLst>
            <a:ext uri="{FF2B5EF4-FFF2-40B4-BE49-F238E27FC236}">
              <a16:creationId xmlns:a16="http://schemas.microsoft.com/office/drawing/2014/main" id="{D57B26FF-9CF6-4016-AB3B-506183D852C6}"/>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1" name="正方形/長方形 260">
          <a:extLst>
            <a:ext uri="{FF2B5EF4-FFF2-40B4-BE49-F238E27FC236}">
              <a16:creationId xmlns:a16="http://schemas.microsoft.com/office/drawing/2014/main" id="{822DBB81-30F5-4752-A17A-50529F0714F5}"/>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2" name="正方形/長方形 261">
          <a:extLst>
            <a:ext uri="{FF2B5EF4-FFF2-40B4-BE49-F238E27FC236}">
              <a16:creationId xmlns:a16="http://schemas.microsoft.com/office/drawing/2014/main" id="{677A9A0F-F60F-4B26-89E6-6E4E32A02640}"/>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3" name="正方形/長方形 262">
          <a:extLst>
            <a:ext uri="{FF2B5EF4-FFF2-40B4-BE49-F238E27FC236}">
              <a16:creationId xmlns:a16="http://schemas.microsoft.com/office/drawing/2014/main" id="{4385DF99-7A2F-4121-B2D6-0E7A48E7DEF1}"/>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4" name="正方形/長方形 263">
          <a:extLst>
            <a:ext uri="{FF2B5EF4-FFF2-40B4-BE49-F238E27FC236}">
              <a16:creationId xmlns:a16="http://schemas.microsoft.com/office/drawing/2014/main" id="{6F6741D1-91A2-461C-89CB-4A04B2200E07}"/>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5" name="正方形/長方形 264">
          <a:extLst>
            <a:ext uri="{FF2B5EF4-FFF2-40B4-BE49-F238E27FC236}">
              <a16:creationId xmlns:a16="http://schemas.microsoft.com/office/drawing/2014/main" id="{DB2CA017-5283-4B5B-9CC0-65ADB04EDF48}"/>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6" name="正方形/長方形 265">
          <a:extLst>
            <a:ext uri="{FF2B5EF4-FFF2-40B4-BE49-F238E27FC236}">
              <a16:creationId xmlns:a16="http://schemas.microsoft.com/office/drawing/2014/main" id="{5897AB06-6D01-47CF-BF12-B38A52FED837}"/>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7" name="テキスト ボックス 266">
          <a:extLst>
            <a:ext uri="{FF2B5EF4-FFF2-40B4-BE49-F238E27FC236}">
              <a16:creationId xmlns:a16="http://schemas.microsoft.com/office/drawing/2014/main" id="{46EEFD81-EF19-41F2-B451-DCC6F9D9D007}"/>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8" name="直線コネクタ 267">
          <a:extLst>
            <a:ext uri="{FF2B5EF4-FFF2-40B4-BE49-F238E27FC236}">
              <a16:creationId xmlns:a16="http://schemas.microsoft.com/office/drawing/2014/main" id="{82172D8D-6ED9-441F-B128-BC5868DA6F6B}"/>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9" name="テキスト ボックス 268">
          <a:extLst>
            <a:ext uri="{FF2B5EF4-FFF2-40B4-BE49-F238E27FC236}">
              <a16:creationId xmlns:a16="http://schemas.microsoft.com/office/drawing/2014/main" id="{4EF5B7B2-68DF-4499-8264-E25C0F050BC9}"/>
            </a:ext>
          </a:extLst>
        </xdr:cNvPr>
        <xdr:cNvSpPr txBox="1"/>
      </xdr:nvSpPr>
      <xdr:spPr>
        <a:xfrm>
          <a:off x="2789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0" name="直線コネクタ 269">
          <a:extLst>
            <a:ext uri="{FF2B5EF4-FFF2-40B4-BE49-F238E27FC236}">
              <a16:creationId xmlns:a16="http://schemas.microsoft.com/office/drawing/2014/main" id="{318C0C3F-F710-435B-974B-8BBB2489C284}"/>
            </a:ext>
          </a:extLst>
        </xdr:cNvPr>
        <xdr:cNvCxnSpPr/>
      </xdr:nvCxnSpPr>
      <xdr:spPr>
        <a:xfrm>
          <a:off x="685800" y="139731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1" name="テキスト ボックス 270">
          <a:extLst>
            <a:ext uri="{FF2B5EF4-FFF2-40B4-BE49-F238E27FC236}">
              <a16:creationId xmlns:a16="http://schemas.microsoft.com/office/drawing/2014/main" id="{21180A1D-1988-4FA2-A8AE-CEAFCFC9223D}"/>
            </a:ext>
          </a:extLst>
        </xdr:cNvPr>
        <xdr:cNvSpPr txBox="1"/>
      </xdr:nvSpPr>
      <xdr:spPr>
        <a:xfrm>
          <a:off x="278946" y="138373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2" name="直線コネクタ 271">
          <a:extLst>
            <a:ext uri="{FF2B5EF4-FFF2-40B4-BE49-F238E27FC236}">
              <a16:creationId xmlns:a16="http://schemas.microsoft.com/office/drawing/2014/main" id="{FC3283DE-0045-4711-B8FD-B36842E29118}"/>
            </a:ext>
          </a:extLst>
        </xdr:cNvPr>
        <xdr:cNvCxnSpPr/>
      </xdr:nvCxnSpPr>
      <xdr:spPr>
        <a:xfrm>
          <a:off x="685800" y="13544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3" name="テキスト ボックス 272">
          <a:extLst>
            <a:ext uri="{FF2B5EF4-FFF2-40B4-BE49-F238E27FC236}">
              <a16:creationId xmlns:a16="http://schemas.microsoft.com/office/drawing/2014/main" id="{EDD35342-91BF-43EA-947F-6E3E3E2F4D26}"/>
            </a:ext>
          </a:extLst>
        </xdr:cNvPr>
        <xdr:cNvSpPr txBox="1"/>
      </xdr:nvSpPr>
      <xdr:spPr>
        <a:xfrm>
          <a:off x="339891" y="134086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4" name="直線コネクタ 273">
          <a:extLst>
            <a:ext uri="{FF2B5EF4-FFF2-40B4-BE49-F238E27FC236}">
              <a16:creationId xmlns:a16="http://schemas.microsoft.com/office/drawing/2014/main" id="{1297A480-FAE5-4774-AC26-2DBCF596E499}"/>
            </a:ext>
          </a:extLst>
        </xdr:cNvPr>
        <xdr:cNvCxnSpPr/>
      </xdr:nvCxnSpPr>
      <xdr:spPr>
        <a:xfrm>
          <a:off x="685800" y="13115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5" name="テキスト ボックス 274">
          <a:extLst>
            <a:ext uri="{FF2B5EF4-FFF2-40B4-BE49-F238E27FC236}">
              <a16:creationId xmlns:a16="http://schemas.microsoft.com/office/drawing/2014/main" id="{3FF5280A-5A77-4172-861E-A16C04F27086}"/>
            </a:ext>
          </a:extLst>
        </xdr:cNvPr>
        <xdr:cNvSpPr txBox="1"/>
      </xdr:nvSpPr>
      <xdr:spPr>
        <a:xfrm>
          <a:off x="339891" y="12970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6" name="直線コネクタ 275">
          <a:extLst>
            <a:ext uri="{FF2B5EF4-FFF2-40B4-BE49-F238E27FC236}">
              <a16:creationId xmlns:a16="http://schemas.microsoft.com/office/drawing/2014/main" id="{31235995-8EEB-411B-B3C3-CD72C4B068EB}"/>
            </a:ext>
          </a:extLst>
        </xdr:cNvPr>
        <xdr:cNvCxnSpPr/>
      </xdr:nvCxnSpPr>
      <xdr:spPr>
        <a:xfrm>
          <a:off x="685800" y="126777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77" name="テキスト ボックス 276">
          <a:extLst>
            <a:ext uri="{FF2B5EF4-FFF2-40B4-BE49-F238E27FC236}">
              <a16:creationId xmlns:a16="http://schemas.microsoft.com/office/drawing/2014/main" id="{9A02109E-2A71-499F-9DED-7194B4968774}"/>
            </a:ext>
          </a:extLst>
        </xdr:cNvPr>
        <xdr:cNvSpPr txBox="1"/>
      </xdr:nvSpPr>
      <xdr:spPr>
        <a:xfrm>
          <a:off x="339891" y="125419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8" name="直線コネクタ 277">
          <a:extLst>
            <a:ext uri="{FF2B5EF4-FFF2-40B4-BE49-F238E27FC236}">
              <a16:creationId xmlns:a16="http://schemas.microsoft.com/office/drawing/2014/main" id="{87EECE98-3B68-404B-989C-831600D08283}"/>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79" name="テキスト ボックス 278">
          <a:extLst>
            <a:ext uri="{FF2B5EF4-FFF2-40B4-BE49-F238E27FC236}">
              <a16:creationId xmlns:a16="http://schemas.microsoft.com/office/drawing/2014/main" id="{A6BD5CDB-ADCB-461D-B999-A7D56AEBDE8D}"/>
            </a:ext>
          </a:extLst>
        </xdr:cNvPr>
        <xdr:cNvSpPr txBox="1"/>
      </xdr:nvSpPr>
      <xdr:spPr>
        <a:xfrm>
          <a:off x="339891" y="1211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0" name="【福祉施設】&#10;有形固定資産減価償却率グラフ枠">
          <a:extLst>
            <a:ext uri="{FF2B5EF4-FFF2-40B4-BE49-F238E27FC236}">
              <a16:creationId xmlns:a16="http://schemas.microsoft.com/office/drawing/2014/main" id="{F3ECC202-2A8C-4F61-95F3-D40705EBF962}"/>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22098</xdr:rowOff>
    </xdr:from>
    <xdr:to>
      <xdr:col>24</xdr:col>
      <xdr:colOff>62865</xdr:colOff>
      <xdr:row>85</xdr:row>
      <xdr:rowOff>95250</xdr:rowOff>
    </xdr:to>
    <xdr:cxnSp macro="">
      <xdr:nvCxnSpPr>
        <xdr:cNvPr id="281" name="直線コネクタ 280">
          <a:extLst>
            <a:ext uri="{FF2B5EF4-FFF2-40B4-BE49-F238E27FC236}">
              <a16:creationId xmlns:a16="http://schemas.microsoft.com/office/drawing/2014/main" id="{21B686D9-34F7-4FC0-881B-42AEC2E023D3}"/>
            </a:ext>
          </a:extLst>
        </xdr:cNvPr>
        <xdr:cNvCxnSpPr/>
      </xdr:nvCxnSpPr>
      <xdr:spPr>
        <a:xfrm flipV="1">
          <a:off x="4180840" y="12661773"/>
          <a:ext cx="0" cy="12066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99077</xdr:rowOff>
    </xdr:from>
    <xdr:ext cx="405111" cy="259045"/>
    <xdr:sp macro="" textlink="">
      <xdr:nvSpPr>
        <xdr:cNvPr id="282" name="【福祉施設】&#10;有形固定資産減価償却率最小値テキスト">
          <a:extLst>
            <a:ext uri="{FF2B5EF4-FFF2-40B4-BE49-F238E27FC236}">
              <a16:creationId xmlns:a16="http://schemas.microsoft.com/office/drawing/2014/main" id="{1A024E88-7F86-4FA3-86A0-8D4A992AF406}"/>
            </a:ext>
          </a:extLst>
        </xdr:cNvPr>
        <xdr:cNvSpPr txBox="1"/>
      </xdr:nvSpPr>
      <xdr:spPr>
        <a:xfrm>
          <a:off x="4219575" y="13875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95250</xdr:rowOff>
    </xdr:from>
    <xdr:to>
      <xdr:col>24</xdr:col>
      <xdr:colOff>152400</xdr:colOff>
      <xdr:row>85</xdr:row>
      <xdr:rowOff>95250</xdr:rowOff>
    </xdr:to>
    <xdr:cxnSp macro="">
      <xdr:nvCxnSpPr>
        <xdr:cNvPr id="283" name="直線コネクタ 282">
          <a:extLst>
            <a:ext uri="{FF2B5EF4-FFF2-40B4-BE49-F238E27FC236}">
              <a16:creationId xmlns:a16="http://schemas.microsoft.com/office/drawing/2014/main" id="{8D18EDA9-AE6F-4392-B40F-4C3F2805AE5C}"/>
            </a:ext>
          </a:extLst>
        </xdr:cNvPr>
        <xdr:cNvCxnSpPr/>
      </xdr:nvCxnSpPr>
      <xdr:spPr>
        <a:xfrm>
          <a:off x="4105275" y="138684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140225</xdr:rowOff>
    </xdr:from>
    <xdr:ext cx="405111" cy="259045"/>
    <xdr:sp macro="" textlink="">
      <xdr:nvSpPr>
        <xdr:cNvPr id="284" name="【福祉施設】&#10;有形固定資産減価償却率最大値テキスト">
          <a:extLst>
            <a:ext uri="{FF2B5EF4-FFF2-40B4-BE49-F238E27FC236}">
              <a16:creationId xmlns:a16="http://schemas.microsoft.com/office/drawing/2014/main" id="{6F408806-09D3-4955-8CEC-41B123AA6000}"/>
            </a:ext>
          </a:extLst>
        </xdr:cNvPr>
        <xdr:cNvSpPr txBox="1"/>
      </xdr:nvSpPr>
      <xdr:spPr>
        <a:xfrm>
          <a:off x="4219575" y="124592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22098</xdr:rowOff>
    </xdr:from>
    <xdr:to>
      <xdr:col>24</xdr:col>
      <xdr:colOff>152400</xdr:colOff>
      <xdr:row>78</xdr:row>
      <xdr:rowOff>22098</xdr:rowOff>
    </xdr:to>
    <xdr:cxnSp macro="">
      <xdr:nvCxnSpPr>
        <xdr:cNvPr id="285" name="直線コネクタ 284">
          <a:extLst>
            <a:ext uri="{FF2B5EF4-FFF2-40B4-BE49-F238E27FC236}">
              <a16:creationId xmlns:a16="http://schemas.microsoft.com/office/drawing/2014/main" id="{26D6955D-1F63-4705-907D-E07CA3936CCE}"/>
            </a:ext>
          </a:extLst>
        </xdr:cNvPr>
        <xdr:cNvCxnSpPr/>
      </xdr:nvCxnSpPr>
      <xdr:spPr>
        <a:xfrm>
          <a:off x="4105275" y="1266177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79</xdr:row>
      <xdr:rowOff>131335</xdr:rowOff>
    </xdr:from>
    <xdr:ext cx="405111" cy="259045"/>
    <xdr:sp macro="" textlink="">
      <xdr:nvSpPr>
        <xdr:cNvPr id="286" name="【福祉施設】&#10;有形固定資産減価償却率平均値テキスト">
          <a:extLst>
            <a:ext uri="{FF2B5EF4-FFF2-40B4-BE49-F238E27FC236}">
              <a16:creationId xmlns:a16="http://schemas.microsoft.com/office/drawing/2014/main" id="{D8D02998-2408-4CA9-A2B9-FBF3BB3D1AB0}"/>
            </a:ext>
          </a:extLst>
        </xdr:cNvPr>
        <xdr:cNvSpPr txBox="1"/>
      </xdr:nvSpPr>
      <xdr:spPr>
        <a:xfrm>
          <a:off x="4219575" y="1293293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108458</xdr:rowOff>
    </xdr:from>
    <xdr:to>
      <xdr:col>24</xdr:col>
      <xdr:colOff>114300</xdr:colOff>
      <xdr:row>81</xdr:row>
      <xdr:rowOff>38608</xdr:rowOff>
    </xdr:to>
    <xdr:sp macro="" textlink="">
      <xdr:nvSpPr>
        <xdr:cNvPr id="287" name="フローチャート: 判断 286">
          <a:extLst>
            <a:ext uri="{FF2B5EF4-FFF2-40B4-BE49-F238E27FC236}">
              <a16:creationId xmlns:a16="http://schemas.microsoft.com/office/drawing/2014/main" id="{2150B4CF-B4A2-4253-914C-D6955962DC68}"/>
            </a:ext>
          </a:extLst>
        </xdr:cNvPr>
        <xdr:cNvSpPr/>
      </xdr:nvSpPr>
      <xdr:spPr>
        <a:xfrm>
          <a:off x="4124325" y="1306880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74168</xdr:rowOff>
    </xdr:from>
    <xdr:to>
      <xdr:col>20</xdr:col>
      <xdr:colOff>38100</xdr:colOff>
      <xdr:row>81</xdr:row>
      <xdr:rowOff>4318</xdr:rowOff>
    </xdr:to>
    <xdr:sp macro="" textlink="">
      <xdr:nvSpPr>
        <xdr:cNvPr id="288" name="フローチャート: 判断 287">
          <a:extLst>
            <a:ext uri="{FF2B5EF4-FFF2-40B4-BE49-F238E27FC236}">
              <a16:creationId xmlns:a16="http://schemas.microsoft.com/office/drawing/2014/main" id="{FFAEA42B-038B-40DD-99CE-2E98EE5603F2}"/>
            </a:ext>
          </a:extLst>
        </xdr:cNvPr>
        <xdr:cNvSpPr/>
      </xdr:nvSpPr>
      <xdr:spPr>
        <a:xfrm>
          <a:off x="3381375" y="1303769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39878</xdr:rowOff>
    </xdr:from>
    <xdr:to>
      <xdr:col>15</xdr:col>
      <xdr:colOff>101600</xdr:colOff>
      <xdr:row>80</xdr:row>
      <xdr:rowOff>141478</xdr:rowOff>
    </xdr:to>
    <xdr:sp macro="" textlink="">
      <xdr:nvSpPr>
        <xdr:cNvPr id="289" name="フローチャート: 判断 288">
          <a:extLst>
            <a:ext uri="{FF2B5EF4-FFF2-40B4-BE49-F238E27FC236}">
              <a16:creationId xmlns:a16="http://schemas.microsoft.com/office/drawing/2014/main" id="{CFCEECD8-A59F-4BA5-B7AE-7E636C4EBAE4}"/>
            </a:ext>
          </a:extLst>
        </xdr:cNvPr>
        <xdr:cNvSpPr/>
      </xdr:nvSpPr>
      <xdr:spPr>
        <a:xfrm>
          <a:off x="2571750" y="13003403"/>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12446</xdr:rowOff>
    </xdr:from>
    <xdr:to>
      <xdr:col>10</xdr:col>
      <xdr:colOff>165100</xdr:colOff>
      <xdr:row>80</xdr:row>
      <xdr:rowOff>114046</xdr:rowOff>
    </xdr:to>
    <xdr:sp macro="" textlink="">
      <xdr:nvSpPr>
        <xdr:cNvPr id="290" name="フローチャート: 判断 289">
          <a:extLst>
            <a:ext uri="{FF2B5EF4-FFF2-40B4-BE49-F238E27FC236}">
              <a16:creationId xmlns:a16="http://schemas.microsoft.com/office/drawing/2014/main" id="{4FDFA076-646A-43F0-BC56-B55E3ED65820}"/>
            </a:ext>
          </a:extLst>
        </xdr:cNvPr>
        <xdr:cNvSpPr/>
      </xdr:nvSpPr>
      <xdr:spPr>
        <a:xfrm>
          <a:off x="1781175" y="1297279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79</xdr:row>
      <xdr:rowOff>147320</xdr:rowOff>
    </xdr:from>
    <xdr:to>
      <xdr:col>6</xdr:col>
      <xdr:colOff>38100</xdr:colOff>
      <xdr:row>80</xdr:row>
      <xdr:rowOff>77470</xdr:rowOff>
    </xdr:to>
    <xdr:sp macro="" textlink="">
      <xdr:nvSpPr>
        <xdr:cNvPr id="291" name="フローチャート: 判断 290">
          <a:extLst>
            <a:ext uri="{FF2B5EF4-FFF2-40B4-BE49-F238E27FC236}">
              <a16:creationId xmlns:a16="http://schemas.microsoft.com/office/drawing/2014/main" id="{C5C535CC-5F91-4A50-9A16-7C18B37235D7}"/>
            </a:ext>
          </a:extLst>
        </xdr:cNvPr>
        <xdr:cNvSpPr/>
      </xdr:nvSpPr>
      <xdr:spPr>
        <a:xfrm>
          <a:off x="981075" y="1294574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2" name="テキスト ボックス 291">
          <a:extLst>
            <a:ext uri="{FF2B5EF4-FFF2-40B4-BE49-F238E27FC236}">
              <a16:creationId xmlns:a16="http://schemas.microsoft.com/office/drawing/2014/main" id="{FCC169A9-99D8-4445-A877-429082C1844D}"/>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3" name="テキスト ボックス 292">
          <a:extLst>
            <a:ext uri="{FF2B5EF4-FFF2-40B4-BE49-F238E27FC236}">
              <a16:creationId xmlns:a16="http://schemas.microsoft.com/office/drawing/2014/main" id="{C090F93F-831E-41B6-B864-1BD99D721092}"/>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4" name="テキスト ボックス 293">
          <a:extLst>
            <a:ext uri="{FF2B5EF4-FFF2-40B4-BE49-F238E27FC236}">
              <a16:creationId xmlns:a16="http://schemas.microsoft.com/office/drawing/2014/main" id="{028438C4-1F63-4681-A1B9-7A22D5AAF8F4}"/>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94F8396E-F60C-42E8-BABA-FB1923DE7D49}"/>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C68780A4-95FB-48F7-A9A0-93190CA72C4D}"/>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58165</xdr:rowOff>
    </xdr:from>
    <xdr:to>
      <xdr:col>24</xdr:col>
      <xdr:colOff>114300</xdr:colOff>
      <xdr:row>82</xdr:row>
      <xdr:rowOff>159765</xdr:rowOff>
    </xdr:to>
    <xdr:sp macro="" textlink="">
      <xdr:nvSpPr>
        <xdr:cNvPr id="297" name="楕円 296">
          <a:extLst>
            <a:ext uri="{FF2B5EF4-FFF2-40B4-BE49-F238E27FC236}">
              <a16:creationId xmlns:a16="http://schemas.microsoft.com/office/drawing/2014/main" id="{8A946D55-725D-4C00-BBFE-FC5E860F02E3}"/>
            </a:ext>
          </a:extLst>
        </xdr:cNvPr>
        <xdr:cNvSpPr/>
      </xdr:nvSpPr>
      <xdr:spPr>
        <a:xfrm>
          <a:off x="4124325" y="1334554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36592</xdr:rowOff>
    </xdr:from>
    <xdr:ext cx="405111" cy="259045"/>
    <xdr:sp macro="" textlink="">
      <xdr:nvSpPr>
        <xdr:cNvPr id="298" name="【福祉施設】&#10;有形固定資産減価償却率該当値テキスト">
          <a:extLst>
            <a:ext uri="{FF2B5EF4-FFF2-40B4-BE49-F238E27FC236}">
              <a16:creationId xmlns:a16="http://schemas.microsoft.com/office/drawing/2014/main" id="{BD517AD7-5252-4422-8DE4-46223CFDABAD}"/>
            </a:ext>
          </a:extLst>
        </xdr:cNvPr>
        <xdr:cNvSpPr txBox="1"/>
      </xdr:nvSpPr>
      <xdr:spPr>
        <a:xfrm>
          <a:off x="4219575" y="13323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49022</xdr:rowOff>
    </xdr:from>
    <xdr:to>
      <xdr:col>20</xdr:col>
      <xdr:colOff>38100</xdr:colOff>
      <xdr:row>82</xdr:row>
      <xdr:rowOff>150622</xdr:rowOff>
    </xdr:to>
    <xdr:sp macro="" textlink="">
      <xdr:nvSpPr>
        <xdr:cNvPr id="299" name="楕円 298">
          <a:extLst>
            <a:ext uri="{FF2B5EF4-FFF2-40B4-BE49-F238E27FC236}">
              <a16:creationId xmlns:a16="http://schemas.microsoft.com/office/drawing/2014/main" id="{7259DA1E-A516-4A40-99D4-B2DCAE6E0A91}"/>
            </a:ext>
          </a:extLst>
        </xdr:cNvPr>
        <xdr:cNvSpPr/>
      </xdr:nvSpPr>
      <xdr:spPr>
        <a:xfrm>
          <a:off x="3381375" y="13333222"/>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99822</xdr:rowOff>
    </xdr:from>
    <xdr:to>
      <xdr:col>24</xdr:col>
      <xdr:colOff>63500</xdr:colOff>
      <xdr:row>82</xdr:row>
      <xdr:rowOff>108965</xdr:rowOff>
    </xdr:to>
    <xdr:cxnSp macro="">
      <xdr:nvCxnSpPr>
        <xdr:cNvPr id="300" name="直線コネクタ 299">
          <a:extLst>
            <a:ext uri="{FF2B5EF4-FFF2-40B4-BE49-F238E27FC236}">
              <a16:creationId xmlns:a16="http://schemas.microsoft.com/office/drawing/2014/main" id="{546F76BB-783C-4D7C-ADE4-36B857D3D893}"/>
            </a:ext>
          </a:extLst>
        </xdr:cNvPr>
        <xdr:cNvCxnSpPr/>
      </xdr:nvCxnSpPr>
      <xdr:spPr>
        <a:xfrm>
          <a:off x="3429000" y="13390372"/>
          <a:ext cx="752475" cy="27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7874</xdr:rowOff>
    </xdr:from>
    <xdr:to>
      <xdr:col>15</xdr:col>
      <xdr:colOff>101600</xdr:colOff>
      <xdr:row>82</xdr:row>
      <xdr:rowOff>109474</xdr:rowOff>
    </xdr:to>
    <xdr:sp macro="" textlink="">
      <xdr:nvSpPr>
        <xdr:cNvPr id="301" name="楕円 300">
          <a:extLst>
            <a:ext uri="{FF2B5EF4-FFF2-40B4-BE49-F238E27FC236}">
              <a16:creationId xmlns:a16="http://schemas.microsoft.com/office/drawing/2014/main" id="{C0DEAAFE-2B5D-4DF4-95A5-7E6E38627EB2}"/>
            </a:ext>
          </a:extLst>
        </xdr:cNvPr>
        <xdr:cNvSpPr/>
      </xdr:nvSpPr>
      <xdr:spPr>
        <a:xfrm>
          <a:off x="2571750" y="1329842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58674</xdr:rowOff>
    </xdr:from>
    <xdr:to>
      <xdr:col>19</xdr:col>
      <xdr:colOff>177800</xdr:colOff>
      <xdr:row>82</xdr:row>
      <xdr:rowOff>99822</xdr:rowOff>
    </xdr:to>
    <xdr:cxnSp macro="">
      <xdr:nvCxnSpPr>
        <xdr:cNvPr id="302" name="直線コネクタ 301">
          <a:extLst>
            <a:ext uri="{FF2B5EF4-FFF2-40B4-BE49-F238E27FC236}">
              <a16:creationId xmlns:a16="http://schemas.microsoft.com/office/drawing/2014/main" id="{AEAE96B3-3D5F-4E21-A74C-6FA4CAA59AB9}"/>
            </a:ext>
          </a:extLst>
        </xdr:cNvPr>
        <xdr:cNvCxnSpPr/>
      </xdr:nvCxnSpPr>
      <xdr:spPr>
        <a:xfrm>
          <a:off x="2619375" y="13346049"/>
          <a:ext cx="809625" cy="44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131318</xdr:rowOff>
    </xdr:from>
    <xdr:to>
      <xdr:col>10</xdr:col>
      <xdr:colOff>165100</xdr:colOff>
      <xdr:row>82</xdr:row>
      <xdr:rowOff>61468</xdr:rowOff>
    </xdr:to>
    <xdr:sp macro="" textlink="">
      <xdr:nvSpPr>
        <xdr:cNvPr id="303" name="楕円 302">
          <a:extLst>
            <a:ext uri="{FF2B5EF4-FFF2-40B4-BE49-F238E27FC236}">
              <a16:creationId xmlns:a16="http://schemas.microsoft.com/office/drawing/2014/main" id="{A98FFF2C-9827-48CC-86F9-D39E4755D7B0}"/>
            </a:ext>
          </a:extLst>
        </xdr:cNvPr>
        <xdr:cNvSpPr/>
      </xdr:nvSpPr>
      <xdr:spPr>
        <a:xfrm>
          <a:off x="1781175" y="1325676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10668</xdr:rowOff>
    </xdr:from>
    <xdr:to>
      <xdr:col>15</xdr:col>
      <xdr:colOff>50800</xdr:colOff>
      <xdr:row>82</xdr:row>
      <xdr:rowOff>58674</xdr:rowOff>
    </xdr:to>
    <xdr:cxnSp macro="">
      <xdr:nvCxnSpPr>
        <xdr:cNvPr id="304" name="直線コネクタ 303">
          <a:extLst>
            <a:ext uri="{FF2B5EF4-FFF2-40B4-BE49-F238E27FC236}">
              <a16:creationId xmlns:a16="http://schemas.microsoft.com/office/drawing/2014/main" id="{4C59D4DD-3A2C-4FC9-BE97-2E0B37C5D584}"/>
            </a:ext>
          </a:extLst>
        </xdr:cNvPr>
        <xdr:cNvCxnSpPr/>
      </xdr:nvCxnSpPr>
      <xdr:spPr>
        <a:xfrm>
          <a:off x="1828800" y="13294868"/>
          <a:ext cx="790575" cy="51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110744</xdr:rowOff>
    </xdr:from>
    <xdr:to>
      <xdr:col>6</xdr:col>
      <xdr:colOff>38100</xdr:colOff>
      <xdr:row>82</xdr:row>
      <xdr:rowOff>40894</xdr:rowOff>
    </xdr:to>
    <xdr:sp macro="" textlink="">
      <xdr:nvSpPr>
        <xdr:cNvPr id="305" name="楕円 304">
          <a:extLst>
            <a:ext uri="{FF2B5EF4-FFF2-40B4-BE49-F238E27FC236}">
              <a16:creationId xmlns:a16="http://schemas.microsoft.com/office/drawing/2014/main" id="{44C9D1A0-FC54-4CE4-96AF-5921318192F6}"/>
            </a:ext>
          </a:extLst>
        </xdr:cNvPr>
        <xdr:cNvSpPr/>
      </xdr:nvSpPr>
      <xdr:spPr>
        <a:xfrm>
          <a:off x="981075" y="1323301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161544</xdr:rowOff>
    </xdr:from>
    <xdr:to>
      <xdr:col>10</xdr:col>
      <xdr:colOff>114300</xdr:colOff>
      <xdr:row>82</xdr:row>
      <xdr:rowOff>10668</xdr:rowOff>
    </xdr:to>
    <xdr:cxnSp macro="">
      <xdr:nvCxnSpPr>
        <xdr:cNvPr id="306" name="直線コネクタ 305">
          <a:extLst>
            <a:ext uri="{FF2B5EF4-FFF2-40B4-BE49-F238E27FC236}">
              <a16:creationId xmlns:a16="http://schemas.microsoft.com/office/drawing/2014/main" id="{A1D539D3-E436-4008-BAEB-820CEFE28D00}"/>
            </a:ext>
          </a:extLst>
        </xdr:cNvPr>
        <xdr:cNvCxnSpPr/>
      </xdr:nvCxnSpPr>
      <xdr:spPr>
        <a:xfrm>
          <a:off x="1028700" y="13290169"/>
          <a:ext cx="800100" cy="4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79</xdr:row>
      <xdr:rowOff>20845</xdr:rowOff>
    </xdr:from>
    <xdr:ext cx="405111" cy="259045"/>
    <xdr:sp macro="" textlink="">
      <xdr:nvSpPr>
        <xdr:cNvPr id="307" name="n_1aveValue【福祉施設】&#10;有形固定資産減価償却率">
          <a:extLst>
            <a:ext uri="{FF2B5EF4-FFF2-40B4-BE49-F238E27FC236}">
              <a16:creationId xmlns:a16="http://schemas.microsoft.com/office/drawing/2014/main" id="{19132542-FB70-4CB6-9F47-3184D15249C0}"/>
            </a:ext>
          </a:extLst>
        </xdr:cNvPr>
        <xdr:cNvSpPr txBox="1"/>
      </xdr:nvSpPr>
      <xdr:spPr>
        <a:xfrm>
          <a:off x="3239144" y="128224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78</xdr:row>
      <xdr:rowOff>158005</xdr:rowOff>
    </xdr:from>
    <xdr:ext cx="405111" cy="259045"/>
    <xdr:sp macro="" textlink="">
      <xdr:nvSpPr>
        <xdr:cNvPr id="308" name="n_2aveValue【福祉施設】&#10;有形固定資産減価償却率">
          <a:extLst>
            <a:ext uri="{FF2B5EF4-FFF2-40B4-BE49-F238E27FC236}">
              <a16:creationId xmlns:a16="http://schemas.microsoft.com/office/drawing/2014/main" id="{FF2F9309-CA3C-4DC3-8E20-F46CBA7B14D6}"/>
            </a:ext>
          </a:extLst>
        </xdr:cNvPr>
        <xdr:cNvSpPr txBox="1"/>
      </xdr:nvSpPr>
      <xdr:spPr>
        <a:xfrm>
          <a:off x="2439044" y="128008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130573</xdr:rowOff>
    </xdr:from>
    <xdr:ext cx="405111" cy="259045"/>
    <xdr:sp macro="" textlink="">
      <xdr:nvSpPr>
        <xdr:cNvPr id="309" name="n_3aveValue【福祉施設】&#10;有形固定資産減価償却率">
          <a:extLst>
            <a:ext uri="{FF2B5EF4-FFF2-40B4-BE49-F238E27FC236}">
              <a16:creationId xmlns:a16="http://schemas.microsoft.com/office/drawing/2014/main" id="{813A87EF-F5DD-4941-9B25-203C276BED8A}"/>
            </a:ext>
          </a:extLst>
        </xdr:cNvPr>
        <xdr:cNvSpPr txBox="1"/>
      </xdr:nvSpPr>
      <xdr:spPr>
        <a:xfrm>
          <a:off x="1648469" y="127702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93997</xdr:rowOff>
    </xdr:from>
    <xdr:ext cx="405111" cy="259045"/>
    <xdr:sp macro="" textlink="">
      <xdr:nvSpPr>
        <xdr:cNvPr id="310" name="n_4aveValue【福祉施設】&#10;有形固定資産減価償却率">
          <a:extLst>
            <a:ext uri="{FF2B5EF4-FFF2-40B4-BE49-F238E27FC236}">
              <a16:creationId xmlns:a16="http://schemas.microsoft.com/office/drawing/2014/main" id="{A1DC5963-0085-4467-87D7-C338D54D4B00}"/>
            </a:ext>
          </a:extLst>
        </xdr:cNvPr>
        <xdr:cNvSpPr txBox="1"/>
      </xdr:nvSpPr>
      <xdr:spPr>
        <a:xfrm>
          <a:off x="848369" y="12733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82</xdr:row>
      <xdr:rowOff>141749</xdr:rowOff>
    </xdr:from>
    <xdr:ext cx="405111" cy="259045"/>
    <xdr:sp macro="" textlink="">
      <xdr:nvSpPr>
        <xdr:cNvPr id="311" name="n_1mainValue【福祉施設】&#10;有形固定資産減価償却率">
          <a:extLst>
            <a:ext uri="{FF2B5EF4-FFF2-40B4-BE49-F238E27FC236}">
              <a16:creationId xmlns:a16="http://schemas.microsoft.com/office/drawing/2014/main" id="{FA0223B8-133B-4ED7-A193-94DA15D39595}"/>
            </a:ext>
          </a:extLst>
        </xdr:cNvPr>
        <xdr:cNvSpPr txBox="1"/>
      </xdr:nvSpPr>
      <xdr:spPr>
        <a:xfrm>
          <a:off x="3239144" y="134322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100601</xdr:rowOff>
    </xdr:from>
    <xdr:ext cx="405111" cy="259045"/>
    <xdr:sp macro="" textlink="">
      <xdr:nvSpPr>
        <xdr:cNvPr id="312" name="n_2mainValue【福祉施設】&#10;有形固定資産減価償却率">
          <a:extLst>
            <a:ext uri="{FF2B5EF4-FFF2-40B4-BE49-F238E27FC236}">
              <a16:creationId xmlns:a16="http://schemas.microsoft.com/office/drawing/2014/main" id="{D807C99D-A5EC-4CE7-A861-BC5D3B9ADD13}"/>
            </a:ext>
          </a:extLst>
        </xdr:cNvPr>
        <xdr:cNvSpPr txBox="1"/>
      </xdr:nvSpPr>
      <xdr:spPr>
        <a:xfrm>
          <a:off x="2439044" y="133911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52595</xdr:rowOff>
    </xdr:from>
    <xdr:ext cx="405111" cy="259045"/>
    <xdr:sp macro="" textlink="">
      <xdr:nvSpPr>
        <xdr:cNvPr id="313" name="n_3mainValue【福祉施設】&#10;有形固定資産減価償却率">
          <a:extLst>
            <a:ext uri="{FF2B5EF4-FFF2-40B4-BE49-F238E27FC236}">
              <a16:creationId xmlns:a16="http://schemas.microsoft.com/office/drawing/2014/main" id="{F050E6EB-BAD8-4F62-A483-D6B385791513}"/>
            </a:ext>
          </a:extLst>
        </xdr:cNvPr>
        <xdr:cNvSpPr txBox="1"/>
      </xdr:nvSpPr>
      <xdr:spPr>
        <a:xfrm>
          <a:off x="1648469" y="133367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32021</xdr:rowOff>
    </xdr:from>
    <xdr:ext cx="405111" cy="259045"/>
    <xdr:sp macro="" textlink="">
      <xdr:nvSpPr>
        <xdr:cNvPr id="314" name="n_4mainValue【福祉施設】&#10;有形固定資産減価償却率">
          <a:extLst>
            <a:ext uri="{FF2B5EF4-FFF2-40B4-BE49-F238E27FC236}">
              <a16:creationId xmlns:a16="http://schemas.microsoft.com/office/drawing/2014/main" id="{A20D4CB0-9B4E-42DD-A8DF-08937DDE31B8}"/>
            </a:ext>
          </a:extLst>
        </xdr:cNvPr>
        <xdr:cNvSpPr txBox="1"/>
      </xdr:nvSpPr>
      <xdr:spPr>
        <a:xfrm>
          <a:off x="848369" y="133162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5" name="正方形/長方形 314">
          <a:extLst>
            <a:ext uri="{FF2B5EF4-FFF2-40B4-BE49-F238E27FC236}">
              <a16:creationId xmlns:a16="http://schemas.microsoft.com/office/drawing/2014/main" id="{A3246B97-D5D6-415A-A574-D9F21F1E23AA}"/>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6" name="正方形/長方形 315">
          <a:extLst>
            <a:ext uri="{FF2B5EF4-FFF2-40B4-BE49-F238E27FC236}">
              <a16:creationId xmlns:a16="http://schemas.microsoft.com/office/drawing/2014/main" id="{B5B71608-CC6A-47C2-B23C-24EE5AF9E96E}"/>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7" name="正方形/長方形 316">
          <a:extLst>
            <a:ext uri="{FF2B5EF4-FFF2-40B4-BE49-F238E27FC236}">
              <a16:creationId xmlns:a16="http://schemas.microsoft.com/office/drawing/2014/main" id="{3E9AD4EA-0D7F-4C82-8DEC-180ADC097233}"/>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8" name="正方形/長方形 317">
          <a:extLst>
            <a:ext uri="{FF2B5EF4-FFF2-40B4-BE49-F238E27FC236}">
              <a16:creationId xmlns:a16="http://schemas.microsoft.com/office/drawing/2014/main" id="{837954A2-574B-4EDA-9B22-251B666F6B66}"/>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19" name="正方形/長方形 318">
          <a:extLst>
            <a:ext uri="{FF2B5EF4-FFF2-40B4-BE49-F238E27FC236}">
              <a16:creationId xmlns:a16="http://schemas.microsoft.com/office/drawing/2014/main" id="{311A440F-9361-44A7-A5F6-AB67BE04B5D3}"/>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0" name="正方形/長方形 319">
          <a:extLst>
            <a:ext uri="{FF2B5EF4-FFF2-40B4-BE49-F238E27FC236}">
              <a16:creationId xmlns:a16="http://schemas.microsoft.com/office/drawing/2014/main" id="{D2C9B660-E890-4C4E-A5C8-5325F132E43B}"/>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1" name="正方形/長方形 320">
          <a:extLst>
            <a:ext uri="{FF2B5EF4-FFF2-40B4-BE49-F238E27FC236}">
              <a16:creationId xmlns:a16="http://schemas.microsoft.com/office/drawing/2014/main" id="{B7EA134D-1EAD-459A-A3DD-71CD7F9EC199}"/>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2" name="正方形/長方形 321">
          <a:extLst>
            <a:ext uri="{FF2B5EF4-FFF2-40B4-BE49-F238E27FC236}">
              <a16:creationId xmlns:a16="http://schemas.microsoft.com/office/drawing/2014/main" id="{2D346A44-CD4B-4F03-B975-E1FE918EAB31}"/>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3" name="テキスト ボックス 322">
          <a:extLst>
            <a:ext uri="{FF2B5EF4-FFF2-40B4-BE49-F238E27FC236}">
              <a16:creationId xmlns:a16="http://schemas.microsoft.com/office/drawing/2014/main" id="{13C2C736-4B79-410E-8C89-2B9F6C2AD9D7}"/>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4" name="直線コネクタ 323">
          <a:extLst>
            <a:ext uri="{FF2B5EF4-FFF2-40B4-BE49-F238E27FC236}">
              <a16:creationId xmlns:a16="http://schemas.microsoft.com/office/drawing/2014/main" id="{BEE5FE99-616C-4CE9-97F9-CE7D555AAEC4}"/>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25" name="直線コネクタ 324">
          <a:extLst>
            <a:ext uri="{FF2B5EF4-FFF2-40B4-BE49-F238E27FC236}">
              <a16:creationId xmlns:a16="http://schemas.microsoft.com/office/drawing/2014/main" id="{62DBA290-7052-4761-86F5-B4C23D9DB584}"/>
            </a:ext>
          </a:extLst>
        </xdr:cNvPr>
        <xdr:cNvCxnSpPr/>
      </xdr:nvCxnSpPr>
      <xdr:spPr>
        <a:xfrm>
          <a:off x="5953125" y="1409427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26" name="テキスト ボックス 325">
          <a:extLst>
            <a:ext uri="{FF2B5EF4-FFF2-40B4-BE49-F238E27FC236}">
              <a16:creationId xmlns:a16="http://schemas.microsoft.com/office/drawing/2014/main" id="{45DBE003-E0D7-42D3-B41D-C961C3A7DB5D}"/>
            </a:ext>
          </a:extLst>
        </xdr:cNvPr>
        <xdr:cNvSpPr txBox="1"/>
      </xdr:nvSpPr>
      <xdr:spPr>
        <a:xfrm>
          <a:off x="5527221"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27" name="直線コネクタ 326">
          <a:extLst>
            <a:ext uri="{FF2B5EF4-FFF2-40B4-BE49-F238E27FC236}">
              <a16:creationId xmlns:a16="http://schemas.microsoft.com/office/drawing/2014/main" id="{CC6EA02E-BC11-4E75-A410-6CB82B38EB2F}"/>
            </a:ext>
          </a:extLst>
        </xdr:cNvPr>
        <xdr:cNvCxnSpPr/>
      </xdr:nvCxnSpPr>
      <xdr:spPr>
        <a:xfrm>
          <a:off x="5953125" y="1378358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28" name="テキスト ボックス 327">
          <a:extLst>
            <a:ext uri="{FF2B5EF4-FFF2-40B4-BE49-F238E27FC236}">
              <a16:creationId xmlns:a16="http://schemas.microsoft.com/office/drawing/2014/main" id="{CC8C1A82-157E-486C-A1DC-6BB7DB07C83A}"/>
            </a:ext>
          </a:extLst>
        </xdr:cNvPr>
        <xdr:cNvSpPr txBox="1"/>
      </xdr:nvSpPr>
      <xdr:spPr>
        <a:xfrm>
          <a:off x="5527221" y="136572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29" name="直線コネクタ 328">
          <a:extLst>
            <a:ext uri="{FF2B5EF4-FFF2-40B4-BE49-F238E27FC236}">
              <a16:creationId xmlns:a16="http://schemas.microsoft.com/office/drawing/2014/main" id="{9CF9D86A-8337-4E5C-BC78-22A4BC8901A8}"/>
            </a:ext>
          </a:extLst>
        </xdr:cNvPr>
        <xdr:cNvCxnSpPr/>
      </xdr:nvCxnSpPr>
      <xdr:spPr>
        <a:xfrm>
          <a:off x="5953125" y="1347606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0" name="テキスト ボックス 329">
          <a:extLst>
            <a:ext uri="{FF2B5EF4-FFF2-40B4-BE49-F238E27FC236}">
              <a16:creationId xmlns:a16="http://schemas.microsoft.com/office/drawing/2014/main" id="{22A7F076-DF96-4CBE-BF8A-F572C46615B2}"/>
            </a:ext>
          </a:extLst>
        </xdr:cNvPr>
        <xdr:cNvSpPr txBox="1"/>
      </xdr:nvSpPr>
      <xdr:spPr>
        <a:xfrm>
          <a:off x="5527221" y="1334653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1" name="直線コネクタ 330">
          <a:extLst>
            <a:ext uri="{FF2B5EF4-FFF2-40B4-BE49-F238E27FC236}">
              <a16:creationId xmlns:a16="http://schemas.microsoft.com/office/drawing/2014/main" id="{3A55D7F5-15E9-45FE-861B-01D94B455E19}"/>
            </a:ext>
          </a:extLst>
        </xdr:cNvPr>
        <xdr:cNvCxnSpPr/>
      </xdr:nvCxnSpPr>
      <xdr:spPr>
        <a:xfrm>
          <a:off x="5953125" y="1317488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2" name="テキスト ボックス 331">
          <a:extLst>
            <a:ext uri="{FF2B5EF4-FFF2-40B4-BE49-F238E27FC236}">
              <a16:creationId xmlns:a16="http://schemas.microsoft.com/office/drawing/2014/main" id="{D02E8B6C-02F4-4F57-9218-DB13825479B8}"/>
            </a:ext>
          </a:extLst>
        </xdr:cNvPr>
        <xdr:cNvSpPr txBox="1"/>
      </xdr:nvSpPr>
      <xdr:spPr>
        <a:xfrm>
          <a:off x="5527221" y="130390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33" name="直線コネクタ 332">
          <a:extLst>
            <a:ext uri="{FF2B5EF4-FFF2-40B4-BE49-F238E27FC236}">
              <a16:creationId xmlns:a16="http://schemas.microsoft.com/office/drawing/2014/main" id="{9B0453FF-0FB6-4D76-A0BD-EC6496178030}"/>
            </a:ext>
          </a:extLst>
        </xdr:cNvPr>
        <xdr:cNvCxnSpPr/>
      </xdr:nvCxnSpPr>
      <xdr:spPr>
        <a:xfrm>
          <a:off x="5953125" y="1286736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34" name="テキスト ボックス 333">
          <a:extLst>
            <a:ext uri="{FF2B5EF4-FFF2-40B4-BE49-F238E27FC236}">
              <a16:creationId xmlns:a16="http://schemas.microsoft.com/office/drawing/2014/main" id="{3B8ABD44-BB00-45C3-9CD4-2C7958955D26}"/>
            </a:ext>
          </a:extLst>
        </xdr:cNvPr>
        <xdr:cNvSpPr txBox="1"/>
      </xdr:nvSpPr>
      <xdr:spPr>
        <a:xfrm>
          <a:off x="5527221" y="127283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35" name="直線コネクタ 334">
          <a:extLst>
            <a:ext uri="{FF2B5EF4-FFF2-40B4-BE49-F238E27FC236}">
              <a16:creationId xmlns:a16="http://schemas.microsoft.com/office/drawing/2014/main" id="{718DD512-2FAD-4EFC-9459-6783F2C30399}"/>
            </a:ext>
          </a:extLst>
        </xdr:cNvPr>
        <xdr:cNvCxnSpPr/>
      </xdr:nvCxnSpPr>
      <xdr:spPr>
        <a:xfrm>
          <a:off x="5953125" y="1255667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36" name="テキスト ボックス 335">
          <a:extLst>
            <a:ext uri="{FF2B5EF4-FFF2-40B4-BE49-F238E27FC236}">
              <a16:creationId xmlns:a16="http://schemas.microsoft.com/office/drawing/2014/main" id="{8B78CD77-1220-4641-938A-6ACD3C83CCAA}"/>
            </a:ext>
          </a:extLst>
        </xdr:cNvPr>
        <xdr:cNvSpPr txBox="1"/>
      </xdr:nvSpPr>
      <xdr:spPr>
        <a:xfrm>
          <a:off x="5527221" y="1242079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7" name="直線コネクタ 336">
          <a:extLst>
            <a:ext uri="{FF2B5EF4-FFF2-40B4-BE49-F238E27FC236}">
              <a16:creationId xmlns:a16="http://schemas.microsoft.com/office/drawing/2014/main" id="{6876DE03-E405-4647-A858-3AD9F43DBE7D}"/>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8" name="テキスト ボックス 337">
          <a:extLst>
            <a:ext uri="{FF2B5EF4-FFF2-40B4-BE49-F238E27FC236}">
              <a16:creationId xmlns:a16="http://schemas.microsoft.com/office/drawing/2014/main" id="{24F3F0C3-1627-4664-85F3-8DE396968515}"/>
            </a:ext>
          </a:extLst>
        </xdr:cNvPr>
        <xdr:cNvSpPr txBox="1"/>
      </xdr:nvSpPr>
      <xdr:spPr>
        <a:xfrm>
          <a:off x="5527221"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9" name="【福祉施設】&#10;一人当たり面積グラフ枠">
          <a:extLst>
            <a:ext uri="{FF2B5EF4-FFF2-40B4-BE49-F238E27FC236}">
              <a16:creationId xmlns:a16="http://schemas.microsoft.com/office/drawing/2014/main" id="{C3C4C432-425A-435D-B006-F18B2E25A544}"/>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111579</xdr:rowOff>
    </xdr:from>
    <xdr:to>
      <xdr:col>54</xdr:col>
      <xdr:colOff>189865</xdr:colOff>
      <xdr:row>86</xdr:row>
      <xdr:rowOff>81643</xdr:rowOff>
    </xdr:to>
    <xdr:cxnSp macro="">
      <xdr:nvCxnSpPr>
        <xdr:cNvPr id="340" name="直線コネクタ 339">
          <a:extLst>
            <a:ext uri="{FF2B5EF4-FFF2-40B4-BE49-F238E27FC236}">
              <a16:creationId xmlns:a16="http://schemas.microsoft.com/office/drawing/2014/main" id="{16BA04B8-F2D1-40DA-9459-5ECCA38143B7}"/>
            </a:ext>
          </a:extLst>
        </xdr:cNvPr>
        <xdr:cNvCxnSpPr/>
      </xdr:nvCxnSpPr>
      <xdr:spPr>
        <a:xfrm flipV="1">
          <a:off x="9429115" y="12589329"/>
          <a:ext cx="0" cy="14305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85470</xdr:rowOff>
    </xdr:from>
    <xdr:ext cx="469744" cy="259045"/>
    <xdr:sp macro="" textlink="">
      <xdr:nvSpPr>
        <xdr:cNvPr id="341" name="【福祉施設】&#10;一人当たり面積最小値テキスト">
          <a:extLst>
            <a:ext uri="{FF2B5EF4-FFF2-40B4-BE49-F238E27FC236}">
              <a16:creationId xmlns:a16="http://schemas.microsoft.com/office/drawing/2014/main" id="{0256C758-35AD-4017-ACEA-B915B1291431}"/>
            </a:ext>
          </a:extLst>
        </xdr:cNvPr>
        <xdr:cNvSpPr txBox="1"/>
      </xdr:nvSpPr>
      <xdr:spPr>
        <a:xfrm>
          <a:off x="9467850" y="140237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81643</xdr:rowOff>
    </xdr:from>
    <xdr:to>
      <xdr:col>55</xdr:col>
      <xdr:colOff>88900</xdr:colOff>
      <xdr:row>86</xdr:row>
      <xdr:rowOff>81643</xdr:rowOff>
    </xdr:to>
    <xdr:cxnSp macro="">
      <xdr:nvCxnSpPr>
        <xdr:cNvPr id="342" name="直線コネクタ 341">
          <a:extLst>
            <a:ext uri="{FF2B5EF4-FFF2-40B4-BE49-F238E27FC236}">
              <a16:creationId xmlns:a16="http://schemas.microsoft.com/office/drawing/2014/main" id="{5185848B-BA1E-4B5A-8162-EFB5FAC69128}"/>
            </a:ext>
          </a:extLst>
        </xdr:cNvPr>
        <xdr:cNvCxnSpPr/>
      </xdr:nvCxnSpPr>
      <xdr:spPr>
        <a:xfrm>
          <a:off x="9363075" y="14019893"/>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58256</xdr:rowOff>
    </xdr:from>
    <xdr:ext cx="469744" cy="259045"/>
    <xdr:sp macro="" textlink="">
      <xdr:nvSpPr>
        <xdr:cNvPr id="343" name="【福祉施設】&#10;一人当たり面積最大値テキスト">
          <a:extLst>
            <a:ext uri="{FF2B5EF4-FFF2-40B4-BE49-F238E27FC236}">
              <a16:creationId xmlns:a16="http://schemas.microsoft.com/office/drawing/2014/main" id="{0C316121-2567-45B6-9AD8-D9239BF333DD}"/>
            </a:ext>
          </a:extLst>
        </xdr:cNvPr>
        <xdr:cNvSpPr txBox="1"/>
      </xdr:nvSpPr>
      <xdr:spPr>
        <a:xfrm>
          <a:off x="9467850" y="12374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111579</xdr:rowOff>
    </xdr:from>
    <xdr:to>
      <xdr:col>55</xdr:col>
      <xdr:colOff>88900</xdr:colOff>
      <xdr:row>77</xdr:row>
      <xdr:rowOff>111579</xdr:rowOff>
    </xdr:to>
    <xdr:cxnSp macro="">
      <xdr:nvCxnSpPr>
        <xdr:cNvPr id="344" name="直線コネクタ 343">
          <a:extLst>
            <a:ext uri="{FF2B5EF4-FFF2-40B4-BE49-F238E27FC236}">
              <a16:creationId xmlns:a16="http://schemas.microsoft.com/office/drawing/2014/main" id="{96300587-8ED7-4106-ABE2-3BAE3E6F9D32}"/>
            </a:ext>
          </a:extLst>
        </xdr:cNvPr>
        <xdr:cNvCxnSpPr/>
      </xdr:nvCxnSpPr>
      <xdr:spPr>
        <a:xfrm>
          <a:off x="9363075" y="12589329"/>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89098</xdr:rowOff>
    </xdr:from>
    <xdr:ext cx="469744" cy="259045"/>
    <xdr:sp macro="" textlink="">
      <xdr:nvSpPr>
        <xdr:cNvPr id="345" name="【福祉施設】&#10;一人当たり面積平均値テキスト">
          <a:extLst>
            <a:ext uri="{FF2B5EF4-FFF2-40B4-BE49-F238E27FC236}">
              <a16:creationId xmlns:a16="http://schemas.microsoft.com/office/drawing/2014/main" id="{3378C588-51A3-4848-889C-DD743A180E70}"/>
            </a:ext>
          </a:extLst>
        </xdr:cNvPr>
        <xdr:cNvSpPr txBox="1"/>
      </xdr:nvSpPr>
      <xdr:spPr>
        <a:xfrm>
          <a:off x="9467850" y="1337329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66221</xdr:rowOff>
    </xdr:from>
    <xdr:to>
      <xdr:col>55</xdr:col>
      <xdr:colOff>50800</xdr:colOff>
      <xdr:row>83</xdr:row>
      <xdr:rowOff>167821</xdr:rowOff>
    </xdr:to>
    <xdr:sp macro="" textlink="">
      <xdr:nvSpPr>
        <xdr:cNvPr id="346" name="フローチャート: 判断 345">
          <a:extLst>
            <a:ext uri="{FF2B5EF4-FFF2-40B4-BE49-F238E27FC236}">
              <a16:creationId xmlns:a16="http://schemas.microsoft.com/office/drawing/2014/main" id="{757FD23B-6506-469E-9489-DC243D638972}"/>
            </a:ext>
          </a:extLst>
        </xdr:cNvPr>
        <xdr:cNvSpPr/>
      </xdr:nvSpPr>
      <xdr:spPr>
        <a:xfrm>
          <a:off x="9401175" y="13518696"/>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66221</xdr:rowOff>
    </xdr:from>
    <xdr:to>
      <xdr:col>50</xdr:col>
      <xdr:colOff>165100</xdr:colOff>
      <xdr:row>83</xdr:row>
      <xdr:rowOff>167821</xdr:rowOff>
    </xdr:to>
    <xdr:sp macro="" textlink="">
      <xdr:nvSpPr>
        <xdr:cNvPr id="347" name="フローチャート: 判断 346">
          <a:extLst>
            <a:ext uri="{FF2B5EF4-FFF2-40B4-BE49-F238E27FC236}">
              <a16:creationId xmlns:a16="http://schemas.microsoft.com/office/drawing/2014/main" id="{231D9F5C-D08E-46F7-8FC2-DC6DCA2266D7}"/>
            </a:ext>
          </a:extLst>
        </xdr:cNvPr>
        <xdr:cNvSpPr/>
      </xdr:nvSpPr>
      <xdr:spPr>
        <a:xfrm>
          <a:off x="8639175" y="1351869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66221</xdr:rowOff>
    </xdr:from>
    <xdr:to>
      <xdr:col>46</xdr:col>
      <xdr:colOff>38100</xdr:colOff>
      <xdr:row>83</xdr:row>
      <xdr:rowOff>167821</xdr:rowOff>
    </xdr:to>
    <xdr:sp macro="" textlink="">
      <xdr:nvSpPr>
        <xdr:cNvPr id="348" name="フローチャート: 判断 347">
          <a:extLst>
            <a:ext uri="{FF2B5EF4-FFF2-40B4-BE49-F238E27FC236}">
              <a16:creationId xmlns:a16="http://schemas.microsoft.com/office/drawing/2014/main" id="{4BE900F7-8C54-46DA-BC7B-563EF1D39B5D}"/>
            </a:ext>
          </a:extLst>
        </xdr:cNvPr>
        <xdr:cNvSpPr/>
      </xdr:nvSpPr>
      <xdr:spPr>
        <a:xfrm>
          <a:off x="7839075" y="1351869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66221</xdr:rowOff>
    </xdr:from>
    <xdr:to>
      <xdr:col>41</xdr:col>
      <xdr:colOff>101600</xdr:colOff>
      <xdr:row>83</xdr:row>
      <xdr:rowOff>167821</xdr:rowOff>
    </xdr:to>
    <xdr:sp macro="" textlink="">
      <xdr:nvSpPr>
        <xdr:cNvPr id="349" name="フローチャート: 判断 348">
          <a:extLst>
            <a:ext uri="{FF2B5EF4-FFF2-40B4-BE49-F238E27FC236}">
              <a16:creationId xmlns:a16="http://schemas.microsoft.com/office/drawing/2014/main" id="{5BA12EB7-400F-49F8-8F47-463C03548FC5}"/>
            </a:ext>
          </a:extLst>
        </xdr:cNvPr>
        <xdr:cNvSpPr/>
      </xdr:nvSpPr>
      <xdr:spPr>
        <a:xfrm>
          <a:off x="7029450" y="1351869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77107</xdr:rowOff>
    </xdr:from>
    <xdr:to>
      <xdr:col>36</xdr:col>
      <xdr:colOff>165100</xdr:colOff>
      <xdr:row>84</xdr:row>
      <xdr:rowOff>7257</xdr:rowOff>
    </xdr:to>
    <xdr:sp macro="" textlink="">
      <xdr:nvSpPr>
        <xdr:cNvPr id="350" name="フローチャート: 判断 349">
          <a:extLst>
            <a:ext uri="{FF2B5EF4-FFF2-40B4-BE49-F238E27FC236}">
              <a16:creationId xmlns:a16="http://schemas.microsoft.com/office/drawing/2014/main" id="{EE97CD6D-278E-4147-8608-2D741465A91B}"/>
            </a:ext>
          </a:extLst>
        </xdr:cNvPr>
        <xdr:cNvSpPr/>
      </xdr:nvSpPr>
      <xdr:spPr>
        <a:xfrm>
          <a:off x="6238875" y="1352640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9E5C79E0-2333-42E4-8971-314921F471BB}"/>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94228C8F-CC08-45E3-8A80-EA7FAA742429}"/>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1062B409-0CAC-415B-A8F2-1333C2EB6503}"/>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CB2CFD47-BBE3-42CA-AEDD-0CF465AEA399}"/>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CA64BE49-8B97-42AE-8729-C524C0A7A7BE}"/>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126093</xdr:rowOff>
    </xdr:from>
    <xdr:to>
      <xdr:col>55</xdr:col>
      <xdr:colOff>50800</xdr:colOff>
      <xdr:row>86</xdr:row>
      <xdr:rowOff>56243</xdr:rowOff>
    </xdr:to>
    <xdr:sp macro="" textlink="">
      <xdr:nvSpPr>
        <xdr:cNvPr id="356" name="楕円 355">
          <a:extLst>
            <a:ext uri="{FF2B5EF4-FFF2-40B4-BE49-F238E27FC236}">
              <a16:creationId xmlns:a16="http://schemas.microsoft.com/office/drawing/2014/main" id="{A90A7498-25EA-4871-8F71-AE4295A0803A}"/>
            </a:ext>
          </a:extLst>
        </xdr:cNvPr>
        <xdr:cNvSpPr/>
      </xdr:nvSpPr>
      <xdr:spPr>
        <a:xfrm>
          <a:off x="9401175" y="13896068"/>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41020</xdr:rowOff>
    </xdr:from>
    <xdr:ext cx="469744" cy="259045"/>
    <xdr:sp macro="" textlink="">
      <xdr:nvSpPr>
        <xdr:cNvPr id="357" name="【福祉施設】&#10;一人当たり面積該当値テキスト">
          <a:extLst>
            <a:ext uri="{FF2B5EF4-FFF2-40B4-BE49-F238E27FC236}">
              <a16:creationId xmlns:a16="http://schemas.microsoft.com/office/drawing/2014/main" id="{413F0940-99C4-4F3D-B93C-D8E14EB507D5}"/>
            </a:ext>
          </a:extLst>
        </xdr:cNvPr>
        <xdr:cNvSpPr txBox="1"/>
      </xdr:nvSpPr>
      <xdr:spPr>
        <a:xfrm>
          <a:off x="9467850" y="13814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126093</xdr:rowOff>
    </xdr:from>
    <xdr:to>
      <xdr:col>50</xdr:col>
      <xdr:colOff>165100</xdr:colOff>
      <xdr:row>86</xdr:row>
      <xdr:rowOff>56243</xdr:rowOff>
    </xdr:to>
    <xdr:sp macro="" textlink="">
      <xdr:nvSpPr>
        <xdr:cNvPr id="358" name="楕円 357">
          <a:extLst>
            <a:ext uri="{FF2B5EF4-FFF2-40B4-BE49-F238E27FC236}">
              <a16:creationId xmlns:a16="http://schemas.microsoft.com/office/drawing/2014/main" id="{5D5467A8-9772-4B5A-98D1-D9F1C113AEEF}"/>
            </a:ext>
          </a:extLst>
        </xdr:cNvPr>
        <xdr:cNvSpPr/>
      </xdr:nvSpPr>
      <xdr:spPr>
        <a:xfrm>
          <a:off x="8639175" y="1389606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5443</xdr:rowOff>
    </xdr:from>
    <xdr:to>
      <xdr:col>55</xdr:col>
      <xdr:colOff>0</xdr:colOff>
      <xdr:row>86</xdr:row>
      <xdr:rowOff>5443</xdr:rowOff>
    </xdr:to>
    <xdr:cxnSp macro="">
      <xdr:nvCxnSpPr>
        <xdr:cNvPr id="359" name="直線コネクタ 358">
          <a:extLst>
            <a:ext uri="{FF2B5EF4-FFF2-40B4-BE49-F238E27FC236}">
              <a16:creationId xmlns:a16="http://schemas.microsoft.com/office/drawing/2014/main" id="{5674B7BD-602C-439C-A4DD-BECE39A4350E}"/>
            </a:ext>
          </a:extLst>
        </xdr:cNvPr>
        <xdr:cNvCxnSpPr/>
      </xdr:nvCxnSpPr>
      <xdr:spPr>
        <a:xfrm>
          <a:off x="8686800" y="13943693"/>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93436</xdr:rowOff>
    </xdr:from>
    <xdr:to>
      <xdr:col>46</xdr:col>
      <xdr:colOff>38100</xdr:colOff>
      <xdr:row>86</xdr:row>
      <xdr:rowOff>23586</xdr:rowOff>
    </xdr:to>
    <xdr:sp macro="" textlink="">
      <xdr:nvSpPr>
        <xdr:cNvPr id="360" name="楕円 359">
          <a:extLst>
            <a:ext uri="{FF2B5EF4-FFF2-40B4-BE49-F238E27FC236}">
              <a16:creationId xmlns:a16="http://schemas.microsoft.com/office/drawing/2014/main" id="{C45AA97A-95D9-4758-8D79-8D0BFB7A2FAB}"/>
            </a:ext>
          </a:extLst>
        </xdr:cNvPr>
        <xdr:cNvSpPr/>
      </xdr:nvSpPr>
      <xdr:spPr>
        <a:xfrm>
          <a:off x="7839075" y="1386658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144236</xdr:rowOff>
    </xdr:from>
    <xdr:to>
      <xdr:col>50</xdr:col>
      <xdr:colOff>114300</xdr:colOff>
      <xdr:row>86</xdr:row>
      <xdr:rowOff>5443</xdr:rowOff>
    </xdr:to>
    <xdr:cxnSp macro="">
      <xdr:nvCxnSpPr>
        <xdr:cNvPr id="361" name="直線コネクタ 360">
          <a:extLst>
            <a:ext uri="{FF2B5EF4-FFF2-40B4-BE49-F238E27FC236}">
              <a16:creationId xmlns:a16="http://schemas.microsoft.com/office/drawing/2014/main" id="{E2E2A742-7440-4D98-AFEE-5EDC46A41AFE}"/>
            </a:ext>
          </a:extLst>
        </xdr:cNvPr>
        <xdr:cNvCxnSpPr/>
      </xdr:nvCxnSpPr>
      <xdr:spPr>
        <a:xfrm>
          <a:off x="7886700" y="13914211"/>
          <a:ext cx="800100" cy="29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93436</xdr:rowOff>
    </xdr:from>
    <xdr:to>
      <xdr:col>41</xdr:col>
      <xdr:colOff>101600</xdr:colOff>
      <xdr:row>86</xdr:row>
      <xdr:rowOff>23586</xdr:rowOff>
    </xdr:to>
    <xdr:sp macro="" textlink="">
      <xdr:nvSpPr>
        <xdr:cNvPr id="362" name="楕円 361">
          <a:extLst>
            <a:ext uri="{FF2B5EF4-FFF2-40B4-BE49-F238E27FC236}">
              <a16:creationId xmlns:a16="http://schemas.microsoft.com/office/drawing/2014/main" id="{581AA0A9-A472-4343-8D9A-93F3F0BBF7E6}"/>
            </a:ext>
          </a:extLst>
        </xdr:cNvPr>
        <xdr:cNvSpPr/>
      </xdr:nvSpPr>
      <xdr:spPr>
        <a:xfrm>
          <a:off x="7029450" y="1386658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144236</xdr:rowOff>
    </xdr:from>
    <xdr:to>
      <xdr:col>45</xdr:col>
      <xdr:colOff>177800</xdr:colOff>
      <xdr:row>85</xdr:row>
      <xdr:rowOff>144236</xdr:rowOff>
    </xdr:to>
    <xdr:cxnSp macro="">
      <xdr:nvCxnSpPr>
        <xdr:cNvPr id="363" name="直線コネクタ 362">
          <a:extLst>
            <a:ext uri="{FF2B5EF4-FFF2-40B4-BE49-F238E27FC236}">
              <a16:creationId xmlns:a16="http://schemas.microsoft.com/office/drawing/2014/main" id="{58DDEC2B-E9E3-4D50-B74E-A233BA1E6505}"/>
            </a:ext>
          </a:extLst>
        </xdr:cNvPr>
        <xdr:cNvCxnSpPr/>
      </xdr:nvCxnSpPr>
      <xdr:spPr>
        <a:xfrm>
          <a:off x="7077075" y="13914211"/>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93436</xdr:rowOff>
    </xdr:from>
    <xdr:to>
      <xdr:col>36</xdr:col>
      <xdr:colOff>165100</xdr:colOff>
      <xdr:row>86</xdr:row>
      <xdr:rowOff>23586</xdr:rowOff>
    </xdr:to>
    <xdr:sp macro="" textlink="">
      <xdr:nvSpPr>
        <xdr:cNvPr id="364" name="楕円 363">
          <a:extLst>
            <a:ext uri="{FF2B5EF4-FFF2-40B4-BE49-F238E27FC236}">
              <a16:creationId xmlns:a16="http://schemas.microsoft.com/office/drawing/2014/main" id="{42891618-E649-45A8-99C9-85CBF6ABEA96}"/>
            </a:ext>
          </a:extLst>
        </xdr:cNvPr>
        <xdr:cNvSpPr/>
      </xdr:nvSpPr>
      <xdr:spPr>
        <a:xfrm>
          <a:off x="6238875" y="1386658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144236</xdr:rowOff>
    </xdr:from>
    <xdr:to>
      <xdr:col>41</xdr:col>
      <xdr:colOff>50800</xdr:colOff>
      <xdr:row>85</xdr:row>
      <xdr:rowOff>144236</xdr:rowOff>
    </xdr:to>
    <xdr:cxnSp macro="">
      <xdr:nvCxnSpPr>
        <xdr:cNvPr id="365" name="直線コネクタ 364">
          <a:extLst>
            <a:ext uri="{FF2B5EF4-FFF2-40B4-BE49-F238E27FC236}">
              <a16:creationId xmlns:a16="http://schemas.microsoft.com/office/drawing/2014/main" id="{E6530AF0-5C9F-4438-9FC5-D0F24B559342}"/>
            </a:ext>
          </a:extLst>
        </xdr:cNvPr>
        <xdr:cNvCxnSpPr/>
      </xdr:nvCxnSpPr>
      <xdr:spPr>
        <a:xfrm>
          <a:off x="6286500" y="13914211"/>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12898</xdr:rowOff>
    </xdr:from>
    <xdr:ext cx="469744" cy="259045"/>
    <xdr:sp macro="" textlink="">
      <xdr:nvSpPr>
        <xdr:cNvPr id="366" name="n_1aveValue【福祉施設】&#10;一人当たり面積">
          <a:extLst>
            <a:ext uri="{FF2B5EF4-FFF2-40B4-BE49-F238E27FC236}">
              <a16:creationId xmlns:a16="http://schemas.microsoft.com/office/drawing/2014/main" id="{066AE324-772C-4D68-9B42-8AD6348642F3}"/>
            </a:ext>
          </a:extLst>
        </xdr:cNvPr>
        <xdr:cNvSpPr txBox="1"/>
      </xdr:nvSpPr>
      <xdr:spPr>
        <a:xfrm>
          <a:off x="8458277" y="13297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12898</xdr:rowOff>
    </xdr:from>
    <xdr:ext cx="469744" cy="259045"/>
    <xdr:sp macro="" textlink="">
      <xdr:nvSpPr>
        <xdr:cNvPr id="367" name="n_2aveValue【福祉施設】&#10;一人当たり面積">
          <a:extLst>
            <a:ext uri="{FF2B5EF4-FFF2-40B4-BE49-F238E27FC236}">
              <a16:creationId xmlns:a16="http://schemas.microsoft.com/office/drawing/2014/main" id="{F60B4FF8-ABF3-4AFB-B64B-816833A9773A}"/>
            </a:ext>
          </a:extLst>
        </xdr:cNvPr>
        <xdr:cNvSpPr txBox="1"/>
      </xdr:nvSpPr>
      <xdr:spPr>
        <a:xfrm>
          <a:off x="7677227" y="13297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12898</xdr:rowOff>
    </xdr:from>
    <xdr:ext cx="469744" cy="259045"/>
    <xdr:sp macro="" textlink="">
      <xdr:nvSpPr>
        <xdr:cNvPr id="368" name="n_3aveValue【福祉施設】&#10;一人当たり面積">
          <a:extLst>
            <a:ext uri="{FF2B5EF4-FFF2-40B4-BE49-F238E27FC236}">
              <a16:creationId xmlns:a16="http://schemas.microsoft.com/office/drawing/2014/main" id="{52070589-CBC9-428D-9DB2-57DB201646D4}"/>
            </a:ext>
          </a:extLst>
        </xdr:cNvPr>
        <xdr:cNvSpPr txBox="1"/>
      </xdr:nvSpPr>
      <xdr:spPr>
        <a:xfrm>
          <a:off x="6867602" y="13297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23784</xdr:rowOff>
    </xdr:from>
    <xdr:ext cx="469744" cy="259045"/>
    <xdr:sp macro="" textlink="">
      <xdr:nvSpPr>
        <xdr:cNvPr id="369" name="n_4aveValue【福祉施設】&#10;一人当たり面積">
          <a:extLst>
            <a:ext uri="{FF2B5EF4-FFF2-40B4-BE49-F238E27FC236}">
              <a16:creationId xmlns:a16="http://schemas.microsoft.com/office/drawing/2014/main" id="{D3911E10-05E5-4C5C-9E15-47FB214F6FE1}"/>
            </a:ext>
          </a:extLst>
        </xdr:cNvPr>
        <xdr:cNvSpPr txBox="1"/>
      </xdr:nvSpPr>
      <xdr:spPr>
        <a:xfrm>
          <a:off x="6067502" y="133143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47370</xdr:rowOff>
    </xdr:from>
    <xdr:ext cx="469744" cy="259045"/>
    <xdr:sp macro="" textlink="">
      <xdr:nvSpPr>
        <xdr:cNvPr id="370" name="n_1mainValue【福祉施設】&#10;一人当たり面積">
          <a:extLst>
            <a:ext uri="{FF2B5EF4-FFF2-40B4-BE49-F238E27FC236}">
              <a16:creationId xmlns:a16="http://schemas.microsoft.com/office/drawing/2014/main" id="{2C8BBC65-B15E-427C-B6EA-69F1CE99DF7D}"/>
            </a:ext>
          </a:extLst>
        </xdr:cNvPr>
        <xdr:cNvSpPr txBox="1"/>
      </xdr:nvSpPr>
      <xdr:spPr>
        <a:xfrm>
          <a:off x="8458277" y="139856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14713</xdr:rowOff>
    </xdr:from>
    <xdr:ext cx="469744" cy="259045"/>
    <xdr:sp macro="" textlink="">
      <xdr:nvSpPr>
        <xdr:cNvPr id="371" name="n_2mainValue【福祉施設】&#10;一人当たり面積">
          <a:extLst>
            <a:ext uri="{FF2B5EF4-FFF2-40B4-BE49-F238E27FC236}">
              <a16:creationId xmlns:a16="http://schemas.microsoft.com/office/drawing/2014/main" id="{E120954F-96C5-4E70-9041-D5DB9422C169}"/>
            </a:ext>
          </a:extLst>
        </xdr:cNvPr>
        <xdr:cNvSpPr txBox="1"/>
      </xdr:nvSpPr>
      <xdr:spPr>
        <a:xfrm>
          <a:off x="7677227" y="13946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14713</xdr:rowOff>
    </xdr:from>
    <xdr:ext cx="469744" cy="259045"/>
    <xdr:sp macro="" textlink="">
      <xdr:nvSpPr>
        <xdr:cNvPr id="372" name="n_3mainValue【福祉施設】&#10;一人当たり面積">
          <a:extLst>
            <a:ext uri="{FF2B5EF4-FFF2-40B4-BE49-F238E27FC236}">
              <a16:creationId xmlns:a16="http://schemas.microsoft.com/office/drawing/2014/main" id="{AE4D8914-490A-4439-9B23-3D4777A57C09}"/>
            </a:ext>
          </a:extLst>
        </xdr:cNvPr>
        <xdr:cNvSpPr txBox="1"/>
      </xdr:nvSpPr>
      <xdr:spPr>
        <a:xfrm>
          <a:off x="6867602" y="13946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14713</xdr:rowOff>
    </xdr:from>
    <xdr:ext cx="469744" cy="259045"/>
    <xdr:sp macro="" textlink="">
      <xdr:nvSpPr>
        <xdr:cNvPr id="373" name="n_4mainValue【福祉施設】&#10;一人当たり面積">
          <a:extLst>
            <a:ext uri="{FF2B5EF4-FFF2-40B4-BE49-F238E27FC236}">
              <a16:creationId xmlns:a16="http://schemas.microsoft.com/office/drawing/2014/main" id="{37A6C95C-1C3C-492F-A40E-085BABE474EB}"/>
            </a:ext>
          </a:extLst>
        </xdr:cNvPr>
        <xdr:cNvSpPr txBox="1"/>
      </xdr:nvSpPr>
      <xdr:spPr>
        <a:xfrm>
          <a:off x="6067502" y="13946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4" name="正方形/長方形 373">
          <a:extLst>
            <a:ext uri="{FF2B5EF4-FFF2-40B4-BE49-F238E27FC236}">
              <a16:creationId xmlns:a16="http://schemas.microsoft.com/office/drawing/2014/main" id="{4965435A-2D1F-433E-9C47-40BD2FA0BEE6}"/>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5" name="正方形/長方形 374">
          <a:extLst>
            <a:ext uri="{FF2B5EF4-FFF2-40B4-BE49-F238E27FC236}">
              <a16:creationId xmlns:a16="http://schemas.microsoft.com/office/drawing/2014/main" id="{B386E943-4B27-4DBD-9EAD-3E849345C55A}"/>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6" name="正方形/長方形 375">
          <a:extLst>
            <a:ext uri="{FF2B5EF4-FFF2-40B4-BE49-F238E27FC236}">
              <a16:creationId xmlns:a16="http://schemas.microsoft.com/office/drawing/2014/main" id="{F8F1E1A6-BA5D-462C-A1B4-C765CFE442D0}"/>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7" name="正方形/長方形 376">
          <a:extLst>
            <a:ext uri="{FF2B5EF4-FFF2-40B4-BE49-F238E27FC236}">
              <a16:creationId xmlns:a16="http://schemas.microsoft.com/office/drawing/2014/main" id="{87449DB2-1A45-487B-B714-12561E5E89FB}"/>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8" name="正方形/長方形 377">
          <a:extLst>
            <a:ext uri="{FF2B5EF4-FFF2-40B4-BE49-F238E27FC236}">
              <a16:creationId xmlns:a16="http://schemas.microsoft.com/office/drawing/2014/main" id="{D225567D-0149-4719-809D-0819BE705EC2}"/>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9" name="正方形/長方形 378">
          <a:extLst>
            <a:ext uri="{FF2B5EF4-FFF2-40B4-BE49-F238E27FC236}">
              <a16:creationId xmlns:a16="http://schemas.microsoft.com/office/drawing/2014/main" id="{24A633C0-FA44-4ED9-A6C7-16087AED6FFA}"/>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0" name="正方形/長方形 379">
          <a:extLst>
            <a:ext uri="{FF2B5EF4-FFF2-40B4-BE49-F238E27FC236}">
              <a16:creationId xmlns:a16="http://schemas.microsoft.com/office/drawing/2014/main" id="{A4BD91ED-91EF-4FCD-A732-E1E06FBC654A}"/>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1" name="正方形/長方形 380">
          <a:extLst>
            <a:ext uri="{FF2B5EF4-FFF2-40B4-BE49-F238E27FC236}">
              <a16:creationId xmlns:a16="http://schemas.microsoft.com/office/drawing/2014/main" id="{2E37ED05-1027-48B3-9F93-800C81FFDA68}"/>
            </a:ext>
          </a:extLst>
        </xdr:cNvPr>
        <xdr:cNvSpPr/>
      </xdr:nvSpPr>
      <xdr:spPr>
        <a:xfrm>
          <a:off x="6858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2" name="テキスト ボックス 381">
          <a:extLst>
            <a:ext uri="{FF2B5EF4-FFF2-40B4-BE49-F238E27FC236}">
              <a16:creationId xmlns:a16="http://schemas.microsoft.com/office/drawing/2014/main" id="{0F67AAAD-8A5D-4047-8432-232F3E2C1AE4}"/>
            </a:ext>
          </a:extLst>
        </xdr:cNvPr>
        <xdr:cNvSpPr txBox="1"/>
      </xdr:nvSpPr>
      <xdr:spPr>
        <a:xfrm>
          <a:off x="666750"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3" name="直線コネクタ 382">
          <a:extLst>
            <a:ext uri="{FF2B5EF4-FFF2-40B4-BE49-F238E27FC236}">
              <a16:creationId xmlns:a16="http://schemas.microsoft.com/office/drawing/2014/main" id="{9251D535-8BD6-4590-9210-97AA1BAEDC87}"/>
            </a:ext>
          </a:extLst>
        </xdr:cNvPr>
        <xdr:cNvCxnSpPr/>
      </xdr:nvCxnSpPr>
      <xdr:spPr>
        <a:xfrm>
          <a:off x="6858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4" name="テキスト ボックス 383">
          <a:extLst>
            <a:ext uri="{FF2B5EF4-FFF2-40B4-BE49-F238E27FC236}">
              <a16:creationId xmlns:a16="http://schemas.microsoft.com/office/drawing/2014/main" id="{222EC486-569F-48AA-8619-80B403D37BB2}"/>
            </a:ext>
          </a:extLst>
        </xdr:cNvPr>
        <xdr:cNvSpPr txBox="1"/>
      </xdr:nvSpPr>
      <xdr:spPr>
        <a:xfrm>
          <a:off x="2789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5" name="直線コネクタ 384">
          <a:extLst>
            <a:ext uri="{FF2B5EF4-FFF2-40B4-BE49-F238E27FC236}">
              <a16:creationId xmlns:a16="http://schemas.microsoft.com/office/drawing/2014/main" id="{F6AB6158-5FEF-4071-8593-DF5A102F8725}"/>
            </a:ext>
          </a:extLst>
        </xdr:cNvPr>
        <xdr:cNvCxnSpPr/>
      </xdr:nvCxnSpPr>
      <xdr:spPr>
        <a:xfrm>
          <a:off x="685800" y="17811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86" name="テキスト ボックス 385">
          <a:extLst>
            <a:ext uri="{FF2B5EF4-FFF2-40B4-BE49-F238E27FC236}">
              <a16:creationId xmlns:a16="http://schemas.microsoft.com/office/drawing/2014/main" id="{6B0787D1-7483-4122-9E4C-0B3FFBB6B6D9}"/>
            </a:ext>
          </a:extLst>
        </xdr:cNvPr>
        <xdr:cNvSpPr txBox="1"/>
      </xdr:nvSpPr>
      <xdr:spPr>
        <a:xfrm>
          <a:off x="278946"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87" name="直線コネクタ 386">
          <a:extLst>
            <a:ext uri="{FF2B5EF4-FFF2-40B4-BE49-F238E27FC236}">
              <a16:creationId xmlns:a16="http://schemas.microsoft.com/office/drawing/2014/main" id="{C513E966-2271-4BED-B511-38838CE43B8A}"/>
            </a:ext>
          </a:extLst>
        </xdr:cNvPr>
        <xdr:cNvCxnSpPr/>
      </xdr:nvCxnSpPr>
      <xdr:spPr>
        <a:xfrm>
          <a:off x="685800" y="17430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88" name="テキスト ボックス 387">
          <a:extLst>
            <a:ext uri="{FF2B5EF4-FFF2-40B4-BE49-F238E27FC236}">
              <a16:creationId xmlns:a16="http://schemas.microsoft.com/office/drawing/2014/main" id="{0CA94F16-BAFF-4BDD-BAB1-5E018795E4E8}"/>
            </a:ext>
          </a:extLst>
        </xdr:cNvPr>
        <xdr:cNvSpPr txBox="1"/>
      </xdr:nvSpPr>
      <xdr:spPr>
        <a:xfrm>
          <a:off x="339891" y="17285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89" name="直線コネクタ 388">
          <a:extLst>
            <a:ext uri="{FF2B5EF4-FFF2-40B4-BE49-F238E27FC236}">
              <a16:creationId xmlns:a16="http://schemas.microsoft.com/office/drawing/2014/main" id="{07D75FCB-1BD5-4270-8D4C-016400170E57}"/>
            </a:ext>
          </a:extLst>
        </xdr:cNvPr>
        <xdr:cNvCxnSpPr/>
      </xdr:nvCxnSpPr>
      <xdr:spPr>
        <a:xfrm>
          <a:off x="685800" y="17049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0" name="テキスト ボックス 389">
          <a:extLst>
            <a:ext uri="{FF2B5EF4-FFF2-40B4-BE49-F238E27FC236}">
              <a16:creationId xmlns:a16="http://schemas.microsoft.com/office/drawing/2014/main" id="{F51B69D3-C969-47DD-B5C1-71B70C803C99}"/>
            </a:ext>
          </a:extLst>
        </xdr:cNvPr>
        <xdr:cNvSpPr txBox="1"/>
      </xdr:nvSpPr>
      <xdr:spPr>
        <a:xfrm>
          <a:off x="339891" y="16904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1" name="直線コネクタ 390">
          <a:extLst>
            <a:ext uri="{FF2B5EF4-FFF2-40B4-BE49-F238E27FC236}">
              <a16:creationId xmlns:a16="http://schemas.microsoft.com/office/drawing/2014/main" id="{8438EDFE-3EB8-48B1-B7CD-0A8918577A43}"/>
            </a:ext>
          </a:extLst>
        </xdr:cNvPr>
        <xdr:cNvCxnSpPr/>
      </xdr:nvCxnSpPr>
      <xdr:spPr>
        <a:xfrm>
          <a:off x="685800" y="16668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2" name="テキスト ボックス 391">
          <a:extLst>
            <a:ext uri="{FF2B5EF4-FFF2-40B4-BE49-F238E27FC236}">
              <a16:creationId xmlns:a16="http://schemas.microsoft.com/office/drawing/2014/main" id="{A1782681-6796-445C-8942-9CC140D920CC}"/>
            </a:ext>
          </a:extLst>
        </xdr:cNvPr>
        <xdr:cNvSpPr txBox="1"/>
      </xdr:nvSpPr>
      <xdr:spPr>
        <a:xfrm>
          <a:off x="339891" y="16523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3" name="直線コネクタ 392">
          <a:extLst>
            <a:ext uri="{FF2B5EF4-FFF2-40B4-BE49-F238E27FC236}">
              <a16:creationId xmlns:a16="http://schemas.microsoft.com/office/drawing/2014/main" id="{E0DD94FF-0894-4FCC-A04F-695B4CBB5E86}"/>
            </a:ext>
          </a:extLst>
        </xdr:cNvPr>
        <xdr:cNvCxnSpPr/>
      </xdr:nvCxnSpPr>
      <xdr:spPr>
        <a:xfrm>
          <a:off x="685800" y="16287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4" name="テキスト ボックス 393">
          <a:extLst>
            <a:ext uri="{FF2B5EF4-FFF2-40B4-BE49-F238E27FC236}">
              <a16:creationId xmlns:a16="http://schemas.microsoft.com/office/drawing/2014/main" id="{34366F49-BAD4-49F7-86E7-C203CD4D4D67}"/>
            </a:ext>
          </a:extLst>
        </xdr:cNvPr>
        <xdr:cNvSpPr txBox="1"/>
      </xdr:nvSpPr>
      <xdr:spPr>
        <a:xfrm>
          <a:off x="339891" y="16142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5" name="直線コネクタ 394">
          <a:extLst>
            <a:ext uri="{FF2B5EF4-FFF2-40B4-BE49-F238E27FC236}">
              <a16:creationId xmlns:a16="http://schemas.microsoft.com/office/drawing/2014/main" id="{A790B2F6-212B-48B6-97BC-5EB2194A624A}"/>
            </a:ext>
          </a:extLst>
        </xdr:cNvPr>
        <xdr:cNvCxnSpPr/>
      </xdr:nvCxnSpPr>
      <xdr:spPr>
        <a:xfrm>
          <a:off x="6858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96" name="テキスト ボックス 395">
          <a:extLst>
            <a:ext uri="{FF2B5EF4-FFF2-40B4-BE49-F238E27FC236}">
              <a16:creationId xmlns:a16="http://schemas.microsoft.com/office/drawing/2014/main" id="{DCFFD5B3-CFF3-4E75-AB39-9BE2D43529B0}"/>
            </a:ext>
          </a:extLst>
        </xdr:cNvPr>
        <xdr:cNvSpPr txBox="1"/>
      </xdr:nvSpPr>
      <xdr:spPr>
        <a:xfrm>
          <a:off x="388136" y="157613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97" name="【市民会館】&#10;有形固定資産減価償却率グラフ枠">
          <a:extLst>
            <a:ext uri="{FF2B5EF4-FFF2-40B4-BE49-F238E27FC236}">
              <a16:creationId xmlns:a16="http://schemas.microsoft.com/office/drawing/2014/main" id="{8C33784A-0F97-4BF6-809A-8C1DE2E10B04}"/>
            </a:ext>
          </a:extLst>
        </xdr:cNvPr>
        <xdr:cNvSpPr/>
      </xdr:nvSpPr>
      <xdr:spPr>
        <a:xfrm>
          <a:off x="6858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13336</xdr:rowOff>
    </xdr:from>
    <xdr:to>
      <xdr:col>24</xdr:col>
      <xdr:colOff>62865</xdr:colOff>
      <xdr:row>108</xdr:row>
      <xdr:rowOff>152400</xdr:rowOff>
    </xdr:to>
    <xdr:cxnSp macro="">
      <xdr:nvCxnSpPr>
        <xdr:cNvPr id="398" name="直線コネクタ 397">
          <a:extLst>
            <a:ext uri="{FF2B5EF4-FFF2-40B4-BE49-F238E27FC236}">
              <a16:creationId xmlns:a16="http://schemas.microsoft.com/office/drawing/2014/main" id="{5D8E599E-8E3C-41C3-88D3-FB5D70972CFF}"/>
            </a:ext>
          </a:extLst>
        </xdr:cNvPr>
        <xdr:cNvCxnSpPr/>
      </xdr:nvCxnSpPr>
      <xdr:spPr>
        <a:xfrm flipV="1">
          <a:off x="4180840" y="16297911"/>
          <a:ext cx="0" cy="15138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156227</xdr:rowOff>
    </xdr:from>
    <xdr:ext cx="469744" cy="259045"/>
    <xdr:sp macro="" textlink="">
      <xdr:nvSpPr>
        <xdr:cNvPr id="399" name="【市民会館】&#10;有形固定資産減価償却率最小値テキスト">
          <a:extLst>
            <a:ext uri="{FF2B5EF4-FFF2-40B4-BE49-F238E27FC236}">
              <a16:creationId xmlns:a16="http://schemas.microsoft.com/office/drawing/2014/main" id="{FAE640A6-59CE-4003-8C09-1785753CDDA7}"/>
            </a:ext>
          </a:extLst>
        </xdr:cNvPr>
        <xdr:cNvSpPr txBox="1"/>
      </xdr:nvSpPr>
      <xdr:spPr>
        <a:xfrm>
          <a:off x="4219575" y="17818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400" name="直線コネクタ 399">
          <a:extLst>
            <a:ext uri="{FF2B5EF4-FFF2-40B4-BE49-F238E27FC236}">
              <a16:creationId xmlns:a16="http://schemas.microsoft.com/office/drawing/2014/main" id="{F21E8C8E-0B9F-4289-8FB4-E9970BC9C184}"/>
            </a:ext>
          </a:extLst>
        </xdr:cNvPr>
        <xdr:cNvCxnSpPr/>
      </xdr:nvCxnSpPr>
      <xdr:spPr>
        <a:xfrm>
          <a:off x="4105275" y="178117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131463</xdr:rowOff>
    </xdr:from>
    <xdr:ext cx="405111" cy="259045"/>
    <xdr:sp macro="" textlink="">
      <xdr:nvSpPr>
        <xdr:cNvPr id="401" name="【市民会館】&#10;有形固定資産減価償却率最大値テキスト">
          <a:extLst>
            <a:ext uri="{FF2B5EF4-FFF2-40B4-BE49-F238E27FC236}">
              <a16:creationId xmlns:a16="http://schemas.microsoft.com/office/drawing/2014/main" id="{E62E02AE-769A-4FD1-9725-87B6079EE5EA}"/>
            </a:ext>
          </a:extLst>
        </xdr:cNvPr>
        <xdr:cNvSpPr txBox="1"/>
      </xdr:nvSpPr>
      <xdr:spPr>
        <a:xfrm>
          <a:off x="4219575" y="16076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13336</xdr:rowOff>
    </xdr:from>
    <xdr:to>
      <xdr:col>24</xdr:col>
      <xdr:colOff>152400</xdr:colOff>
      <xdr:row>100</xdr:row>
      <xdr:rowOff>13336</xdr:rowOff>
    </xdr:to>
    <xdr:cxnSp macro="">
      <xdr:nvCxnSpPr>
        <xdr:cNvPr id="402" name="直線コネクタ 401">
          <a:extLst>
            <a:ext uri="{FF2B5EF4-FFF2-40B4-BE49-F238E27FC236}">
              <a16:creationId xmlns:a16="http://schemas.microsoft.com/office/drawing/2014/main" id="{9C12C4DC-18EB-4007-AFAC-B2D509A81A8B}"/>
            </a:ext>
          </a:extLst>
        </xdr:cNvPr>
        <xdr:cNvCxnSpPr/>
      </xdr:nvCxnSpPr>
      <xdr:spPr>
        <a:xfrm>
          <a:off x="4105275" y="1629791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102</xdr:row>
      <xdr:rowOff>92091</xdr:rowOff>
    </xdr:from>
    <xdr:ext cx="405111" cy="259045"/>
    <xdr:sp macro="" textlink="">
      <xdr:nvSpPr>
        <xdr:cNvPr id="403" name="【市民会館】&#10;有形固定資産減価償却率平均値テキスト">
          <a:extLst>
            <a:ext uri="{FF2B5EF4-FFF2-40B4-BE49-F238E27FC236}">
              <a16:creationId xmlns:a16="http://schemas.microsoft.com/office/drawing/2014/main" id="{060A2B76-7E57-45F9-8443-A8E5EF54D3A7}"/>
            </a:ext>
          </a:extLst>
        </xdr:cNvPr>
        <xdr:cNvSpPr txBox="1"/>
      </xdr:nvSpPr>
      <xdr:spPr>
        <a:xfrm>
          <a:off x="4219575" y="167227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69214</xdr:rowOff>
    </xdr:from>
    <xdr:to>
      <xdr:col>24</xdr:col>
      <xdr:colOff>114300</xdr:colOff>
      <xdr:row>103</xdr:row>
      <xdr:rowOff>170814</xdr:rowOff>
    </xdr:to>
    <xdr:sp macro="" textlink="">
      <xdr:nvSpPr>
        <xdr:cNvPr id="404" name="フローチャート: 判断 403">
          <a:extLst>
            <a:ext uri="{FF2B5EF4-FFF2-40B4-BE49-F238E27FC236}">
              <a16:creationId xmlns:a16="http://schemas.microsoft.com/office/drawing/2014/main" id="{6FC32AC8-8069-4B99-A05D-074C16178381}"/>
            </a:ext>
          </a:extLst>
        </xdr:cNvPr>
        <xdr:cNvSpPr/>
      </xdr:nvSpPr>
      <xdr:spPr>
        <a:xfrm>
          <a:off x="4124325" y="1686813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53975</xdr:rowOff>
    </xdr:from>
    <xdr:to>
      <xdr:col>20</xdr:col>
      <xdr:colOff>38100</xdr:colOff>
      <xdr:row>103</xdr:row>
      <xdr:rowOff>155575</xdr:rowOff>
    </xdr:to>
    <xdr:sp macro="" textlink="">
      <xdr:nvSpPr>
        <xdr:cNvPr id="405" name="フローチャート: 判断 404">
          <a:extLst>
            <a:ext uri="{FF2B5EF4-FFF2-40B4-BE49-F238E27FC236}">
              <a16:creationId xmlns:a16="http://schemas.microsoft.com/office/drawing/2014/main" id="{C53F906A-B818-4CF2-81F4-868C4F32242A}"/>
            </a:ext>
          </a:extLst>
        </xdr:cNvPr>
        <xdr:cNvSpPr/>
      </xdr:nvSpPr>
      <xdr:spPr>
        <a:xfrm>
          <a:off x="3381375" y="1685607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17780</xdr:rowOff>
    </xdr:from>
    <xdr:to>
      <xdr:col>15</xdr:col>
      <xdr:colOff>101600</xdr:colOff>
      <xdr:row>103</xdr:row>
      <xdr:rowOff>119380</xdr:rowOff>
    </xdr:to>
    <xdr:sp macro="" textlink="">
      <xdr:nvSpPr>
        <xdr:cNvPr id="406" name="フローチャート: 判断 405">
          <a:extLst>
            <a:ext uri="{FF2B5EF4-FFF2-40B4-BE49-F238E27FC236}">
              <a16:creationId xmlns:a16="http://schemas.microsoft.com/office/drawing/2014/main" id="{31A41C26-35D0-4FC1-BC4F-F3AE63492888}"/>
            </a:ext>
          </a:extLst>
        </xdr:cNvPr>
        <xdr:cNvSpPr/>
      </xdr:nvSpPr>
      <xdr:spPr>
        <a:xfrm>
          <a:off x="2571750" y="1681988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27305</xdr:rowOff>
    </xdr:from>
    <xdr:to>
      <xdr:col>10</xdr:col>
      <xdr:colOff>165100</xdr:colOff>
      <xdr:row>103</xdr:row>
      <xdr:rowOff>128905</xdr:rowOff>
    </xdr:to>
    <xdr:sp macro="" textlink="">
      <xdr:nvSpPr>
        <xdr:cNvPr id="407" name="フローチャート: 判断 406">
          <a:extLst>
            <a:ext uri="{FF2B5EF4-FFF2-40B4-BE49-F238E27FC236}">
              <a16:creationId xmlns:a16="http://schemas.microsoft.com/office/drawing/2014/main" id="{D9D58E66-85C1-457F-AB8F-D78FB5FF3D02}"/>
            </a:ext>
          </a:extLst>
        </xdr:cNvPr>
        <xdr:cNvSpPr/>
      </xdr:nvSpPr>
      <xdr:spPr>
        <a:xfrm>
          <a:off x="1781175" y="1683258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25400</xdr:rowOff>
    </xdr:from>
    <xdr:to>
      <xdr:col>6</xdr:col>
      <xdr:colOff>38100</xdr:colOff>
      <xdr:row>103</xdr:row>
      <xdr:rowOff>127000</xdr:rowOff>
    </xdr:to>
    <xdr:sp macro="" textlink="">
      <xdr:nvSpPr>
        <xdr:cNvPr id="408" name="フローチャート: 判断 407">
          <a:extLst>
            <a:ext uri="{FF2B5EF4-FFF2-40B4-BE49-F238E27FC236}">
              <a16:creationId xmlns:a16="http://schemas.microsoft.com/office/drawing/2014/main" id="{26535E24-4430-405C-9B78-96B347A70C56}"/>
            </a:ext>
          </a:extLst>
        </xdr:cNvPr>
        <xdr:cNvSpPr/>
      </xdr:nvSpPr>
      <xdr:spPr>
        <a:xfrm>
          <a:off x="981075" y="1683067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09" name="テキスト ボックス 408">
          <a:extLst>
            <a:ext uri="{FF2B5EF4-FFF2-40B4-BE49-F238E27FC236}">
              <a16:creationId xmlns:a16="http://schemas.microsoft.com/office/drawing/2014/main" id="{08826C2D-0046-499E-845E-A2CB732B139F}"/>
            </a:ext>
          </a:extLst>
        </xdr:cNvPr>
        <xdr:cNvSpPr txBox="1"/>
      </xdr:nvSpPr>
      <xdr:spPr>
        <a:xfrm>
          <a:off x="40100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0" name="テキスト ボックス 409">
          <a:extLst>
            <a:ext uri="{FF2B5EF4-FFF2-40B4-BE49-F238E27FC236}">
              <a16:creationId xmlns:a16="http://schemas.microsoft.com/office/drawing/2014/main" id="{2132BE07-9FB1-4EA0-82AE-5B337509A6A8}"/>
            </a:ext>
          </a:extLst>
        </xdr:cNvPr>
        <xdr:cNvSpPr txBox="1"/>
      </xdr:nvSpPr>
      <xdr:spPr>
        <a:xfrm>
          <a:off x="32575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500003AA-6AA9-408B-B4FD-C7EB4A8B2488}"/>
            </a:ext>
          </a:extLst>
        </xdr:cNvPr>
        <xdr:cNvSpPr txBox="1"/>
      </xdr:nvSpPr>
      <xdr:spPr>
        <a:xfrm>
          <a:off x="24479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94412D62-EA2F-45C9-8784-39E5E03FCF89}"/>
            </a:ext>
          </a:extLst>
        </xdr:cNvPr>
        <xdr:cNvSpPr txBox="1"/>
      </xdr:nvSpPr>
      <xdr:spPr>
        <a:xfrm>
          <a:off x="1657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9C8E0D18-2C63-46AD-8FBF-DF61408D099B}"/>
            </a:ext>
          </a:extLst>
        </xdr:cNvPr>
        <xdr:cNvSpPr txBox="1"/>
      </xdr:nvSpPr>
      <xdr:spPr>
        <a:xfrm>
          <a:off x="857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40639</xdr:rowOff>
    </xdr:from>
    <xdr:to>
      <xdr:col>24</xdr:col>
      <xdr:colOff>114300</xdr:colOff>
      <xdr:row>105</xdr:row>
      <xdr:rowOff>142239</xdr:rowOff>
    </xdr:to>
    <xdr:sp macro="" textlink="">
      <xdr:nvSpPr>
        <xdr:cNvPr id="414" name="楕円 413">
          <a:extLst>
            <a:ext uri="{FF2B5EF4-FFF2-40B4-BE49-F238E27FC236}">
              <a16:creationId xmlns:a16="http://schemas.microsoft.com/office/drawing/2014/main" id="{D579BAD3-385B-4329-8DB0-98960E8666C2}"/>
            </a:ext>
          </a:extLst>
        </xdr:cNvPr>
        <xdr:cNvSpPr/>
      </xdr:nvSpPr>
      <xdr:spPr>
        <a:xfrm>
          <a:off x="4124325" y="1718563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19066</xdr:rowOff>
    </xdr:from>
    <xdr:ext cx="405111" cy="259045"/>
    <xdr:sp macro="" textlink="">
      <xdr:nvSpPr>
        <xdr:cNvPr id="415" name="【市民会館】&#10;有形固定資産減価償却率該当値テキスト">
          <a:extLst>
            <a:ext uri="{FF2B5EF4-FFF2-40B4-BE49-F238E27FC236}">
              <a16:creationId xmlns:a16="http://schemas.microsoft.com/office/drawing/2014/main" id="{E411633F-1929-41A5-BB1F-36E72A5F9965}"/>
            </a:ext>
          </a:extLst>
        </xdr:cNvPr>
        <xdr:cNvSpPr txBox="1"/>
      </xdr:nvSpPr>
      <xdr:spPr>
        <a:xfrm>
          <a:off x="4219575" y="171640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4445</xdr:rowOff>
    </xdr:from>
    <xdr:to>
      <xdr:col>20</xdr:col>
      <xdr:colOff>38100</xdr:colOff>
      <xdr:row>105</xdr:row>
      <xdr:rowOff>106045</xdr:rowOff>
    </xdr:to>
    <xdr:sp macro="" textlink="">
      <xdr:nvSpPr>
        <xdr:cNvPr id="416" name="楕円 415">
          <a:extLst>
            <a:ext uri="{FF2B5EF4-FFF2-40B4-BE49-F238E27FC236}">
              <a16:creationId xmlns:a16="http://schemas.microsoft.com/office/drawing/2014/main" id="{33070B1A-0822-4A25-A20A-4654CD19E7D4}"/>
            </a:ext>
          </a:extLst>
        </xdr:cNvPr>
        <xdr:cNvSpPr/>
      </xdr:nvSpPr>
      <xdr:spPr>
        <a:xfrm>
          <a:off x="3381375" y="1715262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55245</xdr:rowOff>
    </xdr:from>
    <xdr:to>
      <xdr:col>24</xdr:col>
      <xdr:colOff>63500</xdr:colOff>
      <xdr:row>105</xdr:row>
      <xdr:rowOff>91439</xdr:rowOff>
    </xdr:to>
    <xdr:cxnSp macro="">
      <xdr:nvCxnSpPr>
        <xdr:cNvPr id="417" name="直線コネクタ 416">
          <a:extLst>
            <a:ext uri="{FF2B5EF4-FFF2-40B4-BE49-F238E27FC236}">
              <a16:creationId xmlns:a16="http://schemas.microsoft.com/office/drawing/2014/main" id="{5F183043-57D9-4975-AB2E-5D05DF2AF503}"/>
            </a:ext>
          </a:extLst>
        </xdr:cNvPr>
        <xdr:cNvCxnSpPr/>
      </xdr:nvCxnSpPr>
      <xdr:spPr>
        <a:xfrm>
          <a:off x="3429000" y="17200245"/>
          <a:ext cx="752475" cy="33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139700</xdr:rowOff>
    </xdr:from>
    <xdr:to>
      <xdr:col>15</xdr:col>
      <xdr:colOff>101600</xdr:colOff>
      <xdr:row>105</xdr:row>
      <xdr:rowOff>69850</xdr:rowOff>
    </xdr:to>
    <xdr:sp macro="" textlink="">
      <xdr:nvSpPr>
        <xdr:cNvPr id="418" name="楕円 417">
          <a:extLst>
            <a:ext uri="{FF2B5EF4-FFF2-40B4-BE49-F238E27FC236}">
              <a16:creationId xmlns:a16="http://schemas.microsoft.com/office/drawing/2014/main" id="{A2D840BD-2B5E-4B31-ADB9-09659EAB7831}"/>
            </a:ext>
          </a:extLst>
        </xdr:cNvPr>
        <xdr:cNvSpPr/>
      </xdr:nvSpPr>
      <xdr:spPr>
        <a:xfrm>
          <a:off x="2571750" y="1711642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19050</xdr:rowOff>
    </xdr:from>
    <xdr:to>
      <xdr:col>19</xdr:col>
      <xdr:colOff>177800</xdr:colOff>
      <xdr:row>105</xdr:row>
      <xdr:rowOff>55245</xdr:rowOff>
    </xdr:to>
    <xdr:cxnSp macro="">
      <xdr:nvCxnSpPr>
        <xdr:cNvPr id="419" name="直線コネクタ 418">
          <a:extLst>
            <a:ext uri="{FF2B5EF4-FFF2-40B4-BE49-F238E27FC236}">
              <a16:creationId xmlns:a16="http://schemas.microsoft.com/office/drawing/2014/main" id="{C1EC1B79-CA8C-4934-92D9-562DAF3F9952}"/>
            </a:ext>
          </a:extLst>
        </xdr:cNvPr>
        <xdr:cNvCxnSpPr/>
      </xdr:nvCxnSpPr>
      <xdr:spPr>
        <a:xfrm>
          <a:off x="2619375" y="17164050"/>
          <a:ext cx="809625"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103505</xdr:rowOff>
    </xdr:from>
    <xdr:to>
      <xdr:col>10</xdr:col>
      <xdr:colOff>165100</xdr:colOff>
      <xdr:row>105</xdr:row>
      <xdr:rowOff>33655</xdr:rowOff>
    </xdr:to>
    <xdr:sp macro="" textlink="">
      <xdr:nvSpPr>
        <xdr:cNvPr id="420" name="楕円 419">
          <a:extLst>
            <a:ext uri="{FF2B5EF4-FFF2-40B4-BE49-F238E27FC236}">
              <a16:creationId xmlns:a16="http://schemas.microsoft.com/office/drawing/2014/main" id="{A955114D-C395-4946-A631-A180AD564224}"/>
            </a:ext>
          </a:extLst>
        </xdr:cNvPr>
        <xdr:cNvSpPr/>
      </xdr:nvSpPr>
      <xdr:spPr>
        <a:xfrm>
          <a:off x="1781175" y="1708023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154305</xdr:rowOff>
    </xdr:from>
    <xdr:to>
      <xdr:col>15</xdr:col>
      <xdr:colOff>50800</xdr:colOff>
      <xdr:row>105</xdr:row>
      <xdr:rowOff>19050</xdr:rowOff>
    </xdr:to>
    <xdr:cxnSp macro="">
      <xdr:nvCxnSpPr>
        <xdr:cNvPr id="421" name="直線コネクタ 420">
          <a:extLst>
            <a:ext uri="{FF2B5EF4-FFF2-40B4-BE49-F238E27FC236}">
              <a16:creationId xmlns:a16="http://schemas.microsoft.com/office/drawing/2014/main" id="{7E851D59-76C4-4DAB-B08E-6B8E3B33BDC3}"/>
            </a:ext>
          </a:extLst>
        </xdr:cNvPr>
        <xdr:cNvCxnSpPr/>
      </xdr:nvCxnSpPr>
      <xdr:spPr>
        <a:xfrm>
          <a:off x="1828800" y="17127855"/>
          <a:ext cx="790575"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67311</xdr:rowOff>
    </xdr:from>
    <xdr:to>
      <xdr:col>6</xdr:col>
      <xdr:colOff>38100</xdr:colOff>
      <xdr:row>104</xdr:row>
      <xdr:rowOff>168911</xdr:rowOff>
    </xdr:to>
    <xdr:sp macro="" textlink="">
      <xdr:nvSpPr>
        <xdr:cNvPr id="422" name="楕円 421">
          <a:extLst>
            <a:ext uri="{FF2B5EF4-FFF2-40B4-BE49-F238E27FC236}">
              <a16:creationId xmlns:a16="http://schemas.microsoft.com/office/drawing/2014/main" id="{4187F8F1-B06D-4BE8-B148-550E6FA37896}"/>
            </a:ext>
          </a:extLst>
        </xdr:cNvPr>
        <xdr:cNvSpPr/>
      </xdr:nvSpPr>
      <xdr:spPr>
        <a:xfrm>
          <a:off x="981075" y="1703768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118111</xdr:rowOff>
    </xdr:from>
    <xdr:to>
      <xdr:col>10</xdr:col>
      <xdr:colOff>114300</xdr:colOff>
      <xdr:row>104</xdr:row>
      <xdr:rowOff>154305</xdr:rowOff>
    </xdr:to>
    <xdr:cxnSp macro="">
      <xdr:nvCxnSpPr>
        <xdr:cNvPr id="423" name="直線コネクタ 422">
          <a:extLst>
            <a:ext uri="{FF2B5EF4-FFF2-40B4-BE49-F238E27FC236}">
              <a16:creationId xmlns:a16="http://schemas.microsoft.com/office/drawing/2014/main" id="{7D569DA2-7178-412F-A496-F30A58FE93F1}"/>
            </a:ext>
          </a:extLst>
        </xdr:cNvPr>
        <xdr:cNvCxnSpPr/>
      </xdr:nvCxnSpPr>
      <xdr:spPr>
        <a:xfrm>
          <a:off x="1028700" y="17094836"/>
          <a:ext cx="800100" cy="33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652</xdr:rowOff>
    </xdr:from>
    <xdr:ext cx="405111" cy="259045"/>
    <xdr:sp macro="" textlink="">
      <xdr:nvSpPr>
        <xdr:cNvPr id="424" name="n_1aveValue【市民会館】&#10;有形固定資産減価償却率">
          <a:extLst>
            <a:ext uri="{FF2B5EF4-FFF2-40B4-BE49-F238E27FC236}">
              <a16:creationId xmlns:a16="http://schemas.microsoft.com/office/drawing/2014/main" id="{8F4B0020-C91D-4212-84DC-37B97EE6EC85}"/>
            </a:ext>
          </a:extLst>
        </xdr:cNvPr>
        <xdr:cNvSpPr txBox="1"/>
      </xdr:nvSpPr>
      <xdr:spPr>
        <a:xfrm>
          <a:off x="3239144" y="16631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101</xdr:row>
      <xdr:rowOff>135907</xdr:rowOff>
    </xdr:from>
    <xdr:ext cx="405111" cy="259045"/>
    <xdr:sp macro="" textlink="">
      <xdr:nvSpPr>
        <xdr:cNvPr id="425" name="n_2aveValue【市民会館】&#10;有形固定資産減価償却率">
          <a:extLst>
            <a:ext uri="{FF2B5EF4-FFF2-40B4-BE49-F238E27FC236}">
              <a16:creationId xmlns:a16="http://schemas.microsoft.com/office/drawing/2014/main" id="{B31502F7-4C58-4718-9891-27AA6FD1C175}"/>
            </a:ext>
          </a:extLst>
        </xdr:cNvPr>
        <xdr:cNvSpPr txBox="1"/>
      </xdr:nvSpPr>
      <xdr:spPr>
        <a:xfrm>
          <a:off x="2439044" y="16595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145432</xdr:rowOff>
    </xdr:from>
    <xdr:ext cx="405111" cy="259045"/>
    <xdr:sp macro="" textlink="">
      <xdr:nvSpPr>
        <xdr:cNvPr id="426" name="n_3aveValue【市民会館】&#10;有形固定資産減価償却率">
          <a:extLst>
            <a:ext uri="{FF2B5EF4-FFF2-40B4-BE49-F238E27FC236}">
              <a16:creationId xmlns:a16="http://schemas.microsoft.com/office/drawing/2014/main" id="{1FCDAA3D-E95A-433D-901F-1322044D2E7D}"/>
            </a:ext>
          </a:extLst>
        </xdr:cNvPr>
        <xdr:cNvSpPr txBox="1"/>
      </xdr:nvSpPr>
      <xdr:spPr>
        <a:xfrm>
          <a:off x="1648469" y="16601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143527</xdr:rowOff>
    </xdr:from>
    <xdr:ext cx="405111" cy="259045"/>
    <xdr:sp macro="" textlink="">
      <xdr:nvSpPr>
        <xdr:cNvPr id="427" name="n_4aveValue【市民会館】&#10;有形固定資産減価償却率">
          <a:extLst>
            <a:ext uri="{FF2B5EF4-FFF2-40B4-BE49-F238E27FC236}">
              <a16:creationId xmlns:a16="http://schemas.microsoft.com/office/drawing/2014/main" id="{469E1D8E-8E6B-4FC7-BAD0-760466778E95}"/>
            </a:ext>
          </a:extLst>
        </xdr:cNvPr>
        <xdr:cNvSpPr txBox="1"/>
      </xdr:nvSpPr>
      <xdr:spPr>
        <a:xfrm>
          <a:off x="848369" y="16599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105</xdr:row>
      <xdr:rowOff>97172</xdr:rowOff>
    </xdr:from>
    <xdr:ext cx="405111" cy="259045"/>
    <xdr:sp macro="" textlink="">
      <xdr:nvSpPr>
        <xdr:cNvPr id="428" name="n_1mainValue【市民会館】&#10;有形固定資産減価償却率">
          <a:extLst>
            <a:ext uri="{FF2B5EF4-FFF2-40B4-BE49-F238E27FC236}">
              <a16:creationId xmlns:a16="http://schemas.microsoft.com/office/drawing/2014/main" id="{40CF7009-9A6F-45CB-B9F6-1F65CF810D39}"/>
            </a:ext>
          </a:extLst>
        </xdr:cNvPr>
        <xdr:cNvSpPr txBox="1"/>
      </xdr:nvSpPr>
      <xdr:spPr>
        <a:xfrm>
          <a:off x="3239144" y="17242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60977</xdr:rowOff>
    </xdr:from>
    <xdr:ext cx="405111" cy="259045"/>
    <xdr:sp macro="" textlink="">
      <xdr:nvSpPr>
        <xdr:cNvPr id="429" name="n_2mainValue【市民会館】&#10;有形固定資産減価償却率">
          <a:extLst>
            <a:ext uri="{FF2B5EF4-FFF2-40B4-BE49-F238E27FC236}">
              <a16:creationId xmlns:a16="http://schemas.microsoft.com/office/drawing/2014/main" id="{29E48DA4-1606-45A8-922B-B623B7CB46B3}"/>
            </a:ext>
          </a:extLst>
        </xdr:cNvPr>
        <xdr:cNvSpPr txBox="1"/>
      </xdr:nvSpPr>
      <xdr:spPr>
        <a:xfrm>
          <a:off x="2439044" y="17209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24782</xdr:rowOff>
    </xdr:from>
    <xdr:ext cx="405111" cy="259045"/>
    <xdr:sp macro="" textlink="">
      <xdr:nvSpPr>
        <xdr:cNvPr id="430" name="n_3mainValue【市民会館】&#10;有形固定資産減価償却率">
          <a:extLst>
            <a:ext uri="{FF2B5EF4-FFF2-40B4-BE49-F238E27FC236}">
              <a16:creationId xmlns:a16="http://schemas.microsoft.com/office/drawing/2014/main" id="{CDEB60D6-0832-478E-8082-A567C9BF6649}"/>
            </a:ext>
          </a:extLst>
        </xdr:cNvPr>
        <xdr:cNvSpPr txBox="1"/>
      </xdr:nvSpPr>
      <xdr:spPr>
        <a:xfrm>
          <a:off x="1648469" y="17172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160038</xdr:rowOff>
    </xdr:from>
    <xdr:ext cx="405111" cy="259045"/>
    <xdr:sp macro="" textlink="">
      <xdr:nvSpPr>
        <xdr:cNvPr id="431" name="n_4mainValue【市民会館】&#10;有形固定資産減価償却率">
          <a:extLst>
            <a:ext uri="{FF2B5EF4-FFF2-40B4-BE49-F238E27FC236}">
              <a16:creationId xmlns:a16="http://schemas.microsoft.com/office/drawing/2014/main" id="{A4CFF43F-89B2-4F84-BCCC-436C60A98D3A}"/>
            </a:ext>
          </a:extLst>
        </xdr:cNvPr>
        <xdr:cNvSpPr txBox="1"/>
      </xdr:nvSpPr>
      <xdr:spPr>
        <a:xfrm>
          <a:off x="848369" y="17136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2" name="正方形/長方形 431">
          <a:extLst>
            <a:ext uri="{FF2B5EF4-FFF2-40B4-BE49-F238E27FC236}">
              <a16:creationId xmlns:a16="http://schemas.microsoft.com/office/drawing/2014/main" id="{FF022657-8809-4D5D-8C52-500613F8258B}"/>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3" name="正方形/長方形 432">
          <a:extLst>
            <a:ext uri="{FF2B5EF4-FFF2-40B4-BE49-F238E27FC236}">
              <a16:creationId xmlns:a16="http://schemas.microsoft.com/office/drawing/2014/main" id="{15A9F35F-D3FC-47B9-BD6D-54F4C887A6B3}"/>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4" name="正方形/長方形 433">
          <a:extLst>
            <a:ext uri="{FF2B5EF4-FFF2-40B4-BE49-F238E27FC236}">
              <a16:creationId xmlns:a16="http://schemas.microsoft.com/office/drawing/2014/main" id="{0B9A3300-BC7D-4110-89BB-63E5AA5CB290}"/>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5" name="正方形/長方形 434">
          <a:extLst>
            <a:ext uri="{FF2B5EF4-FFF2-40B4-BE49-F238E27FC236}">
              <a16:creationId xmlns:a16="http://schemas.microsoft.com/office/drawing/2014/main" id="{D31A665D-9268-4FFD-8CCC-B64928B9A821}"/>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6" name="正方形/長方形 435">
          <a:extLst>
            <a:ext uri="{FF2B5EF4-FFF2-40B4-BE49-F238E27FC236}">
              <a16:creationId xmlns:a16="http://schemas.microsoft.com/office/drawing/2014/main" id="{87320D93-94FA-4F80-8EC2-1B7EA71893C5}"/>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7" name="正方形/長方形 436">
          <a:extLst>
            <a:ext uri="{FF2B5EF4-FFF2-40B4-BE49-F238E27FC236}">
              <a16:creationId xmlns:a16="http://schemas.microsoft.com/office/drawing/2014/main" id="{5EEF4259-89BD-4E9B-ABAD-3632089AD98F}"/>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8" name="正方形/長方形 437">
          <a:extLst>
            <a:ext uri="{FF2B5EF4-FFF2-40B4-BE49-F238E27FC236}">
              <a16:creationId xmlns:a16="http://schemas.microsoft.com/office/drawing/2014/main" id="{45E0ACB3-84B7-4921-A2D0-A70703AEE6B3}"/>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39" name="正方形/長方形 438">
          <a:extLst>
            <a:ext uri="{FF2B5EF4-FFF2-40B4-BE49-F238E27FC236}">
              <a16:creationId xmlns:a16="http://schemas.microsoft.com/office/drawing/2014/main" id="{0F2B9CBE-8627-4E35-80EA-E1295483A719}"/>
            </a:ext>
          </a:extLst>
        </xdr:cNvPr>
        <xdr:cNvSpPr/>
      </xdr:nvSpPr>
      <xdr:spPr>
        <a:xfrm>
          <a:off x="59531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0" name="テキスト ボックス 439">
          <a:extLst>
            <a:ext uri="{FF2B5EF4-FFF2-40B4-BE49-F238E27FC236}">
              <a16:creationId xmlns:a16="http://schemas.microsoft.com/office/drawing/2014/main" id="{D957DFF9-00A8-4595-ABF0-093BE9591173}"/>
            </a:ext>
          </a:extLst>
        </xdr:cNvPr>
        <xdr:cNvSpPr txBox="1"/>
      </xdr:nvSpPr>
      <xdr:spPr>
        <a:xfrm>
          <a:off x="5915025"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1" name="直線コネクタ 440">
          <a:extLst>
            <a:ext uri="{FF2B5EF4-FFF2-40B4-BE49-F238E27FC236}">
              <a16:creationId xmlns:a16="http://schemas.microsoft.com/office/drawing/2014/main" id="{E8BAC91B-16FA-4121-8684-7BEE63FA9264}"/>
            </a:ext>
          </a:extLst>
        </xdr:cNvPr>
        <xdr:cNvCxnSpPr/>
      </xdr:nvCxnSpPr>
      <xdr:spPr>
        <a:xfrm>
          <a:off x="5953125" y="18192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107</xdr:row>
      <xdr:rowOff>133350</xdr:rowOff>
    </xdr:from>
    <xdr:to>
      <xdr:col>59</xdr:col>
      <xdr:colOff>50800</xdr:colOff>
      <xdr:row>107</xdr:row>
      <xdr:rowOff>133350</xdr:rowOff>
    </xdr:to>
    <xdr:cxnSp macro="">
      <xdr:nvCxnSpPr>
        <xdr:cNvPr id="442" name="直線コネクタ 441">
          <a:extLst>
            <a:ext uri="{FF2B5EF4-FFF2-40B4-BE49-F238E27FC236}">
              <a16:creationId xmlns:a16="http://schemas.microsoft.com/office/drawing/2014/main" id="{82557E30-1712-4B4D-907D-EEB8A2E0F457}"/>
            </a:ext>
          </a:extLst>
        </xdr:cNvPr>
        <xdr:cNvCxnSpPr/>
      </xdr:nvCxnSpPr>
      <xdr:spPr>
        <a:xfrm>
          <a:off x="5953125" y="17621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106</xdr:row>
      <xdr:rowOff>162577</xdr:rowOff>
    </xdr:from>
    <xdr:ext cx="467179" cy="259045"/>
    <xdr:sp macro="" textlink="">
      <xdr:nvSpPr>
        <xdr:cNvPr id="443" name="テキスト ボックス 442">
          <a:extLst>
            <a:ext uri="{FF2B5EF4-FFF2-40B4-BE49-F238E27FC236}">
              <a16:creationId xmlns:a16="http://schemas.microsoft.com/office/drawing/2014/main" id="{4C0863CD-C1D8-4AA8-845E-DFA7D25E47E6}"/>
            </a:ext>
          </a:extLst>
        </xdr:cNvPr>
        <xdr:cNvSpPr txBox="1"/>
      </xdr:nvSpPr>
      <xdr:spPr>
        <a:xfrm>
          <a:off x="5527221" y="17475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4" name="直線コネクタ 443">
          <a:extLst>
            <a:ext uri="{FF2B5EF4-FFF2-40B4-BE49-F238E27FC236}">
              <a16:creationId xmlns:a16="http://schemas.microsoft.com/office/drawing/2014/main" id="{431D2A2F-F618-4604-864A-50E34137C3B1}"/>
            </a:ext>
          </a:extLst>
        </xdr:cNvPr>
        <xdr:cNvCxnSpPr/>
      </xdr:nvCxnSpPr>
      <xdr:spPr>
        <a:xfrm>
          <a:off x="5953125" y="17049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45" name="テキスト ボックス 444">
          <a:extLst>
            <a:ext uri="{FF2B5EF4-FFF2-40B4-BE49-F238E27FC236}">
              <a16:creationId xmlns:a16="http://schemas.microsoft.com/office/drawing/2014/main" id="{67C00091-574B-420B-A4B6-153F7EB2DAF9}"/>
            </a:ext>
          </a:extLst>
        </xdr:cNvPr>
        <xdr:cNvSpPr txBox="1"/>
      </xdr:nvSpPr>
      <xdr:spPr>
        <a:xfrm>
          <a:off x="5527221" y="16904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19050</xdr:rowOff>
    </xdr:from>
    <xdr:to>
      <xdr:col>59</xdr:col>
      <xdr:colOff>50800</xdr:colOff>
      <xdr:row>101</xdr:row>
      <xdr:rowOff>19050</xdr:rowOff>
    </xdr:to>
    <xdr:cxnSp macro="">
      <xdr:nvCxnSpPr>
        <xdr:cNvPr id="446" name="直線コネクタ 445">
          <a:extLst>
            <a:ext uri="{FF2B5EF4-FFF2-40B4-BE49-F238E27FC236}">
              <a16:creationId xmlns:a16="http://schemas.microsoft.com/office/drawing/2014/main" id="{63001FE2-9641-49D8-9A6F-C1C48046B262}"/>
            </a:ext>
          </a:extLst>
        </xdr:cNvPr>
        <xdr:cNvCxnSpPr/>
      </xdr:nvCxnSpPr>
      <xdr:spPr>
        <a:xfrm>
          <a:off x="5953125" y="1647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100</xdr:row>
      <xdr:rowOff>48277</xdr:rowOff>
    </xdr:from>
    <xdr:ext cx="467179" cy="259045"/>
    <xdr:sp macro="" textlink="">
      <xdr:nvSpPr>
        <xdr:cNvPr id="447" name="テキスト ボックス 446">
          <a:extLst>
            <a:ext uri="{FF2B5EF4-FFF2-40B4-BE49-F238E27FC236}">
              <a16:creationId xmlns:a16="http://schemas.microsoft.com/office/drawing/2014/main" id="{5812A40B-F970-4EA0-A20A-7696359F54E1}"/>
            </a:ext>
          </a:extLst>
        </xdr:cNvPr>
        <xdr:cNvSpPr txBox="1"/>
      </xdr:nvSpPr>
      <xdr:spPr>
        <a:xfrm>
          <a:off x="5527221" y="16332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48" name="直線コネクタ 447">
          <a:extLst>
            <a:ext uri="{FF2B5EF4-FFF2-40B4-BE49-F238E27FC236}">
              <a16:creationId xmlns:a16="http://schemas.microsoft.com/office/drawing/2014/main" id="{C0789BD3-E681-4BEF-9BF6-319A0DC25511}"/>
            </a:ext>
          </a:extLst>
        </xdr:cNvPr>
        <xdr:cNvCxnSpPr/>
      </xdr:nvCxnSpPr>
      <xdr:spPr>
        <a:xfrm>
          <a:off x="5953125" y="15906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49" name="テキスト ボックス 448">
          <a:extLst>
            <a:ext uri="{FF2B5EF4-FFF2-40B4-BE49-F238E27FC236}">
              <a16:creationId xmlns:a16="http://schemas.microsoft.com/office/drawing/2014/main" id="{481EC722-B72E-4EBF-B47E-2CF46CE596A2}"/>
            </a:ext>
          </a:extLst>
        </xdr:cNvPr>
        <xdr:cNvSpPr txBox="1"/>
      </xdr:nvSpPr>
      <xdr:spPr>
        <a:xfrm>
          <a:off x="5527221"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0" name="【市民会館】&#10;一人当たり面積グラフ枠">
          <a:extLst>
            <a:ext uri="{FF2B5EF4-FFF2-40B4-BE49-F238E27FC236}">
              <a16:creationId xmlns:a16="http://schemas.microsoft.com/office/drawing/2014/main" id="{62F5BD58-4BBC-4D48-AEA5-BFA9C45D725F}"/>
            </a:ext>
          </a:extLst>
        </xdr:cNvPr>
        <xdr:cNvSpPr/>
      </xdr:nvSpPr>
      <xdr:spPr>
        <a:xfrm>
          <a:off x="59531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81914</xdr:rowOff>
    </xdr:from>
    <xdr:to>
      <xdr:col>54</xdr:col>
      <xdr:colOff>189865</xdr:colOff>
      <xdr:row>107</xdr:row>
      <xdr:rowOff>104775</xdr:rowOff>
    </xdr:to>
    <xdr:cxnSp macro="">
      <xdr:nvCxnSpPr>
        <xdr:cNvPr id="451" name="直線コネクタ 450">
          <a:extLst>
            <a:ext uri="{FF2B5EF4-FFF2-40B4-BE49-F238E27FC236}">
              <a16:creationId xmlns:a16="http://schemas.microsoft.com/office/drawing/2014/main" id="{59777DE4-94AB-4306-B356-2E4A730F4D44}"/>
            </a:ext>
          </a:extLst>
        </xdr:cNvPr>
        <xdr:cNvCxnSpPr/>
      </xdr:nvCxnSpPr>
      <xdr:spPr>
        <a:xfrm flipV="1">
          <a:off x="9429115" y="16372839"/>
          <a:ext cx="0" cy="12166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108602</xdr:rowOff>
    </xdr:from>
    <xdr:ext cx="469744" cy="259045"/>
    <xdr:sp macro="" textlink="">
      <xdr:nvSpPr>
        <xdr:cNvPr id="452" name="【市民会館】&#10;一人当たり面積最小値テキスト">
          <a:extLst>
            <a:ext uri="{FF2B5EF4-FFF2-40B4-BE49-F238E27FC236}">
              <a16:creationId xmlns:a16="http://schemas.microsoft.com/office/drawing/2014/main" id="{AFDBD581-6BB9-4E06-8F04-4579A72844DA}"/>
            </a:ext>
          </a:extLst>
        </xdr:cNvPr>
        <xdr:cNvSpPr txBox="1"/>
      </xdr:nvSpPr>
      <xdr:spPr>
        <a:xfrm>
          <a:off x="9467850" y="17593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107</xdr:row>
      <xdr:rowOff>104775</xdr:rowOff>
    </xdr:from>
    <xdr:to>
      <xdr:col>55</xdr:col>
      <xdr:colOff>88900</xdr:colOff>
      <xdr:row>107</xdr:row>
      <xdr:rowOff>104775</xdr:rowOff>
    </xdr:to>
    <xdr:cxnSp macro="">
      <xdr:nvCxnSpPr>
        <xdr:cNvPr id="453" name="直線コネクタ 452">
          <a:extLst>
            <a:ext uri="{FF2B5EF4-FFF2-40B4-BE49-F238E27FC236}">
              <a16:creationId xmlns:a16="http://schemas.microsoft.com/office/drawing/2014/main" id="{8A1E6882-C1D4-4E5E-8D55-AE078355492B}"/>
            </a:ext>
          </a:extLst>
        </xdr:cNvPr>
        <xdr:cNvCxnSpPr/>
      </xdr:nvCxnSpPr>
      <xdr:spPr>
        <a:xfrm>
          <a:off x="9363075" y="1758950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28591</xdr:rowOff>
    </xdr:from>
    <xdr:ext cx="469744" cy="259045"/>
    <xdr:sp macro="" textlink="">
      <xdr:nvSpPr>
        <xdr:cNvPr id="454" name="【市民会館】&#10;一人当たり面積最大値テキスト">
          <a:extLst>
            <a:ext uri="{FF2B5EF4-FFF2-40B4-BE49-F238E27FC236}">
              <a16:creationId xmlns:a16="http://schemas.microsoft.com/office/drawing/2014/main" id="{431711C0-4657-4DD2-B38E-35675956EEB6}"/>
            </a:ext>
          </a:extLst>
        </xdr:cNvPr>
        <xdr:cNvSpPr txBox="1"/>
      </xdr:nvSpPr>
      <xdr:spPr>
        <a:xfrm>
          <a:off x="9467850" y="16141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81914</xdr:rowOff>
    </xdr:from>
    <xdr:to>
      <xdr:col>55</xdr:col>
      <xdr:colOff>88900</xdr:colOff>
      <xdr:row>100</xdr:row>
      <xdr:rowOff>81914</xdr:rowOff>
    </xdr:to>
    <xdr:cxnSp macro="">
      <xdr:nvCxnSpPr>
        <xdr:cNvPr id="455" name="直線コネクタ 454">
          <a:extLst>
            <a:ext uri="{FF2B5EF4-FFF2-40B4-BE49-F238E27FC236}">
              <a16:creationId xmlns:a16="http://schemas.microsoft.com/office/drawing/2014/main" id="{EF717093-4C39-4D68-8AA8-901122AB6193}"/>
            </a:ext>
          </a:extLst>
        </xdr:cNvPr>
        <xdr:cNvCxnSpPr/>
      </xdr:nvCxnSpPr>
      <xdr:spPr>
        <a:xfrm>
          <a:off x="9363075" y="16372839"/>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103</xdr:row>
      <xdr:rowOff>162577</xdr:rowOff>
    </xdr:from>
    <xdr:ext cx="469744" cy="259045"/>
    <xdr:sp macro="" textlink="">
      <xdr:nvSpPr>
        <xdr:cNvPr id="456" name="【市民会館】&#10;一人当たり面積平均値テキスト">
          <a:extLst>
            <a:ext uri="{FF2B5EF4-FFF2-40B4-BE49-F238E27FC236}">
              <a16:creationId xmlns:a16="http://schemas.microsoft.com/office/drawing/2014/main" id="{1435DE78-69F3-44AF-A9CE-A17147BCC7F5}"/>
            </a:ext>
          </a:extLst>
        </xdr:cNvPr>
        <xdr:cNvSpPr txBox="1"/>
      </xdr:nvSpPr>
      <xdr:spPr>
        <a:xfrm>
          <a:off x="9467850" y="169615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139700</xdr:rowOff>
    </xdr:from>
    <xdr:to>
      <xdr:col>55</xdr:col>
      <xdr:colOff>50800</xdr:colOff>
      <xdr:row>105</xdr:row>
      <xdr:rowOff>69850</xdr:rowOff>
    </xdr:to>
    <xdr:sp macro="" textlink="">
      <xdr:nvSpPr>
        <xdr:cNvPr id="457" name="フローチャート: 判断 456">
          <a:extLst>
            <a:ext uri="{FF2B5EF4-FFF2-40B4-BE49-F238E27FC236}">
              <a16:creationId xmlns:a16="http://schemas.microsoft.com/office/drawing/2014/main" id="{E991819B-937E-49F3-9F09-D47B40E96342}"/>
            </a:ext>
          </a:extLst>
        </xdr:cNvPr>
        <xdr:cNvSpPr/>
      </xdr:nvSpPr>
      <xdr:spPr>
        <a:xfrm>
          <a:off x="9401175" y="17116425"/>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104</xdr:row>
      <xdr:rowOff>145414</xdr:rowOff>
    </xdr:from>
    <xdr:to>
      <xdr:col>50</xdr:col>
      <xdr:colOff>165100</xdr:colOff>
      <xdr:row>105</xdr:row>
      <xdr:rowOff>75564</xdr:rowOff>
    </xdr:to>
    <xdr:sp macro="" textlink="">
      <xdr:nvSpPr>
        <xdr:cNvPr id="458" name="フローチャート: 判断 457">
          <a:extLst>
            <a:ext uri="{FF2B5EF4-FFF2-40B4-BE49-F238E27FC236}">
              <a16:creationId xmlns:a16="http://schemas.microsoft.com/office/drawing/2014/main" id="{CE32F9AA-26CB-409F-B2AB-6FFB5474E7C9}"/>
            </a:ext>
          </a:extLst>
        </xdr:cNvPr>
        <xdr:cNvSpPr/>
      </xdr:nvSpPr>
      <xdr:spPr>
        <a:xfrm>
          <a:off x="8639175" y="17115789"/>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104</xdr:row>
      <xdr:rowOff>162561</xdr:rowOff>
    </xdr:from>
    <xdr:to>
      <xdr:col>46</xdr:col>
      <xdr:colOff>38100</xdr:colOff>
      <xdr:row>105</xdr:row>
      <xdr:rowOff>92711</xdr:rowOff>
    </xdr:to>
    <xdr:sp macro="" textlink="">
      <xdr:nvSpPr>
        <xdr:cNvPr id="459" name="フローチャート: 判断 458">
          <a:extLst>
            <a:ext uri="{FF2B5EF4-FFF2-40B4-BE49-F238E27FC236}">
              <a16:creationId xmlns:a16="http://schemas.microsoft.com/office/drawing/2014/main" id="{7ED77FB6-1A24-4F75-824C-4B51EADEB933}"/>
            </a:ext>
          </a:extLst>
        </xdr:cNvPr>
        <xdr:cNvSpPr/>
      </xdr:nvSpPr>
      <xdr:spPr>
        <a:xfrm>
          <a:off x="7839075" y="1713293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104</xdr:row>
      <xdr:rowOff>162561</xdr:rowOff>
    </xdr:from>
    <xdr:to>
      <xdr:col>41</xdr:col>
      <xdr:colOff>101600</xdr:colOff>
      <xdr:row>105</xdr:row>
      <xdr:rowOff>92711</xdr:rowOff>
    </xdr:to>
    <xdr:sp macro="" textlink="">
      <xdr:nvSpPr>
        <xdr:cNvPr id="460" name="フローチャート: 判断 459">
          <a:extLst>
            <a:ext uri="{FF2B5EF4-FFF2-40B4-BE49-F238E27FC236}">
              <a16:creationId xmlns:a16="http://schemas.microsoft.com/office/drawing/2014/main" id="{5AEC6A23-AC6A-48EE-8328-99694B4A2E01}"/>
            </a:ext>
          </a:extLst>
        </xdr:cNvPr>
        <xdr:cNvSpPr/>
      </xdr:nvSpPr>
      <xdr:spPr>
        <a:xfrm>
          <a:off x="7029450" y="1713293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13970</xdr:rowOff>
    </xdr:from>
    <xdr:to>
      <xdr:col>36</xdr:col>
      <xdr:colOff>165100</xdr:colOff>
      <xdr:row>105</xdr:row>
      <xdr:rowOff>115570</xdr:rowOff>
    </xdr:to>
    <xdr:sp macro="" textlink="">
      <xdr:nvSpPr>
        <xdr:cNvPr id="461" name="フローチャート: 判断 460">
          <a:extLst>
            <a:ext uri="{FF2B5EF4-FFF2-40B4-BE49-F238E27FC236}">
              <a16:creationId xmlns:a16="http://schemas.microsoft.com/office/drawing/2014/main" id="{56372987-D5E9-4966-B0DE-91AD382B3FE5}"/>
            </a:ext>
          </a:extLst>
        </xdr:cNvPr>
        <xdr:cNvSpPr/>
      </xdr:nvSpPr>
      <xdr:spPr>
        <a:xfrm>
          <a:off x="6238875" y="1715579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2" name="テキスト ボックス 461">
          <a:extLst>
            <a:ext uri="{FF2B5EF4-FFF2-40B4-BE49-F238E27FC236}">
              <a16:creationId xmlns:a16="http://schemas.microsoft.com/office/drawing/2014/main" id="{33C7DCC0-9782-433F-9FA3-35F6D2BCAE98}"/>
            </a:ext>
          </a:extLst>
        </xdr:cNvPr>
        <xdr:cNvSpPr txBox="1"/>
      </xdr:nvSpPr>
      <xdr:spPr>
        <a:xfrm>
          <a:off x="925830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3" name="テキスト ボックス 462">
          <a:extLst>
            <a:ext uri="{FF2B5EF4-FFF2-40B4-BE49-F238E27FC236}">
              <a16:creationId xmlns:a16="http://schemas.microsoft.com/office/drawing/2014/main" id="{0C38DE5F-4800-4567-856C-987DAA442CB7}"/>
            </a:ext>
          </a:extLst>
        </xdr:cNvPr>
        <xdr:cNvSpPr txBox="1"/>
      </xdr:nvSpPr>
      <xdr:spPr>
        <a:xfrm>
          <a:off x="8515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4" name="テキスト ボックス 463">
          <a:extLst>
            <a:ext uri="{FF2B5EF4-FFF2-40B4-BE49-F238E27FC236}">
              <a16:creationId xmlns:a16="http://schemas.microsoft.com/office/drawing/2014/main" id="{EF2F440C-136F-40E3-BC1C-4DAE07D3E8CE}"/>
            </a:ext>
          </a:extLst>
        </xdr:cNvPr>
        <xdr:cNvSpPr txBox="1"/>
      </xdr:nvSpPr>
      <xdr:spPr>
        <a:xfrm>
          <a:off x="7715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5" name="テキスト ボックス 464">
          <a:extLst>
            <a:ext uri="{FF2B5EF4-FFF2-40B4-BE49-F238E27FC236}">
              <a16:creationId xmlns:a16="http://schemas.microsoft.com/office/drawing/2014/main" id="{2A81C7A0-E1E5-4FC7-BCF6-B8C4E2A22FF7}"/>
            </a:ext>
          </a:extLst>
        </xdr:cNvPr>
        <xdr:cNvSpPr txBox="1"/>
      </xdr:nvSpPr>
      <xdr:spPr>
        <a:xfrm>
          <a:off x="690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66" name="テキスト ボックス 465">
          <a:extLst>
            <a:ext uri="{FF2B5EF4-FFF2-40B4-BE49-F238E27FC236}">
              <a16:creationId xmlns:a16="http://schemas.microsoft.com/office/drawing/2014/main" id="{C9ACDF1B-5E05-4959-A52B-D7CB451F4BB5}"/>
            </a:ext>
          </a:extLst>
        </xdr:cNvPr>
        <xdr:cNvSpPr txBox="1"/>
      </xdr:nvSpPr>
      <xdr:spPr>
        <a:xfrm>
          <a:off x="6115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151130</xdr:rowOff>
    </xdr:from>
    <xdr:to>
      <xdr:col>55</xdr:col>
      <xdr:colOff>50800</xdr:colOff>
      <xdr:row>106</xdr:row>
      <xdr:rowOff>81280</xdr:rowOff>
    </xdr:to>
    <xdr:sp macro="" textlink="">
      <xdr:nvSpPr>
        <xdr:cNvPr id="467" name="楕円 466">
          <a:extLst>
            <a:ext uri="{FF2B5EF4-FFF2-40B4-BE49-F238E27FC236}">
              <a16:creationId xmlns:a16="http://schemas.microsoft.com/office/drawing/2014/main" id="{11D260BC-414D-445D-8358-CC9B0105FD63}"/>
            </a:ext>
          </a:extLst>
        </xdr:cNvPr>
        <xdr:cNvSpPr/>
      </xdr:nvSpPr>
      <xdr:spPr>
        <a:xfrm>
          <a:off x="9401175" y="17296130"/>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105</xdr:row>
      <xdr:rowOff>129557</xdr:rowOff>
    </xdr:from>
    <xdr:ext cx="469744" cy="259045"/>
    <xdr:sp macro="" textlink="">
      <xdr:nvSpPr>
        <xdr:cNvPr id="468" name="【市民会館】&#10;一人当たり面積該当値テキスト">
          <a:extLst>
            <a:ext uri="{FF2B5EF4-FFF2-40B4-BE49-F238E27FC236}">
              <a16:creationId xmlns:a16="http://schemas.microsoft.com/office/drawing/2014/main" id="{8C522A59-009B-4189-A095-599FFA6B814B}"/>
            </a:ext>
          </a:extLst>
        </xdr:cNvPr>
        <xdr:cNvSpPr txBox="1"/>
      </xdr:nvSpPr>
      <xdr:spPr>
        <a:xfrm>
          <a:off x="9467850" y="172713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151130</xdr:rowOff>
    </xdr:from>
    <xdr:to>
      <xdr:col>50</xdr:col>
      <xdr:colOff>165100</xdr:colOff>
      <xdr:row>106</xdr:row>
      <xdr:rowOff>81280</xdr:rowOff>
    </xdr:to>
    <xdr:sp macro="" textlink="">
      <xdr:nvSpPr>
        <xdr:cNvPr id="469" name="楕円 468">
          <a:extLst>
            <a:ext uri="{FF2B5EF4-FFF2-40B4-BE49-F238E27FC236}">
              <a16:creationId xmlns:a16="http://schemas.microsoft.com/office/drawing/2014/main" id="{74EAD39B-75FF-4B21-93AA-8E6B5C743600}"/>
            </a:ext>
          </a:extLst>
        </xdr:cNvPr>
        <xdr:cNvSpPr/>
      </xdr:nvSpPr>
      <xdr:spPr>
        <a:xfrm>
          <a:off x="8639175" y="1729613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30480</xdr:rowOff>
    </xdr:from>
    <xdr:to>
      <xdr:col>55</xdr:col>
      <xdr:colOff>0</xdr:colOff>
      <xdr:row>106</xdr:row>
      <xdr:rowOff>30480</xdr:rowOff>
    </xdr:to>
    <xdr:cxnSp macro="">
      <xdr:nvCxnSpPr>
        <xdr:cNvPr id="470" name="直線コネクタ 469">
          <a:extLst>
            <a:ext uri="{FF2B5EF4-FFF2-40B4-BE49-F238E27FC236}">
              <a16:creationId xmlns:a16="http://schemas.microsoft.com/office/drawing/2014/main" id="{EBFFE790-D6DD-46B7-B7DE-FF21C135D166}"/>
            </a:ext>
          </a:extLst>
        </xdr:cNvPr>
        <xdr:cNvCxnSpPr/>
      </xdr:nvCxnSpPr>
      <xdr:spPr>
        <a:xfrm>
          <a:off x="8686800" y="17343755"/>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151130</xdr:rowOff>
    </xdr:from>
    <xdr:to>
      <xdr:col>46</xdr:col>
      <xdr:colOff>38100</xdr:colOff>
      <xdr:row>106</xdr:row>
      <xdr:rowOff>81280</xdr:rowOff>
    </xdr:to>
    <xdr:sp macro="" textlink="">
      <xdr:nvSpPr>
        <xdr:cNvPr id="471" name="楕円 470">
          <a:extLst>
            <a:ext uri="{FF2B5EF4-FFF2-40B4-BE49-F238E27FC236}">
              <a16:creationId xmlns:a16="http://schemas.microsoft.com/office/drawing/2014/main" id="{0CC8465A-BF08-49FA-9049-2FBEEE5EC1C2}"/>
            </a:ext>
          </a:extLst>
        </xdr:cNvPr>
        <xdr:cNvSpPr/>
      </xdr:nvSpPr>
      <xdr:spPr>
        <a:xfrm>
          <a:off x="7839075" y="1729613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30480</xdr:rowOff>
    </xdr:from>
    <xdr:to>
      <xdr:col>50</xdr:col>
      <xdr:colOff>114300</xdr:colOff>
      <xdr:row>106</xdr:row>
      <xdr:rowOff>30480</xdr:rowOff>
    </xdr:to>
    <xdr:cxnSp macro="">
      <xdr:nvCxnSpPr>
        <xdr:cNvPr id="472" name="直線コネクタ 471">
          <a:extLst>
            <a:ext uri="{FF2B5EF4-FFF2-40B4-BE49-F238E27FC236}">
              <a16:creationId xmlns:a16="http://schemas.microsoft.com/office/drawing/2014/main" id="{122DA9BB-7D6D-409D-9917-719C476D8F5B}"/>
            </a:ext>
          </a:extLst>
        </xdr:cNvPr>
        <xdr:cNvCxnSpPr/>
      </xdr:nvCxnSpPr>
      <xdr:spPr>
        <a:xfrm>
          <a:off x="7886700" y="17343755"/>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151130</xdr:rowOff>
    </xdr:from>
    <xdr:to>
      <xdr:col>41</xdr:col>
      <xdr:colOff>101600</xdr:colOff>
      <xdr:row>106</xdr:row>
      <xdr:rowOff>81280</xdr:rowOff>
    </xdr:to>
    <xdr:sp macro="" textlink="">
      <xdr:nvSpPr>
        <xdr:cNvPr id="473" name="楕円 472">
          <a:extLst>
            <a:ext uri="{FF2B5EF4-FFF2-40B4-BE49-F238E27FC236}">
              <a16:creationId xmlns:a16="http://schemas.microsoft.com/office/drawing/2014/main" id="{87B75126-A487-42AD-B8B9-CD470AA68C0A}"/>
            </a:ext>
          </a:extLst>
        </xdr:cNvPr>
        <xdr:cNvSpPr/>
      </xdr:nvSpPr>
      <xdr:spPr>
        <a:xfrm>
          <a:off x="7029450" y="1729613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30480</xdr:rowOff>
    </xdr:from>
    <xdr:to>
      <xdr:col>45</xdr:col>
      <xdr:colOff>177800</xdr:colOff>
      <xdr:row>106</xdr:row>
      <xdr:rowOff>30480</xdr:rowOff>
    </xdr:to>
    <xdr:cxnSp macro="">
      <xdr:nvCxnSpPr>
        <xdr:cNvPr id="474" name="直線コネクタ 473">
          <a:extLst>
            <a:ext uri="{FF2B5EF4-FFF2-40B4-BE49-F238E27FC236}">
              <a16:creationId xmlns:a16="http://schemas.microsoft.com/office/drawing/2014/main" id="{CE1E6C0A-3893-43BE-83FB-7AC9FDC0B887}"/>
            </a:ext>
          </a:extLst>
        </xdr:cNvPr>
        <xdr:cNvCxnSpPr/>
      </xdr:nvCxnSpPr>
      <xdr:spPr>
        <a:xfrm>
          <a:off x="7077075" y="17343755"/>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105</xdr:row>
      <xdr:rowOff>156845</xdr:rowOff>
    </xdr:from>
    <xdr:to>
      <xdr:col>36</xdr:col>
      <xdr:colOff>165100</xdr:colOff>
      <xdr:row>106</xdr:row>
      <xdr:rowOff>86995</xdr:rowOff>
    </xdr:to>
    <xdr:sp macro="" textlink="">
      <xdr:nvSpPr>
        <xdr:cNvPr id="475" name="楕円 474">
          <a:extLst>
            <a:ext uri="{FF2B5EF4-FFF2-40B4-BE49-F238E27FC236}">
              <a16:creationId xmlns:a16="http://schemas.microsoft.com/office/drawing/2014/main" id="{E7DF8D4C-1BE7-4FCA-B76C-B9A107C260DE}"/>
            </a:ext>
          </a:extLst>
        </xdr:cNvPr>
        <xdr:cNvSpPr/>
      </xdr:nvSpPr>
      <xdr:spPr>
        <a:xfrm>
          <a:off x="6238875" y="1730502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30480</xdr:rowOff>
    </xdr:from>
    <xdr:to>
      <xdr:col>41</xdr:col>
      <xdr:colOff>50800</xdr:colOff>
      <xdr:row>106</xdr:row>
      <xdr:rowOff>36195</xdr:rowOff>
    </xdr:to>
    <xdr:cxnSp macro="">
      <xdr:nvCxnSpPr>
        <xdr:cNvPr id="476" name="直線コネクタ 475">
          <a:extLst>
            <a:ext uri="{FF2B5EF4-FFF2-40B4-BE49-F238E27FC236}">
              <a16:creationId xmlns:a16="http://schemas.microsoft.com/office/drawing/2014/main" id="{E047F376-2B2A-455C-8F1E-6AE1365B9046}"/>
            </a:ext>
          </a:extLst>
        </xdr:cNvPr>
        <xdr:cNvCxnSpPr/>
      </xdr:nvCxnSpPr>
      <xdr:spPr>
        <a:xfrm flipV="1">
          <a:off x="6286500" y="17343755"/>
          <a:ext cx="790575" cy="8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103</xdr:row>
      <xdr:rowOff>92091</xdr:rowOff>
    </xdr:from>
    <xdr:ext cx="469744" cy="259045"/>
    <xdr:sp macro="" textlink="">
      <xdr:nvSpPr>
        <xdr:cNvPr id="477" name="n_1aveValue【市民会館】&#10;一人当たり面積">
          <a:extLst>
            <a:ext uri="{FF2B5EF4-FFF2-40B4-BE49-F238E27FC236}">
              <a16:creationId xmlns:a16="http://schemas.microsoft.com/office/drawing/2014/main" id="{15BFA6EB-3E79-4628-A9E4-8821CF6EAD8F}"/>
            </a:ext>
          </a:extLst>
        </xdr:cNvPr>
        <xdr:cNvSpPr txBox="1"/>
      </xdr:nvSpPr>
      <xdr:spPr>
        <a:xfrm>
          <a:off x="8458277" y="16894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109238</xdr:rowOff>
    </xdr:from>
    <xdr:ext cx="469744" cy="259045"/>
    <xdr:sp macro="" textlink="">
      <xdr:nvSpPr>
        <xdr:cNvPr id="478" name="n_2aveValue【市民会館】&#10;一人当たり面積">
          <a:extLst>
            <a:ext uri="{FF2B5EF4-FFF2-40B4-BE49-F238E27FC236}">
              <a16:creationId xmlns:a16="http://schemas.microsoft.com/office/drawing/2014/main" id="{16442D89-B9D8-4B38-A594-DBCF0FF53C7B}"/>
            </a:ext>
          </a:extLst>
        </xdr:cNvPr>
        <xdr:cNvSpPr txBox="1"/>
      </xdr:nvSpPr>
      <xdr:spPr>
        <a:xfrm>
          <a:off x="7677227" y="16908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103</xdr:row>
      <xdr:rowOff>109238</xdr:rowOff>
    </xdr:from>
    <xdr:ext cx="469744" cy="259045"/>
    <xdr:sp macro="" textlink="">
      <xdr:nvSpPr>
        <xdr:cNvPr id="479" name="n_3aveValue【市民会館】&#10;一人当たり面積">
          <a:extLst>
            <a:ext uri="{FF2B5EF4-FFF2-40B4-BE49-F238E27FC236}">
              <a16:creationId xmlns:a16="http://schemas.microsoft.com/office/drawing/2014/main" id="{C539BD9D-40EF-481D-BEB9-7DF19ECCD6FA}"/>
            </a:ext>
          </a:extLst>
        </xdr:cNvPr>
        <xdr:cNvSpPr txBox="1"/>
      </xdr:nvSpPr>
      <xdr:spPr>
        <a:xfrm>
          <a:off x="6867602" y="16908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103</xdr:row>
      <xdr:rowOff>132097</xdr:rowOff>
    </xdr:from>
    <xdr:ext cx="469744" cy="259045"/>
    <xdr:sp macro="" textlink="">
      <xdr:nvSpPr>
        <xdr:cNvPr id="480" name="n_4aveValue【市民会館】&#10;一人当たり面積">
          <a:extLst>
            <a:ext uri="{FF2B5EF4-FFF2-40B4-BE49-F238E27FC236}">
              <a16:creationId xmlns:a16="http://schemas.microsoft.com/office/drawing/2014/main" id="{672330F6-3E37-42DF-915C-20DF214AB24E}"/>
            </a:ext>
          </a:extLst>
        </xdr:cNvPr>
        <xdr:cNvSpPr txBox="1"/>
      </xdr:nvSpPr>
      <xdr:spPr>
        <a:xfrm>
          <a:off x="6067502" y="16934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106</xdr:row>
      <xdr:rowOff>72407</xdr:rowOff>
    </xdr:from>
    <xdr:ext cx="469744" cy="259045"/>
    <xdr:sp macro="" textlink="">
      <xdr:nvSpPr>
        <xdr:cNvPr id="481" name="n_1mainValue【市民会館】&#10;一人当たり面積">
          <a:extLst>
            <a:ext uri="{FF2B5EF4-FFF2-40B4-BE49-F238E27FC236}">
              <a16:creationId xmlns:a16="http://schemas.microsoft.com/office/drawing/2014/main" id="{4A9D371B-5E4B-4D41-8B2B-D7005D919C3B}"/>
            </a:ext>
          </a:extLst>
        </xdr:cNvPr>
        <xdr:cNvSpPr txBox="1"/>
      </xdr:nvSpPr>
      <xdr:spPr>
        <a:xfrm>
          <a:off x="8458277" y="17385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72407</xdr:rowOff>
    </xdr:from>
    <xdr:ext cx="469744" cy="259045"/>
    <xdr:sp macro="" textlink="">
      <xdr:nvSpPr>
        <xdr:cNvPr id="482" name="n_2mainValue【市民会館】&#10;一人当たり面積">
          <a:extLst>
            <a:ext uri="{FF2B5EF4-FFF2-40B4-BE49-F238E27FC236}">
              <a16:creationId xmlns:a16="http://schemas.microsoft.com/office/drawing/2014/main" id="{9C695906-01FD-4673-9124-411D73A3111A}"/>
            </a:ext>
          </a:extLst>
        </xdr:cNvPr>
        <xdr:cNvSpPr txBox="1"/>
      </xdr:nvSpPr>
      <xdr:spPr>
        <a:xfrm>
          <a:off x="7677227" y="17385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72407</xdr:rowOff>
    </xdr:from>
    <xdr:ext cx="469744" cy="259045"/>
    <xdr:sp macro="" textlink="">
      <xdr:nvSpPr>
        <xdr:cNvPr id="483" name="n_3mainValue【市民会館】&#10;一人当たり面積">
          <a:extLst>
            <a:ext uri="{FF2B5EF4-FFF2-40B4-BE49-F238E27FC236}">
              <a16:creationId xmlns:a16="http://schemas.microsoft.com/office/drawing/2014/main" id="{270C4310-7E45-4EBE-937D-65A3D5BEC6C1}"/>
            </a:ext>
          </a:extLst>
        </xdr:cNvPr>
        <xdr:cNvSpPr txBox="1"/>
      </xdr:nvSpPr>
      <xdr:spPr>
        <a:xfrm>
          <a:off x="6867602" y="17385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78122</xdr:rowOff>
    </xdr:from>
    <xdr:ext cx="469744" cy="259045"/>
    <xdr:sp macro="" textlink="">
      <xdr:nvSpPr>
        <xdr:cNvPr id="484" name="n_4mainValue【市民会館】&#10;一人当たり面積">
          <a:extLst>
            <a:ext uri="{FF2B5EF4-FFF2-40B4-BE49-F238E27FC236}">
              <a16:creationId xmlns:a16="http://schemas.microsoft.com/office/drawing/2014/main" id="{EFEC421F-4FF0-4564-803B-8D887E4E926D}"/>
            </a:ext>
          </a:extLst>
        </xdr:cNvPr>
        <xdr:cNvSpPr txBox="1"/>
      </xdr:nvSpPr>
      <xdr:spPr>
        <a:xfrm>
          <a:off x="6067502" y="17394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5" name="正方形/長方形 484">
          <a:extLst>
            <a:ext uri="{FF2B5EF4-FFF2-40B4-BE49-F238E27FC236}">
              <a16:creationId xmlns:a16="http://schemas.microsoft.com/office/drawing/2014/main" id="{3872EE3D-F148-4935-99C1-262F552AA6B5}"/>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86" name="正方形/長方形 485">
          <a:extLst>
            <a:ext uri="{FF2B5EF4-FFF2-40B4-BE49-F238E27FC236}">
              <a16:creationId xmlns:a16="http://schemas.microsoft.com/office/drawing/2014/main" id="{0F6F7C03-9F0E-4A84-A2AD-DEEEA13C676D}"/>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87" name="正方形/長方形 486">
          <a:extLst>
            <a:ext uri="{FF2B5EF4-FFF2-40B4-BE49-F238E27FC236}">
              <a16:creationId xmlns:a16="http://schemas.microsoft.com/office/drawing/2014/main" id="{0C7050E9-E7DB-497A-ABF3-E1169257CE07}"/>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88" name="正方形/長方形 487">
          <a:extLst>
            <a:ext uri="{FF2B5EF4-FFF2-40B4-BE49-F238E27FC236}">
              <a16:creationId xmlns:a16="http://schemas.microsoft.com/office/drawing/2014/main" id="{1C45ADDB-9A30-4201-9B30-D5413175E460}"/>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89" name="正方形/長方形 488">
          <a:extLst>
            <a:ext uri="{FF2B5EF4-FFF2-40B4-BE49-F238E27FC236}">
              <a16:creationId xmlns:a16="http://schemas.microsoft.com/office/drawing/2014/main" id="{88BEE9DB-C1D5-49FD-9AE9-6D4CD5BAC723}"/>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0" name="正方形/長方形 489">
          <a:extLst>
            <a:ext uri="{FF2B5EF4-FFF2-40B4-BE49-F238E27FC236}">
              <a16:creationId xmlns:a16="http://schemas.microsoft.com/office/drawing/2014/main" id="{EE4863D1-87D4-48EB-B4AB-F9FF933FCAC6}"/>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1" name="正方形/長方形 490">
          <a:extLst>
            <a:ext uri="{FF2B5EF4-FFF2-40B4-BE49-F238E27FC236}">
              <a16:creationId xmlns:a16="http://schemas.microsoft.com/office/drawing/2014/main" id="{C9CD2123-52D4-40C7-998C-2AAF929C6B67}"/>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2" name="正方形/長方形 491">
          <a:extLst>
            <a:ext uri="{FF2B5EF4-FFF2-40B4-BE49-F238E27FC236}">
              <a16:creationId xmlns:a16="http://schemas.microsoft.com/office/drawing/2014/main" id="{5BA224D2-969C-4F20-B1FF-97418AA13D28}"/>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3" name="テキスト ボックス 492">
          <a:extLst>
            <a:ext uri="{FF2B5EF4-FFF2-40B4-BE49-F238E27FC236}">
              <a16:creationId xmlns:a16="http://schemas.microsoft.com/office/drawing/2014/main" id="{A835299F-E559-43E2-B685-97E7ED63C9F8}"/>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4" name="直線コネクタ 493">
          <a:extLst>
            <a:ext uri="{FF2B5EF4-FFF2-40B4-BE49-F238E27FC236}">
              <a16:creationId xmlns:a16="http://schemas.microsoft.com/office/drawing/2014/main" id="{483C3628-5654-40AA-A092-5E855467A9F2}"/>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95" name="テキスト ボックス 494">
          <a:extLst>
            <a:ext uri="{FF2B5EF4-FFF2-40B4-BE49-F238E27FC236}">
              <a16:creationId xmlns:a16="http://schemas.microsoft.com/office/drawing/2014/main" id="{3FA6AABE-1B65-47D4-8CDA-844B1D47918E}"/>
            </a:ext>
          </a:extLst>
        </xdr:cNvPr>
        <xdr:cNvSpPr txBox="1"/>
      </xdr:nvSpPr>
      <xdr:spPr>
        <a:xfrm>
          <a:off x="107945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96" name="直線コネクタ 495">
          <a:extLst>
            <a:ext uri="{FF2B5EF4-FFF2-40B4-BE49-F238E27FC236}">
              <a16:creationId xmlns:a16="http://schemas.microsoft.com/office/drawing/2014/main" id="{4D94519E-9AD6-449F-B474-CF977F7D8D9D}"/>
            </a:ext>
          </a:extLst>
        </xdr:cNvPr>
        <xdr:cNvCxnSpPr/>
      </xdr:nvCxnSpPr>
      <xdr:spPr>
        <a:xfrm>
          <a:off x="11210925" y="690290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97" name="テキスト ボックス 496">
          <a:extLst>
            <a:ext uri="{FF2B5EF4-FFF2-40B4-BE49-F238E27FC236}">
              <a16:creationId xmlns:a16="http://schemas.microsoft.com/office/drawing/2014/main" id="{4077504F-2989-4175-8523-BDA5CDA59EF3}"/>
            </a:ext>
          </a:extLst>
        </xdr:cNvPr>
        <xdr:cNvSpPr txBox="1"/>
      </xdr:nvSpPr>
      <xdr:spPr>
        <a:xfrm>
          <a:off x="10794546" y="6773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98" name="直線コネクタ 497">
          <a:extLst>
            <a:ext uri="{FF2B5EF4-FFF2-40B4-BE49-F238E27FC236}">
              <a16:creationId xmlns:a16="http://schemas.microsoft.com/office/drawing/2014/main" id="{3C1E77E3-099F-4DF6-B05F-E24A7F0BB787}"/>
            </a:ext>
          </a:extLst>
        </xdr:cNvPr>
        <xdr:cNvCxnSpPr/>
      </xdr:nvCxnSpPr>
      <xdr:spPr>
        <a:xfrm>
          <a:off x="11210925" y="6592207"/>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99" name="テキスト ボックス 498">
          <a:extLst>
            <a:ext uri="{FF2B5EF4-FFF2-40B4-BE49-F238E27FC236}">
              <a16:creationId xmlns:a16="http://schemas.microsoft.com/office/drawing/2014/main" id="{F7079C05-DB0B-45DD-A3EE-18D9681C077C}"/>
            </a:ext>
          </a:extLst>
        </xdr:cNvPr>
        <xdr:cNvSpPr txBox="1"/>
      </xdr:nvSpPr>
      <xdr:spPr>
        <a:xfrm>
          <a:off x="10845966" y="64658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0" name="直線コネクタ 499">
          <a:extLst>
            <a:ext uri="{FF2B5EF4-FFF2-40B4-BE49-F238E27FC236}">
              <a16:creationId xmlns:a16="http://schemas.microsoft.com/office/drawing/2014/main" id="{D2C91BC2-27F5-4EF0-BB12-994F54E294FB}"/>
            </a:ext>
          </a:extLst>
        </xdr:cNvPr>
        <xdr:cNvCxnSpPr/>
      </xdr:nvCxnSpPr>
      <xdr:spPr>
        <a:xfrm>
          <a:off x="11210925" y="628468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1" name="テキスト ボックス 500">
          <a:extLst>
            <a:ext uri="{FF2B5EF4-FFF2-40B4-BE49-F238E27FC236}">
              <a16:creationId xmlns:a16="http://schemas.microsoft.com/office/drawing/2014/main" id="{1D52FA69-68A6-4C8C-8EC2-FECF4CAEA570}"/>
            </a:ext>
          </a:extLst>
        </xdr:cNvPr>
        <xdr:cNvSpPr txBox="1"/>
      </xdr:nvSpPr>
      <xdr:spPr>
        <a:xfrm>
          <a:off x="10845966" y="61551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02" name="直線コネクタ 501">
          <a:extLst>
            <a:ext uri="{FF2B5EF4-FFF2-40B4-BE49-F238E27FC236}">
              <a16:creationId xmlns:a16="http://schemas.microsoft.com/office/drawing/2014/main" id="{52EE18EB-B43A-468D-8076-3BD6C1562E0A}"/>
            </a:ext>
          </a:extLst>
        </xdr:cNvPr>
        <xdr:cNvCxnSpPr/>
      </xdr:nvCxnSpPr>
      <xdr:spPr>
        <a:xfrm>
          <a:off x="11210925" y="5983514"/>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03" name="テキスト ボックス 502">
          <a:extLst>
            <a:ext uri="{FF2B5EF4-FFF2-40B4-BE49-F238E27FC236}">
              <a16:creationId xmlns:a16="http://schemas.microsoft.com/office/drawing/2014/main" id="{0683C0FD-4FF9-4244-99A0-43A114F3B163}"/>
            </a:ext>
          </a:extLst>
        </xdr:cNvPr>
        <xdr:cNvSpPr txBox="1"/>
      </xdr:nvSpPr>
      <xdr:spPr>
        <a:xfrm>
          <a:off x="10845966" y="58381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04" name="直線コネクタ 503">
          <a:extLst>
            <a:ext uri="{FF2B5EF4-FFF2-40B4-BE49-F238E27FC236}">
              <a16:creationId xmlns:a16="http://schemas.microsoft.com/office/drawing/2014/main" id="{BB6B49D4-9F26-41E5-B792-583A3E58116F}"/>
            </a:ext>
          </a:extLst>
        </xdr:cNvPr>
        <xdr:cNvCxnSpPr/>
      </xdr:nvCxnSpPr>
      <xdr:spPr>
        <a:xfrm>
          <a:off x="11210925" y="567599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05" name="テキスト ボックス 504">
          <a:extLst>
            <a:ext uri="{FF2B5EF4-FFF2-40B4-BE49-F238E27FC236}">
              <a16:creationId xmlns:a16="http://schemas.microsoft.com/office/drawing/2014/main" id="{D48EB3D0-46FE-484A-9B0A-8C23EACE5AFC}"/>
            </a:ext>
          </a:extLst>
        </xdr:cNvPr>
        <xdr:cNvSpPr txBox="1"/>
      </xdr:nvSpPr>
      <xdr:spPr>
        <a:xfrm>
          <a:off x="10845966" y="5527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06" name="直線コネクタ 505">
          <a:extLst>
            <a:ext uri="{FF2B5EF4-FFF2-40B4-BE49-F238E27FC236}">
              <a16:creationId xmlns:a16="http://schemas.microsoft.com/office/drawing/2014/main" id="{69129868-B95C-4B49-B9BA-53502C93D751}"/>
            </a:ext>
          </a:extLst>
        </xdr:cNvPr>
        <xdr:cNvCxnSpPr/>
      </xdr:nvCxnSpPr>
      <xdr:spPr>
        <a:xfrm>
          <a:off x="11210925" y="535577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07" name="テキスト ボックス 506">
          <a:extLst>
            <a:ext uri="{FF2B5EF4-FFF2-40B4-BE49-F238E27FC236}">
              <a16:creationId xmlns:a16="http://schemas.microsoft.com/office/drawing/2014/main" id="{2A3DA39D-5A81-4EBC-8AF1-150FF94307BA}"/>
            </a:ext>
          </a:extLst>
        </xdr:cNvPr>
        <xdr:cNvSpPr txBox="1"/>
      </xdr:nvSpPr>
      <xdr:spPr>
        <a:xfrm>
          <a:off x="10903736" y="52198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08" name="直線コネクタ 507">
          <a:extLst>
            <a:ext uri="{FF2B5EF4-FFF2-40B4-BE49-F238E27FC236}">
              <a16:creationId xmlns:a16="http://schemas.microsoft.com/office/drawing/2014/main" id="{1C7DB79E-BDEF-4B51-9134-520B4F05DC50}"/>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09" name="【一般廃棄物処理施設】&#10;有形固定資産減価償却率グラフ枠">
          <a:extLst>
            <a:ext uri="{FF2B5EF4-FFF2-40B4-BE49-F238E27FC236}">
              <a16:creationId xmlns:a16="http://schemas.microsoft.com/office/drawing/2014/main" id="{BD22F117-04A0-4760-B715-ED6969198861}"/>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28847</xdr:rowOff>
    </xdr:from>
    <xdr:to>
      <xdr:col>85</xdr:col>
      <xdr:colOff>126364</xdr:colOff>
      <xdr:row>41</xdr:row>
      <xdr:rowOff>112123</xdr:rowOff>
    </xdr:to>
    <xdr:cxnSp macro="">
      <xdr:nvCxnSpPr>
        <xdr:cNvPr id="510" name="直線コネクタ 509">
          <a:extLst>
            <a:ext uri="{FF2B5EF4-FFF2-40B4-BE49-F238E27FC236}">
              <a16:creationId xmlns:a16="http://schemas.microsoft.com/office/drawing/2014/main" id="{0457BC03-29DE-40EA-91C3-853F74D0180E}"/>
            </a:ext>
          </a:extLst>
        </xdr:cNvPr>
        <xdr:cNvCxnSpPr/>
      </xdr:nvCxnSpPr>
      <xdr:spPr>
        <a:xfrm flipV="1">
          <a:off x="14696439" y="5540647"/>
          <a:ext cx="0" cy="12199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115950</xdr:rowOff>
    </xdr:from>
    <xdr:ext cx="405111" cy="259045"/>
    <xdr:sp macro="" textlink="">
      <xdr:nvSpPr>
        <xdr:cNvPr id="511" name="【一般廃棄物処理施設】&#10;有形固定資産減価償却率最小値テキスト">
          <a:extLst>
            <a:ext uri="{FF2B5EF4-FFF2-40B4-BE49-F238E27FC236}">
              <a16:creationId xmlns:a16="http://schemas.microsoft.com/office/drawing/2014/main" id="{845F334D-3D05-4556-885E-BEA85EAE7817}"/>
            </a:ext>
          </a:extLst>
        </xdr:cNvPr>
        <xdr:cNvSpPr txBox="1"/>
      </xdr:nvSpPr>
      <xdr:spPr>
        <a:xfrm>
          <a:off x="14735175" y="67644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112123</xdr:rowOff>
    </xdr:from>
    <xdr:to>
      <xdr:col>86</xdr:col>
      <xdr:colOff>25400</xdr:colOff>
      <xdr:row>41</xdr:row>
      <xdr:rowOff>112123</xdr:rowOff>
    </xdr:to>
    <xdr:cxnSp macro="">
      <xdr:nvCxnSpPr>
        <xdr:cNvPr id="512" name="直線コネクタ 511">
          <a:extLst>
            <a:ext uri="{FF2B5EF4-FFF2-40B4-BE49-F238E27FC236}">
              <a16:creationId xmlns:a16="http://schemas.microsoft.com/office/drawing/2014/main" id="{799BD799-E6B7-4D1A-966F-87562BB875A9}"/>
            </a:ext>
          </a:extLst>
        </xdr:cNvPr>
        <xdr:cNvCxnSpPr/>
      </xdr:nvCxnSpPr>
      <xdr:spPr>
        <a:xfrm>
          <a:off x="14611350" y="676057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146974</xdr:rowOff>
    </xdr:from>
    <xdr:ext cx="405111" cy="259045"/>
    <xdr:sp macro="" textlink="">
      <xdr:nvSpPr>
        <xdr:cNvPr id="513" name="【一般廃棄物処理施設】&#10;有形固定資産減価償却率最大値テキスト">
          <a:extLst>
            <a:ext uri="{FF2B5EF4-FFF2-40B4-BE49-F238E27FC236}">
              <a16:creationId xmlns:a16="http://schemas.microsoft.com/office/drawing/2014/main" id="{09C83636-088C-4003-94E0-2BB22C0D7C3B}"/>
            </a:ext>
          </a:extLst>
        </xdr:cNvPr>
        <xdr:cNvSpPr txBox="1"/>
      </xdr:nvSpPr>
      <xdr:spPr>
        <a:xfrm>
          <a:off x="14735175" y="53349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28847</xdr:rowOff>
    </xdr:from>
    <xdr:to>
      <xdr:col>86</xdr:col>
      <xdr:colOff>25400</xdr:colOff>
      <xdr:row>34</xdr:row>
      <xdr:rowOff>28847</xdr:rowOff>
    </xdr:to>
    <xdr:cxnSp macro="">
      <xdr:nvCxnSpPr>
        <xdr:cNvPr id="514" name="直線コネクタ 513">
          <a:extLst>
            <a:ext uri="{FF2B5EF4-FFF2-40B4-BE49-F238E27FC236}">
              <a16:creationId xmlns:a16="http://schemas.microsoft.com/office/drawing/2014/main" id="{30AD7810-D55E-443F-8F3D-080D8D8B43F5}"/>
            </a:ext>
          </a:extLst>
        </xdr:cNvPr>
        <xdr:cNvCxnSpPr/>
      </xdr:nvCxnSpPr>
      <xdr:spPr>
        <a:xfrm>
          <a:off x="14611350" y="554064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113591</xdr:rowOff>
    </xdr:from>
    <xdr:ext cx="405111" cy="259045"/>
    <xdr:sp macro="" textlink="">
      <xdr:nvSpPr>
        <xdr:cNvPr id="515" name="【一般廃棄物処理施設】&#10;有形固定資産減価償却率平均値テキスト">
          <a:extLst>
            <a:ext uri="{FF2B5EF4-FFF2-40B4-BE49-F238E27FC236}">
              <a16:creationId xmlns:a16="http://schemas.microsoft.com/office/drawing/2014/main" id="{FF587533-2528-4D9E-AF6A-F9D06487D549}"/>
            </a:ext>
          </a:extLst>
        </xdr:cNvPr>
        <xdr:cNvSpPr txBox="1"/>
      </xdr:nvSpPr>
      <xdr:spPr>
        <a:xfrm>
          <a:off x="14735175" y="61143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90715</xdr:rowOff>
    </xdr:from>
    <xdr:to>
      <xdr:col>85</xdr:col>
      <xdr:colOff>177800</xdr:colOff>
      <xdr:row>39</xdr:row>
      <xdr:rowOff>20865</xdr:rowOff>
    </xdr:to>
    <xdr:sp macro="" textlink="">
      <xdr:nvSpPr>
        <xdr:cNvPr id="516" name="フローチャート: 判断 515">
          <a:extLst>
            <a:ext uri="{FF2B5EF4-FFF2-40B4-BE49-F238E27FC236}">
              <a16:creationId xmlns:a16="http://schemas.microsoft.com/office/drawing/2014/main" id="{425E1717-E5A6-49A8-BE2A-DCBE9596BED2}"/>
            </a:ext>
          </a:extLst>
        </xdr:cNvPr>
        <xdr:cNvSpPr/>
      </xdr:nvSpPr>
      <xdr:spPr>
        <a:xfrm>
          <a:off x="14649450" y="625021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105410</xdr:rowOff>
    </xdr:from>
    <xdr:to>
      <xdr:col>81</xdr:col>
      <xdr:colOff>101600</xdr:colOff>
      <xdr:row>39</xdr:row>
      <xdr:rowOff>35560</xdr:rowOff>
    </xdr:to>
    <xdr:sp macro="" textlink="">
      <xdr:nvSpPr>
        <xdr:cNvPr id="517" name="フローチャート: 判断 516">
          <a:extLst>
            <a:ext uri="{FF2B5EF4-FFF2-40B4-BE49-F238E27FC236}">
              <a16:creationId xmlns:a16="http://schemas.microsoft.com/office/drawing/2014/main" id="{B163F80F-295D-44E8-9298-E1A5194F78F1}"/>
            </a:ext>
          </a:extLst>
        </xdr:cNvPr>
        <xdr:cNvSpPr/>
      </xdr:nvSpPr>
      <xdr:spPr>
        <a:xfrm>
          <a:off x="13887450" y="626491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76019</xdr:rowOff>
    </xdr:from>
    <xdr:to>
      <xdr:col>76</xdr:col>
      <xdr:colOff>165100</xdr:colOff>
      <xdr:row>39</xdr:row>
      <xdr:rowOff>6169</xdr:rowOff>
    </xdr:to>
    <xdr:sp macro="" textlink="">
      <xdr:nvSpPr>
        <xdr:cNvPr id="518" name="フローチャート: 判断 517">
          <a:extLst>
            <a:ext uri="{FF2B5EF4-FFF2-40B4-BE49-F238E27FC236}">
              <a16:creationId xmlns:a16="http://schemas.microsoft.com/office/drawing/2014/main" id="{432E668E-67AA-4FD8-B9C3-5FD66102B7BB}"/>
            </a:ext>
          </a:extLst>
        </xdr:cNvPr>
        <xdr:cNvSpPr/>
      </xdr:nvSpPr>
      <xdr:spPr>
        <a:xfrm>
          <a:off x="13096875" y="623869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49893</xdr:rowOff>
    </xdr:from>
    <xdr:to>
      <xdr:col>72</xdr:col>
      <xdr:colOff>38100</xdr:colOff>
      <xdr:row>38</xdr:row>
      <xdr:rowOff>151493</xdr:rowOff>
    </xdr:to>
    <xdr:sp macro="" textlink="">
      <xdr:nvSpPr>
        <xdr:cNvPr id="519" name="フローチャート: 判断 518">
          <a:extLst>
            <a:ext uri="{FF2B5EF4-FFF2-40B4-BE49-F238E27FC236}">
              <a16:creationId xmlns:a16="http://schemas.microsoft.com/office/drawing/2014/main" id="{9048C6C0-F1EE-4A2E-85AB-3D5246E717C4}"/>
            </a:ext>
          </a:extLst>
        </xdr:cNvPr>
        <xdr:cNvSpPr/>
      </xdr:nvSpPr>
      <xdr:spPr>
        <a:xfrm>
          <a:off x="12296775" y="6209393"/>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43362</xdr:rowOff>
    </xdr:from>
    <xdr:to>
      <xdr:col>67</xdr:col>
      <xdr:colOff>101600</xdr:colOff>
      <xdr:row>38</xdr:row>
      <xdr:rowOff>144962</xdr:rowOff>
    </xdr:to>
    <xdr:sp macro="" textlink="">
      <xdr:nvSpPr>
        <xdr:cNvPr id="520" name="フローチャート: 判断 519">
          <a:extLst>
            <a:ext uri="{FF2B5EF4-FFF2-40B4-BE49-F238E27FC236}">
              <a16:creationId xmlns:a16="http://schemas.microsoft.com/office/drawing/2014/main" id="{F0CCEC68-D14D-4E00-B2A1-F0294120CF5A}"/>
            </a:ext>
          </a:extLst>
        </xdr:cNvPr>
        <xdr:cNvSpPr/>
      </xdr:nvSpPr>
      <xdr:spPr>
        <a:xfrm>
          <a:off x="11487150" y="620921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1" name="テキスト ボックス 520">
          <a:extLst>
            <a:ext uri="{FF2B5EF4-FFF2-40B4-BE49-F238E27FC236}">
              <a16:creationId xmlns:a16="http://schemas.microsoft.com/office/drawing/2014/main" id="{41DC7AAC-3047-4DB0-AEEA-10E6E1171A10}"/>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2" name="テキスト ボックス 521">
          <a:extLst>
            <a:ext uri="{FF2B5EF4-FFF2-40B4-BE49-F238E27FC236}">
              <a16:creationId xmlns:a16="http://schemas.microsoft.com/office/drawing/2014/main" id="{EBFBDE6C-7868-4C4E-8515-453CF01E2DD2}"/>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3" name="テキスト ボックス 522">
          <a:extLst>
            <a:ext uri="{FF2B5EF4-FFF2-40B4-BE49-F238E27FC236}">
              <a16:creationId xmlns:a16="http://schemas.microsoft.com/office/drawing/2014/main" id="{5D72097F-5901-482B-89B0-1B607C47A41A}"/>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4" name="テキスト ボックス 523">
          <a:extLst>
            <a:ext uri="{FF2B5EF4-FFF2-40B4-BE49-F238E27FC236}">
              <a16:creationId xmlns:a16="http://schemas.microsoft.com/office/drawing/2014/main" id="{6B500E76-52B7-4BAB-944A-23C58B006AA9}"/>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5" name="テキスト ボックス 524">
          <a:extLst>
            <a:ext uri="{FF2B5EF4-FFF2-40B4-BE49-F238E27FC236}">
              <a16:creationId xmlns:a16="http://schemas.microsoft.com/office/drawing/2014/main" id="{CA7C289A-DB9B-4F42-8828-7C086D36F033}"/>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138067</xdr:rowOff>
    </xdr:from>
    <xdr:to>
      <xdr:col>85</xdr:col>
      <xdr:colOff>177800</xdr:colOff>
      <xdr:row>40</xdr:row>
      <xdr:rowOff>68217</xdr:rowOff>
    </xdr:to>
    <xdr:sp macro="" textlink="">
      <xdr:nvSpPr>
        <xdr:cNvPr id="526" name="楕円 525">
          <a:extLst>
            <a:ext uri="{FF2B5EF4-FFF2-40B4-BE49-F238E27FC236}">
              <a16:creationId xmlns:a16="http://schemas.microsoft.com/office/drawing/2014/main" id="{A5845625-AB5E-4207-A6DB-BE2492A8D450}"/>
            </a:ext>
          </a:extLst>
        </xdr:cNvPr>
        <xdr:cNvSpPr/>
      </xdr:nvSpPr>
      <xdr:spPr>
        <a:xfrm>
          <a:off x="14649450" y="6465842"/>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116494</xdr:rowOff>
    </xdr:from>
    <xdr:ext cx="405111" cy="259045"/>
    <xdr:sp macro="" textlink="">
      <xdr:nvSpPr>
        <xdr:cNvPr id="527" name="【一般廃棄物処理施設】&#10;有形固定資産減価償却率該当値テキスト">
          <a:extLst>
            <a:ext uri="{FF2B5EF4-FFF2-40B4-BE49-F238E27FC236}">
              <a16:creationId xmlns:a16="http://schemas.microsoft.com/office/drawing/2014/main" id="{69C20F53-EF02-490C-8960-7678FCE2A5F8}"/>
            </a:ext>
          </a:extLst>
        </xdr:cNvPr>
        <xdr:cNvSpPr txBox="1"/>
      </xdr:nvSpPr>
      <xdr:spPr>
        <a:xfrm>
          <a:off x="14735175" y="64410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128270</xdr:rowOff>
    </xdr:from>
    <xdr:to>
      <xdr:col>81</xdr:col>
      <xdr:colOff>101600</xdr:colOff>
      <xdr:row>40</xdr:row>
      <xdr:rowOff>58420</xdr:rowOff>
    </xdr:to>
    <xdr:sp macro="" textlink="">
      <xdr:nvSpPr>
        <xdr:cNvPr id="528" name="楕円 527">
          <a:extLst>
            <a:ext uri="{FF2B5EF4-FFF2-40B4-BE49-F238E27FC236}">
              <a16:creationId xmlns:a16="http://schemas.microsoft.com/office/drawing/2014/main" id="{A96CD8EF-D0FE-48B2-B471-D87AE920038E}"/>
            </a:ext>
          </a:extLst>
        </xdr:cNvPr>
        <xdr:cNvSpPr/>
      </xdr:nvSpPr>
      <xdr:spPr>
        <a:xfrm>
          <a:off x="13887450" y="644969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7620</xdr:rowOff>
    </xdr:from>
    <xdr:to>
      <xdr:col>85</xdr:col>
      <xdr:colOff>127000</xdr:colOff>
      <xdr:row>40</xdr:row>
      <xdr:rowOff>17417</xdr:rowOff>
    </xdr:to>
    <xdr:cxnSp macro="">
      <xdr:nvCxnSpPr>
        <xdr:cNvPr id="529" name="直線コネクタ 528">
          <a:extLst>
            <a:ext uri="{FF2B5EF4-FFF2-40B4-BE49-F238E27FC236}">
              <a16:creationId xmlns:a16="http://schemas.microsoft.com/office/drawing/2014/main" id="{EF1AED66-71AE-43F3-B664-669AB5707255}"/>
            </a:ext>
          </a:extLst>
        </xdr:cNvPr>
        <xdr:cNvCxnSpPr/>
      </xdr:nvCxnSpPr>
      <xdr:spPr>
        <a:xfrm>
          <a:off x="13935075" y="6497320"/>
          <a:ext cx="762000" cy="6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113574</xdr:rowOff>
    </xdr:from>
    <xdr:to>
      <xdr:col>76</xdr:col>
      <xdr:colOff>165100</xdr:colOff>
      <xdr:row>40</xdr:row>
      <xdr:rowOff>43724</xdr:rowOff>
    </xdr:to>
    <xdr:sp macro="" textlink="">
      <xdr:nvSpPr>
        <xdr:cNvPr id="530" name="楕円 529">
          <a:extLst>
            <a:ext uri="{FF2B5EF4-FFF2-40B4-BE49-F238E27FC236}">
              <a16:creationId xmlns:a16="http://schemas.microsoft.com/office/drawing/2014/main" id="{9DBAA0F0-69C4-4D7B-B7C4-7128348608E5}"/>
            </a:ext>
          </a:extLst>
        </xdr:cNvPr>
        <xdr:cNvSpPr/>
      </xdr:nvSpPr>
      <xdr:spPr>
        <a:xfrm>
          <a:off x="13096875" y="643817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164374</xdr:rowOff>
    </xdr:from>
    <xdr:to>
      <xdr:col>81</xdr:col>
      <xdr:colOff>50800</xdr:colOff>
      <xdr:row>40</xdr:row>
      <xdr:rowOff>7620</xdr:rowOff>
    </xdr:to>
    <xdr:cxnSp macro="">
      <xdr:nvCxnSpPr>
        <xdr:cNvPr id="531" name="直線コネクタ 530">
          <a:extLst>
            <a:ext uri="{FF2B5EF4-FFF2-40B4-BE49-F238E27FC236}">
              <a16:creationId xmlns:a16="http://schemas.microsoft.com/office/drawing/2014/main" id="{E890435F-B60B-4685-8CFB-3B0BCC48461E}"/>
            </a:ext>
          </a:extLst>
        </xdr:cNvPr>
        <xdr:cNvCxnSpPr/>
      </xdr:nvCxnSpPr>
      <xdr:spPr>
        <a:xfrm>
          <a:off x="13144500" y="6485799"/>
          <a:ext cx="790575" cy="11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116840</xdr:rowOff>
    </xdr:from>
    <xdr:to>
      <xdr:col>72</xdr:col>
      <xdr:colOff>38100</xdr:colOff>
      <xdr:row>40</xdr:row>
      <xdr:rowOff>46990</xdr:rowOff>
    </xdr:to>
    <xdr:sp macro="" textlink="">
      <xdr:nvSpPr>
        <xdr:cNvPr id="532" name="楕円 531">
          <a:extLst>
            <a:ext uri="{FF2B5EF4-FFF2-40B4-BE49-F238E27FC236}">
              <a16:creationId xmlns:a16="http://schemas.microsoft.com/office/drawing/2014/main" id="{B57369EE-83DE-413B-9A68-1ECBAD463837}"/>
            </a:ext>
          </a:extLst>
        </xdr:cNvPr>
        <xdr:cNvSpPr/>
      </xdr:nvSpPr>
      <xdr:spPr>
        <a:xfrm>
          <a:off x="12296775" y="644144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164374</xdr:rowOff>
    </xdr:from>
    <xdr:to>
      <xdr:col>76</xdr:col>
      <xdr:colOff>114300</xdr:colOff>
      <xdr:row>39</xdr:row>
      <xdr:rowOff>167640</xdr:rowOff>
    </xdr:to>
    <xdr:cxnSp macro="">
      <xdr:nvCxnSpPr>
        <xdr:cNvPr id="533" name="直線コネクタ 532">
          <a:extLst>
            <a:ext uri="{FF2B5EF4-FFF2-40B4-BE49-F238E27FC236}">
              <a16:creationId xmlns:a16="http://schemas.microsoft.com/office/drawing/2014/main" id="{1B2D8C99-4169-4ACA-A8EB-0EB0C01CE791}"/>
            </a:ext>
          </a:extLst>
        </xdr:cNvPr>
        <xdr:cNvCxnSpPr/>
      </xdr:nvCxnSpPr>
      <xdr:spPr>
        <a:xfrm flipV="1">
          <a:off x="12344400" y="6485799"/>
          <a:ext cx="8001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51526</xdr:rowOff>
    </xdr:from>
    <xdr:to>
      <xdr:col>67</xdr:col>
      <xdr:colOff>101600</xdr:colOff>
      <xdr:row>39</xdr:row>
      <xdr:rowOff>153126</xdr:rowOff>
    </xdr:to>
    <xdr:sp macro="" textlink="">
      <xdr:nvSpPr>
        <xdr:cNvPr id="534" name="楕円 533">
          <a:extLst>
            <a:ext uri="{FF2B5EF4-FFF2-40B4-BE49-F238E27FC236}">
              <a16:creationId xmlns:a16="http://schemas.microsoft.com/office/drawing/2014/main" id="{6B5F30F3-6018-4C54-9490-BEC20086438F}"/>
            </a:ext>
          </a:extLst>
        </xdr:cNvPr>
        <xdr:cNvSpPr/>
      </xdr:nvSpPr>
      <xdr:spPr>
        <a:xfrm>
          <a:off x="11487150" y="637295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102326</xdr:rowOff>
    </xdr:from>
    <xdr:to>
      <xdr:col>71</xdr:col>
      <xdr:colOff>177800</xdr:colOff>
      <xdr:row>39</xdr:row>
      <xdr:rowOff>167640</xdr:rowOff>
    </xdr:to>
    <xdr:cxnSp macro="">
      <xdr:nvCxnSpPr>
        <xdr:cNvPr id="535" name="直線コネクタ 534">
          <a:extLst>
            <a:ext uri="{FF2B5EF4-FFF2-40B4-BE49-F238E27FC236}">
              <a16:creationId xmlns:a16="http://schemas.microsoft.com/office/drawing/2014/main" id="{AB0B2683-01D1-46DC-86AE-12CB7ADD98C8}"/>
            </a:ext>
          </a:extLst>
        </xdr:cNvPr>
        <xdr:cNvCxnSpPr/>
      </xdr:nvCxnSpPr>
      <xdr:spPr>
        <a:xfrm>
          <a:off x="11534775" y="6430101"/>
          <a:ext cx="809625" cy="58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52087</xdr:rowOff>
    </xdr:from>
    <xdr:ext cx="405111" cy="259045"/>
    <xdr:sp macro="" textlink="">
      <xdr:nvSpPr>
        <xdr:cNvPr id="536" name="n_1aveValue【一般廃棄物処理施設】&#10;有形固定資産減価償却率">
          <a:extLst>
            <a:ext uri="{FF2B5EF4-FFF2-40B4-BE49-F238E27FC236}">
              <a16:creationId xmlns:a16="http://schemas.microsoft.com/office/drawing/2014/main" id="{438E967F-2B32-4B12-831D-785CC3FB6AA2}"/>
            </a:ext>
          </a:extLst>
        </xdr:cNvPr>
        <xdr:cNvSpPr txBox="1"/>
      </xdr:nvSpPr>
      <xdr:spPr>
        <a:xfrm>
          <a:off x="13745219" y="6049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22696</xdr:rowOff>
    </xdr:from>
    <xdr:ext cx="405111" cy="259045"/>
    <xdr:sp macro="" textlink="">
      <xdr:nvSpPr>
        <xdr:cNvPr id="537" name="n_2aveValue【一般廃棄物処理施設】&#10;有形固定資産減価償却率">
          <a:extLst>
            <a:ext uri="{FF2B5EF4-FFF2-40B4-BE49-F238E27FC236}">
              <a16:creationId xmlns:a16="http://schemas.microsoft.com/office/drawing/2014/main" id="{8820C2B4-1B1B-4F88-978C-6FF70D008161}"/>
            </a:ext>
          </a:extLst>
        </xdr:cNvPr>
        <xdr:cNvSpPr txBox="1"/>
      </xdr:nvSpPr>
      <xdr:spPr>
        <a:xfrm>
          <a:off x="12964169" y="60266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168020</xdr:rowOff>
    </xdr:from>
    <xdr:ext cx="405111" cy="259045"/>
    <xdr:sp macro="" textlink="">
      <xdr:nvSpPr>
        <xdr:cNvPr id="538" name="n_3aveValue【一般廃棄物処理施設】&#10;有形固定資産減価償却率">
          <a:extLst>
            <a:ext uri="{FF2B5EF4-FFF2-40B4-BE49-F238E27FC236}">
              <a16:creationId xmlns:a16="http://schemas.microsoft.com/office/drawing/2014/main" id="{3ACD89CC-08EF-4093-AFB0-D419D2595E13}"/>
            </a:ext>
          </a:extLst>
        </xdr:cNvPr>
        <xdr:cNvSpPr txBox="1"/>
      </xdr:nvSpPr>
      <xdr:spPr>
        <a:xfrm>
          <a:off x="12164069" y="60036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161488</xdr:rowOff>
    </xdr:from>
    <xdr:ext cx="405111" cy="259045"/>
    <xdr:sp macro="" textlink="">
      <xdr:nvSpPr>
        <xdr:cNvPr id="539" name="n_4aveValue【一般廃棄物処理施設】&#10;有形固定資産減価償却率">
          <a:extLst>
            <a:ext uri="{FF2B5EF4-FFF2-40B4-BE49-F238E27FC236}">
              <a16:creationId xmlns:a16="http://schemas.microsoft.com/office/drawing/2014/main" id="{9593E532-1023-4603-9592-545562D15B5A}"/>
            </a:ext>
          </a:extLst>
        </xdr:cNvPr>
        <xdr:cNvSpPr txBox="1"/>
      </xdr:nvSpPr>
      <xdr:spPr>
        <a:xfrm>
          <a:off x="11354444" y="6003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49547</xdr:rowOff>
    </xdr:from>
    <xdr:ext cx="405111" cy="259045"/>
    <xdr:sp macro="" textlink="">
      <xdr:nvSpPr>
        <xdr:cNvPr id="540" name="n_1mainValue【一般廃棄物処理施設】&#10;有形固定資産減価償却率">
          <a:extLst>
            <a:ext uri="{FF2B5EF4-FFF2-40B4-BE49-F238E27FC236}">
              <a16:creationId xmlns:a16="http://schemas.microsoft.com/office/drawing/2014/main" id="{8A7CCA81-768D-4FF0-BD95-12D4CAAEE1AB}"/>
            </a:ext>
          </a:extLst>
        </xdr:cNvPr>
        <xdr:cNvSpPr txBox="1"/>
      </xdr:nvSpPr>
      <xdr:spPr>
        <a:xfrm>
          <a:off x="13745219" y="6532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34851</xdr:rowOff>
    </xdr:from>
    <xdr:ext cx="405111" cy="259045"/>
    <xdr:sp macro="" textlink="">
      <xdr:nvSpPr>
        <xdr:cNvPr id="541" name="n_2mainValue【一般廃棄物処理施設】&#10;有形固定資産減価償却率">
          <a:extLst>
            <a:ext uri="{FF2B5EF4-FFF2-40B4-BE49-F238E27FC236}">
              <a16:creationId xmlns:a16="http://schemas.microsoft.com/office/drawing/2014/main" id="{F9723A7C-9862-4D7C-9A2A-8508F3C96CD3}"/>
            </a:ext>
          </a:extLst>
        </xdr:cNvPr>
        <xdr:cNvSpPr txBox="1"/>
      </xdr:nvSpPr>
      <xdr:spPr>
        <a:xfrm>
          <a:off x="12964169" y="65182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38117</xdr:rowOff>
    </xdr:from>
    <xdr:ext cx="405111" cy="259045"/>
    <xdr:sp macro="" textlink="">
      <xdr:nvSpPr>
        <xdr:cNvPr id="542" name="n_3mainValue【一般廃棄物処理施設】&#10;有形固定資産減価償却率">
          <a:extLst>
            <a:ext uri="{FF2B5EF4-FFF2-40B4-BE49-F238E27FC236}">
              <a16:creationId xmlns:a16="http://schemas.microsoft.com/office/drawing/2014/main" id="{B9553965-83E9-4D10-BF80-AF40EE43101A}"/>
            </a:ext>
          </a:extLst>
        </xdr:cNvPr>
        <xdr:cNvSpPr txBox="1"/>
      </xdr:nvSpPr>
      <xdr:spPr>
        <a:xfrm>
          <a:off x="12164069" y="6524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144253</xdr:rowOff>
    </xdr:from>
    <xdr:ext cx="405111" cy="259045"/>
    <xdr:sp macro="" textlink="">
      <xdr:nvSpPr>
        <xdr:cNvPr id="543" name="n_4mainValue【一般廃棄物処理施設】&#10;有形固定資産減価償却率">
          <a:extLst>
            <a:ext uri="{FF2B5EF4-FFF2-40B4-BE49-F238E27FC236}">
              <a16:creationId xmlns:a16="http://schemas.microsoft.com/office/drawing/2014/main" id="{BDCFBE96-FF92-4E04-BA3C-9B3003A6E0A8}"/>
            </a:ext>
          </a:extLst>
        </xdr:cNvPr>
        <xdr:cNvSpPr txBox="1"/>
      </xdr:nvSpPr>
      <xdr:spPr>
        <a:xfrm>
          <a:off x="11354444" y="6465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4" name="正方形/長方形 543">
          <a:extLst>
            <a:ext uri="{FF2B5EF4-FFF2-40B4-BE49-F238E27FC236}">
              <a16:creationId xmlns:a16="http://schemas.microsoft.com/office/drawing/2014/main" id="{72167698-5650-45CA-825A-56B3B5999C14}"/>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5" name="正方形/長方形 544">
          <a:extLst>
            <a:ext uri="{FF2B5EF4-FFF2-40B4-BE49-F238E27FC236}">
              <a16:creationId xmlns:a16="http://schemas.microsoft.com/office/drawing/2014/main" id="{C2C32B6F-CC69-4923-999B-BF9C33D3F951}"/>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46" name="正方形/長方形 545">
          <a:extLst>
            <a:ext uri="{FF2B5EF4-FFF2-40B4-BE49-F238E27FC236}">
              <a16:creationId xmlns:a16="http://schemas.microsoft.com/office/drawing/2014/main" id="{08844E20-6400-486B-9A03-6A17D0F1E42F}"/>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47" name="正方形/長方形 546">
          <a:extLst>
            <a:ext uri="{FF2B5EF4-FFF2-40B4-BE49-F238E27FC236}">
              <a16:creationId xmlns:a16="http://schemas.microsoft.com/office/drawing/2014/main" id="{2C7EEE91-CE1D-403E-A62E-26E9DC3173EF}"/>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48" name="正方形/長方形 547">
          <a:extLst>
            <a:ext uri="{FF2B5EF4-FFF2-40B4-BE49-F238E27FC236}">
              <a16:creationId xmlns:a16="http://schemas.microsoft.com/office/drawing/2014/main" id="{AA3CDC8B-3233-46D9-85EF-6705DA9D3FB7}"/>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49" name="正方形/長方形 548">
          <a:extLst>
            <a:ext uri="{FF2B5EF4-FFF2-40B4-BE49-F238E27FC236}">
              <a16:creationId xmlns:a16="http://schemas.microsoft.com/office/drawing/2014/main" id="{C4DDE43F-3A8E-493D-BD81-0FA0B570DBC0}"/>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0" name="正方形/長方形 549">
          <a:extLst>
            <a:ext uri="{FF2B5EF4-FFF2-40B4-BE49-F238E27FC236}">
              <a16:creationId xmlns:a16="http://schemas.microsoft.com/office/drawing/2014/main" id="{100B0B40-F0FE-422D-BB92-44ABF2A64405}"/>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105,967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1" name="正方形/長方形 550">
          <a:extLst>
            <a:ext uri="{FF2B5EF4-FFF2-40B4-BE49-F238E27FC236}">
              <a16:creationId xmlns:a16="http://schemas.microsoft.com/office/drawing/2014/main" id="{2132C7AF-432E-40FB-9521-EFFEB4D991AA}"/>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2" name="テキスト ボックス 551">
          <a:extLst>
            <a:ext uri="{FF2B5EF4-FFF2-40B4-BE49-F238E27FC236}">
              <a16:creationId xmlns:a16="http://schemas.microsoft.com/office/drawing/2014/main" id="{39F218E2-6654-4A7B-B946-D44030392ABA}"/>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3" name="直線コネクタ 552">
          <a:extLst>
            <a:ext uri="{FF2B5EF4-FFF2-40B4-BE49-F238E27FC236}">
              <a16:creationId xmlns:a16="http://schemas.microsoft.com/office/drawing/2014/main" id="{E577F12E-9F72-4F39-A0A4-255943087E80}"/>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19050</xdr:rowOff>
    </xdr:from>
    <xdr:to>
      <xdr:col>120</xdr:col>
      <xdr:colOff>114300</xdr:colOff>
      <xdr:row>41</xdr:row>
      <xdr:rowOff>19050</xdr:rowOff>
    </xdr:to>
    <xdr:cxnSp macro="">
      <xdr:nvCxnSpPr>
        <xdr:cNvPr id="554" name="直線コネクタ 553">
          <a:extLst>
            <a:ext uri="{FF2B5EF4-FFF2-40B4-BE49-F238E27FC236}">
              <a16:creationId xmlns:a16="http://schemas.microsoft.com/office/drawing/2014/main" id="{52A607D7-DD02-4408-84B2-C3BD5F274A57}"/>
            </a:ext>
          </a:extLst>
        </xdr:cNvPr>
        <xdr:cNvCxnSpPr/>
      </xdr:nvCxnSpPr>
      <xdr:spPr>
        <a:xfrm>
          <a:off x="16459200" y="6667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48277</xdr:rowOff>
    </xdr:from>
    <xdr:ext cx="248786" cy="259045"/>
    <xdr:sp macro="" textlink="">
      <xdr:nvSpPr>
        <xdr:cNvPr id="555" name="テキスト ボックス 554">
          <a:extLst>
            <a:ext uri="{FF2B5EF4-FFF2-40B4-BE49-F238E27FC236}">
              <a16:creationId xmlns:a16="http://schemas.microsoft.com/office/drawing/2014/main" id="{FB23DC9D-5FAA-4EDD-BFFA-74EEF92E7378}"/>
            </a:ext>
          </a:extLst>
        </xdr:cNvPr>
        <xdr:cNvSpPr txBox="1"/>
      </xdr:nvSpPr>
      <xdr:spPr>
        <a:xfrm>
          <a:off x="16248514" y="65316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56" name="直線コネクタ 555">
          <a:extLst>
            <a:ext uri="{FF2B5EF4-FFF2-40B4-BE49-F238E27FC236}">
              <a16:creationId xmlns:a16="http://schemas.microsoft.com/office/drawing/2014/main" id="{511664A5-D3F4-4546-80A8-F7ACBD15F455}"/>
            </a:ext>
          </a:extLst>
        </xdr:cNvPr>
        <xdr:cNvCxnSpPr/>
      </xdr:nvCxnSpPr>
      <xdr:spPr>
        <a:xfrm>
          <a:off x="16459200" y="613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57" name="テキスト ボックス 556">
          <a:extLst>
            <a:ext uri="{FF2B5EF4-FFF2-40B4-BE49-F238E27FC236}">
              <a16:creationId xmlns:a16="http://schemas.microsoft.com/office/drawing/2014/main" id="{2198B218-2185-4BEE-9DAA-44BD5D346351}"/>
            </a:ext>
          </a:extLst>
        </xdr:cNvPr>
        <xdr:cNvSpPr txBox="1"/>
      </xdr:nvSpPr>
      <xdr:spPr>
        <a:xfrm>
          <a:off x="15936806" y="59982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76200</xdr:rowOff>
    </xdr:from>
    <xdr:to>
      <xdr:col>120</xdr:col>
      <xdr:colOff>114300</xdr:colOff>
      <xdr:row>34</xdr:row>
      <xdr:rowOff>76200</xdr:rowOff>
    </xdr:to>
    <xdr:cxnSp macro="">
      <xdr:nvCxnSpPr>
        <xdr:cNvPr id="558" name="直線コネクタ 557">
          <a:extLst>
            <a:ext uri="{FF2B5EF4-FFF2-40B4-BE49-F238E27FC236}">
              <a16:creationId xmlns:a16="http://schemas.microsoft.com/office/drawing/2014/main" id="{5D77039F-6ED7-452F-AD6F-716FCF2A6013}"/>
            </a:ext>
          </a:extLst>
        </xdr:cNvPr>
        <xdr:cNvCxnSpPr/>
      </xdr:nvCxnSpPr>
      <xdr:spPr>
        <a:xfrm>
          <a:off x="16459200" y="55911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33</xdr:row>
      <xdr:rowOff>105427</xdr:rowOff>
    </xdr:from>
    <xdr:ext cx="595419" cy="259045"/>
    <xdr:sp macro="" textlink="">
      <xdr:nvSpPr>
        <xdr:cNvPr id="559" name="テキスト ボックス 558">
          <a:extLst>
            <a:ext uri="{FF2B5EF4-FFF2-40B4-BE49-F238E27FC236}">
              <a16:creationId xmlns:a16="http://schemas.microsoft.com/office/drawing/2014/main" id="{7B889921-981A-45C3-BEF8-FE5DABA6A766}"/>
            </a:ext>
          </a:extLst>
        </xdr:cNvPr>
        <xdr:cNvSpPr txBox="1"/>
      </xdr:nvSpPr>
      <xdr:spPr>
        <a:xfrm>
          <a:off x="15936806" y="545530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0" name="直線コネクタ 559">
          <a:extLst>
            <a:ext uri="{FF2B5EF4-FFF2-40B4-BE49-F238E27FC236}">
              <a16:creationId xmlns:a16="http://schemas.microsoft.com/office/drawing/2014/main" id="{9E1C2956-860D-4E86-A649-89CDF2DB0369}"/>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1" name="テキスト ボックス 560">
          <a:extLst>
            <a:ext uri="{FF2B5EF4-FFF2-40B4-BE49-F238E27FC236}">
              <a16:creationId xmlns:a16="http://schemas.microsoft.com/office/drawing/2014/main" id="{68577F27-5B1B-4EEC-A72E-09765CAADAAC}"/>
            </a:ext>
          </a:extLst>
        </xdr:cNvPr>
        <xdr:cNvSpPr txBox="1"/>
      </xdr:nvSpPr>
      <xdr:spPr>
        <a:xfrm>
          <a:off x="15936806" y="491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2" name="【一般廃棄物処理施設】&#10;一人当たり有形固定資産（償却資産）額グラフ枠">
          <a:extLst>
            <a:ext uri="{FF2B5EF4-FFF2-40B4-BE49-F238E27FC236}">
              <a16:creationId xmlns:a16="http://schemas.microsoft.com/office/drawing/2014/main" id="{66838BA0-C009-4BE6-A4F5-E7B3F982504A}"/>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46231</xdr:rowOff>
    </xdr:from>
    <xdr:to>
      <xdr:col>116</xdr:col>
      <xdr:colOff>62864</xdr:colOff>
      <xdr:row>41</xdr:row>
      <xdr:rowOff>3442</xdr:rowOff>
    </xdr:to>
    <xdr:cxnSp macro="">
      <xdr:nvCxnSpPr>
        <xdr:cNvPr id="563" name="直線コネクタ 562">
          <a:extLst>
            <a:ext uri="{FF2B5EF4-FFF2-40B4-BE49-F238E27FC236}">
              <a16:creationId xmlns:a16="http://schemas.microsoft.com/office/drawing/2014/main" id="{98159C66-CEBC-4172-B6A2-1E0D1C4CDAC7}"/>
            </a:ext>
          </a:extLst>
        </xdr:cNvPr>
        <xdr:cNvCxnSpPr/>
      </xdr:nvCxnSpPr>
      <xdr:spPr>
        <a:xfrm flipV="1">
          <a:off x="19954239" y="5564381"/>
          <a:ext cx="0" cy="10906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7269</xdr:rowOff>
    </xdr:from>
    <xdr:ext cx="469744" cy="259045"/>
    <xdr:sp macro="" textlink="">
      <xdr:nvSpPr>
        <xdr:cNvPr id="564" name="【一般廃棄物処理施設】&#10;一人当たり有形固定資産（償却資産）額最小値テキスト">
          <a:extLst>
            <a:ext uri="{FF2B5EF4-FFF2-40B4-BE49-F238E27FC236}">
              <a16:creationId xmlns:a16="http://schemas.microsoft.com/office/drawing/2014/main" id="{8AD888AA-17F7-4DAC-B231-B4E6DE9775C1}"/>
            </a:ext>
          </a:extLst>
        </xdr:cNvPr>
        <xdr:cNvSpPr txBox="1"/>
      </xdr:nvSpPr>
      <xdr:spPr>
        <a:xfrm>
          <a:off x="19992975" y="66588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3442</xdr:rowOff>
    </xdr:from>
    <xdr:to>
      <xdr:col>116</xdr:col>
      <xdr:colOff>152400</xdr:colOff>
      <xdr:row>41</xdr:row>
      <xdr:rowOff>3442</xdr:rowOff>
    </xdr:to>
    <xdr:cxnSp macro="">
      <xdr:nvCxnSpPr>
        <xdr:cNvPr id="565" name="直線コネクタ 564">
          <a:extLst>
            <a:ext uri="{FF2B5EF4-FFF2-40B4-BE49-F238E27FC236}">
              <a16:creationId xmlns:a16="http://schemas.microsoft.com/office/drawing/2014/main" id="{66899AC4-3C52-4F30-AAC0-7FF85099502D}"/>
            </a:ext>
          </a:extLst>
        </xdr:cNvPr>
        <xdr:cNvCxnSpPr/>
      </xdr:nvCxnSpPr>
      <xdr:spPr>
        <a:xfrm>
          <a:off x="19878675" y="665506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164358</xdr:rowOff>
    </xdr:from>
    <xdr:ext cx="599010" cy="259045"/>
    <xdr:sp macro="" textlink="">
      <xdr:nvSpPr>
        <xdr:cNvPr id="566" name="【一般廃棄物処理施設】&#10;一人当たり有形固定資産（償却資産）額最大値テキスト">
          <a:extLst>
            <a:ext uri="{FF2B5EF4-FFF2-40B4-BE49-F238E27FC236}">
              <a16:creationId xmlns:a16="http://schemas.microsoft.com/office/drawing/2014/main" id="{8F483994-9EAC-4A5B-824C-214A72CED436}"/>
            </a:ext>
          </a:extLst>
        </xdr:cNvPr>
        <xdr:cNvSpPr txBox="1"/>
      </xdr:nvSpPr>
      <xdr:spPr>
        <a:xfrm>
          <a:off x="19992975" y="53523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46231</xdr:rowOff>
    </xdr:from>
    <xdr:to>
      <xdr:col>116</xdr:col>
      <xdr:colOff>152400</xdr:colOff>
      <xdr:row>34</xdr:row>
      <xdr:rowOff>46231</xdr:rowOff>
    </xdr:to>
    <xdr:cxnSp macro="">
      <xdr:nvCxnSpPr>
        <xdr:cNvPr id="567" name="直線コネクタ 566">
          <a:extLst>
            <a:ext uri="{FF2B5EF4-FFF2-40B4-BE49-F238E27FC236}">
              <a16:creationId xmlns:a16="http://schemas.microsoft.com/office/drawing/2014/main" id="{941B50B3-9A40-4499-8D38-A99D1C0A3827}"/>
            </a:ext>
          </a:extLst>
        </xdr:cNvPr>
        <xdr:cNvCxnSpPr/>
      </xdr:nvCxnSpPr>
      <xdr:spPr>
        <a:xfrm>
          <a:off x="19878675" y="556438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27663</xdr:rowOff>
    </xdr:from>
    <xdr:ext cx="534377" cy="259045"/>
    <xdr:sp macro="" textlink="">
      <xdr:nvSpPr>
        <xdr:cNvPr id="568" name="【一般廃棄物処理施設】&#10;一人当たり有形固定資産（償却資産）額平均値テキスト">
          <a:extLst>
            <a:ext uri="{FF2B5EF4-FFF2-40B4-BE49-F238E27FC236}">
              <a16:creationId xmlns:a16="http://schemas.microsoft.com/office/drawing/2014/main" id="{A7DFB26A-EA20-480C-9281-71AF45BFB888}"/>
            </a:ext>
          </a:extLst>
        </xdr:cNvPr>
        <xdr:cNvSpPr txBox="1"/>
      </xdr:nvSpPr>
      <xdr:spPr>
        <a:xfrm>
          <a:off x="19992975" y="60315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4786</xdr:rowOff>
    </xdr:from>
    <xdr:to>
      <xdr:col>116</xdr:col>
      <xdr:colOff>114300</xdr:colOff>
      <xdr:row>38</xdr:row>
      <xdr:rowOff>106386</xdr:rowOff>
    </xdr:to>
    <xdr:sp macro="" textlink="">
      <xdr:nvSpPr>
        <xdr:cNvPr id="569" name="フローチャート: 判断 568">
          <a:extLst>
            <a:ext uri="{FF2B5EF4-FFF2-40B4-BE49-F238E27FC236}">
              <a16:creationId xmlns:a16="http://schemas.microsoft.com/office/drawing/2014/main" id="{C69481E9-8D96-4C0E-8EEE-E857462EC7CE}"/>
            </a:ext>
          </a:extLst>
        </xdr:cNvPr>
        <xdr:cNvSpPr/>
      </xdr:nvSpPr>
      <xdr:spPr>
        <a:xfrm>
          <a:off x="19897725" y="617063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42339</xdr:rowOff>
    </xdr:from>
    <xdr:to>
      <xdr:col>112</xdr:col>
      <xdr:colOff>38100</xdr:colOff>
      <xdr:row>38</xdr:row>
      <xdr:rowOff>143939</xdr:rowOff>
    </xdr:to>
    <xdr:sp macro="" textlink="">
      <xdr:nvSpPr>
        <xdr:cNvPr id="570" name="フローチャート: 判断 569">
          <a:extLst>
            <a:ext uri="{FF2B5EF4-FFF2-40B4-BE49-F238E27FC236}">
              <a16:creationId xmlns:a16="http://schemas.microsoft.com/office/drawing/2014/main" id="{3D9C76AE-1D6A-41B9-AF97-3E0F609B4378}"/>
            </a:ext>
          </a:extLst>
        </xdr:cNvPr>
        <xdr:cNvSpPr/>
      </xdr:nvSpPr>
      <xdr:spPr>
        <a:xfrm>
          <a:off x="19154775" y="620818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50300</xdr:rowOff>
    </xdr:from>
    <xdr:to>
      <xdr:col>107</xdr:col>
      <xdr:colOff>101600</xdr:colOff>
      <xdr:row>38</xdr:row>
      <xdr:rowOff>151900</xdr:rowOff>
    </xdr:to>
    <xdr:sp macro="" textlink="">
      <xdr:nvSpPr>
        <xdr:cNvPr id="571" name="フローチャート: 判断 570">
          <a:extLst>
            <a:ext uri="{FF2B5EF4-FFF2-40B4-BE49-F238E27FC236}">
              <a16:creationId xmlns:a16="http://schemas.microsoft.com/office/drawing/2014/main" id="{FF667FE5-AE03-4DB7-87F7-873D3A743CB0}"/>
            </a:ext>
          </a:extLst>
        </xdr:cNvPr>
        <xdr:cNvSpPr/>
      </xdr:nvSpPr>
      <xdr:spPr>
        <a:xfrm>
          <a:off x="18345150" y="620980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58975</xdr:rowOff>
    </xdr:from>
    <xdr:to>
      <xdr:col>102</xdr:col>
      <xdr:colOff>165100</xdr:colOff>
      <xdr:row>38</xdr:row>
      <xdr:rowOff>160575</xdr:rowOff>
    </xdr:to>
    <xdr:sp macro="" textlink="">
      <xdr:nvSpPr>
        <xdr:cNvPr id="572" name="フローチャート: 判断 571">
          <a:extLst>
            <a:ext uri="{FF2B5EF4-FFF2-40B4-BE49-F238E27FC236}">
              <a16:creationId xmlns:a16="http://schemas.microsoft.com/office/drawing/2014/main" id="{BD4999F6-9104-41F1-A84E-D7E87339B156}"/>
            </a:ext>
          </a:extLst>
        </xdr:cNvPr>
        <xdr:cNvSpPr/>
      </xdr:nvSpPr>
      <xdr:spPr>
        <a:xfrm>
          <a:off x="17554575" y="622165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75498</xdr:rowOff>
    </xdr:from>
    <xdr:to>
      <xdr:col>98</xdr:col>
      <xdr:colOff>38100</xdr:colOff>
      <xdr:row>39</xdr:row>
      <xdr:rowOff>5648</xdr:rowOff>
    </xdr:to>
    <xdr:sp macro="" textlink="">
      <xdr:nvSpPr>
        <xdr:cNvPr id="573" name="フローチャート: 判断 572">
          <a:extLst>
            <a:ext uri="{FF2B5EF4-FFF2-40B4-BE49-F238E27FC236}">
              <a16:creationId xmlns:a16="http://schemas.microsoft.com/office/drawing/2014/main" id="{9A9893FF-3CCA-45E5-9263-47B9BA3A5BAA}"/>
            </a:ext>
          </a:extLst>
        </xdr:cNvPr>
        <xdr:cNvSpPr/>
      </xdr:nvSpPr>
      <xdr:spPr>
        <a:xfrm>
          <a:off x="16754475" y="623817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74" name="テキスト ボックス 573">
          <a:extLst>
            <a:ext uri="{FF2B5EF4-FFF2-40B4-BE49-F238E27FC236}">
              <a16:creationId xmlns:a16="http://schemas.microsoft.com/office/drawing/2014/main" id="{61D03E74-7A80-4404-9A5A-7D8C3D02A594}"/>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75" name="テキスト ボックス 574">
          <a:extLst>
            <a:ext uri="{FF2B5EF4-FFF2-40B4-BE49-F238E27FC236}">
              <a16:creationId xmlns:a16="http://schemas.microsoft.com/office/drawing/2014/main" id="{F63FDE68-640A-4628-89EC-C915B5172E4F}"/>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76" name="テキスト ボックス 575">
          <a:extLst>
            <a:ext uri="{FF2B5EF4-FFF2-40B4-BE49-F238E27FC236}">
              <a16:creationId xmlns:a16="http://schemas.microsoft.com/office/drawing/2014/main" id="{2BF862CC-E490-4084-BEF2-9C9348018742}"/>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77" name="テキスト ボックス 576">
          <a:extLst>
            <a:ext uri="{FF2B5EF4-FFF2-40B4-BE49-F238E27FC236}">
              <a16:creationId xmlns:a16="http://schemas.microsoft.com/office/drawing/2014/main" id="{EC1448C3-4888-4178-B0D7-2A0C53CF76CC}"/>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78" name="テキスト ボックス 577">
          <a:extLst>
            <a:ext uri="{FF2B5EF4-FFF2-40B4-BE49-F238E27FC236}">
              <a16:creationId xmlns:a16="http://schemas.microsoft.com/office/drawing/2014/main" id="{737D713F-2F51-4E8E-9642-3D9DD009EC6D}"/>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97186</xdr:rowOff>
    </xdr:from>
    <xdr:to>
      <xdr:col>116</xdr:col>
      <xdr:colOff>114300</xdr:colOff>
      <xdr:row>39</xdr:row>
      <xdr:rowOff>27336</xdr:rowOff>
    </xdr:to>
    <xdr:sp macro="" textlink="">
      <xdr:nvSpPr>
        <xdr:cNvPr id="579" name="楕円 578">
          <a:extLst>
            <a:ext uri="{FF2B5EF4-FFF2-40B4-BE49-F238E27FC236}">
              <a16:creationId xmlns:a16="http://schemas.microsoft.com/office/drawing/2014/main" id="{33C3ADE9-B1C8-4521-8E0A-5605F71B4363}"/>
            </a:ext>
          </a:extLst>
        </xdr:cNvPr>
        <xdr:cNvSpPr/>
      </xdr:nvSpPr>
      <xdr:spPr>
        <a:xfrm>
          <a:off x="19897725" y="625986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75613</xdr:rowOff>
    </xdr:from>
    <xdr:ext cx="534377" cy="259045"/>
    <xdr:sp macro="" textlink="">
      <xdr:nvSpPr>
        <xdr:cNvPr id="580" name="【一般廃棄物処理施設】&#10;一人当たり有形固定資産（償却資産）額該当値テキスト">
          <a:extLst>
            <a:ext uri="{FF2B5EF4-FFF2-40B4-BE49-F238E27FC236}">
              <a16:creationId xmlns:a16="http://schemas.microsoft.com/office/drawing/2014/main" id="{6FD6638D-20E4-4906-BADF-937995B03E4F}"/>
            </a:ext>
          </a:extLst>
        </xdr:cNvPr>
        <xdr:cNvSpPr txBox="1"/>
      </xdr:nvSpPr>
      <xdr:spPr>
        <a:xfrm>
          <a:off x="19992975" y="6238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104318</xdr:rowOff>
    </xdr:from>
    <xdr:to>
      <xdr:col>112</xdr:col>
      <xdr:colOff>38100</xdr:colOff>
      <xdr:row>39</xdr:row>
      <xdr:rowOff>34468</xdr:rowOff>
    </xdr:to>
    <xdr:sp macro="" textlink="">
      <xdr:nvSpPr>
        <xdr:cNvPr id="581" name="楕円 580">
          <a:extLst>
            <a:ext uri="{FF2B5EF4-FFF2-40B4-BE49-F238E27FC236}">
              <a16:creationId xmlns:a16="http://schemas.microsoft.com/office/drawing/2014/main" id="{5B7562CF-36EF-4FBD-84B0-26C02D8F0F84}"/>
            </a:ext>
          </a:extLst>
        </xdr:cNvPr>
        <xdr:cNvSpPr/>
      </xdr:nvSpPr>
      <xdr:spPr>
        <a:xfrm>
          <a:off x="19154775" y="6270168"/>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147986</xdr:rowOff>
    </xdr:from>
    <xdr:to>
      <xdr:col>116</xdr:col>
      <xdr:colOff>63500</xdr:colOff>
      <xdr:row>38</xdr:row>
      <xdr:rowOff>155118</xdr:rowOff>
    </xdr:to>
    <xdr:cxnSp macro="">
      <xdr:nvCxnSpPr>
        <xdr:cNvPr id="582" name="直線コネクタ 581">
          <a:extLst>
            <a:ext uri="{FF2B5EF4-FFF2-40B4-BE49-F238E27FC236}">
              <a16:creationId xmlns:a16="http://schemas.microsoft.com/office/drawing/2014/main" id="{26D6E42F-C149-421F-A7D6-A49D1F356CF7}"/>
            </a:ext>
          </a:extLst>
        </xdr:cNvPr>
        <xdr:cNvCxnSpPr/>
      </xdr:nvCxnSpPr>
      <xdr:spPr>
        <a:xfrm flipV="1">
          <a:off x="19202400" y="6307486"/>
          <a:ext cx="752475" cy="10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109834</xdr:rowOff>
    </xdr:from>
    <xdr:to>
      <xdr:col>107</xdr:col>
      <xdr:colOff>101600</xdr:colOff>
      <xdr:row>39</xdr:row>
      <xdr:rowOff>39984</xdr:rowOff>
    </xdr:to>
    <xdr:sp macro="" textlink="">
      <xdr:nvSpPr>
        <xdr:cNvPr id="583" name="楕円 582">
          <a:extLst>
            <a:ext uri="{FF2B5EF4-FFF2-40B4-BE49-F238E27FC236}">
              <a16:creationId xmlns:a16="http://schemas.microsoft.com/office/drawing/2014/main" id="{9240F84E-EF85-4655-A610-342F5407FEFF}"/>
            </a:ext>
          </a:extLst>
        </xdr:cNvPr>
        <xdr:cNvSpPr/>
      </xdr:nvSpPr>
      <xdr:spPr>
        <a:xfrm>
          <a:off x="18345150" y="626933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155118</xdr:rowOff>
    </xdr:from>
    <xdr:to>
      <xdr:col>111</xdr:col>
      <xdr:colOff>177800</xdr:colOff>
      <xdr:row>38</xdr:row>
      <xdr:rowOff>160634</xdr:rowOff>
    </xdr:to>
    <xdr:cxnSp macro="">
      <xdr:nvCxnSpPr>
        <xdr:cNvPr id="584" name="直線コネクタ 583">
          <a:extLst>
            <a:ext uri="{FF2B5EF4-FFF2-40B4-BE49-F238E27FC236}">
              <a16:creationId xmlns:a16="http://schemas.microsoft.com/office/drawing/2014/main" id="{51D9DCF4-DE90-4CE9-824F-6996F0F4AAAF}"/>
            </a:ext>
          </a:extLst>
        </xdr:cNvPr>
        <xdr:cNvCxnSpPr/>
      </xdr:nvCxnSpPr>
      <xdr:spPr>
        <a:xfrm flipV="1">
          <a:off x="18392775" y="6317793"/>
          <a:ext cx="809625" cy="86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119640</xdr:rowOff>
    </xdr:from>
    <xdr:to>
      <xdr:col>102</xdr:col>
      <xdr:colOff>165100</xdr:colOff>
      <xdr:row>39</xdr:row>
      <xdr:rowOff>49790</xdr:rowOff>
    </xdr:to>
    <xdr:sp macro="" textlink="">
      <xdr:nvSpPr>
        <xdr:cNvPr id="585" name="楕円 584">
          <a:extLst>
            <a:ext uri="{FF2B5EF4-FFF2-40B4-BE49-F238E27FC236}">
              <a16:creationId xmlns:a16="http://schemas.microsoft.com/office/drawing/2014/main" id="{00F646A2-709F-4BA7-AD80-0F58E375FBC4}"/>
            </a:ext>
          </a:extLst>
        </xdr:cNvPr>
        <xdr:cNvSpPr/>
      </xdr:nvSpPr>
      <xdr:spPr>
        <a:xfrm>
          <a:off x="17554575" y="6285490"/>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160634</xdr:rowOff>
    </xdr:from>
    <xdr:to>
      <xdr:col>107</xdr:col>
      <xdr:colOff>50800</xdr:colOff>
      <xdr:row>38</xdr:row>
      <xdr:rowOff>170440</xdr:rowOff>
    </xdr:to>
    <xdr:cxnSp macro="">
      <xdr:nvCxnSpPr>
        <xdr:cNvPr id="586" name="直線コネクタ 585">
          <a:extLst>
            <a:ext uri="{FF2B5EF4-FFF2-40B4-BE49-F238E27FC236}">
              <a16:creationId xmlns:a16="http://schemas.microsoft.com/office/drawing/2014/main" id="{AF402566-A559-4110-802D-2465547347DC}"/>
            </a:ext>
          </a:extLst>
        </xdr:cNvPr>
        <xdr:cNvCxnSpPr/>
      </xdr:nvCxnSpPr>
      <xdr:spPr>
        <a:xfrm flipV="1">
          <a:off x="17602200" y="6326484"/>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124698</xdr:rowOff>
    </xdr:from>
    <xdr:to>
      <xdr:col>98</xdr:col>
      <xdr:colOff>38100</xdr:colOff>
      <xdr:row>39</xdr:row>
      <xdr:rowOff>54848</xdr:rowOff>
    </xdr:to>
    <xdr:sp macro="" textlink="">
      <xdr:nvSpPr>
        <xdr:cNvPr id="587" name="楕円 586">
          <a:extLst>
            <a:ext uri="{FF2B5EF4-FFF2-40B4-BE49-F238E27FC236}">
              <a16:creationId xmlns:a16="http://schemas.microsoft.com/office/drawing/2014/main" id="{F8914EB3-618B-42B1-B620-9C84F8F532C9}"/>
            </a:ext>
          </a:extLst>
        </xdr:cNvPr>
        <xdr:cNvSpPr/>
      </xdr:nvSpPr>
      <xdr:spPr>
        <a:xfrm>
          <a:off x="16754475" y="628419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170440</xdr:rowOff>
    </xdr:from>
    <xdr:to>
      <xdr:col>102</xdr:col>
      <xdr:colOff>114300</xdr:colOff>
      <xdr:row>39</xdr:row>
      <xdr:rowOff>4048</xdr:rowOff>
    </xdr:to>
    <xdr:cxnSp macro="">
      <xdr:nvCxnSpPr>
        <xdr:cNvPr id="588" name="直線コネクタ 587">
          <a:extLst>
            <a:ext uri="{FF2B5EF4-FFF2-40B4-BE49-F238E27FC236}">
              <a16:creationId xmlns:a16="http://schemas.microsoft.com/office/drawing/2014/main" id="{C2EF1B91-D608-467B-B983-D683DB466CE8}"/>
            </a:ext>
          </a:extLst>
        </xdr:cNvPr>
        <xdr:cNvCxnSpPr/>
      </xdr:nvCxnSpPr>
      <xdr:spPr>
        <a:xfrm flipV="1">
          <a:off x="16802100" y="6323590"/>
          <a:ext cx="800100" cy="82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36</xdr:row>
      <xdr:rowOff>160466</xdr:rowOff>
    </xdr:from>
    <xdr:ext cx="534377" cy="259045"/>
    <xdr:sp macro="" textlink="">
      <xdr:nvSpPr>
        <xdr:cNvPr id="589" name="n_1aveValue【一般廃棄物処理施設】&#10;一人当たり有形固定資産（償却資産）額">
          <a:extLst>
            <a:ext uri="{FF2B5EF4-FFF2-40B4-BE49-F238E27FC236}">
              <a16:creationId xmlns:a16="http://schemas.microsoft.com/office/drawing/2014/main" id="{001E4166-4D3C-4210-A894-98CDD139D2B0}"/>
            </a:ext>
          </a:extLst>
        </xdr:cNvPr>
        <xdr:cNvSpPr txBox="1"/>
      </xdr:nvSpPr>
      <xdr:spPr>
        <a:xfrm>
          <a:off x="18944736" y="6002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36</xdr:row>
      <xdr:rowOff>168427</xdr:rowOff>
    </xdr:from>
    <xdr:ext cx="534377" cy="259045"/>
    <xdr:sp macro="" textlink="">
      <xdr:nvSpPr>
        <xdr:cNvPr id="590" name="n_2aveValue【一般廃棄物処理施設】&#10;一人当たり有形固定資産（償却資産）額">
          <a:extLst>
            <a:ext uri="{FF2B5EF4-FFF2-40B4-BE49-F238E27FC236}">
              <a16:creationId xmlns:a16="http://schemas.microsoft.com/office/drawing/2014/main" id="{B9467F86-407D-4D54-B505-214DB211BEA3}"/>
            </a:ext>
          </a:extLst>
        </xdr:cNvPr>
        <xdr:cNvSpPr txBox="1"/>
      </xdr:nvSpPr>
      <xdr:spPr>
        <a:xfrm>
          <a:off x="18163686" y="5997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37</xdr:row>
      <xdr:rowOff>5652</xdr:rowOff>
    </xdr:from>
    <xdr:ext cx="534377" cy="259045"/>
    <xdr:sp macro="" textlink="">
      <xdr:nvSpPr>
        <xdr:cNvPr id="591" name="n_3aveValue【一般廃棄物処理施設】&#10;一人当たり有形固定資産（償却資産）額">
          <a:extLst>
            <a:ext uri="{FF2B5EF4-FFF2-40B4-BE49-F238E27FC236}">
              <a16:creationId xmlns:a16="http://schemas.microsoft.com/office/drawing/2014/main" id="{A868BB50-07D2-45A6-871B-E4EAB7A54851}"/>
            </a:ext>
          </a:extLst>
        </xdr:cNvPr>
        <xdr:cNvSpPr txBox="1"/>
      </xdr:nvSpPr>
      <xdr:spPr>
        <a:xfrm>
          <a:off x="17354061" y="6009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37</xdr:row>
      <xdr:rowOff>22175</xdr:rowOff>
    </xdr:from>
    <xdr:ext cx="534377" cy="259045"/>
    <xdr:sp macro="" textlink="">
      <xdr:nvSpPr>
        <xdr:cNvPr id="592" name="n_4aveValue【一般廃棄物処理施設】&#10;一人当たり有形固定資産（償却資産）額">
          <a:extLst>
            <a:ext uri="{FF2B5EF4-FFF2-40B4-BE49-F238E27FC236}">
              <a16:creationId xmlns:a16="http://schemas.microsoft.com/office/drawing/2014/main" id="{0CFC9F9D-7DAC-4405-AE83-EAD358C779DD}"/>
            </a:ext>
          </a:extLst>
        </xdr:cNvPr>
        <xdr:cNvSpPr txBox="1"/>
      </xdr:nvSpPr>
      <xdr:spPr>
        <a:xfrm>
          <a:off x="16563486" y="6022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39</xdr:row>
      <xdr:rowOff>25595</xdr:rowOff>
    </xdr:from>
    <xdr:ext cx="534377" cy="259045"/>
    <xdr:sp macro="" textlink="">
      <xdr:nvSpPr>
        <xdr:cNvPr id="593" name="n_1mainValue【一般廃棄物処理施設】&#10;一人当たり有形固定資産（償却資産）額">
          <a:extLst>
            <a:ext uri="{FF2B5EF4-FFF2-40B4-BE49-F238E27FC236}">
              <a16:creationId xmlns:a16="http://schemas.microsoft.com/office/drawing/2014/main" id="{12137082-7A8F-4BB3-BFEB-5EA0501ADA76}"/>
            </a:ext>
          </a:extLst>
        </xdr:cNvPr>
        <xdr:cNvSpPr txBox="1"/>
      </xdr:nvSpPr>
      <xdr:spPr>
        <a:xfrm>
          <a:off x="18944736" y="6353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39</xdr:row>
      <xdr:rowOff>31111</xdr:rowOff>
    </xdr:from>
    <xdr:ext cx="534377" cy="259045"/>
    <xdr:sp macro="" textlink="">
      <xdr:nvSpPr>
        <xdr:cNvPr id="594" name="n_2mainValue【一般廃棄物処理施設】&#10;一人当たり有形固定資産（償却資産）額">
          <a:extLst>
            <a:ext uri="{FF2B5EF4-FFF2-40B4-BE49-F238E27FC236}">
              <a16:creationId xmlns:a16="http://schemas.microsoft.com/office/drawing/2014/main" id="{438BC432-5E29-40A2-BB8B-0DE69655E153}"/>
            </a:ext>
          </a:extLst>
        </xdr:cNvPr>
        <xdr:cNvSpPr txBox="1"/>
      </xdr:nvSpPr>
      <xdr:spPr>
        <a:xfrm>
          <a:off x="18163686" y="6352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39</xdr:row>
      <xdr:rowOff>40917</xdr:rowOff>
    </xdr:from>
    <xdr:ext cx="534377" cy="259045"/>
    <xdr:sp macro="" textlink="">
      <xdr:nvSpPr>
        <xdr:cNvPr id="595" name="n_3mainValue【一般廃棄物処理施設】&#10;一人当たり有形固定資産（償却資産）額">
          <a:extLst>
            <a:ext uri="{FF2B5EF4-FFF2-40B4-BE49-F238E27FC236}">
              <a16:creationId xmlns:a16="http://schemas.microsoft.com/office/drawing/2014/main" id="{893318BB-BB2C-4CAB-A931-798FEABB2AB4}"/>
            </a:ext>
          </a:extLst>
        </xdr:cNvPr>
        <xdr:cNvSpPr txBox="1"/>
      </xdr:nvSpPr>
      <xdr:spPr>
        <a:xfrm>
          <a:off x="17354061" y="6365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39</xdr:row>
      <xdr:rowOff>45975</xdr:rowOff>
    </xdr:from>
    <xdr:ext cx="534377" cy="259045"/>
    <xdr:sp macro="" textlink="">
      <xdr:nvSpPr>
        <xdr:cNvPr id="596" name="n_4mainValue【一般廃棄物処理施設】&#10;一人当たり有形固定資産（償却資産）額">
          <a:extLst>
            <a:ext uri="{FF2B5EF4-FFF2-40B4-BE49-F238E27FC236}">
              <a16:creationId xmlns:a16="http://schemas.microsoft.com/office/drawing/2014/main" id="{E88840BE-2E61-4BEE-A150-0AF8E64FB355}"/>
            </a:ext>
          </a:extLst>
        </xdr:cNvPr>
        <xdr:cNvSpPr txBox="1"/>
      </xdr:nvSpPr>
      <xdr:spPr>
        <a:xfrm>
          <a:off x="16563486" y="6373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97" name="正方形/長方形 596">
          <a:extLst>
            <a:ext uri="{FF2B5EF4-FFF2-40B4-BE49-F238E27FC236}">
              <a16:creationId xmlns:a16="http://schemas.microsoft.com/office/drawing/2014/main" id="{5378E0DF-79C2-4E82-83EB-0083B9687F79}"/>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98" name="正方形/長方形 597">
          <a:extLst>
            <a:ext uri="{FF2B5EF4-FFF2-40B4-BE49-F238E27FC236}">
              <a16:creationId xmlns:a16="http://schemas.microsoft.com/office/drawing/2014/main" id="{20C878D1-1F50-41DB-9F74-3B2A808423F2}"/>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99" name="正方形/長方形 598">
          <a:extLst>
            <a:ext uri="{FF2B5EF4-FFF2-40B4-BE49-F238E27FC236}">
              <a16:creationId xmlns:a16="http://schemas.microsoft.com/office/drawing/2014/main" id="{EB2B8093-9BC5-4DCC-BEBE-2A7CD566E71E}"/>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0" name="正方形/長方形 599">
          <a:extLst>
            <a:ext uri="{FF2B5EF4-FFF2-40B4-BE49-F238E27FC236}">
              <a16:creationId xmlns:a16="http://schemas.microsoft.com/office/drawing/2014/main" id="{3CD0047C-B4FA-49A5-8418-9DA173E0AE44}"/>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1" name="正方形/長方形 600">
          <a:extLst>
            <a:ext uri="{FF2B5EF4-FFF2-40B4-BE49-F238E27FC236}">
              <a16:creationId xmlns:a16="http://schemas.microsoft.com/office/drawing/2014/main" id="{95D96D7B-16EF-4370-B50E-032645AA4464}"/>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2" name="正方形/長方形 601">
          <a:extLst>
            <a:ext uri="{FF2B5EF4-FFF2-40B4-BE49-F238E27FC236}">
              <a16:creationId xmlns:a16="http://schemas.microsoft.com/office/drawing/2014/main" id="{CD854DF3-B6BC-4487-BC96-C084117E5FE7}"/>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03" name="正方形/長方形 602">
          <a:extLst>
            <a:ext uri="{FF2B5EF4-FFF2-40B4-BE49-F238E27FC236}">
              <a16:creationId xmlns:a16="http://schemas.microsoft.com/office/drawing/2014/main" id="{64B9ACE9-1420-4EF1-A579-8F4079CEB73F}"/>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04" name="正方形/長方形 603">
          <a:extLst>
            <a:ext uri="{FF2B5EF4-FFF2-40B4-BE49-F238E27FC236}">
              <a16:creationId xmlns:a16="http://schemas.microsoft.com/office/drawing/2014/main" id="{7655DA72-1B82-4E57-8E4A-8C4BFBC7C0E5}"/>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05" name="テキスト ボックス 604">
          <a:extLst>
            <a:ext uri="{FF2B5EF4-FFF2-40B4-BE49-F238E27FC236}">
              <a16:creationId xmlns:a16="http://schemas.microsoft.com/office/drawing/2014/main" id="{0A19D73C-4C86-452B-98BC-59F3578ACDA1}"/>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06" name="直線コネクタ 605">
          <a:extLst>
            <a:ext uri="{FF2B5EF4-FFF2-40B4-BE49-F238E27FC236}">
              <a16:creationId xmlns:a16="http://schemas.microsoft.com/office/drawing/2014/main" id="{10FDAF98-2C48-4055-B483-BB44EE481D83}"/>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07" name="テキスト ボックス 606">
          <a:extLst>
            <a:ext uri="{FF2B5EF4-FFF2-40B4-BE49-F238E27FC236}">
              <a16:creationId xmlns:a16="http://schemas.microsoft.com/office/drawing/2014/main" id="{A6AB6137-31F7-4C5E-823D-429F3F126291}"/>
            </a:ext>
          </a:extLst>
        </xdr:cNvPr>
        <xdr:cNvSpPr txBox="1"/>
      </xdr:nvSpPr>
      <xdr:spPr>
        <a:xfrm>
          <a:off x="107945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608" name="直線コネクタ 607">
          <a:extLst>
            <a:ext uri="{FF2B5EF4-FFF2-40B4-BE49-F238E27FC236}">
              <a16:creationId xmlns:a16="http://schemas.microsoft.com/office/drawing/2014/main" id="{E44FA4CB-75FA-4EC9-BDEE-EB1247E75410}"/>
            </a:ext>
          </a:extLst>
        </xdr:cNvPr>
        <xdr:cNvCxnSpPr/>
      </xdr:nvCxnSpPr>
      <xdr:spPr>
        <a:xfrm>
          <a:off x="11210925" y="103727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29227</xdr:rowOff>
    </xdr:from>
    <xdr:ext cx="403059" cy="259045"/>
    <xdr:sp macro="" textlink="">
      <xdr:nvSpPr>
        <xdr:cNvPr id="609" name="テキスト ボックス 608">
          <a:extLst>
            <a:ext uri="{FF2B5EF4-FFF2-40B4-BE49-F238E27FC236}">
              <a16:creationId xmlns:a16="http://schemas.microsoft.com/office/drawing/2014/main" id="{E5137E5E-2470-4939-867A-1E161F97D965}"/>
            </a:ext>
          </a:extLst>
        </xdr:cNvPr>
        <xdr:cNvSpPr txBox="1"/>
      </xdr:nvSpPr>
      <xdr:spPr>
        <a:xfrm>
          <a:off x="10845966" y="102368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610" name="直線コネクタ 609">
          <a:extLst>
            <a:ext uri="{FF2B5EF4-FFF2-40B4-BE49-F238E27FC236}">
              <a16:creationId xmlns:a16="http://schemas.microsoft.com/office/drawing/2014/main" id="{BBCBF1F6-B857-4369-8796-5EB9BE7598E9}"/>
            </a:ext>
          </a:extLst>
        </xdr:cNvPr>
        <xdr:cNvCxnSpPr/>
      </xdr:nvCxnSpPr>
      <xdr:spPr>
        <a:xfrm>
          <a:off x="11210925" y="9944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611" name="テキスト ボックス 610">
          <a:extLst>
            <a:ext uri="{FF2B5EF4-FFF2-40B4-BE49-F238E27FC236}">
              <a16:creationId xmlns:a16="http://schemas.microsoft.com/office/drawing/2014/main" id="{770D4ADC-3290-4EA1-83E7-D098A7171487}"/>
            </a:ext>
          </a:extLst>
        </xdr:cNvPr>
        <xdr:cNvSpPr txBox="1"/>
      </xdr:nvSpPr>
      <xdr:spPr>
        <a:xfrm>
          <a:off x="10845966" y="980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612" name="直線コネクタ 611">
          <a:extLst>
            <a:ext uri="{FF2B5EF4-FFF2-40B4-BE49-F238E27FC236}">
              <a16:creationId xmlns:a16="http://schemas.microsoft.com/office/drawing/2014/main" id="{1B77F9B5-96A2-4D55-9321-D83B4D18646D}"/>
            </a:ext>
          </a:extLst>
        </xdr:cNvPr>
        <xdr:cNvCxnSpPr/>
      </xdr:nvCxnSpPr>
      <xdr:spPr>
        <a:xfrm>
          <a:off x="11210925" y="9515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613" name="テキスト ボックス 612">
          <a:extLst>
            <a:ext uri="{FF2B5EF4-FFF2-40B4-BE49-F238E27FC236}">
              <a16:creationId xmlns:a16="http://schemas.microsoft.com/office/drawing/2014/main" id="{36983CF9-3F96-4A44-9F3E-C1B60CE41FA2}"/>
            </a:ext>
          </a:extLst>
        </xdr:cNvPr>
        <xdr:cNvSpPr txBox="1"/>
      </xdr:nvSpPr>
      <xdr:spPr>
        <a:xfrm>
          <a:off x="10845966" y="937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614" name="直線コネクタ 613">
          <a:extLst>
            <a:ext uri="{FF2B5EF4-FFF2-40B4-BE49-F238E27FC236}">
              <a16:creationId xmlns:a16="http://schemas.microsoft.com/office/drawing/2014/main" id="{908FD085-8057-4531-9FDA-9F44B38B7D33}"/>
            </a:ext>
          </a:extLst>
        </xdr:cNvPr>
        <xdr:cNvCxnSpPr/>
      </xdr:nvCxnSpPr>
      <xdr:spPr>
        <a:xfrm>
          <a:off x="11210925" y="9077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615" name="テキスト ボックス 614">
          <a:extLst>
            <a:ext uri="{FF2B5EF4-FFF2-40B4-BE49-F238E27FC236}">
              <a16:creationId xmlns:a16="http://schemas.microsoft.com/office/drawing/2014/main" id="{24F9B702-148C-4A85-ADCF-4F818B6BB149}"/>
            </a:ext>
          </a:extLst>
        </xdr:cNvPr>
        <xdr:cNvSpPr txBox="1"/>
      </xdr:nvSpPr>
      <xdr:spPr>
        <a:xfrm>
          <a:off x="10845966" y="89414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16" name="直線コネクタ 615">
          <a:extLst>
            <a:ext uri="{FF2B5EF4-FFF2-40B4-BE49-F238E27FC236}">
              <a16:creationId xmlns:a16="http://schemas.microsoft.com/office/drawing/2014/main" id="{8F34BB8B-CFDB-4B3D-A88C-D6497FE3D05C}"/>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17" name="テキスト ボックス 616">
          <a:extLst>
            <a:ext uri="{FF2B5EF4-FFF2-40B4-BE49-F238E27FC236}">
              <a16:creationId xmlns:a16="http://schemas.microsoft.com/office/drawing/2014/main" id="{B9201DED-F28D-4657-99D5-FEB534CA7C88}"/>
            </a:ext>
          </a:extLst>
        </xdr:cNvPr>
        <xdr:cNvSpPr txBox="1"/>
      </xdr:nvSpPr>
      <xdr:spPr>
        <a:xfrm>
          <a:off x="10903736" y="85128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18" name="【保健センター・保健所】&#10;有形固定資産減価償却率グラフ枠">
          <a:extLst>
            <a:ext uri="{FF2B5EF4-FFF2-40B4-BE49-F238E27FC236}">
              <a16:creationId xmlns:a16="http://schemas.microsoft.com/office/drawing/2014/main" id="{4E8E8A4A-65C3-40BD-BED2-6F2CFEDEAE20}"/>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141732</xdr:rowOff>
    </xdr:from>
    <xdr:to>
      <xdr:col>85</xdr:col>
      <xdr:colOff>126364</xdr:colOff>
      <xdr:row>63</xdr:row>
      <xdr:rowOff>11430</xdr:rowOff>
    </xdr:to>
    <xdr:cxnSp macro="">
      <xdr:nvCxnSpPr>
        <xdr:cNvPr id="619" name="直線コネクタ 618">
          <a:extLst>
            <a:ext uri="{FF2B5EF4-FFF2-40B4-BE49-F238E27FC236}">
              <a16:creationId xmlns:a16="http://schemas.microsoft.com/office/drawing/2014/main" id="{BFCD6A76-5415-4A3B-94B4-D25BCFE16AFC}"/>
            </a:ext>
          </a:extLst>
        </xdr:cNvPr>
        <xdr:cNvCxnSpPr/>
      </xdr:nvCxnSpPr>
      <xdr:spPr>
        <a:xfrm flipV="1">
          <a:off x="14696439" y="9060307"/>
          <a:ext cx="0" cy="11587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15257</xdr:rowOff>
    </xdr:from>
    <xdr:ext cx="405111" cy="259045"/>
    <xdr:sp macro="" textlink="">
      <xdr:nvSpPr>
        <xdr:cNvPr id="620" name="【保健センター・保健所】&#10;有形固定資産減価償却率最小値テキスト">
          <a:extLst>
            <a:ext uri="{FF2B5EF4-FFF2-40B4-BE49-F238E27FC236}">
              <a16:creationId xmlns:a16="http://schemas.microsoft.com/office/drawing/2014/main" id="{B929C7F2-0138-4168-9CCA-03CD45A78DC3}"/>
            </a:ext>
          </a:extLst>
        </xdr:cNvPr>
        <xdr:cNvSpPr txBox="1"/>
      </xdr:nvSpPr>
      <xdr:spPr>
        <a:xfrm>
          <a:off x="14735175" y="10222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11430</xdr:rowOff>
    </xdr:from>
    <xdr:to>
      <xdr:col>86</xdr:col>
      <xdr:colOff>25400</xdr:colOff>
      <xdr:row>63</xdr:row>
      <xdr:rowOff>11430</xdr:rowOff>
    </xdr:to>
    <xdr:cxnSp macro="">
      <xdr:nvCxnSpPr>
        <xdr:cNvPr id="621" name="直線コネクタ 620">
          <a:extLst>
            <a:ext uri="{FF2B5EF4-FFF2-40B4-BE49-F238E27FC236}">
              <a16:creationId xmlns:a16="http://schemas.microsoft.com/office/drawing/2014/main" id="{3E77AC47-0C17-47A6-A636-643D41BE70B2}"/>
            </a:ext>
          </a:extLst>
        </xdr:cNvPr>
        <xdr:cNvCxnSpPr/>
      </xdr:nvCxnSpPr>
      <xdr:spPr>
        <a:xfrm>
          <a:off x="14611350" y="1021905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88409</xdr:rowOff>
    </xdr:from>
    <xdr:ext cx="405111" cy="259045"/>
    <xdr:sp macro="" textlink="">
      <xdr:nvSpPr>
        <xdr:cNvPr id="622" name="【保健センター・保健所】&#10;有形固定資産減価償却率最大値テキスト">
          <a:extLst>
            <a:ext uri="{FF2B5EF4-FFF2-40B4-BE49-F238E27FC236}">
              <a16:creationId xmlns:a16="http://schemas.microsoft.com/office/drawing/2014/main" id="{5EEC41C7-CED1-419A-A9BB-845E5D91A5D5}"/>
            </a:ext>
          </a:extLst>
        </xdr:cNvPr>
        <xdr:cNvSpPr txBox="1"/>
      </xdr:nvSpPr>
      <xdr:spPr>
        <a:xfrm>
          <a:off x="14735175" y="88387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141732</xdr:rowOff>
    </xdr:from>
    <xdr:to>
      <xdr:col>86</xdr:col>
      <xdr:colOff>25400</xdr:colOff>
      <xdr:row>55</xdr:row>
      <xdr:rowOff>141732</xdr:rowOff>
    </xdr:to>
    <xdr:cxnSp macro="">
      <xdr:nvCxnSpPr>
        <xdr:cNvPr id="623" name="直線コネクタ 622">
          <a:extLst>
            <a:ext uri="{FF2B5EF4-FFF2-40B4-BE49-F238E27FC236}">
              <a16:creationId xmlns:a16="http://schemas.microsoft.com/office/drawing/2014/main" id="{B6C5E53B-037F-4C1B-BEA7-31A4F73B601F}"/>
            </a:ext>
          </a:extLst>
        </xdr:cNvPr>
        <xdr:cNvCxnSpPr/>
      </xdr:nvCxnSpPr>
      <xdr:spPr>
        <a:xfrm>
          <a:off x="14611350" y="906030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55643</xdr:rowOff>
    </xdr:from>
    <xdr:ext cx="405111" cy="259045"/>
    <xdr:sp macro="" textlink="">
      <xdr:nvSpPr>
        <xdr:cNvPr id="624" name="【保健センター・保健所】&#10;有形固定資産減価償却率平均値テキスト">
          <a:extLst>
            <a:ext uri="{FF2B5EF4-FFF2-40B4-BE49-F238E27FC236}">
              <a16:creationId xmlns:a16="http://schemas.microsoft.com/office/drawing/2014/main" id="{8BC15008-844C-41EF-A782-BA22B0790E38}"/>
            </a:ext>
          </a:extLst>
        </xdr:cNvPr>
        <xdr:cNvSpPr txBox="1"/>
      </xdr:nvSpPr>
      <xdr:spPr>
        <a:xfrm>
          <a:off x="14735175" y="961874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77216</xdr:rowOff>
    </xdr:from>
    <xdr:to>
      <xdr:col>85</xdr:col>
      <xdr:colOff>177800</xdr:colOff>
      <xdr:row>60</xdr:row>
      <xdr:rowOff>7366</xdr:rowOff>
    </xdr:to>
    <xdr:sp macro="" textlink="">
      <xdr:nvSpPr>
        <xdr:cNvPr id="625" name="フローチャート: 判断 624">
          <a:extLst>
            <a:ext uri="{FF2B5EF4-FFF2-40B4-BE49-F238E27FC236}">
              <a16:creationId xmlns:a16="http://schemas.microsoft.com/office/drawing/2014/main" id="{5A5DECA4-FAE4-4069-BC86-43B5A2342664}"/>
            </a:ext>
          </a:extLst>
        </xdr:cNvPr>
        <xdr:cNvSpPr/>
      </xdr:nvSpPr>
      <xdr:spPr>
        <a:xfrm>
          <a:off x="14649450" y="964031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36068</xdr:rowOff>
    </xdr:from>
    <xdr:to>
      <xdr:col>81</xdr:col>
      <xdr:colOff>101600</xdr:colOff>
      <xdr:row>59</xdr:row>
      <xdr:rowOff>137668</xdr:rowOff>
    </xdr:to>
    <xdr:sp macro="" textlink="">
      <xdr:nvSpPr>
        <xdr:cNvPr id="626" name="フローチャート: 判断 625">
          <a:extLst>
            <a:ext uri="{FF2B5EF4-FFF2-40B4-BE49-F238E27FC236}">
              <a16:creationId xmlns:a16="http://schemas.microsoft.com/office/drawing/2014/main" id="{DDFBC848-E17D-429A-9875-2BC37A687D3F}"/>
            </a:ext>
          </a:extLst>
        </xdr:cNvPr>
        <xdr:cNvSpPr/>
      </xdr:nvSpPr>
      <xdr:spPr>
        <a:xfrm>
          <a:off x="13887450" y="9599168"/>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161798</xdr:rowOff>
    </xdr:from>
    <xdr:to>
      <xdr:col>76</xdr:col>
      <xdr:colOff>165100</xdr:colOff>
      <xdr:row>59</xdr:row>
      <xdr:rowOff>91948</xdr:rowOff>
    </xdr:to>
    <xdr:sp macro="" textlink="">
      <xdr:nvSpPr>
        <xdr:cNvPr id="627" name="フローチャート: 判断 626">
          <a:extLst>
            <a:ext uri="{FF2B5EF4-FFF2-40B4-BE49-F238E27FC236}">
              <a16:creationId xmlns:a16="http://schemas.microsoft.com/office/drawing/2014/main" id="{4E18F441-B0D9-40E3-A38F-DD3B0135CF8B}"/>
            </a:ext>
          </a:extLst>
        </xdr:cNvPr>
        <xdr:cNvSpPr/>
      </xdr:nvSpPr>
      <xdr:spPr>
        <a:xfrm>
          <a:off x="13096875" y="9566148"/>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157226</xdr:rowOff>
    </xdr:from>
    <xdr:to>
      <xdr:col>72</xdr:col>
      <xdr:colOff>38100</xdr:colOff>
      <xdr:row>59</xdr:row>
      <xdr:rowOff>87376</xdr:rowOff>
    </xdr:to>
    <xdr:sp macro="" textlink="">
      <xdr:nvSpPr>
        <xdr:cNvPr id="628" name="フローチャート: 判断 627">
          <a:extLst>
            <a:ext uri="{FF2B5EF4-FFF2-40B4-BE49-F238E27FC236}">
              <a16:creationId xmlns:a16="http://schemas.microsoft.com/office/drawing/2014/main" id="{611C2C62-8526-431C-9FC8-980E41E139C7}"/>
            </a:ext>
          </a:extLst>
        </xdr:cNvPr>
        <xdr:cNvSpPr/>
      </xdr:nvSpPr>
      <xdr:spPr>
        <a:xfrm>
          <a:off x="12296775" y="9561576"/>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84074</xdr:rowOff>
    </xdr:from>
    <xdr:to>
      <xdr:col>67</xdr:col>
      <xdr:colOff>101600</xdr:colOff>
      <xdr:row>59</xdr:row>
      <xdr:rowOff>14224</xdr:rowOff>
    </xdr:to>
    <xdr:sp macro="" textlink="">
      <xdr:nvSpPr>
        <xdr:cNvPr id="629" name="フローチャート: 判断 628">
          <a:extLst>
            <a:ext uri="{FF2B5EF4-FFF2-40B4-BE49-F238E27FC236}">
              <a16:creationId xmlns:a16="http://schemas.microsoft.com/office/drawing/2014/main" id="{9E51A860-13EE-412D-AD80-443258765C47}"/>
            </a:ext>
          </a:extLst>
        </xdr:cNvPr>
        <xdr:cNvSpPr/>
      </xdr:nvSpPr>
      <xdr:spPr>
        <a:xfrm>
          <a:off x="11487150" y="9488424"/>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0" name="テキスト ボックス 629">
          <a:extLst>
            <a:ext uri="{FF2B5EF4-FFF2-40B4-BE49-F238E27FC236}">
              <a16:creationId xmlns:a16="http://schemas.microsoft.com/office/drawing/2014/main" id="{960680D3-1475-4D1E-BC7A-6AA8E49C1C18}"/>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31" name="テキスト ボックス 630">
          <a:extLst>
            <a:ext uri="{FF2B5EF4-FFF2-40B4-BE49-F238E27FC236}">
              <a16:creationId xmlns:a16="http://schemas.microsoft.com/office/drawing/2014/main" id="{D457AE4C-EC06-4640-89BA-24C999E57322}"/>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32" name="テキスト ボックス 631">
          <a:extLst>
            <a:ext uri="{FF2B5EF4-FFF2-40B4-BE49-F238E27FC236}">
              <a16:creationId xmlns:a16="http://schemas.microsoft.com/office/drawing/2014/main" id="{FE04D65F-5171-4D81-8392-76F30CEE78E4}"/>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33" name="テキスト ボックス 632">
          <a:extLst>
            <a:ext uri="{FF2B5EF4-FFF2-40B4-BE49-F238E27FC236}">
              <a16:creationId xmlns:a16="http://schemas.microsoft.com/office/drawing/2014/main" id="{C8C52DA6-E718-4C87-9C29-F8332579FC09}"/>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34" name="テキスト ボックス 633">
          <a:extLst>
            <a:ext uri="{FF2B5EF4-FFF2-40B4-BE49-F238E27FC236}">
              <a16:creationId xmlns:a16="http://schemas.microsoft.com/office/drawing/2014/main" id="{4270D5F1-9A9C-4176-8286-E6E95BF07558}"/>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38354</xdr:rowOff>
    </xdr:from>
    <xdr:to>
      <xdr:col>85</xdr:col>
      <xdr:colOff>177800</xdr:colOff>
      <xdr:row>59</xdr:row>
      <xdr:rowOff>139954</xdr:rowOff>
    </xdr:to>
    <xdr:sp macro="" textlink="">
      <xdr:nvSpPr>
        <xdr:cNvPr id="635" name="楕円 634">
          <a:extLst>
            <a:ext uri="{FF2B5EF4-FFF2-40B4-BE49-F238E27FC236}">
              <a16:creationId xmlns:a16="http://schemas.microsoft.com/office/drawing/2014/main" id="{34E0F462-A065-4969-8B7F-6529CC73DABC}"/>
            </a:ext>
          </a:extLst>
        </xdr:cNvPr>
        <xdr:cNvSpPr/>
      </xdr:nvSpPr>
      <xdr:spPr>
        <a:xfrm>
          <a:off x="14649450" y="9601454"/>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61231</xdr:rowOff>
    </xdr:from>
    <xdr:ext cx="405111" cy="259045"/>
    <xdr:sp macro="" textlink="">
      <xdr:nvSpPr>
        <xdr:cNvPr id="636" name="【保健センター・保健所】&#10;有形固定資産減価償却率該当値テキスト">
          <a:extLst>
            <a:ext uri="{FF2B5EF4-FFF2-40B4-BE49-F238E27FC236}">
              <a16:creationId xmlns:a16="http://schemas.microsoft.com/office/drawing/2014/main" id="{AB35A1A6-9053-4377-8402-7C483F14A860}"/>
            </a:ext>
          </a:extLst>
        </xdr:cNvPr>
        <xdr:cNvSpPr txBox="1"/>
      </xdr:nvSpPr>
      <xdr:spPr>
        <a:xfrm>
          <a:off x="14735175" y="94655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150368</xdr:rowOff>
    </xdr:from>
    <xdr:to>
      <xdr:col>81</xdr:col>
      <xdr:colOff>101600</xdr:colOff>
      <xdr:row>59</xdr:row>
      <xdr:rowOff>80518</xdr:rowOff>
    </xdr:to>
    <xdr:sp macro="" textlink="">
      <xdr:nvSpPr>
        <xdr:cNvPr id="637" name="楕円 636">
          <a:extLst>
            <a:ext uri="{FF2B5EF4-FFF2-40B4-BE49-F238E27FC236}">
              <a16:creationId xmlns:a16="http://schemas.microsoft.com/office/drawing/2014/main" id="{668FD882-F137-4280-BC62-01BD134969CE}"/>
            </a:ext>
          </a:extLst>
        </xdr:cNvPr>
        <xdr:cNvSpPr/>
      </xdr:nvSpPr>
      <xdr:spPr>
        <a:xfrm>
          <a:off x="13887450" y="955154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29718</xdr:rowOff>
    </xdr:from>
    <xdr:to>
      <xdr:col>85</xdr:col>
      <xdr:colOff>127000</xdr:colOff>
      <xdr:row>59</xdr:row>
      <xdr:rowOff>89154</xdr:rowOff>
    </xdr:to>
    <xdr:cxnSp macro="">
      <xdr:nvCxnSpPr>
        <xdr:cNvPr id="638" name="直線コネクタ 637">
          <a:extLst>
            <a:ext uri="{FF2B5EF4-FFF2-40B4-BE49-F238E27FC236}">
              <a16:creationId xmlns:a16="http://schemas.microsoft.com/office/drawing/2014/main" id="{7F63ADC6-88F6-40FD-8082-3CE03E5308A3}"/>
            </a:ext>
          </a:extLst>
        </xdr:cNvPr>
        <xdr:cNvCxnSpPr/>
      </xdr:nvCxnSpPr>
      <xdr:spPr>
        <a:xfrm>
          <a:off x="13935075" y="9589643"/>
          <a:ext cx="762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127508</xdr:rowOff>
    </xdr:from>
    <xdr:to>
      <xdr:col>76</xdr:col>
      <xdr:colOff>165100</xdr:colOff>
      <xdr:row>59</xdr:row>
      <xdr:rowOff>57658</xdr:rowOff>
    </xdr:to>
    <xdr:sp macro="" textlink="">
      <xdr:nvSpPr>
        <xdr:cNvPr id="639" name="楕円 638">
          <a:extLst>
            <a:ext uri="{FF2B5EF4-FFF2-40B4-BE49-F238E27FC236}">
              <a16:creationId xmlns:a16="http://schemas.microsoft.com/office/drawing/2014/main" id="{B85E4492-2771-4239-A890-5E809FF228F4}"/>
            </a:ext>
          </a:extLst>
        </xdr:cNvPr>
        <xdr:cNvSpPr/>
      </xdr:nvSpPr>
      <xdr:spPr>
        <a:xfrm>
          <a:off x="13096875" y="952550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6858</xdr:rowOff>
    </xdr:from>
    <xdr:to>
      <xdr:col>81</xdr:col>
      <xdr:colOff>50800</xdr:colOff>
      <xdr:row>59</xdr:row>
      <xdr:rowOff>29718</xdr:rowOff>
    </xdr:to>
    <xdr:cxnSp macro="">
      <xdr:nvCxnSpPr>
        <xdr:cNvPr id="640" name="直線コネクタ 639">
          <a:extLst>
            <a:ext uri="{FF2B5EF4-FFF2-40B4-BE49-F238E27FC236}">
              <a16:creationId xmlns:a16="http://schemas.microsoft.com/office/drawing/2014/main" id="{138F0D41-CAED-418E-AB8A-2980527EEB80}"/>
            </a:ext>
          </a:extLst>
        </xdr:cNvPr>
        <xdr:cNvCxnSpPr/>
      </xdr:nvCxnSpPr>
      <xdr:spPr>
        <a:xfrm>
          <a:off x="13144500" y="9573133"/>
          <a:ext cx="790575" cy="16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161798</xdr:rowOff>
    </xdr:from>
    <xdr:to>
      <xdr:col>72</xdr:col>
      <xdr:colOff>38100</xdr:colOff>
      <xdr:row>60</xdr:row>
      <xdr:rowOff>91948</xdr:rowOff>
    </xdr:to>
    <xdr:sp macro="" textlink="">
      <xdr:nvSpPr>
        <xdr:cNvPr id="641" name="楕円 640">
          <a:extLst>
            <a:ext uri="{FF2B5EF4-FFF2-40B4-BE49-F238E27FC236}">
              <a16:creationId xmlns:a16="http://schemas.microsoft.com/office/drawing/2014/main" id="{12DEB5EC-A854-403F-9D52-787EFC5A1D4C}"/>
            </a:ext>
          </a:extLst>
        </xdr:cNvPr>
        <xdr:cNvSpPr/>
      </xdr:nvSpPr>
      <xdr:spPr>
        <a:xfrm>
          <a:off x="12296775" y="9728073"/>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6858</xdr:rowOff>
    </xdr:from>
    <xdr:to>
      <xdr:col>76</xdr:col>
      <xdr:colOff>114300</xdr:colOff>
      <xdr:row>60</xdr:row>
      <xdr:rowOff>41148</xdr:rowOff>
    </xdr:to>
    <xdr:cxnSp macro="">
      <xdr:nvCxnSpPr>
        <xdr:cNvPr id="642" name="直線コネクタ 641">
          <a:extLst>
            <a:ext uri="{FF2B5EF4-FFF2-40B4-BE49-F238E27FC236}">
              <a16:creationId xmlns:a16="http://schemas.microsoft.com/office/drawing/2014/main" id="{AF879F89-D56F-4203-B36F-3210CED3A2AD}"/>
            </a:ext>
          </a:extLst>
        </xdr:cNvPr>
        <xdr:cNvCxnSpPr/>
      </xdr:nvCxnSpPr>
      <xdr:spPr>
        <a:xfrm flipV="1">
          <a:off x="12344400" y="9573133"/>
          <a:ext cx="800100" cy="193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111506</xdr:rowOff>
    </xdr:from>
    <xdr:to>
      <xdr:col>67</xdr:col>
      <xdr:colOff>101600</xdr:colOff>
      <xdr:row>60</xdr:row>
      <xdr:rowOff>41656</xdr:rowOff>
    </xdr:to>
    <xdr:sp macro="" textlink="">
      <xdr:nvSpPr>
        <xdr:cNvPr id="643" name="楕円 642">
          <a:extLst>
            <a:ext uri="{FF2B5EF4-FFF2-40B4-BE49-F238E27FC236}">
              <a16:creationId xmlns:a16="http://schemas.microsoft.com/office/drawing/2014/main" id="{2686656B-77DB-4BF7-ABAF-4DC56C206144}"/>
            </a:ext>
          </a:extLst>
        </xdr:cNvPr>
        <xdr:cNvSpPr/>
      </xdr:nvSpPr>
      <xdr:spPr>
        <a:xfrm>
          <a:off x="11487150" y="967460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162306</xdr:rowOff>
    </xdr:from>
    <xdr:to>
      <xdr:col>71</xdr:col>
      <xdr:colOff>177800</xdr:colOff>
      <xdr:row>60</xdr:row>
      <xdr:rowOff>41148</xdr:rowOff>
    </xdr:to>
    <xdr:cxnSp macro="">
      <xdr:nvCxnSpPr>
        <xdr:cNvPr id="644" name="直線コネクタ 643">
          <a:extLst>
            <a:ext uri="{FF2B5EF4-FFF2-40B4-BE49-F238E27FC236}">
              <a16:creationId xmlns:a16="http://schemas.microsoft.com/office/drawing/2014/main" id="{87383A99-BD92-44CA-9A67-4FE9B83E1B8C}"/>
            </a:ext>
          </a:extLst>
        </xdr:cNvPr>
        <xdr:cNvCxnSpPr/>
      </xdr:nvCxnSpPr>
      <xdr:spPr>
        <a:xfrm>
          <a:off x="11534775" y="9722231"/>
          <a:ext cx="809625" cy="43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128795</xdr:rowOff>
    </xdr:from>
    <xdr:ext cx="405111" cy="259045"/>
    <xdr:sp macro="" textlink="">
      <xdr:nvSpPr>
        <xdr:cNvPr id="645" name="n_1aveValue【保健センター・保健所】&#10;有形固定資産減価償却率">
          <a:extLst>
            <a:ext uri="{FF2B5EF4-FFF2-40B4-BE49-F238E27FC236}">
              <a16:creationId xmlns:a16="http://schemas.microsoft.com/office/drawing/2014/main" id="{3EA7AFBA-473A-4E30-A16E-7202C6212E22}"/>
            </a:ext>
          </a:extLst>
        </xdr:cNvPr>
        <xdr:cNvSpPr txBox="1"/>
      </xdr:nvSpPr>
      <xdr:spPr>
        <a:xfrm>
          <a:off x="13745219" y="96887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83075</xdr:rowOff>
    </xdr:from>
    <xdr:ext cx="405111" cy="259045"/>
    <xdr:sp macro="" textlink="">
      <xdr:nvSpPr>
        <xdr:cNvPr id="646" name="n_2aveValue【保健センター・保健所】&#10;有形固定資産減価償却率">
          <a:extLst>
            <a:ext uri="{FF2B5EF4-FFF2-40B4-BE49-F238E27FC236}">
              <a16:creationId xmlns:a16="http://schemas.microsoft.com/office/drawing/2014/main" id="{315E23EB-7CB3-4FEE-8165-99DA36325C9E}"/>
            </a:ext>
          </a:extLst>
        </xdr:cNvPr>
        <xdr:cNvSpPr txBox="1"/>
      </xdr:nvSpPr>
      <xdr:spPr>
        <a:xfrm>
          <a:off x="12964169" y="96493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103903</xdr:rowOff>
    </xdr:from>
    <xdr:ext cx="405111" cy="259045"/>
    <xdr:sp macro="" textlink="">
      <xdr:nvSpPr>
        <xdr:cNvPr id="647" name="n_3aveValue【保健センター・保健所】&#10;有形固定資産減価償却率">
          <a:extLst>
            <a:ext uri="{FF2B5EF4-FFF2-40B4-BE49-F238E27FC236}">
              <a16:creationId xmlns:a16="http://schemas.microsoft.com/office/drawing/2014/main" id="{6859D0DB-E227-402E-81F9-D89ABB7AD441}"/>
            </a:ext>
          </a:extLst>
        </xdr:cNvPr>
        <xdr:cNvSpPr txBox="1"/>
      </xdr:nvSpPr>
      <xdr:spPr>
        <a:xfrm>
          <a:off x="12164069" y="93463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30751</xdr:rowOff>
    </xdr:from>
    <xdr:ext cx="405111" cy="259045"/>
    <xdr:sp macro="" textlink="">
      <xdr:nvSpPr>
        <xdr:cNvPr id="648" name="n_4aveValue【保健センター・保健所】&#10;有形固定資産減価償却率">
          <a:extLst>
            <a:ext uri="{FF2B5EF4-FFF2-40B4-BE49-F238E27FC236}">
              <a16:creationId xmlns:a16="http://schemas.microsoft.com/office/drawing/2014/main" id="{A8B6382E-972B-48B8-9FA6-E5FA891D99CD}"/>
            </a:ext>
          </a:extLst>
        </xdr:cNvPr>
        <xdr:cNvSpPr txBox="1"/>
      </xdr:nvSpPr>
      <xdr:spPr>
        <a:xfrm>
          <a:off x="11354444" y="92668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97045</xdr:rowOff>
    </xdr:from>
    <xdr:ext cx="405111" cy="259045"/>
    <xdr:sp macro="" textlink="">
      <xdr:nvSpPr>
        <xdr:cNvPr id="649" name="n_1mainValue【保健センター・保健所】&#10;有形固定資産減価償却率">
          <a:extLst>
            <a:ext uri="{FF2B5EF4-FFF2-40B4-BE49-F238E27FC236}">
              <a16:creationId xmlns:a16="http://schemas.microsoft.com/office/drawing/2014/main" id="{8C86E642-1063-40CF-AED0-B2999AB1E196}"/>
            </a:ext>
          </a:extLst>
        </xdr:cNvPr>
        <xdr:cNvSpPr txBox="1"/>
      </xdr:nvSpPr>
      <xdr:spPr>
        <a:xfrm>
          <a:off x="13745219" y="93362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74185</xdr:rowOff>
    </xdr:from>
    <xdr:ext cx="405111" cy="259045"/>
    <xdr:sp macro="" textlink="">
      <xdr:nvSpPr>
        <xdr:cNvPr id="650" name="n_2mainValue【保健センター・保健所】&#10;有形固定資産減価償却率">
          <a:extLst>
            <a:ext uri="{FF2B5EF4-FFF2-40B4-BE49-F238E27FC236}">
              <a16:creationId xmlns:a16="http://schemas.microsoft.com/office/drawing/2014/main" id="{96D531BB-0E4B-4005-81C5-FC66FCB0503F}"/>
            </a:ext>
          </a:extLst>
        </xdr:cNvPr>
        <xdr:cNvSpPr txBox="1"/>
      </xdr:nvSpPr>
      <xdr:spPr>
        <a:xfrm>
          <a:off x="12964169" y="93134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83075</xdr:rowOff>
    </xdr:from>
    <xdr:ext cx="405111" cy="259045"/>
    <xdr:sp macro="" textlink="">
      <xdr:nvSpPr>
        <xdr:cNvPr id="651" name="n_3mainValue【保健センター・保健所】&#10;有形固定資産減価償却率">
          <a:extLst>
            <a:ext uri="{FF2B5EF4-FFF2-40B4-BE49-F238E27FC236}">
              <a16:creationId xmlns:a16="http://schemas.microsoft.com/office/drawing/2014/main" id="{81BCB3DB-7D5E-4F1E-9BB4-03ECB8E1DB29}"/>
            </a:ext>
          </a:extLst>
        </xdr:cNvPr>
        <xdr:cNvSpPr txBox="1"/>
      </xdr:nvSpPr>
      <xdr:spPr>
        <a:xfrm>
          <a:off x="12164069" y="98112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32783</xdr:rowOff>
    </xdr:from>
    <xdr:ext cx="405111" cy="259045"/>
    <xdr:sp macro="" textlink="">
      <xdr:nvSpPr>
        <xdr:cNvPr id="652" name="n_4mainValue【保健センター・保健所】&#10;有形固定資産減価償却率">
          <a:extLst>
            <a:ext uri="{FF2B5EF4-FFF2-40B4-BE49-F238E27FC236}">
              <a16:creationId xmlns:a16="http://schemas.microsoft.com/office/drawing/2014/main" id="{17EE80FD-48A2-4951-BD77-1ABC86B5A13C}"/>
            </a:ext>
          </a:extLst>
        </xdr:cNvPr>
        <xdr:cNvSpPr txBox="1"/>
      </xdr:nvSpPr>
      <xdr:spPr>
        <a:xfrm>
          <a:off x="11354444" y="97546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53" name="正方形/長方形 652">
          <a:extLst>
            <a:ext uri="{FF2B5EF4-FFF2-40B4-BE49-F238E27FC236}">
              <a16:creationId xmlns:a16="http://schemas.microsoft.com/office/drawing/2014/main" id="{04E6F7E3-029F-4683-A2F3-492C3D5161E5}"/>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54" name="正方形/長方形 653">
          <a:extLst>
            <a:ext uri="{FF2B5EF4-FFF2-40B4-BE49-F238E27FC236}">
              <a16:creationId xmlns:a16="http://schemas.microsoft.com/office/drawing/2014/main" id="{45D60B2E-A6BA-47DF-8841-84BB14FEA804}"/>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55" name="正方形/長方形 654">
          <a:extLst>
            <a:ext uri="{FF2B5EF4-FFF2-40B4-BE49-F238E27FC236}">
              <a16:creationId xmlns:a16="http://schemas.microsoft.com/office/drawing/2014/main" id="{65447BDD-C07E-4A5B-8CA8-7AE7AFDE3B5B}"/>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56" name="正方形/長方形 655">
          <a:extLst>
            <a:ext uri="{FF2B5EF4-FFF2-40B4-BE49-F238E27FC236}">
              <a16:creationId xmlns:a16="http://schemas.microsoft.com/office/drawing/2014/main" id="{D973B2BA-9EB9-4FFB-A6D7-7FE48B375D7C}"/>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57" name="正方形/長方形 656">
          <a:extLst>
            <a:ext uri="{FF2B5EF4-FFF2-40B4-BE49-F238E27FC236}">
              <a16:creationId xmlns:a16="http://schemas.microsoft.com/office/drawing/2014/main" id="{7FF8D3ED-603C-4848-83EC-B4145F4B950D}"/>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58" name="正方形/長方形 657">
          <a:extLst>
            <a:ext uri="{FF2B5EF4-FFF2-40B4-BE49-F238E27FC236}">
              <a16:creationId xmlns:a16="http://schemas.microsoft.com/office/drawing/2014/main" id="{7F6306AD-2CF3-45A9-B632-E6A40E88411E}"/>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59" name="正方形/長方形 658">
          <a:extLst>
            <a:ext uri="{FF2B5EF4-FFF2-40B4-BE49-F238E27FC236}">
              <a16:creationId xmlns:a16="http://schemas.microsoft.com/office/drawing/2014/main" id="{EDEF9E24-B517-46F3-B038-814FF175D004}"/>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0" name="正方形/長方形 659">
          <a:extLst>
            <a:ext uri="{FF2B5EF4-FFF2-40B4-BE49-F238E27FC236}">
              <a16:creationId xmlns:a16="http://schemas.microsoft.com/office/drawing/2014/main" id="{4865BC35-DB0C-4978-9585-87280F77C8DA}"/>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61" name="テキスト ボックス 660">
          <a:extLst>
            <a:ext uri="{FF2B5EF4-FFF2-40B4-BE49-F238E27FC236}">
              <a16:creationId xmlns:a16="http://schemas.microsoft.com/office/drawing/2014/main" id="{BD471E36-D668-44FA-94D3-C8059EDACE26}"/>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62" name="直線コネクタ 661">
          <a:extLst>
            <a:ext uri="{FF2B5EF4-FFF2-40B4-BE49-F238E27FC236}">
              <a16:creationId xmlns:a16="http://schemas.microsoft.com/office/drawing/2014/main" id="{915ACD17-8213-4A35-A158-16BE6F29240E}"/>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63" name="直線コネクタ 662">
          <a:extLst>
            <a:ext uri="{FF2B5EF4-FFF2-40B4-BE49-F238E27FC236}">
              <a16:creationId xmlns:a16="http://schemas.microsoft.com/office/drawing/2014/main" id="{516D2AEC-24BF-403F-AF16-B45CFC2C2D7E}"/>
            </a:ext>
          </a:extLst>
        </xdr:cNvPr>
        <xdr:cNvCxnSpPr/>
      </xdr:nvCxnSpPr>
      <xdr:spPr>
        <a:xfrm>
          <a:off x="16459200" y="103727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64" name="テキスト ボックス 663">
          <a:extLst>
            <a:ext uri="{FF2B5EF4-FFF2-40B4-BE49-F238E27FC236}">
              <a16:creationId xmlns:a16="http://schemas.microsoft.com/office/drawing/2014/main" id="{8CB8B323-53B8-4B4D-8CCB-1D38A0293A62}"/>
            </a:ext>
          </a:extLst>
        </xdr:cNvPr>
        <xdr:cNvSpPr txBox="1"/>
      </xdr:nvSpPr>
      <xdr:spPr>
        <a:xfrm>
          <a:off x="16052346" y="10236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65" name="直線コネクタ 664">
          <a:extLst>
            <a:ext uri="{FF2B5EF4-FFF2-40B4-BE49-F238E27FC236}">
              <a16:creationId xmlns:a16="http://schemas.microsoft.com/office/drawing/2014/main" id="{E32BDB0E-037C-4011-B253-FCBA2998FF00}"/>
            </a:ext>
          </a:extLst>
        </xdr:cNvPr>
        <xdr:cNvCxnSpPr/>
      </xdr:nvCxnSpPr>
      <xdr:spPr>
        <a:xfrm>
          <a:off x="16459200" y="994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66" name="テキスト ボックス 665">
          <a:extLst>
            <a:ext uri="{FF2B5EF4-FFF2-40B4-BE49-F238E27FC236}">
              <a16:creationId xmlns:a16="http://schemas.microsoft.com/office/drawing/2014/main" id="{93FDA2D1-D70E-4099-B1AF-E4FD0CA3AEF2}"/>
            </a:ext>
          </a:extLst>
        </xdr:cNvPr>
        <xdr:cNvSpPr txBox="1"/>
      </xdr:nvSpPr>
      <xdr:spPr>
        <a:xfrm>
          <a:off x="16052346" y="980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67" name="直線コネクタ 666">
          <a:extLst>
            <a:ext uri="{FF2B5EF4-FFF2-40B4-BE49-F238E27FC236}">
              <a16:creationId xmlns:a16="http://schemas.microsoft.com/office/drawing/2014/main" id="{18772371-6A2D-4E8D-9EAF-CF362159FC2B}"/>
            </a:ext>
          </a:extLst>
        </xdr:cNvPr>
        <xdr:cNvCxnSpPr/>
      </xdr:nvCxnSpPr>
      <xdr:spPr>
        <a:xfrm>
          <a:off x="16459200" y="951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68" name="テキスト ボックス 667">
          <a:extLst>
            <a:ext uri="{FF2B5EF4-FFF2-40B4-BE49-F238E27FC236}">
              <a16:creationId xmlns:a16="http://schemas.microsoft.com/office/drawing/2014/main" id="{9A4EED42-7E9D-4681-95A3-07F0BD186980}"/>
            </a:ext>
          </a:extLst>
        </xdr:cNvPr>
        <xdr:cNvSpPr txBox="1"/>
      </xdr:nvSpPr>
      <xdr:spPr>
        <a:xfrm>
          <a:off x="16052346" y="937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69" name="直線コネクタ 668">
          <a:extLst>
            <a:ext uri="{FF2B5EF4-FFF2-40B4-BE49-F238E27FC236}">
              <a16:creationId xmlns:a16="http://schemas.microsoft.com/office/drawing/2014/main" id="{FCABB748-A2FF-44C6-B085-1BA703F9E5CB}"/>
            </a:ext>
          </a:extLst>
        </xdr:cNvPr>
        <xdr:cNvCxnSpPr/>
      </xdr:nvCxnSpPr>
      <xdr:spPr>
        <a:xfrm>
          <a:off x="16459200" y="9077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70" name="テキスト ボックス 669">
          <a:extLst>
            <a:ext uri="{FF2B5EF4-FFF2-40B4-BE49-F238E27FC236}">
              <a16:creationId xmlns:a16="http://schemas.microsoft.com/office/drawing/2014/main" id="{3564F371-0EB8-41A2-81D2-85B52C1A09DF}"/>
            </a:ext>
          </a:extLst>
        </xdr:cNvPr>
        <xdr:cNvSpPr txBox="1"/>
      </xdr:nvSpPr>
      <xdr:spPr>
        <a:xfrm>
          <a:off x="16052346" y="89414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71" name="直線コネクタ 670">
          <a:extLst>
            <a:ext uri="{FF2B5EF4-FFF2-40B4-BE49-F238E27FC236}">
              <a16:creationId xmlns:a16="http://schemas.microsoft.com/office/drawing/2014/main" id="{6E726CFF-DA9B-46A4-B233-732928405361}"/>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72" name="テキスト ボックス 671">
          <a:extLst>
            <a:ext uri="{FF2B5EF4-FFF2-40B4-BE49-F238E27FC236}">
              <a16:creationId xmlns:a16="http://schemas.microsoft.com/office/drawing/2014/main" id="{5D7026D9-9C31-4139-8E8E-F81158BC70C6}"/>
            </a:ext>
          </a:extLst>
        </xdr:cNvPr>
        <xdr:cNvSpPr txBox="1"/>
      </xdr:nvSpPr>
      <xdr:spPr>
        <a:xfrm>
          <a:off x="16052346"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73" name="【保健センター・保健所】&#10;一人当たり面積グラフ枠">
          <a:extLst>
            <a:ext uri="{FF2B5EF4-FFF2-40B4-BE49-F238E27FC236}">
              <a16:creationId xmlns:a16="http://schemas.microsoft.com/office/drawing/2014/main" id="{1E60378C-0EF9-438D-B302-A179D4195836}"/>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98298</xdr:rowOff>
    </xdr:from>
    <xdr:to>
      <xdr:col>116</xdr:col>
      <xdr:colOff>62864</xdr:colOff>
      <xdr:row>63</xdr:row>
      <xdr:rowOff>162306</xdr:rowOff>
    </xdr:to>
    <xdr:cxnSp macro="">
      <xdr:nvCxnSpPr>
        <xdr:cNvPr id="674" name="直線コネクタ 673">
          <a:extLst>
            <a:ext uri="{FF2B5EF4-FFF2-40B4-BE49-F238E27FC236}">
              <a16:creationId xmlns:a16="http://schemas.microsoft.com/office/drawing/2014/main" id="{8A6E38B5-F647-4DE4-9A33-05639E718501}"/>
            </a:ext>
          </a:extLst>
        </xdr:cNvPr>
        <xdr:cNvCxnSpPr/>
      </xdr:nvCxnSpPr>
      <xdr:spPr>
        <a:xfrm flipV="1">
          <a:off x="19954239" y="9013698"/>
          <a:ext cx="0" cy="13562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166133</xdr:rowOff>
    </xdr:from>
    <xdr:ext cx="469744" cy="259045"/>
    <xdr:sp macro="" textlink="">
      <xdr:nvSpPr>
        <xdr:cNvPr id="675" name="【保健センター・保健所】&#10;一人当たり面積最小値テキスト">
          <a:extLst>
            <a:ext uri="{FF2B5EF4-FFF2-40B4-BE49-F238E27FC236}">
              <a16:creationId xmlns:a16="http://schemas.microsoft.com/office/drawing/2014/main" id="{26D9A737-AC87-4634-9B89-A52CBEDDEC8B}"/>
            </a:ext>
          </a:extLst>
        </xdr:cNvPr>
        <xdr:cNvSpPr txBox="1"/>
      </xdr:nvSpPr>
      <xdr:spPr>
        <a:xfrm>
          <a:off x="19992975" y="10373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162306</xdr:rowOff>
    </xdr:from>
    <xdr:to>
      <xdr:col>116</xdr:col>
      <xdr:colOff>152400</xdr:colOff>
      <xdr:row>63</xdr:row>
      <xdr:rowOff>162306</xdr:rowOff>
    </xdr:to>
    <xdr:cxnSp macro="">
      <xdr:nvCxnSpPr>
        <xdr:cNvPr id="676" name="直線コネクタ 675">
          <a:extLst>
            <a:ext uri="{FF2B5EF4-FFF2-40B4-BE49-F238E27FC236}">
              <a16:creationId xmlns:a16="http://schemas.microsoft.com/office/drawing/2014/main" id="{30B979A2-F92E-48E4-BC4D-3CDC78B5B96D}"/>
            </a:ext>
          </a:extLst>
        </xdr:cNvPr>
        <xdr:cNvCxnSpPr/>
      </xdr:nvCxnSpPr>
      <xdr:spPr>
        <a:xfrm>
          <a:off x="19878675" y="1036993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44975</xdr:rowOff>
    </xdr:from>
    <xdr:ext cx="469744" cy="259045"/>
    <xdr:sp macro="" textlink="">
      <xdr:nvSpPr>
        <xdr:cNvPr id="677" name="【保健センター・保健所】&#10;一人当たり面積最大値テキスト">
          <a:extLst>
            <a:ext uri="{FF2B5EF4-FFF2-40B4-BE49-F238E27FC236}">
              <a16:creationId xmlns:a16="http://schemas.microsoft.com/office/drawing/2014/main" id="{E1D2A5BD-6C21-43EC-8C72-EAEF1E12EAD6}"/>
            </a:ext>
          </a:extLst>
        </xdr:cNvPr>
        <xdr:cNvSpPr txBox="1"/>
      </xdr:nvSpPr>
      <xdr:spPr>
        <a:xfrm>
          <a:off x="19992975" y="8801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98298</xdr:rowOff>
    </xdr:from>
    <xdr:to>
      <xdr:col>116</xdr:col>
      <xdr:colOff>152400</xdr:colOff>
      <xdr:row>55</xdr:row>
      <xdr:rowOff>98298</xdr:rowOff>
    </xdr:to>
    <xdr:cxnSp macro="">
      <xdr:nvCxnSpPr>
        <xdr:cNvPr id="678" name="直線コネクタ 677">
          <a:extLst>
            <a:ext uri="{FF2B5EF4-FFF2-40B4-BE49-F238E27FC236}">
              <a16:creationId xmlns:a16="http://schemas.microsoft.com/office/drawing/2014/main" id="{E4F53B2A-0C15-45E0-AB6F-43F6CF2A88CD}"/>
            </a:ext>
          </a:extLst>
        </xdr:cNvPr>
        <xdr:cNvCxnSpPr/>
      </xdr:nvCxnSpPr>
      <xdr:spPr>
        <a:xfrm>
          <a:off x="19878675" y="901369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142511</xdr:rowOff>
    </xdr:from>
    <xdr:ext cx="469744" cy="259045"/>
    <xdr:sp macro="" textlink="">
      <xdr:nvSpPr>
        <xdr:cNvPr id="679" name="【保健センター・保健所】&#10;一人当たり面積平均値テキスト">
          <a:extLst>
            <a:ext uri="{FF2B5EF4-FFF2-40B4-BE49-F238E27FC236}">
              <a16:creationId xmlns:a16="http://schemas.microsoft.com/office/drawing/2014/main" id="{9F540A1F-C305-4FF2-BEEB-1617E45D791F}"/>
            </a:ext>
          </a:extLst>
        </xdr:cNvPr>
        <xdr:cNvSpPr txBox="1"/>
      </xdr:nvSpPr>
      <xdr:spPr>
        <a:xfrm>
          <a:off x="19992975" y="101945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164084</xdr:rowOff>
    </xdr:from>
    <xdr:to>
      <xdr:col>116</xdr:col>
      <xdr:colOff>114300</xdr:colOff>
      <xdr:row>63</xdr:row>
      <xdr:rowOff>94234</xdr:rowOff>
    </xdr:to>
    <xdr:sp macro="" textlink="">
      <xdr:nvSpPr>
        <xdr:cNvPr id="680" name="フローチャート: 判断 679">
          <a:extLst>
            <a:ext uri="{FF2B5EF4-FFF2-40B4-BE49-F238E27FC236}">
              <a16:creationId xmlns:a16="http://schemas.microsoft.com/office/drawing/2014/main" id="{8A81D1AA-EF36-42CC-947F-EAAF4837B7E9}"/>
            </a:ext>
          </a:extLst>
        </xdr:cNvPr>
        <xdr:cNvSpPr/>
      </xdr:nvSpPr>
      <xdr:spPr>
        <a:xfrm>
          <a:off x="19897725" y="1020978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168656</xdr:rowOff>
    </xdr:from>
    <xdr:to>
      <xdr:col>112</xdr:col>
      <xdr:colOff>38100</xdr:colOff>
      <xdr:row>63</xdr:row>
      <xdr:rowOff>98806</xdr:rowOff>
    </xdr:to>
    <xdr:sp macro="" textlink="">
      <xdr:nvSpPr>
        <xdr:cNvPr id="681" name="フローチャート: 判断 680">
          <a:extLst>
            <a:ext uri="{FF2B5EF4-FFF2-40B4-BE49-F238E27FC236}">
              <a16:creationId xmlns:a16="http://schemas.microsoft.com/office/drawing/2014/main" id="{CE93F8FF-6656-4F26-B768-AB2ABE97A35B}"/>
            </a:ext>
          </a:extLst>
        </xdr:cNvPr>
        <xdr:cNvSpPr/>
      </xdr:nvSpPr>
      <xdr:spPr>
        <a:xfrm>
          <a:off x="19154775" y="1020800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168656</xdr:rowOff>
    </xdr:from>
    <xdr:to>
      <xdr:col>107</xdr:col>
      <xdr:colOff>101600</xdr:colOff>
      <xdr:row>63</xdr:row>
      <xdr:rowOff>98806</xdr:rowOff>
    </xdr:to>
    <xdr:sp macro="" textlink="">
      <xdr:nvSpPr>
        <xdr:cNvPr id="682" name="フローチャート: 判断 681">
          <a:extLst>
            <a:ext uri="{FF2B5EF4-FFF2-40B4-BE49-F238E27FC236}">
              <a16:creationId xmlns:a16="http://schemas.microsoft.com/office/drawing/2014/main" id="{AEA67403-88C6-47E5-AE5E-BC9DD1957FC2}"/>
            </a:ext>
          </a:extLst>
        </xdr:cNvPr>
        <xdr:cNvSpPr/>
      </xdr:nvSpPr>
      <xdr:spPr>
        <a:xfrm>
          <a:off x="18345150" y="1020800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1778</xdr:rowOff>
    </xdr:from>
    <xdr:to>
      <xdr:col>102</xdr:col>
      <xdr:colOff>165100</xdr:colOff>
      <xdr:row>63</xdr:row>
      <xdr:rowOff>103378</xdr:rowOff>
    </xdr:to>
    <xdr:sp macro="" textlink="">
      <xdr:nvSpPr>
        <xdr:cNvPr id="683" name="フローチャート: 判断 682">
          <a:extLst>
            <a:ext uri="{FF2B5EF4-FFF2-40B4-BE49-F238E27FC236}">
              <a16:creationId xmlns:a16="http://schemas.microsoft.com/office/drawing/2014/main" id="{80F30DFD-6CB2-4844-9754-6810088F3AC9}"/>
            </a:ext>
          </a:extLst>
        </xdr:cNvPr>
        <xdr:cNvSpPr/>
      </xdr:nvSpPr>
      <xdr:spPr>
        <a:xfrm>
          <a:off x="17554575" y="10212578"/>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1778</xdr:rowOff>
    </xdr:from>
    <xdr:to>
      <xdr:col>98</xdr:col>
      <xdr:colOff>38100</xdr:colOff>
      <xdr:row>63</xdr:row>
      <xdr:rowOff>103378</xdr:rowOff>
    </xdr:to>
    <xdr:sp macro="" textlink="">
      <xdr:nvSpPr>
        <xdr:cNvPr id="684" name="フローチャート: 判断 683">
          <a:extLst>
            <a:ext uri="{FF2B5EF4-FFF2-40B4-BE49-F238E27FC236}">
              <a16:creationId xmlns:a16="http://schemas.microsoft.com/office/drawing/2014/main" id="{B05CA97E-A290-4B71-ADF8-179D4A4AC452}"/>
            </a:ext>
          </a:extLst>
        </xdr:cNvPr>
        <xdr:cNvSpPr/>
      </xdr:nvSpPr>
      <xdr:spPr>
        <a:xfrm>
          <a:off x="16754475" y="10212578"/>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85" name="テキスト ボックス 684">
          <a:extLst>
            <a:ext uri="{FF2B5EF4-FFF2-40B4-BE49-F238E27FC236}">
              <a16:creationId xmlns:a16="http://schemas.microsoft.com/office/drawing/2014/main" id="{F7B90AD1-039F-4F0F-9BE8-F4E2D344EC2E}"/>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86" name="テキスト ボックス 685">
          <a:extLst>
            <a:ext uri="{FF2B5EF4-FFF2-40B4-BE49-F238E27FC236}">
              <a16:creationId xmlns:a16="http://schemas.microsoft.com/office/drawing/2014/main" id="{28141443-EECB-4AF7-BB87-72CFFB841813}"/>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87" name="テキスト ボックス 686">
          <a:extLst>
            <a:ext uri="{FF2B5EF4-FFF2-40B4-BE49-F238E27FC236}">
              <a16:creationId xmlns:a16="http://schemas.microsoft.com/office/drawing/2014/main" id="{3272A2E0-B1A1-41EA-994C-C5D62A1609BD}"/>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88" name="テキスト ボックス 687">
          <a:extLst>
            <a:ext uri="{FF2B5EF4-FFF2-40B4-BE49-F238E27FC236}">
              <a16:creationId xmlns:a16="http://schemas.microsoft.com/office/drawing/2014/main" id="{15580C3F-276B-45C5-AFC8-E1389809AA62}"/>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89" name="テキスト ボックス 688">
          <a:extLst>
            <a:ext uri="{FF2B5EF4-FFF2-40B4-BE49-F238E27FC236}">
              <a16:creationId xmlns:a16="http://schemas.microsoft.com/office/drawing/2014/main" id="{F66E6614-EA1D-4DB8-94C3-EE60701EFFC1}"/>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90932</xdr:rowOff>
    </xdr:from>
    <xdr:to>
      <xdr:col>116</xdr:col>
      <xdr:colOff>114300</xdr:colOff>
      <xdr:row>63</xdr:row>
      <xdr:rowOff>21082</xdr:rowOff>
    </xdr:to>
    <xdr:sp macro="" textlink="">
      <xdr:nvSpPr>
        <xdr:cNvPr id="690" name="楕円 689">
          <a:extLst>
            <a:ext uri="{FF2B5EF4-FFF2-40B4-BE49-F238E27FC236}">
              <a16:creationId xmlns:a16="http://schemas.microsoft.com/office/drawing/2014/main" id="{1330890D-3325-437C-A8A3-019FE23EE36A}"/>
            </a:ext>
          </a:extLst>
        </xdr:cNvPr>
        <xdr:cNvSpPr/>
      </xdr:nvSpPr>
      <xdr:spPr>
        <a:xfrm>
          <a:off x="19897725" y="1013663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113809</xdr:rowOff>
    </xdr:from>
    <xdr:ext cx="469744" cy="259045"/>
    <xdr:sp macro="" textlink="">
      <xdr:nvSpPr>
        <xdr:cNvPr id="691" name="【保健センター・保健所】&#10;一人当たり面積該当値テキスト">
          <a:extLst>
            <a:ext uri="{FF2B5EF4-FFF2-40B4-BE49-F238E27FC236}">
              <a16:creationId xmlns:a16="http://schemas.microsoft.com/office/drawing/2014/main" id="{F172B78C-F3BD-4C47-A5E3-024C51A4A771}"/>
            </a:ext>
          </a:extLst>
        </xdr:cNvPr>
        <xdr:cNvSpPr txBox="1"/>
      </xdr:nvSpPr>
      <xdr:spPr>
        <a:xfrm>
          <a:off x="19992975" y="10000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90932</xdr:rowOff>
    </xdr:from>
    <xdr:to>
      <xdr:col>112</xdr:col>
      <xdr:colOff>38100</xdr:colOff>
      <xdr:row>63</xdr:row>
      <xdr:rowOff>21082</xdr:rowOff>
    </xdr:to>
    <xdr:sp macro="" textlink="">
      <xdr:nvSpPr>
        <xdr:cNvPr id="692" name="楕円 691">
          <a:extLst>
            <a:ext uri="{FF2B5EF4-FFF2-40B4-BE49-F238E27FC236}">
              <a16:creationId xmlns:a16="http://schemas.microsoft.com/office/drawing/2014/main" id="{F747AB8D-29D0-43F9-B16A-68E1476C5064}"/>
            </a:ext>
          </a:extLst>
        </xdr:cNvPr>
        <xdr:cNvSpPr/>
      </xdr:nvSpPr>
      <xdr:spPr>
        <a:xfrm>
          <a:off x="19154775" y="1013663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141732</xdr:rowOff>
    </xdr:from>
    <xdr:to>
      <xdr:col>116</xdr:col>
      <xdr:colOff>63500</xdr:colOff>
      <xdr:row>62</xdr:row>
      <xdr:rowOff>141732</xdr:rowOff>
    </xdr:to>
    <xdr:cxnSp macro="">
      <xdr:nvCxnSpPr>
        <xdr:cNvPr id="693" name="直線コネクタ 692">
          <a:extLst>
            <a:ext uri="{FF2B5EF4-FFF2-40B4-BE49-F238E27FC236}">
              <a16:creationId xmlns:a16="http://schemas.microsoft.com/office/drawing/2014/main" id="{E2FEA588-1031-404B-84C5-7A4365059A50}"/>
            </a:ext>
          </a:extLst>
        </xdr:cNvPr>
        <xdr:cNvCxnSpPr/>
      </xdr:nvCxnSpPr>
      <xdr:spPr>
        <a:xfrm>
          <a:off x="19202400" y="10193782"/>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90932</xdr:rowOff>
    </xdr:from>
    <xdr:to>
      <xdr:col>107</xdr:col>
      <xdr:colOff>101600</xdr:colOff>
      <xdr:row>63</xdr:row>
      <xdr:rowOff>21082</xdr:rowOff>
    </xdr:to>
    <xdr:sp macro="" textlink="">
      <xdr:nvSpPr>
        <xdr:cNvPr id="694" name="楕円 693">
          <a:extLst>
            <a:ext uri="{FF2B5EF4-FFF2-40B4-BE49-F238E27FC236}">
              <a16:creationId xmlns:a16="http://schemas.microsoft.com/office/drawing/2014/main" id="{4540ECD1-09A7-402D-9C81-2ED44A987DDD}"/>
            </a:ext>
          </a:extLst>
        </xdr:cNvPr>
        <xdr:cNvSpPr/>
      </xdr:nvSpPr>
      <xdr:spPr>
        <a:xfrm>
          <a:off x="18345150" y="1013663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141732</xdr:rowOff>
    </xdr:from>
    <xdr:to>
      <xdr:col>111</xdr:col>
      <xdr:colOff>177800</xdr:colOff>
      <xdr:row>62</xdr:row>
      <xdr:rowOff>141732</xdr:rowOff>
    </xdr:to>
    <xdr:cxnSp macro="">
      <xdr:nvCxnSpPr>
        <xdr:cNvPr id="695" name="直線コネクタ 694">
          <a:extLst>
            <a:ext uri="{FF2B5EF4-FFF2-40B4-BE49-F238E27FC236}">
              <a16:creationId xmlns:a16="http://schemas.microsoft.com/office/drawing/2014/main" id="{329946B0-222A-43C0-BF01-A10804B9EF79}"/>
            </a:ext>
          </a:extLst>
        </xdr:cNvPr>
        <xdr:cNvCxnSpPr/>
      </xdr:nvCxnSpPr>
      <xdr:spPr>
        <a:xfrm>
          <a:off x="18392775" y="10193782"/>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104648</xdr:rowOff>
    </xdr:from>
    <xdr:to>
      <xdr:col>102</xdr:col>
      <xdr:colOff>165100</xdr:colOff>
      <xdr:row>63</xdr:row>
      <xdr:rowOff>34798</xdr:rowOff>
    </xdr:to>
    <xdr:sp macro="" textlink="">
      <xdr:nvSpPr>
        <xdr:cNvPr id="696" name="楕円 695">
          <a:extLst>
            <a:ext uri="{FF2B5EF4-FFF2-40B4-BE49-F238E27FC236}">
              <a16:creationId xmlns:a16="http://schemas.microsoft.com/office/drawing/2014/main" id="{2555DF1D-A5D4-4B86-9AAF-56E8D3D8E7A5}"/>
            </a:ext>
          </a:extLst>
        </xdr:cNvPr>
        <xdr:cNvSpPr/>
      </xdr:nvSpPr>
      <xdr:spPr>
        <a:xfrm>
          <a:off x="17554575" y="10156698"/>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141732</xdr:rowOff>
    </xdr:from>
    <xdr:to>
      <xdr:col>107</xdr:col>
      <xdr:colOff>50800</xdr:colOff>
      <xdr:row>62</xdr:row>
      <xdr:rowOff>155448</xdr:rowOff>
    </xdr:to>
    <xdr:cxnSp macro="">
      <xdr:nvCxnSpPr>
        <xdr:cNvPr id="697" name="直線コネクタ 696">
          <a:extLst>
            <a:ext uri="{FF2B5EF4-FFF2-40B4-BE49-F238E27FC236}">
              <a16:creationId xmlns:a16="http://schemas.microsoft.com/office/drawing/2014/main" id="{C838DDF9-D217-4BA3-9DBF-CE7FD5D08F09}"/>
            </a:ext>
          </a:extLst>
        </xdr:cNvPr>
        <xdr:cNvCxnSpPr/>
      </xdr:nvCxnSpPr>
      <xdr:spPr>
        <a:xfrm flipV="1">
          <a:off x="17602200" y="10193782"/>
          <a:ext cx="790575" cy="10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109220</xdr:rowOff>
    </xdr:from>
    <xdr:to>
      <xdr:col>98</xdr:col>
      <xdr:colOff>38100</xdr:colOff>
      <xdr:row>63</xdr:row>
      <xdr:rowOff>39370</xdr:rowOff>
    </xdr:to>
    <xdr:sp macro="" textlink="">
      <xdr:nvSpPr>
        <xdr:cNvPr id="698" name="楕円 697">
          <a:extLst>
            <a:ext uri="{FF2B5EF4-FFF2-40B4-BE49-F238E27FC236}">
              <a16:creationId xmlns:a16="http://schemas.microsoft.com/office/drawing/2014/main" id="{25E47591-AAC4-4397-89C7-4C6968D3473A}"/>
            </a:ext>
          </a:extLst>
        </xdr:cNvPr>
        <xdr:cNvSpPr/>
      </xdr:nvSpPr>
      <xdr:spPr>
        <a:xfrm>
          <a:off x="16754475" y="1015492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155448</xdr:rowOff>
    </xdr:from>
    <xdr:to>
      <xdr:col>102</xdr:col>
      <xdr:colOff>114300</xdr:colOff>
      <xdr:row>62</xdr:row>
      <xdr:rowOff>160020</xdr:rowOff>
    </xdr:to>
    <xdr:cxnSp macro="">
      <xdr:nvCxnSpPr>
        <xdr:cNvPr id="699" name="直線コネクタ 698">
          <a:extLst>
            <a:ext uri="{FF2B5EF4-FFF2-40B4-BE49-F238E27FC236}">
              <a16:creationId xmlns:a16="http://schemas.microsoft.com/office/drawing/2014/main" id="{EF5D9677-8D89-4EE6-88FE-D3B72FA68A66}"/>
            </a:ext>
          </a:extLst>
        </xdr:cNvPr>
        <xdr:cNvCxnSpPr/>
      </xdr:nvCxnSpPr>
      <xdr:spPr>
        <a:xfrm flipV="1">
          <a:off x="16802100" y="10204323"/>
          <a:ext cx="800100" cy="7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89933</xdr:rowOff>
    </xdr:from>
    <xdr:ext cx="469744" cy="259045"/>
    <xdr:sp macro="" textlink="">
      <xdr:nvSpPr>
        <xdr:cNvPr id="700" name="n_1aveValue【保健センター・保健所】&#10;一人当たり面積">
          <a:extLst>
            <a:ext uri="{FF2B5EF4-FFF2-40B4-BE49-F238E27FC236}">
              <a16:creationId xmlns:a16="http://schemas.microsoft.com/office/drawing/2014/main" id="{E03A1166-5BF7-4AAE-B48A-5748591E0267}"/>
            </a:ext>
          </a:extLst>
        </xdr:cNvPr>
        <xdr:cNvSpPr txBox="1"/>
      </xdr:nvSpPr>
      <xdr:spPr>
        <a:xfrm>
          <a:off x="18983402" y="10297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89933</xdr:rowOff>
    </xdr:from>
    <xdr:ext cx="469744" cy="259045"/>
    <xdr:sp macro="" textlink="">
      <xdr:nvSpPr>
        <xdr:cNvPr id="701" name="n_2aveValue【保健センター・保健所】&#10;一人当たり面積">
          <a:extLst>
            <a:ext uri="{FF2B5EF4-FFF2-40B4-BE49-F238E27FC236}">
              <a16:creationId xmlns:a16="http://schemas.microsoft.com/office/drawing/2014/main" id="{F9139567-9819-4136-BF10-ECCEBDBF41C9}"/>
            </a:ext>
          </a:extLst>
        </xdr:cNvPr>
        <xdr:cNvSpPr txBox="1"/>
      </xdr:nvSpPr>
      <xdr:spPr>
        <a:xfrm>
          <a:off x="18183302" y="10297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94505</xdr:rowOff>
    </xdr:from>
    <xdr:ext cx="469744" cy="259045"/>
    <xdr:sp macro="" textlink="">
      <xdr:nvSpPr>
        <xdr:cNvPr id="702" name="n_3aveValue【保健センター・保健所】&#10;一人当たり面積">
          <a:extLst>
            <a:ext uri="{FF2B5EF4-FFF2-40B4-BE49-F238E27FC236}">
              <a16:creationId xmlns:a16="http://schemas.microsoft.com/office/drawing/2014/main" id="{1A6795CA-CB57-494E-B47D-688E48367198}"/>
            </a:ext>
          </a:extLst>
        </xdr:cNvPr>
        <xdr:cNvSpPr txBox="1"/>
      </xdr:nvSpPr>
      <xdr:spPr>
        <a:xfrm>
          <a:off x="17383202" y="103053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94505</xdr:rowOff>
    </xdr:from>
    <xdr:ext cx="469744" cy="259045"/>
    <xdr:sp macro="" textlink="">
      <xdr:nvSpPr>
        <xdr:cNvPr id="703" name="n_4aveValue【保健センター・保健所】&#10;一人当たり面積">
          <a:extLst>
            <a:ext uri="{FF2B5EF4-FFF2-40B4-BE49-F238E27FC236}">
              <a16:creationId xmlns:a16="http://schemas.microsoft.com/office/drawing/2014/main" id="{9B55AC59-7E6D-461B-8FA2-9D118B83894B}"/>
            </a:ext>
          </a:extLst>
        </xdr:cNvPr>
        <xdr:cNvSpPr txBox="1"/>
      </xdr:nvSpPr>
      <xdr:spPr>
        <a:xfrm>
          <a:off x="16592627" y="103053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37609</xdr:rowOff>
    </xdr:from>
    <xdr:ext cx="469744" cy="259045"/>
    <xdr:sp macro="" textlink="">
      <xdr:nvSpPr>
        <xdr:cNvPr id="704" name="n_1mainValue【保健センター・保健所】&#10;一人当たり面積">
          <a:extLst>
            <a:ext uri="{FF2B5EF4-FFF2-40B4-BE49-F238E27FC236}">
              <a16:creationId xmlns:a16="http://schemas.microsoft.com/office/drawing/2014/main" id="{F898F89B-9A91-4408-BA23-DF0E27BE3E2C}"/>
            </a:ext>
          </a:extLst>
        </xdr:cNvPr>
        <xdr:cNvSpPr txBox="1"/>
      </xdr:nvSpPr>
      <xdr:spPr>
        <a:xfrm>
          <a:off x="18983402" y="9924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37609</xdr:rowOff>
    </xdr:from>
    <xdr:ext cx="469744" cy="259045"/>
    <xdr:sp macro="" textlink="">
      <xdr:nvSpPr>
        <xdr:cNvPr id="705" name="n_2mainValue【保健センター・保健所】&#10;一人当たり面積">
          <a:extLst>
            <a:ext uri="{FF2B5EF4-FFF2-40B4-BE49-F238E27FC236}">
              <a16:creationId xmlns:a16="http://schemas.microsoft.com/office/drawing/2014/main" id="{0E2FD96C-CCEE-403F-A376-889667EF2AA6}"/>
            </a:ext>
          </a:extLst>
        </xdr:cNvPr>
        <xdr:cNvSpPr txBox="1"/>
      </xdr:nvSpPr>
      <xdr:spPr>
        <a:xfrm>
          <a:off x="18183302" y="9924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51325</xdr:rowOff>
    </xdr:from>
    <xdr:ext cx="469744" cy="259045"/>
    <xdr:sp macro="" textlink="">
      <xdr:nvSpPr>
        <xdr:cNvPr id="706" name="n_3mainValue【保健センター・保健所】&#10;一人当たり面積">
          <a:extLst>
            <a:ext uri="{FF2B5EF4-FFF2-40B4-BE49-F238E27FC236}">
              <a16:creationId xmlns:a16="http://schemas.microsoft.com/office/drawing/2014/main" id="{1855EA3B-A267-4706-B049-3AE7816F8559}"/>
            </a:ext>
          </a:extLst>
        </xdr:cNvPr>
        <xdr:cNvSpPr txBox="1"/>
      </xdr:nvSpPr>
      <xdr:spPr>
        <a:xfrm>
          <a:off x="17383202" y="99351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55897</xdr:rowOff>
    </xdr:from>
    <xdr:ext cx="469744" cy="259045"/>
    <xdr:sp macro="" textlink="">
      <xdr:nvSpPr>
        <xdr:cNvPr id="707" name="n_4mainValue【保健センター・保健所】&#10;一人当たり面積">
          <a:extLst>
            <a:ext uri="{FF2B5EF4-FFF2-40B4-BE49-F238E27FC236}">
              <a16:creationId xmlns:a16="http://schemas.microsoft.com/office/drawing/2014/main" id="{790EBBFD-0666-46AA-AE50-8FE9B829E809}"/>
            </a:ext>
          </a:extLst>
        </xdr:cNvPr>
        <xdr:cNvSpPr txBox="1"/>
      </xdr:nvSpPr>
      <xdr:spPr>
        <a:xfrm>
          <a:off x="16592627" y="9942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08" name="正方形/長方形 707">
          <a:extLst>
            <a:ext uri="{FF2B5EF4-FFF2-40B4-BE49-F238E27FC236}">
              <a16:creationId xmlns:a16="http://schemas.microsoft.com/office/drawing/2014/main" id="{ADCC92F1-0E34-4EC0-BC1B-D6E2134F6E4B}"/>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09" name="正方形/長方形 708">
          <a:extLst>
            <a:ext uri="{FF2B5EF4-FFF2-40B4-BE49-F238E27FC236}">
              <a16:creationId xmlns:a16="http://schemas.microsoft.com/office/drawing/2014/main" id="{BB65AD7C-8449-4F4A-B091-28E135C92AE6}"/>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0" name="正方形/長方形 709">
          <a:extLst>
            <a:ext uri="{FF2B5EF4-FFF2-40B4-BE49-F238E27FC236}">
              <a16:creationId xmlns:a16="http://schemas.microsoft.com/office/drawing/2014/main" id="{BF440FFC-9CCD-471C-A881-719F077FD9EB}"/>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11" name="正方形/長方形 710">
          <a:extLst>
            <a:ext uri="{FF2B5EF4-FFF2-40B4-BE49-F238E27FC236}">
              <a16:creationId xmlns:a16="http://schemas.microsoft.com/office/drawing/2014/main" id="{E7D0B147-F706-450B-9BA1-BFE059F8D45B}"/>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12" name="正方形/長方形 711">
          <a:extLst>
            <a:ext uri="{FF2B5EF4-FFF2-40B4-BE49-F238E27FC236}">
              <a16:creationId xmlns:a16="http://schemas.microsoft.com/office/drawing/2014/main" id="{E55C2E93-3562-4AA4-AE67-8A201E1EF4BF}"/>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13" name="正方形/長方形 712">
          <a:extLst>
            <a:ext uri="{FF2B5EF4-FFF2-40B4-BE49-F238E27FC236}">
              <a16:creationId xmlns:a16="http://schemas.microsoft.com/office/drawing/2014/main" id="{11A5D5B5-5423-4E17-B231-098F558E2E34}"/>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14" name="正方形/長方形 713">
          <a:extLst>
            <a:ext uri="{FF2B5EF4-FFF2-40B4-BE49-F238E27FC236}">
              <a16:creationId xmlns:a16="http://schemas.microsoft.com/office/drawing/2014/main" id="{8569F343-FF1B-48E7-9BC6-6CD10F95514A}"/>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15" name="正方形/長方形 714">
          <a:extLst>
            <a:ext uri="{FF2B5EF4-FFF2-40B4-BE49-F238E27FC236}">
              <a16:creationId xmlns:a16="http://schemas.microsoft.com/office/drawing/2014/main" id="{979D8AB0-E9C9-4940-9264-A344C33533B0}"/>
            </a:ext>
          </a:extLst>
        </xdr:cNvPr>
        <xdr:cNvSpPr/>
      </xdr:nvSpPr>
      <xdr:spPr>
        <a:xfrm>
          <a:off x="112109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16" name="テキスト ボックス 715">
          <a:extLst>
            <a:ext uri="{FF2B5EF4-FFF2-40B4-BE49-F238E27FC236}">
              <a16:creationId xmlns:a16="http://schemas.microsoft.com/office/drawing/2014/main" id="{8D7EEDE3-A24B-4324-8E65-1FDA8210BD21}"/>
            </a:ext>
          </a:extLst>
        </xdr:cNvPr>
        <xdr:cNvSpPr txBox="1"/>
      </xdr:nvSpPr>
      <xdr:spPr>
        <a:xfrm>
          <a:off x="11172825"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17" name="直線コネクタ 716">
          <a:extLst>
            <a:ext uri="{FF2B5EF4-FFF2-40B4-BE49-F238E27FC236}">
              <a16:creationId xmlns:a16="http://schemas.microsoft.com/office/drawing/2014/main" id="{EE5559F4-D0E4-4DF7-8FC5-72D2679EFF9E}"/>
            </a:ext>
          </a:extLst>
        </xdr:cNvPr>
        <xdr:cNvCxnSpPr/>
      </xdr:nvCxnSpPr>
      <xdr:spPr>
        <a:xfrm>
          <a:off x="11210925" y="14411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18" name="テキスト ボックス 717">
          <a:extLst>
            <a:ext uri="{FF2B5EF4-FFF2-40B4-BE49-F238E27FC236}">
              <a16:creationId xmlns:a16="http://schemas.microsoft.com/office/drawing/2014/main" id="{DE613135-6A17-4495-82F4-53D9E918C956}"/>
            </a:ext>
          </a:extLst>
        </xdr:cNvPr>
        <xdr:cNvSpPr txBox="1"/>
      </xdr:nvSpPr>
      <xdr:spPr>
        <a:xfrm>
          <a:off x="107945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19" name="直線コネクタ 718">
          <a:extLst>
            <a:ext uri="{FF2B5EF4-FFF2-40B4-BE49-F238E27FC236}">
              <a16:creationId xmlns:a16="http://schemas.microsoft.com/office/drawing/2014/main" id="{CEE7A958-70C7-401D-8338-8CDA540CD5F4}"/>
            </a:ext>
          </a:extLst>
        </xdr:cNvPr>
        <xdr:cNvCxnSpPr/>
      </xdr:nvCxnSpPr>
      <xdr:spPr>
        <a:xfrm>
          <a:off x="11210925" y="140493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20" name="テキスト ボックス 719">
          <a:extLst>
            <a:ext uri="{FF2B5EF4-FFF2-40B4-BE49-F238E27FC236}">
              <a16:creationId xmlns:a16="http://schemas.microsoft.com/office/drawing/2014/main" id="{63AA60B2-96A0-41B7-ADCC-2926B1E45FA1}"/>
            </a:ext>
          </a:extLst>
        </xdr:cNvPr>
        <xdr:cNvSpPr txBox="1"/>
      </xdr:nvSpPr>
      <xdr:spPr>
        <a:xfrm>
          <a:off x="107945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21" name="直線コネクタ 720">
          <a:extLst>
            <a:ext uri="{FF2B5EF4-FFF2-40B4-BE49-F238E27FC236}">
              <a16:creationId xmlns:a16="http://schemas.microsoft.com/office/drawing/2014/main" id="{0BB1BF1A-26F8-47B5-905F-DBAB0594DE31}"/>
            </a:ext>
          </a:extLst>
        </xdr:cNvPr>
        <xdr:cNvCxnSpPr/>
      </xdr:nvCxnSpPr>
      <xdr:spPr>
        <a:xfrm>
          <a:off x="11210925" y="13687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22" name="テキスト ボックス 721">
          <a:extLst>
            <a:ext uri="{FF2B5EF4-FFF2-40B4-BE49-F238E27FC236}">
              <a16:creationId xmlns:a16="http://schemas.microsoft.com/office/drawing/2014/main" id="{F3A16D3F-6941-45DC-A564-C772F2E98FB6}"/>
            </a:ext>
          </a:extLst>
        </xdr:cNvPr>
        <xdr:cNvSpPr txBox="1"/>
      </xdr:nvSpPr>
      <xdr:spPr>
        <a:xfrm>
          <a:off x="10845966" y="13551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23" name="直線コネクタ 722">
          <a:extLst>
            <a:ext uri="{FF2B5EF4-FFF2-40B4-BE49-F238E27FC236}">
              <a16:creationId xmlns:a16="http://schemas.microsoft.com/office/drawing/2014/main" id="{07CEF71F-E4F0-4218-8E64-E0408DC17E6D}"/>
            </a:ext>
          </a:extLst>
        </xdr:cNvPr>
        <xdr:cNvCxnSpPr/>
      </xdr:nvCxnSpPr>
      <xdr:spPr>
        <a:xfrm>
          <a:off x="11210925" y="13325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24" name="テキスト ボックス 723">
          <a:extLst>
            <a:ext uri="{FF2B5EF4-FFF2-40B4-BE49-F238E27FC236}">
              <a16:creationId xmlns:a16="http://schemas.microsoft.com/office/drawing/2014/main" id="{715ED293-EB9B-44D8-9F20-9437E3D852D9}"/>
            </a:ext>
          </a:extLst>
        </xdr:cNvPr>
        <xdr:cNvSpPr txBox="1"/>
      </xdr:nvSpPr>
      <xdr:spPr>
        <a:xfrm>
          <a:off x="10845966" y="1318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25" name="直線コネクタ 724">
          <a:extLst>
            <a:ext uri="{FF2B5EF4-FFF2-40B4-BE49-F238E27FC236}">
              <a16:creationId xmlns:a16="http://schemas.microsoft.com/office/drawing/2014/main" id="{D905FA41-8AB2-4ECA-9D11-09F27C943852}"/>
            </a:ext>
          </a:extLst>
        </xdr:cNvPr>
        <xdr:cNvCxnSpPr/>
      </xdr:nvCxnSpPr>
      <xdr:spPr>
        <a:xfrm>
          <a:off x="11210925" y="129635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26" name="テキスト ボックス 725">
          <a:extLst>
            <a:ext uri="{FF2B5EF4-FFF2-40B4-BE49-F238E27FC236}">
              <a16:creationId xmlns:a16="http://schemas.microsoft.com/office/drawing/2014/main" id="{910F3E7A-5C64-429D-8235-2493B736ABB9}"/>
            </a:ext>
          </a:extLst>
        </xdr:cNvPr>
        <xdr:cNvSpPr txBox="1"/>
      </xdr:nvSpPr>
      <xdr:spPr>
        <a:xfrm>
          <a:off x="10845966" y="12827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27" name="直線コネクタ 726">
          <a:extLst>
            <a:ext uri="{FF2B5EF4-FFF2-40B4-BE49-F238E27FC236}">
              <a16:creationId xmlns:a16="http://schemas.microsoft.com/office/drawing/2014/main" id="{4FF9FF8D-E317-4707-A36B-61F925C3EDF2}"/>
            </a:ext>
          </a:extLst>
        </xdr:cNvPr>
        <xdr:cNvCxnSpPr/>
      </xdr:nvCxnSpPr>
      <xdr:spPr>
        <a:xfrm>
          <a:off x="11210925" y="12611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28" name="テキスト ボックス 727">
          <a:extLst>
            <a:ext uri="{FF2B5EF4-FFF2-40B4-BE49-F238E27FC236}">
              <a16:creationId xmlns:a16="http://schemas.microsoft.com/office/drawing/2014/main" id="{4D9E9C6F-0B36-400D-B1B0-E48AA306062A}"/>
            </a:ext>
          </a:extLst>
        </xdr:cNvPr>
        <xdr:cNvSpPr txBox="1"/>
      </xdr:nvSpPr>
      <xdr:spPr>
        <a:xfrm>
          <a:off x="10845966" y="12475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29" name="直線コネクタ 728">
          <a:extLst>
            <a:ext uri="{FF2B5EF4-FFF2-40B4-BE49-F238E27FC236}">
              <a16:creationId xmlns:a16="http://schemas.microsoft.com/office/drawing/2014/main" id="{4924414A-62F6-4F50-8855-5F1EB6534D6F}"/>
            </a:ext>
          </a:extLst>
        </xdr:cNvPr>
        <xdr:cNvCxnSpPr/>
      </xdr:nvCxnSpPr>
      <xdr:spPr>
        <a:xfrm>
          <a:off x="11210925" y="12249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30" name="テキスト ボックス 729">
          <a:extLst>
            <a:ext uri="{FF2B5EF4-FFF2-40B4-BE49-F238E27FC236}">
              <a16:creationId xmlns:a16="http://schemas.microsoft.com/office/drawing/2014/main" id="{88A37639-C8CD-4DA0-921F-1E1122A84146}"/>
            </a:ext>
          </a:extLst>
        </xdr:cNvPr>
        <xdr:cNvSpPr txBox="1"/>
      </xdr:nvSpPr>
      <xdr:spPr>
        <a:xfrm>
          <a:off x="10903736" y="12113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31" name="【消防施設】&#10;有形固定資産減価償却率グラフ枠">
          <a:extLst>
            <a:ext uri="{FF2B5EF4-FFF2-40B4-BE49-F238E27FC236}">
              <a16:creationId xmlns:a16="http://schemas.microsoft.com/office/drawing/2014/main" id="{28CA4068-89E5-45B9-A74A-AAF696AF7CEB}"/>
            </a:ext>
          </a:extLst>
        </xdr:cNvPr>
        <xdr:cNvSpPr/>
      </xdr:nvSpPr>
      <xdr:spPr>
        <a:xfrm>
          <a:off x="112109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142875</xdr:rowOff>
    </xdr:from>
    <xdr:to>
      <xdr:col>85</xdr:col>
      <xdr:colOff>126364</xdr:colOff>
      <xdr:row>85</xdr:row>
      <xdr:rowOff>20955</xdr:rowOff>
    </xdr:to>
    <xdr:cxnSp macro="">
      <xdr:nvCxnSpPr>
        <xdr:cNvPr id="732" name="直線コネクタ 731">
          <a:extLst>
            <a:ext uri="{FF2B5EF4-FFF2-40B4-BE49-F238E27FC236}">
              <a16:creationId xmlns:a16="http://schemas.microsoft.com/office/drawing/2014/main" id="{03B19230-1D21-48F5-8FFE-82ADFA7BEAFE}"/>
            </a:ext>
          </a:extLst>
        </xdr:cNvPr>
        <xdr:cNvCxnSpPr/>
      </xdr:nvCxnSpPr>
      <xdr:spPr>
        <a:xfrm flipV="1">
          <a:off x="14696439" y="12779375"/>
          <a:ext cx="0" cy="10147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24782</xdr:rowOff>
    </xdr:from>
    <xdr:ext cx="405111" cy="259045"/>
    <xdr:sp macro="" textlink="">
      <xdr:nvSpPr>
        <xdr:cNvPr id="733" name="【消防施設】&#10;有形固定資産減価償却率最小値テキスト">
          <a:extLst>
            <a:ext uri="{FF2B5EF4-FFF2-40B4-BE49-F238E27FC236}">
              <a16:creationId xmlns:a16="http://schemas.microsoft.com/office/drawing/2014/main" id="{0EC05D5A-0138-46F4-8962-263B60158EA3}"/>
            </a:ext>
          </a:extLst>
        </xdr:cNvPr>
        <xdr:cNvSpPr txBox="1"/>
      </xdr:nvSpPr>
      <xdr:spPr>
        <a:xfrm>
          <a:off x="14735175" y="13801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20955</xdr:rowOff>
    </xdr:from>
    <xdr:to>
      <xdr:col>86</xdr:col>
      <xdr:colOff>25400</xdr:colOff>
      <xdr:row>85</xdr:row>
      <xdr:rowOff>20955</xdr:rowOff>
    </xdr:to>
    <xdr:cxnSp macro="">
      <xdr:nvCxnSpPr>
        <xdr:cNvPr id="734" name="直線コネクタ 733">
          <a:extLst>
            <a:ext uri="{FF2B5EF4-FFF2-40B4-BE49-F238E27FC236}">
              <a16:creationId xmlns:a16="http://schemas.microsoft.com/office/drawing/2014/main" id="{A6D7B13D-36FF-46E3-8D97-3AA9B2B015F3}"/>
            </a:ext>
          </a:extLst>
        </xdr:cNvPr>
        <xdr:cNvCxnSpPr/>
      </xdr:nvCxnSpPr>
      <xdr:spPr>
        <a:xfrm>
          <a:off x="14611350" y="1379410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89552</xdr:rowOff>
    </xdr:from>
    <xdr:ext cx="405111" cy="259045"/>
    <xdr:sp macro="" textlink="">
      <xdr:nvSpPr>
        <xdr:cNvPr id="735" name="【消防施設】&#10;有形固定資産減価償却率最大値テキスト">
          <a:extLst>
            <a:ext uri="{FF2B5EF4-FFF2-40B4-BE49-F238E27FC236}">
              <a16:creationId xmlns:a16="http://schemas.microsoft.com/office/drawing/2014/main" id="{7A65C54C-4D07-4032-9EA3-3E45810561AA}"/>
            </a:ext>
          </a:extLst>
        </xdr:cNvPr>
        <xdr:cNvSpPr txBox="1"/>
      </xdr:nvSpPr>
      <xdr:spPr>
        <a:xfrm>
          <a:off x="14735175" y="12564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142875</xdr:rowOff>
    </xdr:from>
    <xdr:to>
      <xdr:col>86</xdr:col>
      <xdr:colOff>25400</xdr:colOff>
      <xdr:row>78</xdr:row>
      <xdr:rowOff>142875</xdr:rowOff>
    </xdr:to>
    <xdr:cxnSp macro="">
      <xdr:nvCxnSpPr>
        <xdr:cNvPr id="736" name="直線コネクタ 735">
          <a:extLst>
            <a:ext uri="{FF2B5EF4-FFF2-40B4-BE49-F238E27FC236}">
              <a16:creationId xmlns:a16="http://schemas.microsoft.com/office/drawing/2014/main" id="{DD01854E-109A-4AA9-9009-3D9AF47ECE9F}"/>
            </a:ext>
          </a:extLst>
        </xdr:cNvPr>
        <xdr:cNvCxnSpPr/>
      </xdr:nvCxnSpPr>
      <xdr:spPr>
        <a:xfrm>
          <a:off x="14611350" y="127793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121938</xdr:rowOff>
    </xdr:from>
    <xdr:ext cx="405111" cy="259045"/>
    <xdr:sp macro="" textlink="">
      <xdr:nvSpPr>
        <xdr:cNvPr id="737" name="【消防施設】&#10;有形固定資産減価償却率平均値テキスト">
          <a:extLst>
            <a:ext uri="{FF2B5EF4-FFF2-40B4-BE49-F238E27FC236}">
              <a16:creationId xmlns:a16="http://schemas.microsoft.com/office/drawing/2014/main" id="{08FB1A00-E351-43AE-8D86-6B4F097B5126}"/>
            </a:ext>
          </a:extLst>
        </xdr:cNvPr>
        <xdr:cNvSpPr txBox="1"/>
      </xdr:nvSpPr>
      <xdr:spPr>
        <a:xfrm>
          <a:off x="14735175" y="132505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143511</xdr:rowOff>
    </xdr:from>
    <xdr:to>
      <xdr:col>85</xdr:col>
      <xdr:colOff>177800</xdr:colOff>
      <xdr:row>82</xdr:row>
      <xdr:rowOff>73661</xdr:rowOff>
    </xdr:to>
    <xdr:sp macro="" textlink="">
      <xdr:nvSpPr>
        <xdr:cNvPr id="738" name="フローチャート: 判断 737">
          <a:extLst>
            <a:ext uri="{FF2B5EF4-FFF2-40B4-BE49-F238E27FC236}">
              <a16:creationId xmlns:a16="http://schemas.microsoft.com/office/drawing/2014/main" id="{D12F39D3-D164-44A1-AD49-D330CC72F10D}"/>
            </a:ext>
          </a:extLst>
        </xdr:cNvPr>
        <xdr:cNvSpPr/>
      </xdr:nvSpPr>
      <xdr:spPr>
        <a:xfrm>
          <a:off x="14649450" y="1326578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139700</xdr:rowOff>
    </xdr:from>
    <xdr:to>
      <xdr:col>81</xdr:col>
      <xdr:colOff>101600</xdr:colOff>
      <xdr:row>82</xdr:row>
      <xdr:rowOff>69850</xdr:rowOff>
    </xdr:to>
    <xdr:sp macro="" textlink="">
      <xdr:nvSpPr>
        <xdr:cNvPr id="739" name="フローチャート: 判断 738">
          <a:extLst>
            <a:ext uri="{FF2B5EF4-FFF2-40B4-BE49-F238E27FC236}">
              <a16:creationId xmlns:a16="http://schemas.microsoft.com/office/drawing/2014/main" id="{DE82B8D6-9156-467C-AB7E-51C1A9159A40}"/>
            </a:ext>
          </a:extLst>
        </xdr:cNvPr>
        <xdr:cNvSpPr/>
      </xdr:nvSpPr>
      <xdr:spPr>
        <a:xfrm>
          <a:off x="13887450" y="1326832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122555</xdr:rowOff>
    </xdr:from>
    <xdr:to>
      <xdr:col>76</xdr:col>
      <xdr:colOff>165100</xdr:colOff>
      <xdr:row>82</xdr:row>
      <xdr:rowOff>52705</xdr:rowOff>
    </xdr:to>
    <xdr:sp macro="" textlink="">
      <xdr:nvSpPr>
        <xdr:cNvPr id="740" name="フローチャート: 判断 739">
          <a:extLst>
            <a:ext uri="{FF2B5EF4-FFF2-40B4-BE49-F238E27FC236}">
              <a16:creationId xmlns:a16="http://schemas.microsoft.com/office/drawing/2014/main" id="{D44A812E-84CE-44A0-9F61-998B7D5DA71F}"/>
            </a:ext>
          </a:extLst>
        </xdr:cNvPr>
        <xdr:cNvSpPr/>
      </xdr:nvSpPr>
      <xdr:spPr>
        <a:xfrm>
          <a:off x="13096875" y="13251180"/>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109220</xdr:rowOff>
    </xdr:from>
    <xdr:to>
      <xdr:col>72</xdr:col>
      <xdr:colOff>38100</xdr:colOff>
      <xdr:row>82</xdr:row>
      <xdr:rowOff>39370</xdr:rowOff>
    </xdr:to>
    <xdr:sp macro="" textlink="">
      <xdr:nvSpPr>
        <xdr:cNvPr id="741" name="フローチャート: 判断 740">
          <a:extLst>
            <a:ext uri="{FF2B5EF4-FFF2-40B4-BE49-F238E27FC236}">
              <a16:creationId xmlns:a16="http://schemas.microsoft.com/office/drawing/2014/main" id="{CFB63838-19AF-4130-A52D-8F10D23A7ECA}"/>
            </a:ext>
          </a:extLst>
        </xdr:cNvPr>
        <xdr:cNvSpPr/>
      </xdr:nvSpPr>
      <xdr:spPr>
        <a:xfrm>
          <a:off x="12296775" y="1323149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86361</xdr:rowOff>
    </xdr:from>
    <xdr:to>
      <xdr:col>67</xdr:col>
      <xdr:colOff>101600</xdr:colOff>
      <xdr:row>82</xdr:row>
      <xdr:rowOff>16511</xdr:rowOff>
    </xdr:to>
    <xdr:sp macro="" textlink="">
      <xdr:nvSpPr>
        <xdr:cNvPr id="742" name="フローチャート: 判断 741">
          <a:extLst>
            <a:ext uri="{FF2B5EF4-FFF2-40B4-BE49-F238E27FC236}">
              <a16:creationId xmlns:a16="http://schemas.microsoft.com/office/drawing/2014/main" id="{C04B0E88-6D6C-4E28-8F8E-D845660FFDD6}"/>
            </a:ext>
          </a:extLst>
        </xdr:cNvPr>
        <xdr:cNvSpPr/>
      </xdr:nvSpPr>
      <xdr:spPr>
        <a:xfrm>
          <a:off x="11487150" y="1320863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43" name="テキスト ボックス 742">
          <a:extLst>
            <a:ext uri="{FF2B5EF4-FFF2-40B4-BE49-F238E27FC236}">
              <a16:creationId xmlns:a16="http://schemas.microsoft.com/office/drawing/2014/main" id="{9DA7CFBE-1938-44D0-9867-C06EEFE80E3F}"/>
            </a:ext>
          </a:extLst>
        </xdr:cNvPr>
        <xdr:cNvSpPr txBox="1"/>
      </xdr:nvSpPr>
      <xdr:spPr>
        <a:xfrm>
          <a:off x="1452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44" name="テキスト ボックス 743">
          <a:extLst>
            <a:ext uri="{FF2B5EF4-FFF2-40B4-BE49-F238E27FC236}">
              <a16:creationId xmlns:a16="http://schemas.microsoft.com/office/drawing/2014/main" id="{AB516D69-6121-442A-A364-D24910C222CB}"/>
            </a:ext>
          </a:extLst>
        </xdr:cNvPr>
        <xdr:cNvSpPr txBox="1"/>
      </xdr:nvSpPr>
      <xdr:spPr>
        <a:xfrm>
          <a:off x="13763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45" name="テキスト ボックス 744">
          <a:extLst>
            <a:ext uri="{FF2B5EF4-FFF2-40B4-BE49-F238E27FC236}">
              <a16:creationId xmlns:a16="http://schemas.microsoft.com/office/drawing/2014/main" id="{B1B86EF8-9E83-4B76-A5C8-5DA29AD8AABB}"/>
            </a:ext>
          </a:extLst>
        </xdr:cNvPr>
        <xdr:cNvSpPr txBox="1"/>
      </xdr:nvSpPr>
      <xdr:spPr>
        <a:xfrm>
          <a:off x="12973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46" name="テキスト ボックス 745">
          <a:extLst>
            <a:ext uri="{FF2B5EF4-FFF2-40B4-BE49-F238E27FC236}">
              <a16:creationId xmlns:a16="http://schemas.microsoft.com/office/drawing/2014/main" id="{0301D9E9-AAAE-4437-B397-67A100D07188}"/>
            </a:ext>
          </a:extLst>
        </xdr:cNvPr>
        <xdr:cNvSpPr txBox="1"/>
      </xdr:nvSpPr>
      <xdr:spPr>
        <a:xfrm>
          <a:off x="12172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47" name="テキスト ボックス 746">
          <a:extLst>
            <a:ext uri="{FF2B5EF4-FFF2-40B4-BE49-F238E27FC236}">
              <a16:creationId xmlns:a16="http://schemas.microsoft.com/office/drawing/2014/main" id="{47EF5A0A-D39B-4948-8E8E-3AD5C4F3A7D8}"/>
            </a:ext>
          </a:extLst>
        </xdr:cNvPr>
        <xdr:cNvSpPr txBox="1"/>
      </xdr:nvSpPr>
      <xdr:spPr>
        <a:xfrm>
          <a:off x="11363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126364</xdr:rowOff>
    </xdr:from>
    <xdr:to>
      <xdr:col>85</xdr:col>
      <xdr:colOff>177800</xdr:colOff>
      <xdr:row>81</xdr:row>
      <xdr:rowOff>56514</xdr:rowOff>
    </xdr:to>
    <xdr:sp macro="" textlink="">
      <xdr:nvSpPr>
        <xdr:cNvPr id="748" name="楕円 747">
          <a:extLst>
            <a:ext uri="{FF2B5EF4-FFF2-40B4-BE49-F238E27FC236}">
              <a16:creationId xmlns:a16="http://schemas.microsoft.com/office/drawing/2014/main" id="{552E28C8-C6EA-449C-AF37-DB249C1B6535}"/>
            </a:ext>
          </a:extLst>
        </xdr:cNvPr>
        <xdr:cNvSpPr/>
      </xdr:nvSpPr>
      <xdr:spPr>
        <a:xfrm>
          <a:off x="14649450" y="1308671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79</xdr:row>
      <xdr:rowOff>149241</xdr:rowOff>
    </xdr:from>
    <xdr:ext cx="405111" cy="259045"/>
    <xdr:sp macro="" textlink="">
      <xdr:nvSpPr>
        <xdr:cNvPr id="749" name="【消防施設】&#10;有形固定資産減価償却率該当値テキスト">
          <a:extLst>
            <a:ext uri="{FF2B5EF4-FFF2-40B4-BE49-F238E27FC236}">
              <a16:creationId xmlns:a16="http://schemas.microsoft.com/office/drawing/2014/main" id="{0137DD23-CC94-4509-A476-79072B4DAC39}"/>
            </a:ext>
          </a:extLst>
        </xdr:cNvPr>
        <xdr:cNvSpPr txBox="1"/>
      </xdr:nvSpPr>
      <xdr:spPr>
        <a:xfrm>
          <a:off x="14735175" y="12950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80</xdr:row>
      <xdr:rowOff>90170</xdr:rowOff>
    </xdr:from>
    <xdr:to>
      <xdr:col>81</xdr:col>
      <xdr:colOff>101600</xdr:colOff>
      <xdr:row>81</xdr:row>
      <xdr:rowOff>20320</xdr:rowOff>
    </xdr:to>
    <xdr:sp macro="" textlink="">
      <xdr:nvSpPr>
        <xdr:cNvPr id="750" name="楕円 749">
          <a:extLst>
            <a:ext uri="{FF2B5EF4-FFF2-40B4-BE49-F238E27FC236}">
              <a16:creationId xmlns:a16="http://schemas.microsoft.com/office/drawing/2014/main" id="{AAF1CD23-7EA4-4F71-A6C1-4CD8E12323E1}"/>
            </a:ext>
          </a:extLst>
        </xdr:cNvPr>
        <xdr:cNvSpPr/>
      </xdr:nvSpPr>
      <xdr:spPr>
        <a:xfrm>
          <a:off x="13887450" y="1305052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80</xdr:row>
      <xdr:rowOff>140970</xdr:rowOff>
    </xdr:from>
    <xdr:to>
      <xdr:col>85</xdr:col>
      <xdr:colOff>127000</xdr:colOff>
      <xdr:row>81</xdr:row>
      <xdr:rowOff>5714</xdr:rowOff>
    </xdr:to>
    <xdr:cxnSp macro="">
      <xdr:nvCxnSpPr>
        <xdr:cNvPr id="751" name="直線コネクタ 750">
          <a:extLst>
            <a:ext uri="{FF2B5EF4-FFF2-40B4-BE49-F238E27FC236}">
              <a16:creationId xmlns:a16="http://schemas.microsoft.com/office/drawing/2014/main" id="{83BB64AE-7AA6-41FF-8C5F-E70B98EE2772}"/>
            </a:ext>
          </a:extLst>
        </xdr:cNvPr>
        <xdr:cNvCxnSpPr/>
      </xdr:nvCxnSpPr>
      <xdr:spPr>
        <a:xfrm>
          <a:off x="13935075" y="13107670"/>
          <a:ext cx="762000" cy="26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61595</xdr:rowOff>
    </xdr:from>
    <xdr:to>
      <xdr:col>76</xdr:col>
      <xdr:colOff>165100</xdr:colOff>
      <xdr:row>80</xdr:row>
      <xdr:rowOff>163195</xdr:rowOff>
    </xdr:to>
    <xdr:sp macro="" textlink="">
      <xdr:nvSpPr>
        <xdr:cNvPr id="752" name="楕円 751">
          <a:extLst>
            <a:ext uri="{FF2B5EF4-FFF2-40B4-BE49-F238E27FC236}">
              <a16:creationId xmlns:a16="http://schemas.microsoft.com/office/drawing/2014/main" id="{9E3408C8-A1C7-4F7A-8350-F879709F042C}"/>
            </a:ext>
          </a:extLst>
        </xdr:cNvPr>
        <xdr:cNvSpPr/>
      </xdr:nvSpPr>
      <xdr:spPr>
        <a:xfrm>
          <a:off x="13096875" y="1302829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80</xdr:row>
      <xdr:rowOff>112395</xdr:rowOff>
    </xdr:from>
    <xdr:to>
      <xdr:col>81</xdr:col>
      <xdr:colOff>50800</xdr:colOff>
      <xdr:row>80</xdr:row>
      <xdr:rowOff>140970</xdr:rowOff>
    </xdr:to>
    <xdr:cxnSp macro="">
      <xdr:nvCxnSpPr>
        <xdr:cNvPr id="753" name="直線コネクタ 752">
          <a:extLst>
            <a:ext uri="{FF2B5EF4-FFF2-40B4-BE49-F238E27FC236}">
              <a16:creationId xmlns:a16="http://schemas.microsoft.com/office/drawing/2014/main" id="{A6EA89A3-3E25-4E82-9486-A829BDCD0EF3}"/>
            </a:ext>
          </a:extLst>
        </xdr:cNvPr>
        <xdr:cNvCxnSpPr/>
      </xdr:nvCxnSpPr>
      <xdr:spPr>
        <a:xfrm>
          <a:off x="13144500" y="13075920"/>
          <a:ext cx="790575" cy="31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25400</xdr:rowOff>
    </xdr:from>
    <xdr:to>
      <xdr:col>72</xdr:col>
      <xdr:colOff>38100</xdr:colOff>
      <xdr:row>80</xdr:row>
      <xdr:rowOff>127000</xdr:rowOff>
    </xdr:to>
    <xdr:sp macro="" textlink="">
      <xdr:nvSpPr>
        <xdr:cNvPr id="754" name="楕円 753">
          <a:extLst>
            <a:ext uri="{FF2B5EF4-FFF2-40B4-BE49-F238E27FC236}">
              <a16:creationId xmlns:a16="http://schemas.microsoft.com/office/drawing/2014/main" id="{3ABCD546-2E04-412F-A801-13791EE0E921}"/>
            </a:ext>
          </a:extLst>
        </xdr:cNvPr>
        <xdr:cNvSpPr/>
      </xdr:nvSpPr>
      <xdr:spPr>
        <a:xfrm>
          <a:off x="12296775" y="129921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80</xdr:row>
      <xdr:rowOff>76200</xdr:rowOff>
    </xdr:from>
    <xdr:to>
      <xdr:col>76</xdr:col>
      <xdr:colOff>114300</xdr:colOff>
      <xdr:row>80</xdr:row>
      <xdr:rowOff>112395</xdr:rowOff>
    </xdr:to>
    <xdr:cxnSp macro="">
      <xdr:nvCxnSpPr>
        <xdr:cNvPr id="755" name="直線コネクタ 754">
          <a:extLst>
            <a:ext uri="{FF2B5EF4-FFF2-40B4-BE49-F238E27FC236}">
              <a16:creationId xmlns:a16="http://schemas.microsoft.com/office/drawing/2014/main" id="{D3EF8ACC-1A6A-4056-949B-EDF2859459F8}"/>
            </a:ext>
          </a:extLst>
        </xdr:cNvPr>
        <xdr:cNvCxnSpPr/>
      </xdr:nvCxnSpPr>
      <xdr:spPr>
        <a:xfrm>
          <a:off x="12344400" y="13039725"/>
          <a:ext cx="8001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79</xdr:row>
      <xdr:rowOff>149225</xdr:rowOff>
    </xdr:from>
    <xdr:to>
      <xdr:col>67</xdr:col>
      <xdr:colOff>101600</xdr:colOff>
      <xdr:row>80</xdr:row>
      <xdr:rowOff>79375</xdr:rowOff>
    </xdr:to>
    <xdr:sp macro="" textlink="">
      <xdr:nvSpPr>
        <xdr:cNvPr id="756" name="楕円 755">
          <a:extLst>
            <a:ext uri="{FF2B5EF4-FFF2-40B4-BE49-F238E27FC236}">
              <a16:creationId xmlns:a16="http://schemas.microsoft.com/office/drawing/2014/main" id="{6384E012-565F-4F7C-AB37-5440F1FDDD8A}"/>
            </a:ext>
          </a:extLst>
        </xdr:cNvPr>
        <xdr:cNvSpPr/>
      </xdr:nvSpPr>
      <xdr:spPr>
        <a:xfrm>
          <a:off x="11487150" y="1295082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28575</xdr:rowOff>
    </xdr:from>
    <xdr:to>
      <xdr:col>71</xdr:col>
      <xdr:colOff>177800</xdr:colOff>
      <xdr:row>80</xdr:row>
      <xdr:rowOff>76200</xdr:rowOff>
    </xdr:to>
    <xdr:cxnSp macro="">
      <xdr:nvCxnSpPr>
        <xdr:cNvPr id="757" name="直線コネクタ 756">
          <a:extLst>
            <a:ext uri="{FF2B5EF4-FFF2-40B4-BE49-F238E27FC236}">
              <a16:creationId xmlns:a16="http://schemas.microsoft.com/office/drawing/2014/main" id="{409C8299-1D8C-4D86-B969-1FF453F008AD}"/>
            </a:ext>
          </a:extLst>
        </xdr:cNvPr>
        <xdr:cNvCxnSpPr/>
      </xdr:nvCxnSpPr>
      <xdr:spPr>
        <a:xfrm>
          <a:off x="11534775" y="12988925"/>
          <a:ext cx="809625"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60977</xdr:rowOff>
    </xdr:from>
    <xdr:ext cx="405111" cy="259045"/>
    <xdr:sp macro="" textlink="">
      <xdr:nvSpPr>
        <xdr:cNvPr id="758" name="n_1aveValue【消防施設】&#10;有形固定資産減価償却率">
          <a:extLst>
            <a:ext uri="{FF2B5EF4-FFF2-40B4-BE49-F238E27FC236}">
              <a16:creationId xmlns:a16="http://schemas.microsoft.com/office/drawing/2014/main" id="{96133A77-7261-40FE-9D8F-BD407E61DFC1}"/>
            </a:ext>
          </a:extLst>
        </xdr:cNvPr>
        <xdr:cNvSpPr txBox="1"/>
      </xdr:nvSpPr>
      <xdr:spPr>
        <a:xfrm>
          <a:off x="13745219" y="13351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43832</xdr:rowOff>
    </xdr:from>
    <xdr:ext cx="405111" cy="259045"/>
    <xdr:sp macro="" textlink="">
      <xdr:nvSpPr>
        <xdr:cNvPr id="759" name="n_2aveValue【消防施設】&#10;有形固定資産減価償却率">
          <a:extLst>
            <a:ext uri="{FF2B5EF4-FFF2-40B4-BE49-F238E27FC236}">
              <a16:creationId xmlns:a16="http://schemas.microsoft.com/office/drawing/2014/main" id="{A4E60990-7A03-4250-B37C-91222BCF408A}"/>
            </a:ext>
          </a:extLst>
        </xdr:cNvPr>
        <xdr:cNvSpPr txBox="1"/>
      </xdr:nvSpPr>
      <xdr:spPr>
        <a:xfrm>
          <a:off x="12964169" y="13334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30497</xdr:rowOff>
    </xdr:from>
    <xdr:ext cx="405111" cy="259045"/>
    <xdr:sp macro="" textlink="">
      <xdr:nvSpPr>
        <xdr:cNvPr id="760" name="n_3aveValue【消防施設】&#10;有形固定資産減価償却率">
          <a:extLst>
            <a:ext uri="{FF2B5EF4-FFF2-40B4-BE49-F238E27FC236}">
              <a16:creationId xmlns:a16="http://schemas.microsoft.com/office/drawing/2014/main" id="{5E20D7AF-FA7E-47D3-91AD-6DBA13CD83FD}"/>
            </a:ext>
          </a:extLst>
        </xdr:cNvPr>
        <xdr:cNvSpPr txBox="1"/>
      </xdr:nvSpPr>
      <xdr:spPr>
        <a:xfrm>
          <a:off x="12164069" y="13314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7638</xdr:rowOff>
    </xdr:from>
    <xdr:ext cx="405111" cy="259045"/>
    <xdr:sp macro="" textlink="">
      <xdr:nvSpPr>
        <xdr:cNvPr id="761" name="n_4aveValue【消防施設】&#10;有形固定資産減価償却率">
          <a:extLst>
            <a:ext uri="{FF2B5EF4-FFF2-40B4-BE49-F238E27FC236}">
              <a16:creationId xmlns:a16="http://schemas.microsoft.com/office/drawing/2014/main" id="{EF185C73-C525-404B-B0AE-93B1B1CDAAC3}"/>
            </a:ext>
          </a:extLst>
        </xdr:cNvPr>
        <xdr:cNvSpPr txBox="1"/>
      </xdr:nvSpPr>
      <xdr:spPr>
        <a:xfrm>
          <a:off x="11354444" y="132981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79</xdr:row>
      <xdr:rowOff>36847</xdr:rowOff>
    </xdr:from>
    <xdr:ext cx="405111" cy="259045"/>
    <xdr:sp macro="" textlink="">
      <xdr:nvSpPr>
        <xdr:cNvPr id="762" name="n_1mainValue【消防施設】&#10;有形固定資産減価償却率">
          <a:extLst>
            <a:ext uri="{FF2B5EF4-FFF2-40B4-BE49-F238E27FC236}">
              <a16:creationId xmlns:a16="http://schemas.microsoft.com/office/drawing/2014/main" id="{C6D93A66-1E0E-4CBE-B7E9-55092218F15D}"/>
            </a:ext>
          </a:extLst>
        </xdr:cNvPr>
        <xdr:cNvSpPr txBox="1"/>
      </xdr:nvSpPr>
      <xdr:spPr>
        <a:xfrm>
          <a:off x="13745219" y="12838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8272</xdr:rowOff>
    </xdr:from>
    <xdr:ext cx="405111" cy="259045"/>
    <xdr:sp macro="" textlink="">
      <xdr:nvSpPr>
        <xdr:cNvPr id="763" name="n_2mainValue【消防施設】&#10;有形固定資産減価償却率">
          <a:extLst>
            <a:ext uri="{FF2B5EF4-FFF2-40B4-BE49-F238E27FC236}">
              <a16:creationId xmlns:a16="http://schemas.microsoft.com/office/drawing/2014/main" id="{6FCED801-FC0F-4457-AFAA-398516D641A1}"/>
            </a:ext>
          </a:extLst>
        </xdr:cNvPr>
        <xdr:cNvSpPr txBox="1"/>
      </xdr:nvSpPr>
      <xdr:spPr>
        <a:xfrm>
          <a:off x="12964169" y="12813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78</xdr:row>
      <xdr:rowOff>143527</xdr:rowOff>
    </xdr:from>
    <xdr:ext cx="405111" cy="259045"/>
    <xdr:sp macro="" textlink="">
      <xdr:nvSpPr>
        <xdr:cNvPr id="764" name="n_3mainValue【消防施設】&#10;有形固定資産減価償却率">
          <a:extLst>
            <a:ext uri="{FF2B5EF4-FFF2-40B4-BE49-F238E27FC236}">
              <a16:creationId xmlns:a16="http://schemas.microsoft.com/office/drawing/2014/main" id="{5643D86D-EEBA-4EC1-B8B2-D145E672AB75}"/>
            </a:ext>
          </a:extLst>
        </xdr:cNvPr>
        <xdr:cNvSpPr txBox="1"/>
      </xdr:nvSpPr>
      <xdr:spPr>
        <a:xfrm>
          <a:off x="12164069" y="12780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78</xdr:row>
      <xdr:rowOff>95902</xdr:rowOff>
    </xdr:from>
    <xdr:ext cx="405111" cy="259045"/>
    <xdr:sp macro="" textlink="">
      <xdr:nvSpPr>
        <xdr:cNvPr id="765" name="n_4mainValue【消防施設】&#10;有形固定資産減価償却率">
          <a:extLst>
            <a:ext uri="{FF2B5EF4-FFF2-40B4-BE49-F238E27FC236}">
              <a16:creationId xmlns:a16="http://schemas.microsoft.com/office/drawing/2014/main" id="{61D5F72D-D115-46B5-B517-21FC47D1D07C}"/>
            </a:ext>
          </a:extLst>
        </xdr:cNvPr>
        <xdr:cNvSpPr txBox="1"/>
      </xdr:nvSpPr>
      <xdr:spPr>
        <a:xfrm>
          <a:off x="11354444" y="12735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66" name="正方形/長方形 765">
          <a:extLst>
            <a:ext uri="{FF2B5EF4-FFF2-40B4-BE49-F238E27FC236}">
              <a16:creationId xmlns:a16="http://schemas.microsoft.com/office/drawing/2014/main" id="{2FBDF5BC-8068-4865-B8B1-387C2CF21697}"/>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67" name="正方形/長方形 766">
          <a:extLst>
            <a:ext uri="{FF2B5EF4-FFF2-40B4-BE49-F238E27FC236}">
              <a16:creationId xmlns:a16="http://schemas.microsoft.com/office/drawing/2014/main" id="{518795CD-FC3A-42B0-8A30-D7F19869BBA2}"/>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68" name="正方形/長方形 767">
          <a:extLst>
            <a:ext uri="{FF2B5EF4-FFF2-40B4-BE49-F238E27FC236}">
              <a16:creationId xmlns:a16="http://schemas.microsoft.com/office/drawing/2014/main" id="{9E42BA4F-6E17-4579-BEC2-80497E97283B}"/>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69" name="正方形/長方形 768">
          <a:extLst>
            <a:ext uri="{FF2B5EF4-FFF2-40B4-BE49-F238E27FC236}">
              <a16:creationId xmlns:a16="http://schemas.microsoft.com/office/drawing/2014/main" id="{D4C97461-353B-47D8-9D51-8A22C3E7AF02}"/>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0" name="正方形/長方形 769">
          <a:extLst>
            <a:ext uri="{FF2B5EF4-FFF2-40B4-BE49-F238E27FC236}">
              <a16:creationId xmlns:a16="http://schemas.microsoft.com/office/drawing/2014/main" id="{4A45A671-70E0-449F-90A9-3ECEAC93C5BD}"/>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71" name="正方形/長方形 770">
          <a:extLst>
            <a:ext uri="{FF2B5EF4-FFF2-40B4-BE49-F238E27FC236}">
              <a16:creationId xmlns:a16="http://schemas.microsoft.com/office/drawing/2014/main" id="{CB5C9684-CE75-4885-A8D8-FDA9EBD6ABF0}"/>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72" name="正方形/長方形 771">
          <a:extLst>
            <a:ext uri="{FF2B5EF4-FFF2-40B4-BE49-F238E27FC236}">
              <a16:creationId xmlns:a16="http://schemas.microsoft.com/office/drawing/2014/main" id="{33C9C9C5-0488-4046-A0F9-C5130A4FF12F}"/>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73" name="正方形/長方形 772">
          <a:extLst>
            <a:ext uri="{FF2B5EF4-FFF2-40B4-BE49-F238E27FC236}">
              <a16:creationId xmlns:a16="http://schemas.microsoft.com/office/drawing/2014/main" id="{F239337E-FF67-45EA-8E4E-23FFBE1CD869}"/>
            </a:ext>
          </a:extLst>
        </xdr:cNvPr>
        <xdr:cNvSpPr/>
      </xdr:nvSpPr>
      <xdr:spPr>
        <a:xfrm>
          <a:off x="164592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74" name="テキスト ボックス 773">
          <a:extLst>
            <a:ext uri="{FF2B5EF4-FFF2-40B4-BE49-F238E27FC236}">
              <a16:creationId xmlns:a16="http://schemas.microsoft.com/office/drawing/2014/main" id="{89F61985-DE65-4F4E-940B-DD7A2B287DF1}"/>
            </a:ext>
          </a:extLst>
        </xdr:cNvPr>
        <xdr:cNvSpPr txBox="1"/>
      </xdr:nvSpPr>
      <xdr:spPr>
        <a:xfrm>
          <a:off x="16440150"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75" name="直線コネクタ 774">
          <a:extLst>
            <a:ext uri="{FF2B5EF4-FFF2-40B4-BE49-F238E27FC236}">
              <a16:creationId xmlns:a16="http://schemas.microsoft.com/office/drawing/2014/main" id="{E3FAEB89-B00C-41A1-AEC7-C0ED35D48392}"/>
            </a:ext>
          </a:extLst>
        </xdr:cNvPr>
        <xdr:cNvCxnSpPr/>
      </xdr:nvCxnSpPr>
      <xdr:spPr>
        <a:xfrm>
          <a:off x="164592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76" name="直線コネクタ 775">
          <a:extLst>
            <a:ext uri="{FF2B5EF4-FFF2-40B4-BE49-F238E27FC236}">
              <a16:creationId xmlns:a16="http://schemas.microsoft.com/office/drawing/2014/main" id="{3539D16A-8758-4AA1-AD09-BCD10D01C61A}"/>
            </a:ext>
          </a:extLst>
        </xdr:cNvPr>
        <xdr:cNvCxnSpPr/>
      </xdr:nvCxnSpPr>
      <xdr:spPr>
        <a:xfrm>
          <a:off x="16459200" y="140493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77" name="テキスト ボックス 776">
          <a:extLst>
            <a:ext uri="{FF2B5EF4-FFF2-40B4-BE49-F238E27FC236}">
              <a16:creationId xmlns:a16="http://schemas.microsoft.com/office/drawing/2014/main" id="{F18A0053-06AA-4E85-9AAC-F2405A214324}"/>
            </a:ext>
          </a:extLst>
        </xdr:cNvPr>
        <xdr:cNvSpPr txBox="1"/>
      </xdr:nvSpPr>
      <xdr:spPr>
        <a:xfrm>
          <a:off x="160523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78" name="直線コネクタ 777">
          <a:extLst>
            <a:ext uri="{FF2B5EF4-FFF2-40B4-BE49-F238E27FC236}">
              <a16:creationId xmlns:a16="http://schemas.microsoft.com/office/drawing/2014/main" id="{2909C4D5-5BB7-4DC6-AD11-DEE30884351B}"/>
            </a:ext>
          </a:extLst>
        </xdr:cNvPr>
        <xdr:cNvCxnSpPr/>
      </xdr:nvCxnSpPr>
      <xdr:spPr>
        <a:xfrm>
          <a:off x="16459200" y="13687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79" name="テキスト ボックス 778">
          <a:extLst>
            <a:ext uri="{FF2B5EF4-FFF2-40B4-BE49-F238E27FC236}">
              <a16:creationId xmlns:a16="http://schemas.microsoft.com/office/drawing/2014/main" id="{1099354E-64CC-475C-997C-96F39F75D86A}"/>
            </a:ext>
          </a:extLst>
        </xdr:cNvPr>
        <xdr:cNvSpPr txBox="1"/>
      </xdr:nvSpPr>
      <xdr:spPr>
        <a:xfrm>
          <a:off x="16052346" y="13551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80" name="直線コネクタ 779">
          <a:extLst>
            <a:ext uri="{FF2B5EF4-FFF2-40B4-BE49-F238E27FC236}">
              <a16:creationId xmlns:a16="http://schemas.microsoft.com/office/drawing/2014/main" id="{57C58CDC-DD1B-4D40-9BEB-804A37E06C8E}"/>
            </a:ext>
          </a:extLst>
        </xdr:cNvPr>
        <xdr:cNvCxnSpPr/>
      </xdr:nvCxnSpPr>
      <xdr:spPr>
        <a:xfrm>
          <a:off x="16459200" y="1332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81" name="テキスト ボックス 780">
          <a:extLst>
            <a:ext uri="{FF2B5EF4-FFF2-40B4-BE49-F238E27FC236}">
              <a16:creationId xmlns:a16="http://schemas.microsoft.com/office/drawing/2014/main" id="{AB13413B-8A0A-4C56-80C6-7ACF5AB8C544}"/>
            </a:ext>
          </a:extLst>
        </xdr:cNvPr>
        <xdr:cNvSpPr txBox="1"/>
      </xdr:nvSpPr>
      <xdr:spPr>
        <a:xfrm>
          <a:off x="16052346" y="1318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82" name="直線コネクタ 781">
          <a:extLst>
            <a:ext uri="{FF2B5EF4-FFF2-40B4-BE49-F238E27FC236}">
              <a16:creationId xmlns:a16="http://schemas.microsoft.com/office/drawing/2014/main" id="{A275FBEE-6241-40F3-80E3-6D8668168C29}"/>
            </a:ext>
          </a:extLst>
        </xdr:cNvPr>
        <xdr:cNvCxnSpPr/>
      </xdr:nvCxnSpPr>
      <xdr:spPr>
        <a:xfrm>
          <a:off x="16459200" y="12963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83" name="テキスト ボックス 782">
          <a:extLst>
            <a:ext uri="{FF2B5EF4-FFF2-40B4-BE49-F238E27FC236}">
              <a16:creationId xmlns:a16="http://schemas.microsoft.com/office/drawing/2014/main" id="{5C8214B1-29AC-4361-B4FA-25197847E688}"/>
            </a:ext>
          </a:extLst>
        </xdr:cNvPr>
        <xdr:cNvSpPr txBox="1"/>
      </xdr:nvSpPr>
      <xdr:spPr>
        <a:xfrm>
          <a:off x="16052346" y="12827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84" name="直線コネクタ 783">
          <a:extLst>
            <a:ext uri="{FF2B5EF4-FFF2-40B4-BE49-F238E27FC236}">
              <a16:creationId xmlns:a16="http://schemas.microsoft.com/office/drawing/2014/main" id="{C8795A98-9041-4298-A4F8-B58E86700E81}"/>
            </a:ext>
          </a:extLst>
        </xdr:cNvPr>
        <xdr:cNvCxnSpPr/>
      </xdr:nvCxnSpPr>
      <xdr:spPr>
        <a:xfrm>
          <a:off x="16459200" y="12611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85" name="テキスト ボックス 784">
          <a:extLst>
            <a:ext uri="{FF2B5EF4-FFF2-40B4-BE49-F238E27FC236}">
              <a16:creationId xmlns:a16="http://schemas.microsoft.com/office/drawing/2014/main" id="{0B443C88-8927-453C-AF2A-AC86AE3A09BC}"/>
            </a:ext>
          </a:extLst>
        </xdr:cNvPr>
        <xdr:cNvSpPr txBox="1"/>
      </xdr:nvSpPr>
      <xdr:spPr>
        <a:xfrm>
          <a:off x="16052346" y="12475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86" name="直線コネクタ 785">
          <a:extLst>
            <a:ext uri="{FF2B5EF4-FFF2-40B4-BE49-F238E27FC236}">
              <a16:creationId xmlns:a16="http://schemas.microsoft.com/office/drawing/2014/main" id="{8D98EB21-5813-401E-BA02-EEAE0D8DDAC0}"/>
            </a:ext>
          </a:extLst>
        </xdr:cNvPr>
        <xdr:cNvCxnSpPr/>
      </xdr:nvCxnSpPr>
      <xdr:spPr>
        <a:xfrm>
          <a:off x="164592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87" name="テキスト ボックス 786">
          <a:extLst>
            <a:ext uri="{FF2B5EF4-FFF2-40B4-BE49-F238E27FC236}">
              <a16:creationId xmlns:a16="http://schemas.microsoft.com/office/drawing/2014/main" id="{A308F0CD-39A0-4C17-AEEB-CBB8EBD169BA}"/>
            </a:ext>
          </a:extLst>
        </xdr:cNvPr>
        <xdr:cNvSpPr txBox="1"/>
      </xdr:nvSpPr>
      <xdr:spPr>
        <a:xfrm>
          <a:off x="16052346"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88" name="【消防施設】&#10;一人当たり面積グラフ枠">
          <a:extLst>
            <a:ext uri="{FF2B5EF4-FFF2-40B4-BE49-F238E27FC236}">
              <a16:creationId xmlns:a16="http://schemas.microsoft.com/office/drawing/2014/main" id="{C0736D70-169A-4172-BE42-055658F11D16}"/>
            </a:ext>
          </a:extLst>
        </xdr:cNvPr>
        <xdr:cNvSpPr/>
      </xdr:nvSpPr>
      <xdr:spPr>
        <a:xfrm>
          <a:off x="164592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31750</xdr:rowOff>
    </xdr:from>
    <xdr:to>
      <xdr:col>116</xdr:col>
      <xdr:colOff>62864</xdr:colOff>
      <xdr:row>86</xdr:row>
      <xdr:rowOff>0</xdr:rowOff>
    </xdr:to>
    <xdr:cxnSp macro="">
      <xdr:nvCxnSpPr>
        <xdr:cNvPr id="789" name="直線コネクタ 788">
          <a:extLst>
            <a:ext uri="{FF2B5EF4-FFF2-40B4-BE49-F238E27FC236}">
              <a16:creationId xmlns:a16="http://schemas.microsoft.com/office/drawing/2014/main" id="{21F42707-7351-4DBF-9F37-AFBFAEB9F96B}"/>
            </a:ext>
          </a:extLst>
        </xdr:cNvPr>
        <xdr:cNvCxnSpPr/>
      </xdr:nvCxnSpPr>
      <xdr:spPr>
        <a:xfrm flipV="1">
          <a:off x="19954239" y="12506325"/>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3827</xdr:rowOff>
    </xdr:from>
    <xdr:ext cx="469744" cy="259045"/>
    <xdr:sp macro="" textlink="">
      <xdr:nvSpPr>
        <xdr:cNvPr id="790" name="【消防施設】&#10;一人当たり面積最小値テキスト">
          <a:extLst>
            <a:ext uri="{FF2B5EF4-FFF2-40B4-BE49-F238E27FC236}">
              <a16:creationId xmlns:a16="http://schemas.microsoft.com/office/drawing/2014/main" id="{659E64B0-F953-41ED-AEE4-80F12071432D}"/>
            </a:ext>
          </a:extLst>
        </xdr:cNvPr>
        <xdr:cNvSpPr txBox="1"/>
      </xdr:nvSpPr>
      <xdr:spPr>
        <a:xfrm>
          <a:off x="19992975" y="13942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0</xdr:rowOff>
    </xdr:from>
    <xdr:to>
      <xdr:col>116</xdr:col>
      <xdr:colOff>152400</xdr:colOff>
      <xdr:row>86</xdr:row>
      <xdr:rowOff>0</xdr:rowOff>
    </xdr:to>
    <xdr:cxnSp macro="">
      <xdr:nvCxnSpPr>
        <xdr:cNvPr id="791" name="直線コネクタ 790">
          <a:extLst>
            <a:ext uri="{FF2B5EF4-FFF2-40B4-BE49-F238E27FC236}">
              <a16:creationId xmlns:a16="http://schemas.microsoft.com/office/drawing/2014/main" id="{F68943F4-D740-4852-8F15-3433866B4FB1}"/>
            </a:ext>
          </a:extLst>
        </xdr:cNvPr>
        <xdr:cNvCxnSpPr/>
      </xdr:nvCxnSpPr>
      <xdr:spPr>
        <a:xfrm>
          <a:off x="19878675" y="139350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75</xdr:row>
      <xdr:rowOff>149877</xdr:rowOff>
    </xdr:from>
    <xdr:ext cx="469744" cy="259045"/>
    <xdr:sp macro="" textlink="">
      <xdr:nvSpPr>
        <xdr:cNvPr id="792" name="【消防施設】&#10;一人当たり面積最大値テキスト">
          <a:extLst>
            <a:ext uri="{FF2B5EF4-FFF2-40B4-BE49-F238E27FC236}">
              <a16:creationId xmlns:a16="http://schemas.microsoft.com/office/drawing/2014/main" id="{904AD8E1-3630-4809-B420-D3735223791D}"/>
            </a:ext>
          </a:extLst>
        </xdr:cNvPr>
        <xdr:cNvSpPr txBox="1"/>
      </xdr:nvSpPr>
      <xdr:spPr>
        <a:xfrm>
          <a:off x="19992975" y="12303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31750</xdr:rowOff>
    </xdr:from>
    <xdr:to>
      <xdr:col>116</xdr:col>
      <xdr:colOff>152400</xdr:colOff>
      <xdr:row>77</xdr:row>
      <xdr:rowOff>31750</xdr:rowOff>
    </xdr:to>
    <xdr:cxnSp macro="">
      <xdr:nvCxnSpPr>
        <xdr:cNvPr id="793" name="直線コネクタ 792">
          <a:extLst>
            <a:ext uri="{FF2B5EF4-FFF2-40B4-BE49-F238E27FC236}">
              <a16:creationId xmlns:a16="http://schemas.microsoft.com/office/drawing/2014/main" id="{91C38212-16F3-447C-8253-5E462D02B7E3}"/>
            </a:ext>
          </a:extLst>
        </xdr:cNvPr>
        <xdr:cNvCxnSpPr/>
      </xdr:nvCxnSpPr>
      <xdr:spPr>
        <a:xfrm>
          <a:off x="19878675" y="125063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81</xdr:row>
      <xdr:rowOff>124477</xdr:rowOff>
    </xdr:from>
    <xdr:ext cx="469744" cy="259045"/>
    <xdr:sp macro="" textlink="">
      <xdr:nvSpPr>
        <xdr:cNvPr id="794" name="【消防施設】&#10;一人当たり面積平均値テキスト">
          <a:extLst>
            <a:ext uri="{FF2B5EF4-FFF2-40B4-BE49-F238E27FC236}">
              <a16:creationId xmlns:a16="http://schemas.microsoft.com/office/drawing/2014/main" id="{86541182-8D6F-4C9C-AE68-347090534596}"/>
            </a:ext>
          </a:extLst>
        </xdr:cNvPr>
        <xdr:cNvSpPr txBox="1"/>
      </xdr:nvSpPr>
      <xdr:spPr>
        <a:xfrm>
          <a:off x="19992975" y="132467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101600</xdr:rowOff>
    </xdr:from>
    <xdr:to>
      <xdr:col>116</xdr:col>
      <xdr:colOff>114300</xdr:colOff>
      <xdr:row>83</xdr:row>
      <xdr:rowOff>31750</xdr:rowOff>
    </xdr:to>
    <xdr:sp macro="" textlink="">
      <xdr:nvSpPr>
        <xdr:cNvPr id="795" name="フローチャート: 判断 794">
          <a:extLst>
            <a:ext uri="{FF2B5EF4-FFF2-40B4-BE49-F238E27FC236}">
              <a16:creationId xmlns:a16="http://schemas.microsoft.com/office/drawing/2014/main" id="{F294D600-8E32-408E-A263-B1BF09465E6F}"/>
            </a:ext>
          </a:extLst>
        </xdr:cNvPr>
        <xdr:cNvSpPr/>
      </xdr:nvSpPr>
      <xdr:spPr>
        <a:xfrm>
          <a:off x="19897725" y="1339215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101600</xdr:rowOff>
    </xdr:from>
    <xdr:to>
      <xdr:col>112</xdr:col>
      <xdr:colOff>38100</xdr:colOff>
      <xdr:row>83</xdr:row>
      <xdr:rowOff>31750</xdr:rowOff>
    </xdr:to>
    <xdr:sp macro="" textlink="">
      <xdr:nvSpPr>
        <xdr:cNvPr id="796" name="フローチャート: 判断 795">
          <a:extLst>
            <a:ext uri="{FF2B5EF4-FFF2-40B4-BE49-F238E27FC236}">
              <a16:creationId xmlns:a16="http://schemas.microsoft.com/office/drawing/2014/main" id="{AA16A784-AAED-4191-AB27-E0728C4224C4}"/>
            </a:ext>
          </a:extLst>
        </xdr:cNvPr>
        <xdr:cNvSpPr/>
      </xdr:nvSpPr>
      <xdr:spPr>
        <a:xfrm>
          <a:off x="19154775" y="1339215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114300</xdr:rowOff>
    </xdr:from>
    <xdr:to>
      <xdr:col>107</xdr:col>
      <xdr:colOff>101600</xdr:colOff>
      <xdr:row>83</xdr:row>
      <xdr:rowOff>44450</xdr:rowOff>
    </xdr:to>
    <xdr:sp macro="" textlink="">
      <xdr:nvSpPr>
        <xdr:cNvPr id="797" name="フローチャート: 判断 796">
          <a:extLst>
            <a:ext uri="{FF2B5EF4-FFF2-40B4-BE49-F238E27FC236}">
              <a16:creationId xmlns:a16="http://schemas.microsoft.com/office/drawing/2014/main" id="{097BCDB9-6E54-4DB1-B028-7E420703D816}"/>
            </a:ext>
          </a:extLst>
        </xdr:cNvPr>
        <xdr:cNvSpPr/>
      </xdr:nvSpPr>
      <xdr:spPr>
        <a:xfrm>
          <a:off x="18345150" y="1340167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127000</xdr:rowOff>
    </xdr:from>
    <xdr:to>
      <xdr:col>102</xdr:col>
      <xdr:colOff>165100</xdr:colOff>
      <xdr:row>83</xdr:row>
      <xdr:rowOff>57150</xdr:rowOff>
    </xdr:to>
    <xdr:sp macro="" textlink="">
      <xdr:nvSpPr>
        <xdr:cNvPr id="798" name="フローチャート: 判断 797">
          <a:extLst>
            <a:ext uri="{FF2B5EF4-FFF2-40B4-BE49-F238E27FC236}">
              <a16:creationId xmlns:a16="http://schemas.microsoft.com/office/drawing/2014/main" id="{32D0D44D-5D9D-4F0E-91D8-94CA59D0EC57}"/>
            </a:ext>
          </a:extLst>
        </xdr:cNvPr>
        <xdr:cNvSpPr/>
      </xdr:nvSpPr>
      <xdr:spPr>
        <a:xfrm>
          <a:off x="17554575" y="1341120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82</xdr:row>
      <xdr:rowOff>127000</xdr:rowOff>
    </xdr:from>
    <xdr:to>
      <xdr:col>98</xdr:col>
      <xdr:colOff>38100</xdr:colOff>
      <xdr:row>83</xdr:row>
      <xdr:rowOff>57150</xdr:rowOff>
    </xdr:to>
    <xdr:sp macro="" textlink="">
      <xdr:nvSpPr>
        <xdr:cNvPr id="799" name="フローチャート: 判断 798">
          <a:extLst>
            <a:ext uri="{FF2B5EF4-FFF2-40B4-BE49-F238E27FC236}">
              <a16:creationId xmlns:a16="http://schemas.microsoft.com/office/drawing/2014/main" id="{C1277030-3B38-4E21-8BA1-DD52BDCC6248}"/>
            </a:ext>
          </a:extLst>
        </xdr:cNvPr>
        <xdr:cNvSpPr/>
      </xdr:nvSpPr>
      <xdr:spPr>
        <a:xfrm>
          <a:off x="16754475" y="1341120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0" name="テキスト ボックス 799">
          <a:extLst>
            <a:ext uri="{FF2B5EF4-FFF2-40B4-BE49-F238E27FC236}">
              <a16:creationId xmlns:a16="http://schemas.microsoft.com/office/drawing/2014/main" id="{FDADFE2E-D4D3-40F8-864F-3730D19910C6}"/>
            </a:ext>
          </a:extLst>
        </xdr:cNvPr>
        <xdr:cNvSpPr txBox="1"/>
      </xdr:nvSpPr>
      <xdr:spPr>
        <a:xfrm>
          <a:off x="197834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01" name="テキスト ボックス 800">
          <a:extLst>
            <a:ext uri="{FF2B5EF4-FFF2-40B4-BE49-F238E27FC236}">
              <a16:creationId xmlns:a16="http://schemas.microsoft.com/office/drawing/2014/main" id="{2BB172C3-0C08-4EB9-B5DA-F4DB3EA05663}"/>
            </a:ext>
          </a:extLst>
        </xdr:cNvPr>
        <xdr:cNvSpPr txBox="1"/>
      </xdr:nvSpPr>
      <xdr:spPr>
        <a:xfrm>
          <a:off x="19030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02" name="テキスト ボックス 801">
          <a:extLst>
            <a:ext uri="{FF2B5EF4-FFF2-40B4-BE49-F238E27FC236}">
              <a16:creationId xmlns:a16="http://schemas.microsoft.com/office/drawing/2014/main" id="{C365CAF8-5642-44B9-BC71-ADF97CE4B1E0}"/>
            </a:ext>
          </a:extLst>
        </xdr:cNvPr>
        <xdr:cNvSpPr txBox="1"/>
      </xdr:nvSpPr>
      <xdr:spPr>
        <a:xfrm>
          <a:off x="18221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03" name="テキスト ボックス 802">
          <a:extLst>
            <a:ext uri="{FF2B5EF4-FFF2-40B4-BE49-F238E27FC236}">
              <a16:creationId xmlns:a16="http://schemas.microsoft.com/office/drawing/2014/main" id="{E5CB4AC7-58A7-4DF8-B0A1-ED2A09EBEC61}"/>
            </a:ext>
          </a:extLst>
        </xdr:cNvPr>
        <xdr:cNvSpPr txBox="1"/>
      </xdr:nvSpPr>
      <xdr:spPr>
        <a:xfrm>
          <a:off x="174307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04" name="テキスト ボックス 803">
          <a:extLst>
            <a:ext uri="{FF2B5EF4-FFF2-40B4-BE49-F238E27FC236}">
              <a16:creationId xmlns:a16="http://schemas.microsoft.com/office/drawing/2014/main" id="{1197C936-6860-4C8F-AEC4-8BA038A1ECA2}"/>
            </a:ext>
          </a:extLst>
        </xdr:cNvPr>
        <xdr:cNvSpPr txBox="1"/>
      </xdr:nvSpPr>
      <xdr:spPr>
        <a:xfrm>
          <a:off x="166306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114300</xdr:rowOff>
    </xdr:from>
    <xdr:to>
      <xdr:col>116</xdr:col>
      <xdr:colOff>114300</xdr:colOff>
      <xdr:row>83</xdr:row>
      <xdr:rowOff>44450</xdr:rowOff>
    </xdr:to>
    <xdr:sp macro="" textlink="">
      <xdr:nvSpPr>
        <xdr:cNvPr id="805" name="楕円 804">
          <a:extLst>
            <a:ext uri="{FF2B5EF4-FFF2-40B4-BE49-F238E27FC236}">
              <a16:creationId xmlns:a16="http://schemas.microsoft.com/office/drawing/2014/main" id="{E351D8EE-374E-4B04-B72F-8E57F5849F29}"/>
            </a:ext>
          </a:extLst>
        </xdr:cNvPr>
        <xdr:cNvSpPr/>
      </xdr:nvSpPr>
      <xdr:spPr>
        <a:xfrm>
          <a:off x="19897725" y="134016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82</xdr:row>
      <xdr:rowOff>92727</xdr:rowOff>
    </xdr:from>
    <xdr:ext cx="469744" cy="259045"/>
    <xdr:sp macro="" textlink="">
      <xdr:nvSpPr>
        <xdr:cNvPr id="806" name="【消防施設】&#10;一人当たり面積該当値テキスト">
          <a:extLst>
            <a:ext uri="{FF2B5EF4-FFF2-40B4-BE49-F238E27FC236}">
              <a16:creationId xmlns:a16="http://schemas.microsoft.com/office/drawing/2014/main" id="{4F296098-917D-4332-A85F-1006199E13C5}"/>
            </a:ext>
          </a:extLst>
        </xdr:cNvPr>
        <xdr:cNvSpPr txBox="1"/>
      </xdr:nvSpPr>
      <xdr:spPr>
        <a:xfrm>
          <a:off x="19992975" y="13380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82</xdr:row>
      <xdr:rowOff>114300</xdr:rowOff>
    </xdr:from>
    <xdr:to>
      <xdr:col>112</xdr:col>
      <xdr:colOff>38100</xdr:colOff>
      <xdr:row>83</xdr:row>
      <xdr:rowOff>44450</xdr:rowOff>
    </xdr:to>
    <xdr:sp macro="" textlink="">
      <xdr:nvSpPr>
        <xdr:cNvPr id="807" name="楕円 806">
          <a:extLst>
            <a:ext uri="{FF2B5EF4-FFF2-40B4-BE49-F238E27FC236}">
              <a16:creationId xmlns:a16="http://schemas.microsoft.com/office/drawing/2014/main" id="{7D3134ED-6FB8-4BD4-9850-D0FF1090EE80}"/>
            </a:ext>
          </a:extLst>
        </xdr:cNvPr>
        <xdr:cNvSpPr/>
      </xdr:nvSpPr>
      <xdr:spPr>
        <a:xfrm>
          <a:off x="19154775" y="1340167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82</xdr:row>
      <xdr:rowOff>165100</xdr:rowOff>
    </xdr:from>
    <xdr:to>
      <xdr:col>116</xdr:col>
      <xdr:colOff>63500</xdr:colOff>
      <xdr:row>82</xdr:row>
      <xdr:rowOff>165100</xdr:rowOff>
    </xdr:to>
    <xdr:cxnSp macro="">
      <xdr:nvCxnSpPr>
        <xdr:cNvPr id="808" name="直線コネクタ 807">
          <a:extLst>
            <a:ext uri="{FF2B5EF4-FFF2-40B4-BE49-F238E27FC236}">
              <a16:creationId xmlns:a16="http://schemas.microsoft.com/office/drawing/2014/main" id="{0DE7D4C1-FC54-40B0-9DC7-3AB3978BB0C8}"/>
            </a:ext>
          </a:extLst>
        </xdr:cNvPr>
        <xdr:cNvCxnSpPr/>
      </xdr:nvCxnSpPr>
      <xdr:spPr>
        <a:xfrm>
          <a:off x="19202400" y="13449300"/>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82</xdr:row>
      <xdr:rowOff>114300</xdr:rowOff>
    </xdr:from>
    <xdr:to>
      <xdr:col>107</xdr:col>
      <xdr:colOff>101600</xdr:colOff>
      <xdr:row>83</xdr:row>
      <xdr:rowOff>44450</xdr:rowOff>
    </xdr:to>
    <xdr:sp macro="" textlink="">
      <xdr:nvSpPr>
        <xdr:cNvPr id="809" name="楕円 808">
          <a:extLst>
            <a:ext uri="{FF2B5EF4-FFF2-40B4-BE49-F238E27FC236}">
              <a16:creationId xmlns:a16="http://schemas.microsoft.com/office/drawing/2014/main" id="{61A485FB-4E7D-4161-8994-53FA3B1B50B5}"/>
            </a:ext>
          </a:extLst>
        </xdr:cNvPr>
        <xdr:cNvSpPr/>
      </xdr:nvSpPr>
      <xdr:spPr>
        <a:xfrm>
          <a:off x="18345150" y="134016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82</xdr:row>
      <xdr:rowOff>165100</xdr:rowOff>
    </xdr:from>
    <xdr:to>
      <xdr:col>111</xdr:col>
      <xdr:colOff>177800</xdr:colOff>
      <xdr:row>82</xdr:row>
      <xdr:rowOff>165100</xdr:rowOff>
    </xdr:to>
    <xdr:cxnSp macro="">
      <xdr:nvCxnSpPr>
        <xdr:cNvPr id="810" name="直線コネクタ 809">
          <a:extLst>
            <a:ext uri="{FF2B5EF4-FFF2-40B4-BE49-F238E27FC236}">
              <a16:creationId xmlns:a16="http://schemas.microsoft.com/office/drawing/2014/main" id="{C2A97B68-A364-441C-982C-8402E41829B9}"/>
            </a:ext>
          </a:extLst>
        </xdr:cNvPr>
        <xdr:cNvCxnSpPr/>
      </xdr:nvCxnSpPr>
      <xdr:spPr>
        <a:xfrm>
          <a:off x="18392775" y="13449300"/>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82</xdr:row>
      <xdr:rowOff>114300</xdr:rowOff>
    </xdr:from>
    <xdr:to>
      <xdr:col>102</xdr:col>
      <xdr:colOff>165100</xdr:colOff>
      <xdr:row>83</xdr:row>
      <xdr:rowOff>44450</xdr:rowOff>
    </xdr:to>
    <xdr:sp macro="" textlink="">
      <xdr:nvSpPr>
        <xdr:cNvPr id="811" name="楕円 810">
          <a:extLst>
            <a:ext uri="{FF2B5EF4-FFF2-40B4-BE49-F238E27FC236}">
              <a16:creationId xmlns:a16="http://schemas.microsoft.com/office/drawing/2014/main" id="{F4E39849-F51D-4ECF-BC70-8EF8422CA884}"/>
            </a:ext>
          </a:extLst>
        </xdr:cNvPr>
        <xdr:cNvSpPr/>
      </xdr:nvSpPr>
      <xdr:spPr>
        <a:xfrm>
          <a:off x="17554575" y="1340167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82</xdr:row>
      <xdr:rowOff>165100</xdr:rowOff>
    </xdr:from>
    <xdr:to>
      <xdr:col>107</xdr:col>
      <xdr:colOff>50800</xdr:colOff>
      <xdr:row>82</xdr:row>
      <xdr:rowOff>165100</xdr:rowOff>
    </xdr:to>
    <xdr:cxnSp macro="">
      <xdr:nvCxnSpPr>
        <xdr:cNvPr id="812" name="直線コネクタ 811">
          <a:extLst>
            <a:ext uri="{FF2B5EF4-FFF2-40B4-BE49-F238E27FC236}">
              <a16:creationId xmlns:a16="http://schemas.microsoft.com/office/drawing/2014/main" id="{A499B595-C378-4226-BA8A-ACB41E210223}"/>
            </a:ext>
          </a:extLst>
        </xdr:cNvPr>
        <xdr:cNvCxnSpPr/>
      </xdr:nvCxnSpPr>
      <xdr:spPr>
        <a:xfrm>
          <a:off x="17602200" y="13449300"/>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82</xdr:row>
      <xdr:rowOff>127000</xdr:rowOff>
    </xdr:from>
    <xdr:to>
      <xdr:col>98</xdr:col>
      <xdr:colOff>38100</xdr:colOff>
      <xdr:row>83</xdr:row>
      <xdr:rowOff>57150</xdr:rowOff>
    </xdr:to>
    <xdr:sp macro="" textlink="">
      <xdr:nvSpPr>
        <xdr:cNvPr id="813" name="楕円 812">
          <a:extLst>
            <a:ext uri="{FF2B5EF4-FFF2-40B4-BE49-F238E27FC236}">
              <a16:creationId xmlns:a16="http://schemas.microsoft.com/office/drawing/2014/main" id="{0EAFEE1F-4111-46F1-8684-6DB4E4660651}"/>
            </a:ext>
          </a:extLst>
        </xdr:cNvPr>
        <xdr:cNvSpPr/>
      </xdr:nvSpPr>
      <xdr:spPr>
        <a:xfrm>
          <a:off x="16754475" y="134112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82</xdr:row>
      <xdr:rowOff>165100</xdr:rowOff>
    </xdr:from>
    <xdr:to>
      <xdr:col>102</xdr:col>
      <xdr:colOff>114300</xdr:colOff>
      <xdr:row>83</xdr:row>
      <xdr:rowOff>6350</xdr:rowOff>
    </xdr:to>
    <xdr:cxnSp macro="">
      <xdr:nvCxnSpPr>
        <xdr:cNvPr id="814" name="直線コネクタ 813">
          <a:extLst>
            <a:ext uri="{FF2B5EF4-FFF2-40B4-BE49-F238E27FC236}">
              <a16:creationId xmlns:a16="http://schemas.microsoft.com/office/drawing/2014/main" id="{F9369E0E-BA20-4505-B7C4-22C6E591ACAB}"/>
            </a:ext>
          </a:extLst>
        </xdr:cNvPr>
        <xdr:cNvCxnSpPr/>
      </xdr:nvCxnSpPr>
      <xdr:spPr>
        <a:xfrm flipV="1">
          <a:off x="16802100" y="13449300"/>
          <a:ext cx="8001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81</xdr:row>
      <xdr:rowOff>48277</xdr:rowOff>
    </xdr:from>
    <xdr:ext cx="469744" cy="259045"/>
    <xdr:sp macro="" textlink="">
      <xdr:nvSpPr>
        <xdr:cNvPr id="815" name="n_1aveValue【消防施設】&#10;一人当たり面積">
          <a:extLst>
            <a:ext uri="{FF2B5EF4-FFF2-40B4-BE49-F238E27FC236}">
              <a16:creationId xmlns:a16="http://schemas.microsoft.com/office/drawing/2014/main" id="{443A955E-6E20-4287-B4D0-CE9ED1E21D94}"/>
            </a:ext>
          </a:extLst>
        </xdr:cNvPr>
        <xdr:cNvSpPr txBox="1"/>
      </xdr:nvSpPr>
      <xdr:spPr>
        <a:xfrm>
          <a:off x="18983402" y="13170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35577</xdr:rowOff>
    </xdr:from>
    <xdr:ext cx="469744" cy="259045"/>
    <xdr:sp macro="" textlink="">
      <xdr:nvSpPr>
        <xdr:cNvPr id="816" name="n_2aveValue【消防施設】&#10;一人当たり面積">
          <a:extLst>
            <a:ext uri="{FF2B5EF4-FFF2-40B4-BE49-F238E27FC236}">
              <a16:creationId xmlns:a16="http://schemas.microsoft.com/office/drawing/2014/main" id="{BF809DCD-1D42-40E0-A340-D733F694B552}"/>
            </a:ext>
          </a:extLst>
        </xdr:cNvPr>
        <xdr:cNvSpPr txBox="1"/>
      </xdr:nvSpPr>
      <xdr:spPr>
        <a:xfrm>
          <a:off x="18183302" y="13484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48277</xdr:rowOff>
    </xdr:from>
    <xdr:ext cx="469744" cy="259045"/>
    <xdr:sp macro="" textlink="">
      <xdr:nvSpPr>
        <xdr:cNvPr id="817" name="n_3aveValue【消防施設】&#10;一人当たり面積">
          <a:extLst>
            <a:ext uri="{FF2B5EF4-FFF2-40B4-BE49-F238E27FC236}">
              <a16:creationId xmlns:a16="http://schemas.microsoft.com/office/drawing/2014/main" id="{9CCC4229-8F77-4C8F-892E-4C056E5C651E}"/>
            </a:ext>
          </a:extLst>
        </xdr:cNvPr>
        <xdr:cNvSpPr txBox="1"/>
      </xdr:nvSpPr>
      <xdr:spPr>
        <a:xfrm>
          <a:off x="17383202" y="13494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48277</xdr:rowOff>
    </xdr:from>
    <xdr:ext cx="469744" cy="259045"/>
    <xdr:sp macro="" textlink="">
      <xdr:nvSpPr>
        <xdr:cNvPr id="818" name="n_4aveValue【消防施設】&#10;一人当たり面積">
          <a:extLst>
            <a:ext uri="{FF2B5EF4-FFF2-40B4-BE49-F238E27FC236}">
              <a16:creationId xmlns:a16="http://schemas.microsoft.com/office/drawing/2014/main" id="{E5D25B79-54BD-4C5E-A4A0-CFEF9A68570D}"/>
            </a:ext>
          </a:extLst>
        </xdr:cNvPr>
        <xdr:cNvSpPr txBox="1"/>
      </xdr:nvSpPr>
      <xdr:spPr>
        <a:xfrm>
          <a:off x="16592627" y="13494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83</xdr:row>
      <xdr:rowOff>35577</xdr:rowOff>
    </xdr:from>
    <xdr:ext cx="469744" cy="259045"/>
    <xdr:sp macro="" textlink="">
      <xdr:nvSpPr>
        <xdr:cNvPr id="819" name="n_1mainValue【消防施設】&#10;一人当たり面積">
          <a:extLst>
            <a:ext uri="{FF2B5EF4-FFF2-40B4-BE49-F238E27FC236}">
              <a16:creationId xmlns:a16="http://schemas.microsoft.com/office/drawing/2014/main" id="{F6A5C4B9-007D-42DB-A558-2925DABD9217}"/>
            </a:ext>
          </a:extLst>
        </xdr:cNvPr>
        <xdr:cNvSpPr txBox="1"/>
      </xdr:nvSpPr>
      <xdr:spPr>
        <a:xfrm>
          <a:off x="18983402" y="13484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60977</xdr:rowOff>
    </xdr:from>
    <xdr:ext cx="469744" cy="259045"/>
    <xdr:sp macro="" textlink="">
      <xdr:nvSpPr>
        <xdr:cNvPr id="820" name="n_2mainValue【消防施設】&#10;一人当たり面積">
          <a:extLst>
            <a:ext uri="{FF2B5EF4-FFF2-40B4-BE49-F238E27FC236}">
              <a16:creationId xmlns:a16="http://schemas.microsoft.com/office/drawing/2014/main" id="{DEC8F9FB-685D-429D-B8A1-7B3B6AF6003F}"/>
            </a:ext>
          </a:extLst>
        </xdr:cNvPr>
        <xdr:cNvSpPr txBox="1"/>
      </xdr:nvSpPr>
      <xdr:spPr>
        <a:xfrm>
          <a:off x="18183302" y="13189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60977</xdr:rowOff>
    </xdr:from>
    <xdr:ext cx="469744" cy="259045"/>
    <xdr:sp macro="" textlink="">
      <xdr:nvSpPr>
        <xdr:cNvPr id="821" name="n_3mainValue【消防施設】&#10;一人当たり面積">
          <a:extLst>
            <a:ext uri="{FF2B5EF4-FFF2-40B4-BE49-F238E27FC236}">
              <a16:creationId xmlns:a16="http://schemas.microsoft.com/office/drawing/2014/main" id="{DBA6160F-2225-4F05-B037-5685F6EBE54E}"/>
            </a:ext>
          </a:extLst>
        </xdr:cNvPr>
        <xdr:cNvSpPr txBox="1"/>
      </xdr:nvSpPr>
      <xdr:spPr>
        <a:xfrm>
          <a:off x="17383202" y="13189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73677</xdr:rowOff>
    </xdr:from>
    <xdr:ext cx="469744" cy="259045"/>
    <xdr:sp macro="" textlink="">
      <xdr:nvSpPr>
        <xdr:cNvPr id="822" name="n_4mainValue【消防施設】&#10;一人当たり面積">
          <a:extLst>
            <a:ext uri="{FF2B5EF4-FFF2-40B4-BE49-F238E27FC236}">
              <a16:creationId xmlns:a16="http://schemas.microsoft.com/office/drawing/2014/main" id="{A8B1B43B-6731-410D-9E10-8ABED917A65A}"/>
            </a:ext>
          </a:extLst>
        </xdr:cNvPr>
        <xdr:cNvSpPr txBox="1"/>
      </xdr:nvSpPr>
      <xdr:spPr>
        <a:xfrm>
          <a:off x="16592627" y="13199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23" name="正方形/長方形 822">
          <a:extLst>
            <a:ext uri="{FF2B5EF4-FFF2-40B4-BE49-F238E27FC236}">
              <a16:creationId xmlns:a16="http://schemas.microsoft.com/office/drawing/2014/main" id="{ABA30AFE-5F8C-4777-94F8-56ED273C52BC}"/>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24" name="正方形/長方形 823">
          <a:extLst>
            <a:ext uri="{FF2B5EF4-FFF2-40B4-BE49-F238E27FC236}">
              <a16:creationId xmlns:a16="http://schemas.microsoft.com/office/drawing/2014/main" id="{83F8086A-241E-47A1-9600-4E765AD784FD}"/>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25" name="正方形/長方形 824">
          <a:extLst>
            <a:ext uri="{FF2B5EF4-FFF2-40B4-BE49-F238E27FC236}">
              <a16:creationId xmlns:a16="http://schemas.microsoft.com/office/drawing/2014/main" id="{2D105AE9-D1E2-4806-8B4A-D92A04DEA764}"/>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26" name="正方形/長方形 825">
          <a:extLst>
            <a:ext uri="{FF2B5EF4-FFF2-40B4-BE49-F238E27FC236}">
              <a16:creationId xmlns:a16="http://schemas.microsoft.com/office/drawing/2014/main" id="{EA240E3D-1399-4620-90DA-1BFEF9EC764C}"/>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27" name="正方形/長方形 826">
          <a:extLst>
            <a:ext uri="{FF2B5EF4-FFF2-40B4-BE49-F238E27FC236}">
              <a16:creationId xmlns:a16="http://schemas.microsoft.com/office/drawing/2014/main" id="{78D17E7E-1194-4627-B5ED-0AF9B2A431E8}"/>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28" name="正方形/長方形 827">
          <a:extLst>
            <a:ext uri="{FF2B5EF4-FFF2-40B4-BE49-F238E27FC236}">
              <a16:creationId xmlns:a16="http://schemas.microsoft.com/office/drawing/2014/main" id="{CB59C3A0-A63D-40DF-BC16-2B46F7D9699B}"/>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29" name="正方形/長方形 828">
          <a:extLst>
            <a:ext uri="{FF2B5EF4-FFF2-40B4-BE49-F238E27FC236}">
              <a16:creationId xmlns:a16="http://schemas.microsoft.com/office/drawing/2014/main" id="{D5AB85B0-2535-4E5D-AEBE-814FE1015854}"/>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0" name="正方形/長方形 829">
          <a:extLst>
            <a:ext uri="{FF2B5EF4-FFF2-40B4-BE49-F238E27FC236}">
              <a16:creationId xmlns:a16="http://schemas.microsoft.com/office/drawing/2014/main" id="{D8FCF6DF-09C4-4868-8D0D-7990992D301D}"/>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31" name="テキスト ボックス 830">
          <a:extLst>
            <a:ext uri="{FF2B5EF4-FFF2-40B4-BE49-F238E27FC236}">
              <a16:creationId xmlns:a16="http://schemas.microsoft.com/office/drawing/2014/main" id="{83F0A7AD-4FBD-47A8-AE16-84E6DFE041C1}"/>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32" name="直線コネクタ 831">
          <a:extLst>
            <a:ext uri="{FF2B5EF4-FFF2-40B4-BE49-F238E27FC236}">
              <a16:creationId xmlns:a16="http://schemas.microsoft.com/office/drawing/2014/main" id="{B0CB2A6D-C797-4631-85DD-BDC737B3A6AE}"/>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33" name="テキスト ボックス 832">
          <a:extLst>
            <a:ext uri="{FF2B5EF4-FFF2-40B4-BE49-F238E27FC236}">
              <a16:creationId xmlns:a16="http://schemas.microsoft.com/office/drawing/2014/main" id="{53E8D006-E485-4CBB-BC07-648C2A9DF55D}"/>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34" name="直線コネクタ 833">
          <a:extLst>
            <a:ext uri="{FF2B5EF4-FFF2-40B4-BE49-F238E27FC236}">
              <a16:creationId xmlns:a16="http://schemas.microsoft.com/office/drawing/2014/main" id="{93C1C81E-3526-46C2-82BE-B40F945FDACF}"/>
            </a:ext>
          </a:extLst>
        </xdr:cNvPr>
        <xdr:cNvCxnSpPr/>
      </xdr:nvCxnSpPr>
      <xdr:spPr>
        <a:xfrm>
          <a:off x="11210925" y="17811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835" name="テキスト ボックス 834">
          <a:extLst>
            <a:ext uri="{FF2B5EF4-FFF2-40B4-BE49-F238E27FC236}">
              <a16:creationId xmlns:a16="http://schemas.microsoft.com/office/drawing/2014/main" id="{55B09009-6452-4820-A003-D1218A9C312C}"/>
            </a:ext>
          </a:extLst>
        </xdr:cNvPr>
        <xdr:cNvSpPr txBox="1"/>
      </xdr:nvSpPr>
      <xdr:spPr>
        <a:xfrm>
          <a:off x="10794546"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36" name="直線コネクタ 835">
          <a:extLst>
            <a:ext uri="{FF2B5EF4-FFF2-40B4-BE49-F238E27FC236}">
              <a16:creationId xmlns:a16="http://schemas.microsoft.com/office/drawing/2014/main" id="{B539065E-DFDF-4D81-8703-16C8DD1E0667}"/>
            </a:ext>
          </a:extLst>
        </xdr:cNvPr>
        <xdr:cNvCxnSpPr/>
      </xdr:nvCxnSpPr>
      <xdr:spPr>
        <a:xfrm>
          <a:off x="11210925" y="17430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37" name="テキスト ボックス 836">
          <a:extLst>
            <a:ext uri="{FF2B5EF4-FFF2-40B4-BE49-F238E27FC236}">
              <a16:creationId xmlns:a16="http://schemas.microsoft.com/office/drawing/2014/main" id="{5A30CA20-43DC-45A5-A084-15E362C7C69B}"/>
            </a:ext>
          </a:extLst>
        </xdr:cNvPr>
        <xdr:cNvSpPr txBox="1"/>
      </xdr:nvSpPr>
      <xdr:spPr>
        <a:xfrm>
          <a:off x="10845966" y="17285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38" name="直線コネクタ 837">
          <a:extLst>
            <a:ext uri="{FF2B5EF4-FFF2-40B4-BE49-F238E27FC236}">
              <a16:creationId xmlns:a16="http://schemas.microsoft.com/office/drawing/2014/main" id="{C07A7484-385C-4783-AE71-5F597635855C}"/>
            </a:ext>
          </a:extLst>
        </xdr:cNvPr>
        <xdr:cNvCxnSpPr/>
      </xdr:nvCxnSpPr>
      <xdr:spPr>
        <a:xfrm>
          <a:off x="11210925" y="17049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39" name="テキスト ボックス 838">
          <a:extLst>
            <a:ext uri="{FF2B5EF4-FFF2-40B4-BE49-F238E27FC236}">
              <a16:creationId xmlns:a16="http://schemas.microsoft.com/office/drawing/2014/main" id="{F4F3F8A9-9DA3-4C19-9EC8-752F22CF87DD}"/>
            </a:ext>
          </a:extLst>
        </xdr:cNvPr>
        <xdr:cNvSpPr txBox="1"/>
      </xdr:nvSpPr>
      <xdr:spPr>
        <a:xfrm>
          <a:off x="10845966" y="16904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40" name="直線コネクタ 839">
          <a:extLst>
            <a:ext uri="{FF2B5EF4-FFF2-40B4-BE49-F238E27FC236}">
              <a16:creationId xmlns:a16="http://schemas.microsoft.com/office/drawing/2014/main" id="{67489DE5-451E-444F-88EE-80D52905B69A}"/>
            </a:ext>
          </a:extLst>
        </xdr:cNvPr>
        <xdr:cNvCxnSpPr/>
      </xdr:nvCxnSpPr>
      <xdr:spPr>
        <a:xfrm>
          <a:off x="11210925" y="16668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41" name="テキスト ボックス 840">
          <a:extLst>
            <a:ext uri="{FF2B5EF4-FFF2-40B4-BE49-F238E27FC236}">
              <a16:creationId xmlns:a16="http://schemas.microsoft.com/office/drawing/2014/main" id="{F9BA5DD9-7FBD-4636-91D1-CAD1914D916F}"/>
            </a:ext>
          </a:extLst>
        </xdr:cNvPr>
        <xdr:cNvSpPr txBox="1"/>
      </xdr:nvSpPr>
      <xdr:spPr>
        <a:xfrm>
          <a:off x="10845966" y="16523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42" name="直線コネクタ 841">
          <a:extLst>
            <a:ext uri="{FF2B5EF4-FFF2-40B4-BE49-F238E27FC236}">
              <a16:creationId xmlns:a16="http://schemas.microsoft.com/office/drawing/2014/main" id="{0788E27A-7AA4-43A1-9DE8-4DFC68354D6A}"/>
            </a:ext>
          </a:extLst>
        </xdr:cNvPr>
        <xdr:cNvCxnSpPr/>
      </xdr:nvCxnSpPr>
      <xdr:spPr>
        <a:xfrm>
          <a:off x="11210925" y="16287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843" name="テキスト ボックス 842">
          <a:extLst>
            <a:ext uri="{FF2B5EF4-FFF2-40B4-BE49-F238E27FC236}">
              <a16:creationId xmlns:a16="http://schemas.microsoft.com/office/drawing/2014/main" id="{77750F33-8C6F-4658-B0DA-D3FAC76068E0}"/>
            </a:ext>
          </a:extLst>
        </xdr:cNvPr>
        <xdr:cNvSpPr txBox="1"/>
      </xdr:nvSpPr>
      <xdr:spPr>
        <a:xfrm>
          <a:off x="10845966" y="16142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44" name="直線コネクタ 843">
          <a:extLst>
            <a:ext uri="{FF2B5EF4-FFF2-40B4-BE49-F238E27FC236}">
              <a16:creationId xmlns:a16="http://schemas.microsoft.com/office/drawing/2014/main" id="{67168FDB-8C85-4A69-A455-03159585D05C}"/>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845" name="テキスト ボックス 844">
          <a:extLst>
            <a:ext uri="{FF2B5EF4-FFF2-40B4-BE49-F238E27FC236}">
              <a16:creationId xmlns:a16="http://schemas.microsoft.com/office/drawing/2014/main" id="{BE88C94D-3143-4E22-A5B1-4489424BA70B}"/>
            </a:ext>
          </a:extLst>
        </xdr:cNvPr>
        <xdr:cNvSpPr txBox="1"/>
      </xdr:nvSpPr>
      <xdr:spPr>
        <a:xfrm>
          <a:off x="10903736" y="157613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46" name="【庁舎】&#10;有形固定資産減価償却率グラフ枠">
          <a:extLst>
            <a:ext uri="{FF2B5EF4-FFF2-40B4-BE49-F238E27FC236}">
              <a16:creationId xmlns:a16="http://schemas.microsoft.com/office/drawing/2014/main" id="{132D8A2C-FEE9-4B81-90EB-F2C91931174B}"/>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19050</xdr:rowOff>
    </xdr:from>
    <xdr:to>
      <xdr:col>85</xdr:col>
      <xdr:colOff>126364</xdr:colOff>
      <xdr:row>107</xdr:row>
      <xdr:rowOff>102870</xdr:rowOff>
    </xdr:to>
    <xdr:cxnSp macro="">
      <xdr:nvCxnSpPr>
        <xdr:cNvPr id="847" name="直線コネクタ 846">
          <a:extLst>
            <a:ext uri="{FF2B5EF4-FFF2-40B4-BE49-F238E27FC236}">
              <a16:creationId xmlns:a16="http://schemas.microsoft.com/office/drawing/2014/main" id="{FD1DCF02-805E-4C39-8637-55647B4C8854}"/>
            </a:ext>
          </a:extLst>
        </xdr:cNvPr>
        <xdr:cNvCxnSpPr/>
      </xdr:nvCxnSpPr>
      <xdr:spPr>
        <a:xfrm flipV="1">
          <a:off x="14696439" y="16306800"/>
          <a:ext cx="0" cy="12871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106697</xdr:rowOff>
    </xdr:from>
    <xdr:ext cx="405111" cy="259045"/>
    <xdr:sp macro="" textlink="">
      <xdr:nvSpPr>
        <xdr:cNvPr id="848" name="【庁舎】&#10;有形固定資産減価償却率最小値テキスト">
          <a:extLst>
            <a:ext uri="{FF2B5EF4-FFF2-40B4-BE49-F238E27FC236}">
              <a16:creationId xmlns:a16="http://schemas.microsoft.com/office/drawing/2014/main" id="{ADD18982-C496-43BB-BD4F-7E85E6F07870}"/>
            </a:ext>
          </a:extLst>
        </xdr:cNvPr>
        <xdr:cNvSpPr txBox="1"/>
      </xdr:nvSpPr>
      <xdr:spPr>
        <a:xfrm>
          <a:off x="14735175" y="17591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102870</xdr:rowOff>
    </xdr:from>
    <xdr:to>
      <xdr:col>86</xdr:col>
      <xdr:colOff>25400</xdr:colOff>
      <xdr:row>107</xdr:row>
      <xdr:rowOff>102870</xdr:rowOff>
    </xdr:to>
    <xdr:cxnSp macro="">
      <xdr:nvCxnSpPr>
        <xdr:cNvPr id="849" name="直線コネクタ 848">
          <a:extLst>
            <a:ext uri="{FF2B5EF4-FFF2-40B4-BE49-F238E27FC236}">
              <a16:creationId xmlns:a16="http://schemas.microsoft.com/office/drawing/2014/main" id="{00BAA42C-9A5C-4686-9DED-477F0C9EDC6F}"/>
            </a:ext>
          </a:extLst>
        </xdr:cNvPr>
        <xdr:cNvCxnSpPr/>
      </xdr:nvCxnSpPr>
      <xdr:spPr>
        <a:xfrm>
          <a:off x="14611350" y="1759394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137177</xdr:rowOff>
    </xdr:from>
    <xdr:ext cx="405111" cy="259045"/>
    <xdr:sp macro="" textlink="">
      <xdr:nvSpPr>
        <xdr:cNvPr id="850" name="【庁舎】&#10;有形固定資産減価償却率最大値テキスト">
          <a:extLst>
            <a:ext uri="{FF2B5EF4-FFF2-40B4-BE49-F238E27FC236}">
              <a16:creationId xmlns:a16="http://schemas.microsoft.com/office/drawing/2014/main" id="{A611F44A-1F18-403B-82E8-9635E508A8B0}"/>
            </a:ext>
          </a:extLst>
        </xdr:cNvPr>
        <xdr:cNvSpPr txBox="1"/>
      </xdr:nvSpPr>
      <xdr:spPr>
        <a:xfrm>
          <a:off x="14735175" y="16085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19050</xdr:rowOff>
    </xdr:from>
    <xdr:to>
      <xdr:col>86</xdr:col>
      <xdr:colOff>25400</xdr:colOff>
      <xdr:row>100</xdr:row>
      <xdr:rowOff>19050</xdr:rowOff>
    </xdr:to>
    <xdr:cxnSp macro="">
      <xdr:nvCxnSpPr>
        <xdr:cNvPr id="851" name="直線コネクタ 850">
          <a:extLst>
            <a:ext uri="{FF2B5EF4-FFF2-40B4-BE49-F238E27FC236}">
              <a16:creationId xmlns:a16="http://schemas.microsoft.com/office/drawing/2014/main" id="{BA0BD91E-EECC-4CC6-982F-138FC9A384E4}"/>
            </a:ext>
          </a:extLst>
        </xdr:cNvPr>
        <xdr:cNvCxnSpPr/>
      </xdr:nvCxnSpPr>
      <xdr:spPr>
        <a:xfrm>
          <a:off x="14611350" y="163068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83838</xdr:rowOff>
    </xdr:from>
    <xdr:ext cx="405111" cy="259045"/>
    <xdr:sp macro="" textlink="">
      <xdr:nvSpPr>
        <xdr:cNvPr id="852" name="【庁舎】&#10;有形固定資産減価償却率平均値テキスト">
          <a:extLst>
            <a:ext uri="{FF2B5EF4-FFF2-40B4-BE49-F238E27FC236}">
              <a16:creationId xmlns:a16="http://schemas.microsoft.com/office/drawing/2014/main" id="{DA267BB9-1401-42F0-9514-2540BCB57BFA}"/>
            </a:ext>
          </a:extLst>
        </xdr:cNvPr>
        <xdr:cNvSpPr txBox="1"/>
      </xdr:nvSpPr>
      <xdr:spPr>
        <a:xfrm>
          <a:off x="14735175" y="168891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105411</xdr:rowOff>
    </xdr:from>
    <xdr:to>
      <xdr:col>85</xdr:col>
      <xdr:colOff>177800</xdr:colOff>
      <xdr:row>104</xdr:row>
      <xdr:rowOff>35561</xdr:rowOff>
    </xdr:to>
    <xdr:sp macro="" textlink="">
      <xdr:nvSpPr>
        <xdr:cNvPr id="853" name="フローチャート: 判断 852">
          <a:extLst>
            <a:ext uri="{FF2B5EF4-FFF2-40B4-BE49-F238E27FC236}">
              <a16:creationId xmlns:a16="http://schemas.microsoft.com/office/drawing/2014/main" id="{B3B150DD-7508-4B8B-AF4A-DBBF5F6FBEF2}"/>
            </a:ext>
          </a:extLst>
        </xdr:cNvPr>
        <xdr:cNvSpPr/>
      </xdr:nvSpPr>
      <xdr:spPr>
        <a:xfrm>
          <a:off x="14649450" y="1690433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113030</xdr:rowOff>
    </xdr:from>
    <xdr:to>
      <xdr:col>81</xdr:col>
      <xdr:colOff>101600</xdr:colOff>
      <xdr:row>104</xdr:row>
      <xdr:rowOff>43180</xdr:rowOff>
    </xdr:to>
    <xdr:sp macro="" textlink="">
      <xdr:nvSpPr>
        <xdr:cNvPr id="854" name="フローチャート: 判断 853">
          <a:extLst>
            <a:ext uri="{FF2B5EF4-FFF2-40B4-BE49-F238E27FC236}">
              <a16:creationId xmlns:a16="http://schemas.microsoft.com/office/drawing/2014/main" id="{64F10AE7-04B7-4C48-9C00-616C68ED6973}"/>
            </a:ext>
          </a:extLst>
        </xdr:cNvPr>
        <xdr:cNvSpPr/>
      </xdr:nvSpPr>
      <xdr:spPr>
        <a:xfrm>
          <a:off x="13887450" y="1691513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101600</xdr:rowOff>
    </xdr:from>
    <xdr:to>
      <xdr:col>76</xdr:col>
      <xdr:colOff>165100</xdr:colOff>
      <xdr:row>104</xdr:row>
      <xdr:rowOff>31750</xdr:rowOff>
    </xdr:to>
    <xdr:sp macro="" textlink="">
      <xdr:nvSpPr>
        <xdr:cNvPr id="855" name="フローチャート: 判断 854">
          <a:extLst>
            <a:ext uri="{FF2B5EF4-FFF2-40B4-BE49-F238E27FC236}">
              <a16:creationId xmlns:a16="http://schemas.microsoft.com/office/drawing/2014/main" id="{0EFD3EB4-7C9C-4170-B735-897349E38F96}"/>
            </a:ext>
          </a:extLst>
        </xdr:cNvPr>
        <xdr:cNvSpPr/>
      </xdr:nvSpPr>
      <xdr:spPr>
        <a:xfrm>
          <a:off x="13096875" y="1690687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73025</xdr:rowOff>
    </xdr:from>
    <xdr:to>
      <xdr:col>72</xdr:col>
      <xdr:colOff>38100</xdr:colOff>
      <xdr:row>104</xdr:row>
      <xdr:rowOff>3175</xdr:rowOff>
    </xdr:to>
    <xdr:sp macro="" textlink="">
      <xdr:nvSpPr>
        <xdr:cNvPr id="856" name="フローチャート: 判断 855">
          <a:extLst>
            <a:ext uri="{FF2B5EF4-FFF2-40B4-BE49-F238E27FC236}">
              <a16:creationId xmlns:a16="http://schemas.microsoft.com/office/drawing/2014/main" id="{FB495394-ECCA-41A4-B54E-2C565261A4F2}"/>
            </a:ext>
          </a:extLst>
        </xdr:cNvPr>
        <xdr:cNvSpPr/>
      </xdr:nvSpPr>
      <xdr:spPr>
        <a:xfrm>
          <a:off x="12296775" y="1687512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46355</xdr:rowOff>
    </xdr:from>
    <xdr:to>
      <xdr:col>67</xdr:col>
      <xdr:colOff>101600</xdr:colOff>
      <xdr:row>103</xdr:row>
      <xdr:rowOff>147955</xdr:rowOff>
    </xdr:to>
    <xdr:sp macro="" textlink="">
      <xdr:nvSpPr>
        <xdr:cNvPr id="857" name="フローチャート: 判断 856">
          <a:extLst>
            <a:ext uri="{FF2B5EF4-FFF2-40B4-BE49-F238E27FC236}">
              <a16:creationId xmlns:a16="http://schemas.microsoft.com/office/drawing/2014/main" id="{26366B2F-C2E8-430D-B88A-17B5D2DC11C2}"/>
            </a:ext>
          </a:extLst>
        </xdr:cNvPr>
        <xdr:cNvSpPr/>
      </xdr:nvSpPr>
      <xdr:spPr>
        <a:xfrm>
          <a:off x="11487150" y="1685163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58" name="テキスト ボックス 857">
          <a:extLst>
            <a:ext uri="{FF2B5EF4-FFF2-40B4-BE49-F238E27FC236}">
              <a16:creationId xmlns:a16="http://schemas.microsoft.com/office/drawing/2014/main" id="{49298301-694A-421C-B01B-4ECC6FF30E1F}"/>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59" name="テキスト ボックス 858">
          <a:extLst>
            <a:ext uri="{FF2B5EF4-FFF2-40B4-BE49-F238E27FC236}">
              <a16:creationId xmlns:a16="http://schemas.microsoft.com/office/drawing/2014/main" id="{C04A40C3-9093-42A6-AB4E-8570284BE7BE}"/>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0" name="テキスト ボックス 859">
          <a:extLst>
            <a:ext uri="{FF2B5EF4-FFF2-40B4-BE49-F238E27FC236}">
              <a16:creationId xmlns:a16="http://schemas.microsoft.com/office/drawing/2014/main" id="{82377092-0273-4836-93D1-D2FA45087726}"/>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61" name="テキスト ボックス 860">
          <a:extLst>
            <a:ext uri="{FF2B5EF4-FFF2-40B4-BE49-F238E27FC236}">
              <a16:creationId xmlns:a16="http://schemas.microsoft.com/office/drawing/2014/main" id="{566F4C9B-061B-4B18-A272-E157792C1B62}"/>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62" name="テキスト ボックス 861">
          <a:extLst>
            <a:ext uri="{FF2B5EF4-FFF2-40B4-BE49-F238E27FC236}">
              <a16:creationId xmlns:a16="http://schemas.microsoft.com/office/drawing/2014/main" id="{0B98F5E4-EA5B-4D60-98D3-D8B9B7A1C521}"/>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101</xdr:row>
      <xdr:rowOff>97789</xdr:rowOff>
    </xdr:from>
    <xdr:to>
      <xdr:col>85</xdr:col>
      <xdr:colOff>177800</xdr:colOff>
      <xdr:row>102</xdr:row>
      <xdr:rowOff>27939</xdr:rowOff>
    </xdr:to>
    <xdr:sp macro="" textlink="">
      <xdr:nvSpPr>
        <xdr:cNvPr id="863" name="楕円 862">
          <a:extLst>
            <a:ext uri="{FF2B5EF4-FFF2-40B4-BE49-F238E27FC236}">
              <a16:creationId xmlns:a16="http://schemas.microsoft.com/office/drawing/2014/main" id="{AFBFD567-9363-4EA7-9EB8-D7F60B20FDB0}"/>
            </a:ext>
          </a:extLst>
        </xdr:cNvPr>
        <xdr:cNvSpPr/>
      </xdr:nvSpPr>
      <xdr:spPr>
        <a:xfrm>
          <a:off x="14649450" y="1655698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100</xdr:row>
      <xdr:rowOff>120666</xdr:rowOff>
    </xdr:from>
    <xdr:ext cx="405111" cy="259045"/>
    <xdr:sp macro="" textlink="">
      <xdr:nvSpPr>
        <xdr:cNvPr id="864" name="【庁舎】&#10;有形固定資産減価償却率該当値テキスト">
          <a:extLst>
            <a:ext uri="{FF2B5EF4-FFF2-40B4-BE49-F238E27FC236}">
              <a16:creationId xmlns:a16="http://schemas.microsoft.com/office/drawing/2014/main" id="{0D998F8D-4944-4055-9B05-D5A96FD4A76C}"/>
            </a:ext>
          </a:extLst>
        </xdr:cNvPr>
        <xdr:cNvSpPr txBox="1"/>
      </xdr:nvSpPr>
      <xdr:spPr>
        <a:xfrm>
          <a:off x="14735175" y="164115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101</xdr:row>
      <xdr:rowOff>59689</xdr:rowOff>
    </xdr:from>
    <xdr:to>
      <xdr:col>81</xdr:col>
      <xdr:colOff>101600</xdr:colOff>
      <xdr:row>101</xdr:row>
      <xdr:rowOff>161289</xdr:rowOff>
    </xdr:to>
    <xdr:sp macro="" textlink="">
      <xdr:nvSpPr>
        <xdr:cNvPr id="865" name="楕円 864">
          <a:extLst>
            <a:ext uri="{FF2B5EF4-FFF2-40B4-BE49-F238E27FC236}">
              <a16:creationId xmlns:a16="http://schemas.microsoft.com/office/drawing/2014/main" id="{341D7FF2-46C9-4B90-A197-8476DCE353E9}"/>
            </a:ext>
          </a:extLst>
        </xdr:cNvPr>
        <xdr:cNvSpPr/>
      </xdr:nvSpPr>
      <xdr:spPr>
        <a:xfrm>
          <a:off x="13887450" y="1651888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101</xdr:row>
      <xdr:rowOff>110489</xdr:rowOff>
    </xdr:from>
    <xdr:to>
      <xdr:col>85</xdr:col>
      <xdr:colOff>127000</xdr:colOff>
      <xdr:row>101</xdr:row>
      <xdr:rowOff>148589</xdr:rowOff>
    </xdr:to>
    <xdr:cxnSp macro="">
      <xdr:nvCxnSpPr>
        <xdr:cNvPr id="866" name="直線コネクタ 865">
          <a:extLst>
            <a:ext uri="{FF2B5EF4-FFF2-40B4-BE49-F238E27FC236}">
              <a16:creationId xmlns:a16="http://schemas.microsoft.com/office/drawing/2014/main" id="{C055DF9D-1D45-4140-BDC9-3EF0DAC0C23A}"/>
            </a:ext>
          </a:extLst>
        </xdr:cNvPr>
        <xdr:cNvCxnSpPr/>
      </xdr:nvCxnSpPr>
      <xdr:spPr>
        <a:xfrm>
          <a:off x="13935075" y="16566514"/>
          <a:ext cx="762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101</xdr:row>
      <xdr:rowOff>21589</xdr:rowOff>
    </xdr:from>
    <xdr:to>
      <xdr:col>76</xdr:col>
      <xdr:colOff>165100</xdr:colOff>
      <xdr:row>101</xdr:row>
      <xdr:rowOff>123189</xdr:rowOff>
    </xdr:to>
    <xdr:sp macro="" textlink="">
      <xdr:nvSpPr>
        <xdr:cNvPr id="867" name="楕円 866">
          <a:extLst>
            <a:ext uri="{FF2B5EF4-FFF2-40B4-BE49-F238E27FC236}">
              <a16:creationId xmlns:a16="http://schemas.microsoft.com/office/drawing/2014/main" id="{BC431827-9088-4D46-8458-43393BA7EB60}"/>
            </a:ext>
          </a:extLst>
        </xdr:cNvPr>
        <xdr:cNvSpPr/>
      </xdr:nvSpPr>
      <xdr:spPr>
        <a:xfrm>
          <a:off x="13096875" y="1648078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101</xdr:row>
      <xdr:rowOff>72389</xdr:rowOff>
    </xdr:from>
    <xdr:to>
      <xdr:col>81</xdr:col>
      <xdr:colOff>50800</xdr:colOff>
      <xdr:row>101</xdr:row>
      <xdr:rowOff>110489</xdr:rowOff>
    </xdr:to>
    <xdr:cxnSp macro="">
      <xdr:nvCxnSpPr>
        <xdr:cNvPr id="868" name="直線コネクタ 867">
          <a:extLst>
            <a:ext uri="{FF2B5EF4-FFF2-40B4-BE49-F238E27FC236}">
              <a16:creationId xmlns:a16="http://schemas.microsoft.com/office/drawing/2014/main" id="{1CC229EB-751B-4B5E-BABC-17C512E85FDE}"/>
            </a:ext>
          </a:extLst>
        </xdr:cNvPr>
        <xdr:cNvCxnSpPr/>
      </xdr:nvCxnSpPr>
      <xdr:spPr>
        <a:xfrm>
          <a:off x="13144500" y="16528414"/>
          <a:ext cx="790575"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100</xdr:row>
      <xdr:rowOff>153036</xdr:rowOff>
    </xdr:from>
    <xdr:to>
      <xdr:col>72</xdr:col>
      <xdr:colOff>38100</xdr:colOff>
      <xdr:row>101</xdr:row>
      <xdr:rowOff>83186</xdr:rowOff>
    </xdr:to>
    <xdr:sp macro="" textlink="">
      <xdr:nvSpPr>
        <xdr:cNvPr id="869" name="楕円 868">
          <a:extLst>
            <a:ext uri="{FF2B5EF4-FFF2-40B4-BE49-F238E27FC236}">
              <a16:creationId xmlns:a16="http://schemas.microsoft.com/office/drawing/2014/main" id="{BA8F37C9-A00A-4613-BD0C-475179714943}"/>
            </a:ext>
          </a:extLst>
        </xdr:cNvPr>
        <xdr:cNvSpPr/>
      </xdr:nvSpPr>
      <xdr:spPr>
        <a:xfrm>
          <a:off x="12296775" y="1644078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101</xdr:row>
      <xdr:rowOff>32386</xdr:rowOff>
    </xdr:from>
    <xdr:to>
      <xdr:col>76</xdr:col>
      <xdr:colOff>114300</xdr:colOff>
      <xdr:row>101</xdr:row>
      <xdr:rowOff>72389</xdr:rowOff>
    </xdr:to>
    <xdr:cxnSp macro="">
      <xdr:nvCxnSpPr>
        <xdr:cNvPr id="870" name="直線コネクタ 869">
          <a:extLst>
            <a:ext uri="{FF2B5EF4-FFF2-40B4-BE49-F238E27FC236}">
              <a16:creationId xmlns:a16="http://schemas.microsoft.com/office/drawing/2014/main" id="{1B76A5D5-C6DF-4806-8B8A-77717CCF9AF0}"/>
            </a:ext>
          </a:extLst>
        </xdr:cNvPr>
        <xdr:cNvCxnSpPr/>
      </xdr:nvCxnSpPr>
      <xdr:spPr>
        <a:xfrm>
          <a:off x="12344400" y="16488411"/>
          <a:ext cx="800100" cy="40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100</xdr:row>
      <xdr:rowOff>114936</xdr:rowOff>
    </xdr:from>
    <xdr:to>
      <xdr:col>67</xdr:col>
      <xdr:colOff>101600</xdr:colOff>
      <xdr:row>101</xdr:row>
      <xdr:rowOff>45086</xdr:rowOff>
    </xdr:to>
    <xdr:sp macro="" textlink="">
      <xdr:nvSpPr>
        <xdr:cNvPr id="871" name="楕円 870">
          <a:extLst>
            <a:ext uri="{FF2B5EF4-FFF2-40B4-BE49-F238E27FC236}">
              <a16:creationId xmlns:a16="http://schemas.microsoft.com/office/drawing/2014/main" id="{E81F4CBA-6AEB-46B9-9E25-5543C206966C}"/>
            </a:ext>
          </a:extLst>
        </xdr:cNvPr>
        <xdr:cNvSpPr/>
      </xdr:nvSpPr>
      <xdr:spPr>
        <a:xfrm>
          <a:off x="11487150" y="1640268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100</xdr:row>
      <xdr:rowOff>165736</xdr:rowOff>
    </xdr:from>
    <xdr:to>
      <xdr:col>71</xdr:col>
      <xdr:colOff>177800</xdr:colOff>
      <xdr:row>101</xdr:row>
      <xdr:rowOff>32386</xdr:rowOff>
    </xdr:to>
    <xdr:cxnSp macro="">
      <xdr:nvCxnSpPr>
        <xdr:cNvPr id="872" name="直線コネクタ 871">
          <a:extLst>
            <a:ext uri="{FF2B5EF4-FFF2-40B4-BE49-F238E27FC236}">
              <a16:creationId xmlns:a16="http://schemas.microsoft.com/office/drawing/2014/main" id="{1DBA8AD3-A830-4A03-B090-DC166460A02E}"/>
            </a:ext>
          </a:extLst>
        </xdr:cNvPr>
        <xdr:cNvCxnSpPr/>
      </xdr:nvCxnSpPr>
      <xdr:spPr>
        <a:xfrm>
          <a:off x="11534775" y="16450311"/>
          <a:ext cx="809625"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34307</xdr:rowOff>
    </xdr:from>
    <xdr:ext cx="405111" cy="259045"/>
    <xdr:sp macro="" textlink="">
      <xdr:nvSpPr>
        <xdr:cNvPr id="873" name="n_1aveValue【庁舎】&#10;有形固定資産減価償却率">
          <a:extLst>
            <a:ext uri="{FF2B5EF4-FFF2-40B4-BE49-F238E27FC236}">
              <a16:creationId xmlns:a16="http://schemas.microsoft.com/office/drawing/2014/main" id="{65FA316A-259B-43C9-896A-A6BEE7D966BF}"/>
            </a:ext>
          </a:extLst>
        </xdr:cNvPr>
        <xdr:cNvSpPr txBox="1"/>
      </xdr:nvSpPr>
      <xdr:spPr>
        <a:xfrm>
          <a:off x="13745219" y="17004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22877</xdr:rowOff>
    </xdr:from>
    <xdr:ext cx="405111" cy="259045"/>
    <xdr:sp macro="" textlink="">
      <xdr:nvSpPr>
        <xdr:cNvPr id="874" name="n_2aveValue【庁舎】&#10;有形固定資産減価償却率">
          <a:extLst>
            <a:ext uri="{FF2B5EF4-FFF2-40B4-BE49-F238E27FC236}">
              <a16:creationId xmlns:a16="http://schemas.microsoft.com/office/drawing/2014/main" id="{FF90FF98-9D70-4239-A03F-FB22924BED7F}"/>
            </a:ext>
          </a:extLst>
        </xdr:cNvPr>
        <xdr:cNvSpPr txBox="1"/>
      </xdr:nvSpPr>
      <xdr:spPr>
        <a:xfrm>
          <a:off x="12964169" y="16999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165752</xdr:rowOff>
    </xdr:from>
    <xdr:ext cx="405111" cy="259045"/>
    <xdr:sp macro="" textlink="">
      <xdr:nvSpPr>
        <xdr:cNvPr id="875" name="n_3aveValue【庁舎】&#10;有形固定資産減価償却率">
          <a:extLst>
            <a:ext uri="{FF2B5EF4-FFF2-40B4-BE49-F238E27FC236}">
              <a16:creationId xmlns:a16="http://schemas.microsoft.com/office/drawing/2014/main" id="{E36A1CA5-B227-4C4D-8C52-0A4AB03CC43F}"/>
            </a:ext>
          </a:extLst>
        </xdr:cNvPr>
        <xdr:cNvSpPr txBox="1"/>
      </xdr:nvSpPr>
      <xdr:spPr>
        <a:xfrm>
          <a:off x="12164069" y="16964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139082</xdr:rowOff>
    </xdr:from>
    <xdr:ext cx="405111" cy="259045"/>
    <xdr:sp macro="" textlink="">
      <xdr:nvSpPr>
        <xdr:cNvPr id="876" name="n_4aveValue【庁舎】&#10;有形固定資産減価償却率">
          <a:extLst>
            <a:ext uri="{FF2B5EF4-FFF2-40B4-BE49-F238E27FC236}">
              <a16:creationId xmlns:a16="http://schemas.microsoft.com/office/drawing/2014/main" id="{134DE440-402A-415F-BB08-6B2DBBCB63AE}"/>
            </a:ext>
          </a:extLst>
        </xdr:cNvPr>
        <xdr:cNvSpPr txBox="1"/>
      </xdr:nvSpPr>
      <xdr:spPr>
        <a:xfrm>
          <a:off x="11354444" y="16944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100</xdr:row>
      <xdr:rowOff>6366</xdr:rowOff>
    </xdr:from>
    <xdr:ext cx="405111" cy="259045"/>
    <xdr:sp macro="" textlink="">
      <xdr:nvSpPr>
        <xdr:cNvPr id="877" name="n_1mainValue【庁舎】&#10;有形固定資産減価償却率">
          <a:extLst>
            <a:ext uri="{FF2B5EF4-FFF2-40B4-BE49-F238E27FC236}">
              <a16:creationId xmlns:a16="http://schemas.microsoft.com/office/drawing/2014/main" id="{E8BFC586-CE0C-4423-A0C9-7DF6F502DB59}"/>
            </a:ext>
          </a:extLst>
        </xdr:cNvPr>
        <xdr:cNvSpPr txBox="1"/>
      </xdr:nvSpPr>
      <xdr:spPr>
        <a:xfrm>
          <a:off x="13745219" y="16297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99</xdr:row>
      <xdr:rowOff>139716</xdr:rowOff>
    </xdr:from>
    <xdr:ext cx="405111" cy="259045"/>
    <xdr:sp macro="" textlink="">
      <xdr:nvSpPr>
        <xdr:cNvPr id="878" name="n_2mainValue【庁舎】&#10;有形固定資産減価償却率">
          <a:extLst>
            <a:ext uri="{FF2B5EF4-FFF2-40B4-BE49-F238E27FC236}">
              <a16:creationId xmlns:a16="http://schemas.microsoft.com/office/drawing/2014/main" id="{3C02E583-6CEE-4DA1-B367-8F2260F076CB}"/>
            </a:ext>
          </a:extLst>
        </xdr:cNvPr>
        <xdr:cNvSpPr txBox="1"/>
      </xdr:nvSpPr>
      <xdr:spPr>
        <a:xfrm>
          <a:off x="12964169" y="16259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99</xdr:row>
      <xdr:rowOff>99713</xdr:rowOff>
    </xdr:from>
    <xdr:ext cx="405111" cy="259045"/>
    <xdr:sp macro="" textlink="">
      <xdr:nvSpPr>
        <xdr:cNvPr id="879" name="n_3mainValue【庁舎】&#10;有形固定資産減価償却率">
          <a:extLst>
            <a:ext uri="{FF2B5EF4-FFF2-40B4-BE49-F238E27FC236}">
              <a16:creationId xmlns:a16="http://schemas.microsoft.com/office/drawing/2014/main" id="{6BE1F956-8D3D-45B3-8F6C-03D785D5D3E6}"/>
            </a:ext>
          </a:extLst>
        </xdr:cNvPr>
        <xdr:cNvSpPr txBox="1"/>
      </xdr:nvSpPr>
      <xdr:spPr>
        <a:xfrm>
          <a:off x="12164069" y="162191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99</xdr:row>
      <xdr:rowOff>61613</xdr:rowOff>
    </xdr:from>
    <xdr:ext cx="405111" cy="259045"/>
    <xdr:sp macro="" textlink="">
      <xdr:nvSpPr>
        <xdr:cNvPr id="880" name="n_4mainValue【庁舎】&#10;有形固定資産減価償却率">
          <a:extLst>
            <a:ext uri="{FF2B5EF4-FFF2-40B4-BE49-F238E27FC236}">
              <a16:creationId xmlns:a16="http://schemas.microsoft.com/office/drawing/2014/main" id="{15579E6D-B4A0-45F7-8197-5CA97D0D2705}"/>
            </a:ext>
          </a:extLst>
        </xdr:cNvPr>
        <xdr:cNvSpPr txBox="1"/>
      </xdr:nvSpPr>
      <xdr:spPr>
        <a:xfrm>
          <a:off x="11354444" y="16181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1" name="正方形/長方形 880">
          <a:extLst>
            <a:ext uri="{FF2B5EF4-FFF2-40B4-BE49-F238E27FC236}">
              <a16:creationId xmlns:a16="http://schemas.microsoft.com/office/drawing/2014/main" id="{38AA9B38-DCED-4FC1-8272-C12EDD889C3B}"/>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82" name="正方形/長方形 881">
          <a:extLst>
            <a:ext uri="{FF2B5EF4-FFF2-40B4-BE49-F238E27FC236}">
              <a16:creationId xmlns:a16="http://schemas.microsoft.com/office/drawing/2014/main" id="{CA8B01FC-30B1-4963-AEC8-F6B5F74928F8}"/>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83" name="正方形/長方形 882">
          <a:extLst>
            <a:ext uri="{FF2B5EF4-FFF2-40B4-BE49-F238E27FC236}">
              <a16:creationId xmlns:a16="http://schemas.microsoft.com/office/drawing/2014/main" id="{BBE7AB5D-FAB5-458A-B902-0FB207B604C4}"/>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84" name="正方形/長方形 883">
          <a:extLst>
            <a:ext uri="{FF2B5EF4-FFF2-40B4-BE49-F238E27FC236}">
              <a16:creationId xmlns:a16="http://schemas.microsoft.com/office/drawing/2014/main" id="{1F9B27DB-807F-4C32-B5C1-038C59CD7F71}"/>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85" name="正方形/長方形 884">
          <a:extLst>
            <a:ext uri="{FF2B5EF4-FFF2-40B4-BE49-F238E27FC236}">
              <a16:creationId xmlns:a16="http://schemas.microsoft.com/office/drawing/2014/main" id="{D8E5DD4D-7C7E-4C40-936E-CEFCB2C1674C}"/>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86" name="正方形/長方形 885">
          <a:extLst>
            <a:ext uri="{FF2B5EF4-FFF2-40B4-BE49-F238E27FC236}">
              <a16:creationId xmlns:a16="http://schemas.microsoft.com/office/drawing/2014/main" id="{D746D442-7444-4B09-9EA3-C02F5F86A817}"/>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87" name="正方形/長方形 886">
          <a:extLst>
            <a:ext uri="{FF2B5EF4-FFF2-40B4-BE49-F238E27FC236}">
              <a16:creationId xmlns:a16="http://schemas.microsoft.com/office/drawing/2014/main" id="{A3B17E0E-7A9F-4BC8-9AE7-B5C22606062B}"/>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88" name="正方形/長方形 887">
          <a:extLst>
            <a:ext uri="{FF2B5EF4-FFF2-40B4-BE49-F238E27FC236}">
              <a16:creationId xmlns:a16="http://schemas.microsoft.com/office/drawing/2014/main" id="{88AC9AD4-2488-4B68-B595-D219661E55A6}"/>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89" name="テキスト ボックス 888">
          <a:extLst>
            <a:ext uri="{FF2B5EF4-FFF2-40B4-BE49-F238E27FC236}">
              <a16:creationId xmlns:a16="http://schemas.microsoft.com/office/drawing/2014/main" id="{8E0F8489-F2FB-40EC-831F-CBC0D1C51803}"/>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0" name="直線コネクタ 889">
          <a:extLst>
            <a:ext uri="{FF2B5EF4-FFF2-40B4-BE49-F238E27FC236}">
              <a16:creationId xmlns:a16="http://schemas.microsoft.com/office/drawing/2014/main" id="{3E5E98EC-3D0E-4D2E-8FFE-DC4FA63CE7B5}"/>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91" name="直線コネクタ 890">
          <a:extLst>
            <a:ext uri="{FF2B5EF4-FFF2-40B4-BE49-F238E27FC236}">
              <a16:creationId xmlns:a16="http://schemas.microsoft.com/office/drawing/2014/main" id="{EA2915BB-CDF4-47A3-AEEA-4AA5C21ED179}"/>
            </a:ext>
          </a:extLst>
        </xdr:cNvPr>
        <xdr:cNvCxnSpPr/>
      </xdr:nvCxnSpPr>
      <xdr:spPr>
        <a:xfrm>
          <a:off x="16459200" y="17811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92" name="テキスト ボックス 891">
          <a:extLst>
            <a:ext uri="{FF2B5EF4-FFF2-40B4-BE49-F238E27FC236}">
              <a16:creationId xmlns:a16="http://schemas.microsoft.com/office/drawing/2014/main" id="{CCE3E54B-D0EA-4BFD-9465-48E2FDF7D69E}"/>
            </a:ext>
          </a:extLst>
        </xdr:cNvPr>
        <xdr:cNvSpPr txBox="1"/>
      </xdr:nvSpPr>
      <xdr:spPr>
        <a:xfrm>
          <a:off x="16052346"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93" name="直線コネクタ 892">
          <a:extLst>
            <a:ext uri="{FF2B5EF4-FFF2-40B4-BE49-F238E27FC236}">
              <a16:creationId xmlns:a16="http://schemas.microsoft.com/office/drawing/2014/main" id="{A3DECA3F-282F-4EFD-9227-A9363E342786}"/>
            </a:ext>
          </a:extLst>
        </xdr:cNvPr>
        <xdr:cNvCxnSpPr/>
      </xdr:nvCxnSpPr>
      <xdr:spPr>
        <a:xfrm>
          <a:off x="16459200" y="17430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94" name="テキスト ボックス 893">
          <a:extLst>
            <a:ext uri="{FF2B5EF4-FFF2-40B4-BE49-F238E27FC236}">
              <a16:creationId xmlns:a16="http://schemas.microsoft.com/office/drawing/2014/main" id="{A21D5144-EC76-4371-86FB-E14BE4BAEA7E}"/>
            </a:ext>
          </a:extLst>
        </xdr:cNvPr>
        <xdr:cNvSpPr txBox="1"/>
      </xdr:nvSpPr>
      <xdr:spPr>
        <a:xfrm>
          <a:off x="16052346" y="17285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95" name="直線コネクタ 894">
          <a:extLst>
            <a:ext uri="{FF2B5EF4-FFF2-40B4-BE49-F238E27FC236}">
              <a16:creationId xmlns:a16="http://schemas.microsoft.com/office/drawing/2014/main" id="{AD7D63EE-8C69-4318-8A49-800ABA67D289}"/>
            </a:ext>
          </a:extLst>
        </xdr:cNvPr>
        <xdr:cNvCxnSpPr/>
      </xdr:nvCxnSpPr>
      <xdr:spPr>
        <a:xfrm>
          <a:off x="16459200" y="17049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96" name="テキスト ボックス 895">
          <a:extLst>
            <a:ext uri="{FF2B5EF4-FFF2-40B4-BE49-F238E27FC236}">
              <a16:creationId xmlns:a16="http://schemas.microsoft.com/office/drawing/2014/main" id="{40C8B1BA-9EA8-4453-9013-7450C042F1BF}"/>
            </a:ext>
          </a:extLst>
        </xdr:cNvPr>
        <xdr:cNvSpPr txBox="1"/>
      </xdr:nvSpPr>
      <xdr:spPr>
        <a:xfrm>
          <a:off x="16052346" y="16904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97" name="直線コネクタ 896">
          <a:extLst>
            <a:ext uri="{FF2B5EF4-FFF2-40B4-BE49-F238E27FC236}">
              <a16:creationId xmlns:a16="http://schemas.microsoft.com/office/drawing/2014/main" id="{85E1A9B9-30AC-4372-99BD-D0602FA068B0}"/>
            </a:ext>
          </a:extLst>
        </xdr:cNvPr>
        <xdr:cNvCxnSpPr/>
      </xdr:nvCxnSpPr>
      <xdr:spPr>
        <a:xfrm>
          <a:off x="16459200" y="16668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98" name="テキスト ボックス 897">
          <a:extLst>
            <a:ext uri="{FF2B5EF4-FFF2-40B4-BE49-F238E27FC236}">
              <a16:creationId xmlns:a16="http://schemas.microsoft.com/office/drawing/2014/main" id="{E994CC98-B95B-4844-BE05-0716015F6FC9}"/>
            </a:ext>
          </a:extLst>
        </xdr:cNvPr>
        <xdr:cNvSpPr txBox="1"/>
      </xdr:nvSpPr>
      <xdr:spPr>
        <a:xfrm>
          <a:off x="16052346" y="16523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99" name="直線コネクタ 898">
          <a:extLst>
            <a:ext uri="{FF2B5EF4-FFF2-40B4-BE49-F238E27FC236}">
              <a16:creationId xmlns:a16="http://schemas.microsoft.com/office/drawing/2014/main" id="{5D7C3383-A5EE-4725-A690-D999A00A997C}"/>
            </a:ext>
          </a:extLst>
        </xdr:cNvPr>
        <xdr:cNvCxnSpPr/>
      </xdr:nvCxnSpPr>
      <xdr:spPr>
        <a:xfrm>
          <a:off x="16459200" y="16287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00" name="テキスト ボックス 899">
          <a:extLst>
            <a:ext uri="{FF2B5EF4-FFF2-40B4-BE49-F238E27FC236}">
              <a16:creationId xmlns:a16="http://schemas.microsoft.com/office/drawing/2014/main" id="{9EFD680E-14A4-4E8F-B0D7-365D0A12B21A}"/>
            </a:ext>
          </a:extLst>
        </xdr:cNvPr>
        <xdr:cNvSpPr txBox="1"/>
      </xdr:nvSpPr>
      <xdr:spPr>
        <a:xfrm>
          <a:off x="16052346" y="16142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01" name="直線コネクタ 900">
          <a:extLst>
            <a:ext uri="{FF2B5EF4-FFF2-40B4-BE49-F238E27FC236}">
              <a16:creationId xmlns:a16="http://schemas.microsoft.com/office/drawing/2014/main" id="{4E53D4BE-5876-47F2-812D-AE39132B2571}"/>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02" name="テキスト ボックス 901">
          <a:extLst>
            <a:ext uri="{FF2B5EF4-FFF2-40B4-BE49-F238E27FC236}">
              <a16:creationId xmlns:a16="http://schemas.microsoft.com/office/drawing/2014/main" id="{BA9EBD92-0FC8-48C7-AF04-4EF2D96B969E}"/>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03" name="【庁舎】&#10;一人当たり面積グラフ枠">
          <a:extLst>
            <a:ext uri="{FF2B5EF4-FFF2-40B4-BE49-F238E27FC236}">
              <a16:creationId xmlns:a16="http://schemas.microsoft.com/office/drawing/2014/main" id="{290A4398-EC5C-4C67-A014-2FE294B8C97B}"/>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140970</xdr:rowOff>
    </xdr:from>
    <xdr:to>
      <xdr:col>116</xdr:col>
      <xdr:colOff>62864</xdr:colOff>
      <xdr:row>107</xdr:row>
      <xdr:rowOff>57150</xdr:rowOff>
    </xdr:to>
    <xdr:cxnSp macro="">
      <xdr:nvCxnSpPr>
        <xdr:cNvPr id="904" name="直線コネクタ 903">
          <a:extLst>
            <a:ext uri="{FF2B5EF4-FFF2-40B4-BE49-F238E27FC236}">
              <a16:creationId xmlns:a16="http://schemas.microsoft.com/office/drawing/2014/main" id="{D3F72F87-5626-4FCC-AE5D-CA30AA719253}"/>
            </a:ext>
          </a:extLst>
        </xdr:cNvPr>
        <xdr:cNvCxnSpPr/>
      </xdr:nvCxnSpPr>
      <xdr:spPr>
        <a:xfrm flipV="1">
          <a:off x="19954239" y="16431895"/>
          <a:ext cx="0" cy="11131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60977</xdr:rowOff>
    </xdr:from>
    <xdr:ext cx="469744" cy="259045"/>
    <xdr:sp macro="" textlink="">
      <xdr:nvSpPr>
        <xdr:cNvPr id="905" name="【庁舎】&#10;一人当たり面積最小値テキスト">
          <a:extLst>
            <a:ext uri="{FF2B5EF4-FFF2-40B4-BE49-F238E27FC236}">
              <a16:creationId xmlns:a16="http://schemas.microsoft.com/office/drawing/2014/main" id="{FE6B4B4E-246F-4250-9160-68C8266849EC}"/>
            </a:ext>
          </a:extLst>
        </xdr:cNvPr>
        <xdr:cNvSpPr txBox="1"/>
      </xdr:nvSpPr>
      <xdr:spPr>
        <a:xfrm>
          <a:off x="19992975" y="175520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57150</xdr:rowOff>
    </xdr:from>
    <xdr:to>
      <xdr:col>116</xdr:col>
      <xdr:colOff>152400</xdr:colOff>
      <xdr:row>107</xdr:row>
      <xdr:rowOff>57150</xdr:rowOff>
    </xdr:to>
    <xdr:cxnSp macro="">
      <xdr:nvCxnSpPr>
        <xdr:cNvPr id="906" name="直線コネクタ 905">
          <a:extLst>
            <a:ext uri="{FF2B5EF4-FFF2-40B4-BE49-F238E27FC236}">
              <a16:creationId xmlns:a16="http://schemas.microsoft.com/office/drawing/2014/main" id="{EA95C8FF-936B-442E-A0C9-FF4C55C41445}"/>
            </a:ext>
          </a:extLst>
        </xdr:cNvPr>
        <xdr:cNvCxnSpPr/>
      </xdr:nvCxnSpPr>
      <xdr:spPr>
        <a:xfrm>
          <a:off x="19878675" y="175450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87647</xdr:rowOff>
    </xdr:from>
    <xdr:ext cx="469744" cy="259045"/>
    <xdr:sp macro="" textlink="">
      <xdr:nvSpPr>
        <xdr:cNvPr id="907" name="【庁舎】&#10;一人当たり面積最大値テキスト">
          <a:extLst>
            <a:ext uri="{FF2B5EF4-FFF2-40B4-BE49-F238E27FC236}">
              <a16:creationId xmlns:a16="http://schemas.microsoft.com/office/drawing/2014/main" id="{37072394-F607-4253-9649-1EB7B208532F}"/>
            </a:ext>
          </a:extLst>
        </xdr:cNvPr>
        <xdr:cNvSpPr txBox="1"/>
      </xdr:nvSpPr>
      <xdr:spPr>
        <a:xfrm>
          <a:off x="19992975" y="16200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140970</xdr:rowOff>
    </xdr:from>
    <xdr:to>
      <xdr:col>116</xdr:col>
      <xdr:colOff>152400</xdr:colOff>
      <xdr:row>100</xdr:row>
      <xdr:rowOff>140970</xdr:rowOff>
    </xdr:to>
    <xdr:cxnSp macro="">
      <xdr:nvCxnSpPr>
        <xdr:cNvPr id="908" name="直線コネクタ 907">
          <a:extLst>
            <a:ext uri="{FF2B5EF4-FFF2-40B4-BE49-F238E27FC236}">
              <a16:creationId xmlns:a16="http://schemas.microsoft.com/office/drawing/2014/main" id="{7235DBF0-4556-4155-99BB-B93FAF12D5D0}"/>
            </a:ext>
          </a:extLst>
        </xdr:cNvPr>
        <xdr:cNvCxnSpPr/>
      </xdr:nvCxnSpPr>
      <xdr:spPr>
        <a:xfrm>
          <a:off x="19878675" y="1643189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71138</xdr:rowOff>
    </xdr:from>
    <xdr:ext cx="469744" cy="259045"/>
    <xdr:sp macro="" textlink="">
      <xdr:nvSpPr>
        <xdr:cNvPr id="909" name="【庁舎】&#10;一人当たり面積平均値テキスト">
          <a:extLst>
            <a:ext uri="{FF2B5EF4-FFF2-40B4-BE49-F238E27FC236}">
              <a16:creationId xmlns:a16="http://schemas.microsoft.com/office/drawing/2014/main" id="{D46DA7B5-FF81-490C-9EC2-41DC9D89D128}"/>
            </a:ext>
          </a:extLst>
        </xdr:cNvPr>
        <xdr:cNvSpPr txBox="1"/>
      </xdr:nvSpPr>
      <xdr:spPr>
        <a:xfrm>
          <a:off x="19992975" y="170415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48261</xdr:rowOff>
    </xdr:from>
    <xdr:to>
      <xdr:col>116</xdr:col>
      <xdr:colOff>114300</xdr:colOff>
      <xdr:row>105</xdr:row>
      <xdr:rowOff>149861</xdr:rowOff>
    </xdr:to>
    <xdr:sp macro="" textlink="">
      <xdr:nvSpPr>
        <xdr:cNvPr id="910" name="フローチャート: 判断 909">
          <a:extLst>
            <a:ext uri="{FF2B5EF4-FFF2-40B4-BE49-F238E27FC236}">
              <a16:creationId xmlns:a16="http://schemas.microsoft.com/office/drawing/2014/main" id="{5819FCE8-1EDA-4E45-BFF7-02C436FA0D93}"/>
            </a:ext>
          </a:extLst>
        </xdr:cNvPr>
        <xdr:cNvSpPr/>
      </xdr:nvSpPr>
      <xdr:spPr>
        <a:xfrm>
          <a:off x="19897725" y="1719008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55880</xdr:rowOff>
    </xdr:from>
    <xdr:to>
      <xdr:col>112</xdr:col>
      <xdr:colOff>38100</xdr:colOff>
      <xdr:row>105</xdr:row>
      <xdr:rowOff>157480</xdr:rowOff>
    </xdr:to>
    <xdr:sp macro="" textlink="">
      <xdr:nvSpPr>
        <xdr:cNvPr id="911" name="フローチャート: 判断 910">
          <a:extLst>
            <a:ext uri="{FF2B5EF4-FFF2-40B4-BE49-F238E27FC236}">
              <a16:creationId xmlns:a16="http://schemas.microsoft.com/office/drawing/2014/main" id="{92927ED8-C33A-411F-94B2-CA3017B2EA95}"/>
            </a:ext>
          </a:extLst>
        </xdr:cNvPr>
        <xdr:cNvSpPr/>
      </xdr:nvSpPr>
      <xdr:spPr>
        <a:xfrm>
          <a:off x="19154775" y="1720088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59689</xdr:rowOff>
    </xdr:from>
    <xdr:to>
      <xdr:col>107</xdr:col>
      <xdr:colOff>101600</xdr:colOff>
      <xdr:row>105</xdr:row>
      <xdr:rowOff>161289</xdr:rowOff>
    </xdr:to>
    <xdr:sp macro="" textlink="">
      <xdr:nvSpPr>
        <xdr:cNvPr id="912" name="フローチャート: 判断 911">
          <a:extLst>
            <a:ext uri="{FF2B5EF4-FFF2-40B4-BE49-F238E27FC236}">
              <a16:creationId xmlns:a16="http://schemas.microsoft.com/office/drawing/2014/main" id="{F4437FF4-3289-4E5F-80F4-DB14C1207EB9}"/>
            </a:ext>
          </a:extLst>
        </xdr:cNvPr>
        <xdr:cNvSpPr/>
      </xdr:nvSpPr>
      <xdr:spPr>
        <a:xfrm>
          <a:off x="18345150" y="1720468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67311</xdr:rowOff>
    </xdr:from>
    <xdr:to>
      <xdr:col>102</xdr:col>
      <xdr:colOff>165100</xdr:colOff>
      <xdr:row>105</xdr:row>
      <xdr:rowOff>168911</xdr:rowOff>
    </xdr:to>
    <xdr:sp macro="" textlink="">
      <xdr:nvSpPr>
        <xdr:cNvPr id="913" name="フローチャート: 判断 912">
          <a:extLst>
            <a:ext uri="{FF2B5EF4-FFF2-40B4-BE49-F238E27FC236}">
              <a16:creationId xmlns:a16="http://schemas.microsoft.com/office/drawing/2014/main" id="{049F82C6-587B-4C45-B367-29BD37B02386}"/>
            </a:ext>
          </a:extLst>
        </xdr:cNvPr>
        <xdr:cNvSpPr/>
      </xdr:nvSpPr>
      <xdr:spPr>
        <a:xfrm>
          <a:off x="17554575" y="1720913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74930</xdr:rowOff>
    </xdr:from>
    <xdr:to>
      <xdr:col>98</xdr:col>
      <xdr:colOff>38100</xdr:colOff>
      <xdr:row>106</xdr:row>
      <xdr:rowOff>5080</xdr:rowOff>
    </xdr:to>
    <xdr:sp macro="" textlink="">
      <xdr:nvSpPr>
        <xdr:cNvPr id="914" name="フローチャート: 判断 913">
          <a:extLst>
            <a:ext uri="{FF2B5EF4-FFF2-40B4-BE49-F238E27FC236}">
              <a16:creationId xmlns:a16="http://schemas.microsoft.com/office/drawing/2014/main" id="{12422D9B-FA4C-4685-A321-6E711E2480C0}"/>
            </a:ext>
          </a:extLst>
        </xdr:cNvPr>
        <xdr:cNvSpPr/>
      </xdr:nvSpPr>
      <xdr:spPr>
        <a:xfrm>
          <a:off x="16754475" y="1721993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15" name="テキスト ボックス 914">
          <a:extLst>
            <a:ext uri="{FF2B5EF4-FFF2-40B4-BE49-F238E27FC236}">
              <a16:creationId xmlns:a16="http://schemas.microsoft.com/office/drawing/2014/main" id="{49D8822D-1E99-48EF-83D9-0F1B5702A85F}"/>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16" name="テキスト ボックス 915">
          <a:extLst>
            <a:ext uri="{FF2B5EF4-FFF2-40B4-BE49-F238E27FC236}">
              <a16:creationId xmlns:a16="http://schemas.microsoft.com/office/drawing/2014/main" id="{AFB812FB-1C79-4C25-8B1C-E022985F66C1}"/>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17" name="テキスト ボックス 916">
          <a:extLst>
            <a:ext uri="{FF2B5EF4-FFF2-40B4-BE49-F238E27FC236}">
              <a16:creationId xmlns:a16="http://schemas.microsoft.com/office/drawing/2014/main" id="{B3B9A70B-8688-45B4-8BA8-EF7B78F75544}"/>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18" name="テキスト ボックス 917">
          <a:extLst>
            <a:ext uri="{FF2B5EF4-FFF2-40B4-BE49-F238E27FC236}">
              <a16:creationId xmlns:a16="http://schemas.microsoft.com/office/drawing/2014/main" id="{A04E8ADE-781C-41CF-A486-0665AC00FC9B}"/>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19" name="テキスト ボックス 918">
          <a:extLst>
            <a:ext uri="{FF2B5EF4-FFF2-40B4-BE49-F238E27FC236}">
              <a16:creationId xmlns:a16="http://schemas.microsoft.com/office/drawing/2014/main" id="{44D0AC3F-44C2-430C-BF76-A07E976E0C66}"/>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90170</xdr:rowOff>
    </xdr:from>
    <xdr:to>
      <xdr:col>116</xdr:col>
      <xdr:colOff>114300</xdr:colOff>
      <xdr:row>107</xdr:row>
      <xdr:rowOff>20320</xdr:rowOff>
    </xdr:to>
    <xdr:sp macro="" textlink="">
      <xdr:nvSpPr>
        <xdr:cNvPr id="920" name="楕円 919">
          <a:extLst>
            <a:ext uri="{FF2B5EF4-FFF2-40B4-BE49-F238E27FC236}">
              <a16:creationId xmlns:a16="http://schemas.microsoft.com/office/drawing/2014/main" id="{0E88A69B-202F-4E57-88E9-262194AFDAF2}"/>
            </a:ext>
          </a:extLst>
        </xdr:cNvPr>
        <xdr:cNvSpPr/>
      </xdr:nvSpPr>
      <xdr:spPr>
        <a:xfrm>
          <a:off x="19897725" y="1740344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5097</xdr:rowOff>
    </xdr:from>
    <xdr:ext cx="469744" cy="259045"/>
    <xdr:sp macro="" textlink="">
      <xdr:nvSpPr>
        <xdr:cNvPr id="921" name="【庁舎】&#10;一人当たり面積該当値テキスト">
          <a:extLst>
            <a:ext uri="{FF2B5EF4-FFF2-40B4-BE49-F238E27FC236}">
              <a16:creationId xmlns:a16="http://schemas.microsoft.com/office/drawing/2014/main" id="{731C52EC-784F-467D-A85A-216F2DA4FC50}"/>
            </a:ext>
          </a:extLst>
        </xdr:cNvPr>
        <xdr:cNvSpPr txBox="1"/>
      </xdr:nvSpPr>
      <xdr:spPr>
        <a:xfrm>
          <a:off x="19992975" y="173247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93980</xdr:rowOff>
    </xdr:from>
    <xdr:to>
      <xdr:col>112</xdr:col>
      <xdr:colOff>38100</xdr:colOff>
      <xdr:row>107</xdr:row>
      <xdr:rowOff>24130</xdr:rowOff>
    </xdr:to>
    <xdr:sp macro="" textlink="">
      <xdr:nvSpPr>
        <xdr:cNvPr id="922" name="楕円 921">
          <a:extLst>
            <a:ext uri="{FF2B5EF4-FFF2-40B4-BE49-F238E27FC236}">
              <a16:creationId xmlns:a16="http://schemas.microsoft.com/office/drawing/2014/main" id="{3245186B-2340-4AB6-9854-06DBAF7C7D40}"/>
            </a:ext>
          </a:extLst>
        </xdr:cNvPr>
        <xdr:cNvSpPr/>
      </xdr:nvSpPr>
      <xdr:spPr>
        <a:xfrm>
          <a:off x="19154775" y="1741043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140970</xdr:rowOff>
    </xdr:from>
    <xdr:to>
      <xdr:col>116</xdr:col>
      <xdr:colOff>63500</xdr:colOff>
      <xdr:row>106</xdr:row>
      <xdr:rowOff>144780</xdr:rowOff>
    </xdr:to>
    <xdr:cxnSp macro="">
      <xdr:nvCxnSpPr>
        <xdr:cNvPr id="923" name="直線コネクタ 922">
          <a:extLst>
            <a:ext uri="{FF2B5EF4-FFF2-40B4-BE49-F238E27FC236}">
              <a16:creationId xmlns:a16="http://schemas.microsoft.com/office/drawing/2014/main" id="{F3B06964-BA15-4355-8D96-4F5D9CCB238C}"/>
            </a:ext>
          </a:extLst>
        </xdr:cNvPr>
        <xdr:cNvCxnSpPr/>
      </xdr:nvCxnSpPr>
      <xdr:spPr>
        <a:xfrm flipV="1">
          <a:off x="19202400" y="17460595"/>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93980</xdr:rowOff>
    </xdr:from>
    <xdr:to>
      <xdr:col>107</xdr:col>
      <xdr:colOff>101600</xdr:colOff>
      <xdr:row>107</xdr:row>
      <xdr:rowOff>24130</xdr:rowOff>
    </xdr:to>
    <xdr:sp macro="" textlink="">
      <xdr:nvSpPr>
        <xdr:cNvPr id="924" name="楕円 923">
          <a:extLst>
            <a:ext uri="{FF2B5EF4-FFF2-40B4-BE49-F238E27FC236}">
              <a16:creationId xmlns:a16="http://schemas.microsoft.com/office/drawing/2014/main" id="{4FC1EF61-1D44-4D26-804E-E50F548DD4CC}"/>
            </a:ext>
          </a:extLst>
        </xdr:cNvPr>
        <xdr:cNvSpPr/>
      </xdr:nvSpPr>
      <xdr:spPr>
        <a:xfrm>
          <a:off x="18345150" y="1741043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144780</xdr:rowOff>
    </xdr:from>
    <xdr:to>
      <xdr:col>111</xdr:col>
      <xdr:colOff>177800</xdr:colOff>
      <xdr:row>106</xdr:row>
      <xdr:rowOff>144780</xdr:rowOff>
    </xdr:to>
    <xdr:cxnSp macro="">
      <xdr:nvCxnSpPr>
        <xdr:cNvPr id="925" name="直線コネクタ 924">
          <a:extLst>
            <a:ext uri="{FF2B5EF4-FFF2-40B4-BE49-F238E27FC236}">
              <a16:creationId xmlns:a16="http://schemas.microsoft.com/office/drawing/2014/main" id="{1D96BCFC-CC98-4803-B083-93892D45457E}"/>
            </a:ext>
          </a:extLst>
        </xdr:cNvPr>
        <xdr:cNvCxnSpPr/>
      </xdr:nvCxnSpPr>
      <xdr:spPr>
        <a:xfrm>
          <a:off x="18392775" y="17458055"/>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93980</xdr:rowOff>
    </xdr:from>
    <xdr:to>
      <xdr:col>102</xdr:col>
      <xdr:colOff>165100</xdr:colOff>
      <xdr:row>107</xdr:row>
      <xdr:rowOff>24130</xdr:rowOff>
    </xdr:to>
    <xdr:sp macro="" textlink="">
      <xdr:nvSpPr>
        <xdr:cNvPr id="926" name="楕円 925">
          <a:extLst>
            <a:ext uri="{FF2B5EF4-FFF2-40B4-BE49-F238E27FC236}">
              <a16:creationId xmlns:a16="http://schemas.microsoft.com/office/drawing/2014/main" id="{B32FD727-41FB-422F-ABAB-CD69C1686A7C}"/>
            </a:ext>
          </a:extLst>
        </xdr:cNvPr>
        <xdr:cNvSpPr/>
      </xdr:nvSpPr>
      <xdr:spPr>
        <a:xfrm>
          <a:off x="17554575" y="1741043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144780</xdr:rowOff>
    </xdr:from>
    <xdr:to>
      <xdr:col>107</xdr:col>
      <xdr:colOff>50800</xdr:colOff>
      <xdr:row>106</xdr:row>
      <xdr:rowOff>144780</xdr:rowOff>
    </xdr:to>
    <xdr:cxnSp macro="">
      <xdr:nvCxnSpPr>
        <xdr:cNvPr id="927" name="直線コネクタ 926">
          <a:extLst>
            <a:ext uri="{FF2B5EF4-FFF2-40B4-BE49-F238E27FC236}">
              <a16:creationId xmlns:a16="http://schemas.microsoft.com/office/drawing/2014/main" id="{7E3C977C-4B9A-402F-BB28-953635B214B8}"/>
            </a:ext>
          </a:extLst>
        </xdr:cNvPr>
        <xdr:cNvCxnSpPr/>
      </xdr:nvCxnSpPr>
      <xdr:spPr>
        <a:xfrm>
          <a:off x="17602200" y="17458055"/>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97789</xdr:rowOff>
    </xdr:from>
    <xdr:to>
      <xdr:col>98</xdr:col>
      <xdr:colOff>38100</xdr:colOff>
      <xdr:row>107</xdr:row>
      <xdr:rowOff>27939</xdr:rowOff>
    </xdr:to>
    <xdr:sp macro="" textlink="">
      <xdr:nvSpPr>
        <xdr:cNvPr id="928" name="楕円 927">
          <a:extLst>
            <a:ext uri="{FF2B5EF4-FFF2-40B4-BE49-F238E27FC236}">
              <a16:creationId xmlns:a16="http://schemas.microsoft.com/office/drawing/2014/main" id="{41711E2D-9BCB-4C69-9719-B22789AE592E}"/>
            </a:ext>
          </a:extLst>
        </xdr:cNvPr>
        <xdr:cNvSpPr/>
      </xdr:nvSpPr>
      <xdr:spPr>
        <a:xfrm>
          <a:off x="16754475" y="17414239"/>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144780</xdr:rowOff>
    </xdr:from>
    <xdr:to>
      <xdr:col>102</xdr:col>
      <xdr:colOff>114300</xdr:colOff>
      <xdr:row>106</xdr:row>
      <xdr:rowOff>148589</xdr:rowOff>
    </xdr:to>
    <xdr:cxnSp macro="">
      <xdr:nvCxnSpPr>
        <xdr:cNvPr id="929" name="直線コネクタ 928">
          <a:extLst>
            <a:ext uri="{FF2B5EF4-FFF2-40B4-BE49-F238E27FC236}">
              <a16:creationId xmlns:a16="http://schemas.microsoft.com/office/drawing/2014/main" id="{0984383F-5EE1-4079-BF9F-4936B158A9A4}"/>
            </a:ext>
          </a:extLst>
        </xdr:cNvPr>
        <xdr:cNvCxnSpPr/>
      </xdr:nvCxnSpPr>
      <xdr:spPr>
        <a:xfrm flipV="1">
          <a:off x="16802100" y="17458055"/>
          <a:ext cx="8001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2557</xdr:rowOff>
    </xdr:from>
    <xdr:ext cx="469744" cy="259045"/>
    <xdr:sp macro="" textlink="">
      <xdr:nvSpPr>
        <xdr:cNvPr id="930" name="n_1aveValue【庁舎】&#10;一人当たり面積">
          <a:extLst>
            <a:ext uri="{FF2B5EF4-FFF2-40B4-BE49-F238E27FC236}">
              <a16:creationId xmlns:a16="http://schemas.microsoft.com/office/drawing/2014/main" id="{0D2D352F-5C94-4046-AABF-EC2CB4B0CD46}"/>
            </a:ext>
          </a:extLst>
        </xdr:cNvPr>
        <xdr:cNvSpPr txBox="1"/>
      </xdr:nvSpPr>
      <xdr:spPr>
        <a:xfrm>
          <a:off x="18983402" y="1697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6366</xdr:rowOff>
    </xdr:from>
    <xdr:ext cx="469744" cy="259045"/>
    <xdr:sp macro="" textlink="">
      <xdr:nvSpPr>
        <xdr:cNvPr id="931" name="n_2aveValue【庁舎】&#10;一人当たり面積">
          <a:extLst>
            <a:ext uri="{FF2B5EF4-FFF2-40B4-BE49-F238E27FC236}">
              <a16:creationId xmlns:a16="http://schemas.microsoft.com/office/drawing/2014/main" id="{6B210F06-A87F-4DC6-BCF9-783D61B47D43}"/>
            </a:ext>
          </a:extLst>
        </xdr:cNvPr>
        <xdr:cNvSpPr txBox="1"/>
      </xdr:nvSpPr>
      <xdr:spPr>
        <a:xfrm>
          <a:off x="18183302" y="16983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13988</xdr:rowOff>
    </xdr:from>
    <xdr:ext cx="469744" cy="259045"/>
    <xdr:sp macro="" textlink="">
      <xdr:nvSpPr>
        <xdr:cNvPr id="932" name="n_3aveValue【庁舎】&#10;一人当たり面積">
          <a:extLst>
            <a:ext uri="{FF2B5EF4-FFF2-40B4-BE49-F238E27FC236}">
              <a16:creationId xmlns:a16="http://schemas.microsoft.com/office/drawing/2014/main" id="{4C996C05-D44B-4D5A-ACD4-F615CB5EE218}"/>
            </a:ext>
          </a:extLst>
        </xdr:cNvPr>
        <xdr:cNvSpPr txBox="1"/>
      </xdr:nvSpPr>
      <xdr:spPr>
        <a:xfrm>
          <a:off x="17383202" y="169843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21607</xdr:rowOff>
    </xdr:from>
    <xdr:ext cx="469744" cy="259045"/>
    <xdr:sp macro="" textlink="">
      <xdr:nvSpPr>
        <xdr:cNvPr id="933" name="n_4aveValue【庁舎】&#10;一人当たり面積">
          <a:extLst>
            <a:ext uri="{FF2B5EF4-FFF2-40B4-BE49-F238E27FC236}">
              <a16:creationId xmlns:a16="http://schemas.microsoft.com/office/drawing/2014/main" id="{5363FF21-C2F4-4DE8-82F5-9DEDA22AB6AE}"/>
            </a:ext>
          </a:extLst>
        </xdr:cNvPr>
        <xdr:cNvSpPr txBox="1"/>
      </xdr:nvSpPr>
      <xdr:spPr>
        <a:xfrm>
          <a:off x="16592627" y="16995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15257</xdr:rowOff>
    </xdr:from>
    <xdr:ext cx="469744" cy="259045"/>
    <xdr:sp macro="" textlink="">
      <xdr:nvSpPr>
        <xdr:cNvPr id="934" name="n_1mainValue【庁舎】&#10;一人当たり面積">
          <a:extLst>
            <a:ext uri="{FF2B5EF4-FFF2-40B4-BE49-F238E27FC236}">
              <a16:creationId xmlns:a16="http://schemas.microsoft.com/office/drawing/2014/main" id="{0FE74E94-72FF-4C23-83F3-7A5047B99845}"/>
            </a:ext>
          </a:extLst>
        </xdr:cNvPr>
        <xdr:cNvSpPr txBox="1"/>
      </xdr:nvSpPr>
      <xdr:spPr>
        <a:xfrm>
          <a:off x="18983402" y="17499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15257</xdr:rowOff>
    </xdr:from>
    <xdr:ext cx="469744" cy="259045"/>
    <xdr:sp macro="" textlink="">
      <xdr:nvSpPr>
        <xdr:cNvPr id="935" name="n_2mainValue【庁舎】&#10;一人当たり面積">
          <a:extLst>
            <a:ext uri="{FF2B5EF4-FFF2-40B4-BE49-F238E27FC236}">
              <a16:creationId xmlns:a16="http://schemas.microsoft.com/office/drawing/2014/main" id="{E2C4C94A-4456-4FAF-A780-57FDF094F873}"/>
            </a:ext>
          </a:extLst>
        </xdr:cNvPr>
        <xdr:cNvSpPr txBox="1"/>
      </xdr:nvSpPr>
      <xdr:spPr>
        <a:xfrm>
          <a:off x="18183302" y="17499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15257</xdr:rowOff>
    </xdr:from>
    <xdr:ext cx="469744" cy="259045"/>
    <xdr:sp macro="" textlink="">
      <xdr:nvSpPr>
        <xdr:cNvPr id="936" name="n_3mainValue【庁舎】&#10;一人当たり面積">
          <a:extLst>
            <a:ext uri="{FF2B5EF4-FFF2-40B4-BE49-F238E27FC236}">
              <a16:creationId xmlns:a16="http://schemas.microsoft.com/office/drawing/2014/main" id="{FCE1C758-3100-404D-B14B-643B78540F85}"/>
            </a:ext>
          </a:extLst>
        </xdr:cNvPr>
        <xdr:cNvSpPr txBox="1"/>
      </xdr:nvSpPr>
      <xdr:spPr>
        <a:xfrm>
          <a:off x="17383202" y="17499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19066</xdr:rowOff>
    </xdr:from>
    <xdr:ext cx="469744" cy="259045"/>
    <xdr:sp macro="" textlink="">
      <xdr:nvSpPr>
        <xdr:cNvPr id="937" name="n_4mainValue【庁舎】&#10;一人当たり面積">
          <a:extLst>
            <a:ext uri="{FF2B5EF4-FFF2-40B4-BE49-F238E27FC236}">
              <a16:creationId xmlns:a16="http://schemas.microsoft.com/office/drawing/2014/main" id="{3F1A849A-5A3B-40DE-AEDD-9EB33DE35A48}"/>
            </a:ext>
          </a:extLst>
        </xdr:cNvPr>
        <xdr:cNvSpPr txBox="1"/>
      </xdr:nvSpPr>
      <xdr:spPr>
        <a:xfrm>
          <a:off x="16592627" y="17506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38" name="正方形/長方形 937">
          <a:extLst>
            <a:ext uri="{FF2B5EF4-FFF2-40B4-BE49-F238E27FC236}">
              <a16:creationId xmlns:a16="http://schemas.microsoft.com/office/drawing/2014/main" id="{CD37BD16-4904-43CF-86EA-4AAFF2F318FC}"/>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39" name="正方形/長方形 938">
          <a:extLst>
            <a:ext uri="{FF2B5EF4-FFF2-40B4-BE49-F238E27FC236}">
              <a16:creationId xmlns:a16="http://schemas.microsoft.com/office/drawing/2014/main" id="{63610F28-4FC8-4F83-AE93-1380B61D2FA5}"/>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40" name="テキスト ボックス 939">
          <a:extLst>
            <a:ext uri="{FF2B5EF4-FFF2-40B4-BE49-F238E27FC236}">
              <a16:creationId xmlns:a16="http://schemas.microsoft.com/office/drawing/2014/main" id="{11CC452E-66FD-424A-BA71-4A78876F532D}"/>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b="0" i="0" baseline="0">
              <a:solidFill>
                <a:schemeClr val="dk1"/>
              </a:solidFill>
              <a:effectLst/>
              <a:latin typeface="+mn-lt"/>
              <a:ea typeface="+mn-ea"/>
              <a:cs typeface="+mn-cs"/>
            </a:rPr>
            <a:t>・類似団体と比較して特に有形固定資産減価償却率が高くなっている施設は、福祉施設、市民会館及び一般廃棄物処理施設である。これらの施設では築年数の経過により</a:t>
          </a:r>
          <a:r>
            <a:rPr lang="ja-JP" altLang="ja-JP" sz="1100">
              <a:solidFill>
                <a:schemeClr val="dk1"/>
              </a:solidFill>
              <a:effectLst/>
              <a:latin typeface="+mn-lt"/>
              <a:ea typeface="+mn-ea"/>
              <a:cs typeface="+mn-cs"/>
            </a:rPr>
            <a:t>累積償却額が大きくなっていることから、</a:t>
          </a:r>
          <a:r>
            <a:rPr lang="ja-JP" altLang="ja-JP" sz="1100" b="0" i="0" baseline="0">
              <a:solidFill>
                <a:schemeClr val="dk1"/>
              </a:solidFill>
              <a:effectLst/>
              <a:latin typeface="+mn-lt"/>
              <a:ea typeface="+mn-ea"/>
              <a:cs typeface="+mn-cs"/>
            </a:rPr>
            <a:t>公共施設等総合管理計画</a:t>
          </a:r>
          <a:r>
            <a:rPr lang="ja-JP" altLang="ja-JP" sz="1100">
              <a:solidFill>
                <a:schemeClr val="dk1"/>
              </a:solidFill>
              <a:effectLst/>
              <a:latin typeface="+mn-lt"/>
              <a:ea typeface="+mn-ea"/>
              <a:cs typeface="+mn-cs"/>
            </a:rPr>
            <a:t>に基づき、</a:t>
          </a:r>
          <a:r>
            <a:rPr lang="ja-JP" altLang="ja-JP" sz="1100" b="0" i="0" baseline="0">
              <a:solidFill>
                <a:schemeClr val="dk1"/>
              </a:solidFill>
              <a:effectLst/>
              <a:latin typeface="+mn-lt"/>
              <a:ea typeface="+mn-ea"/>
              <a:cs typeface="+mn-cs"/>
            </a:rPr>
            <a:t>計画的な改修を実施する予定である。</a:t>
          </a:r>
          <a:endParaRPr lang="ja-JP" altLang="ja-JP" sz="1400">
            <a:effectLst/>
          </a:endParaRPr>
        </a:p>
        <a:p>
          <a:r>
            <a:rPr lang="ja-JP" altLang="ja-JP" sz="1100" b="0" i="0" baseline="0">
              <a:solidFill>
                <a:schemeClr val="dk1"/>
              </a:solidFill>
              <a:effectLst/>
              <a:latin typeface="+mn-lt"/>
              <a:ea typeface="+mn-ea"/>
              <a:cs typeface="+mn-cs"/>
            </a:rPr>
            <a:t>　一方、類似団体と比較して特に有形固定資産減価償却率が低くなっている施設は体育館・プール、消防施設及び庁舎である。これは近年、老朽化した施設の計画的な建替えにより、資産額が上昇したことが要因である。</a:t>
          </a:r>
          <a:endParaRPr lang="ja-JP" altLang="ja-JP" sz="1400">
            <a:effectLst/>
          </a:endParaRP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knsv0008\&#36001;&#25919;&#35506;\&#36001;&#21209;&#35576;&#34920;\&#29031;&#20250;&#12539;&#22238;&#31572;\R8&#24180;&#24230;\260817_&#12304;918&#32224;&#20999;&#12305;&#20196;&#21644;&#65302;&#24180;&#24230;&#36001;&#25919;&#29366;&#27841;&#36039;&#26009;&#38598;&#12398;&#20316;&#25104;&#12395;&#12388;&#12356;&#12390;&#65288;2&#22238;&#30446;&#12539;&#22320;&#26041;&#20844;&#20250;&#35336;&#38306;&#20418;&#65289;\06_&#32080;&#21512;&#65288;&#30476;&#25552;&#20986;&#65289;\R6&#12304;&#36001;&#25919;&#29366;&#27841;&#36039;&#26009;&#38598;&#12305;_172014_&#37329;&#27810;&#24066;_2024(2&#22238;&#30446;).xlsx" TargetMode="External"/><Relationship Id="rId1" Type="http://schemas.openxmlformats.org/officeDocument/2006/relationships/externalLinkPath" Target="R6&#12304;&#36001;&#25919;&#29366;&#27841;&#36039;&#26009;&#38598;&#12305;_172014_&#37329;&#27810;&#24066;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cell r="BP51">
            <v>51</v>
          </cell>
          <cell r="BX51">
            <v>38.9</v>
          </cell>
          <cell r="CF51">
            <v>23.6</v>
          </cell>
          <cell r="CN51">
            <v>20.2</v>
          </cell>
          <cell r="CV51">
            <v>20.7</v>
          </cell>
        </row>
        <row r="53">
          <cell r="BP53">
            <v>64.400000000000006</v>
          </cell>
          <cell r="BX53">
            <v>65</v>
          </cell>
          <cell r="CF53">
            <v>63.7</v>
          </cell>
          <cell r="CN53">
            <v>65.2</v>
          </cell>
          <cell r="CV53">
            <v>66.3</v>
          </cell>
        </row>
        <row r="55">
          <cell r="AN55" t="str">
            <v>類似団体内平均値</v>
          </cell>
          <cell r="BP55">
            <v>31.5</v>
          </cell>
          <cell r="BX55">
            <v>23.4</v>
          </cell>
          <cell r="CF55">
            <v>18.2</v>
          </cell>
          <cell r="CN55">
            <v>17.100000000000001</v>
          </cell>
          <cell r="CV55">
            <v>16.600000000000001</v>
          </cell>
        </row>
        <row r="57">
          <cell r="BP57">
            <v>62.9</v>
          </cell>
          <cell r="BX57">
            <v>63.9</v>
          </cell>
          <cell r="CF57">
            <v>64.900000000000006</v>
          </cell>
          <cell r="CN57">
            <v>65.8</v>
          </cell>
          <cell r="CV57">
            <v>66.7</v>
          </cell>
        </row>
        <row r="72">
          <cell r="BP72" t="str">
            <v>R02</v>
          </cell>
          <cell r="BX72" t="str">
            <v>R03</v>
          </cell>
          <cell r="CF72" t="str">
            <v>R04</v>
          </cell>
          <cell r="CN72" t="str">
            <v>R05</v>
          </cell>
          <cell r="CV72" t="str">
            <v>R06</v>
          </cell>
        </row>
        <row r="73">
          <cell r="AN73" t="str">
            <v>当該団体値</v>
          </cell>
          <cell r="BP73">
            <v>51</v>
          </cell>
          <cell r="BX73">
            <v>38.9</v>
          </cell>
          <cell r="CF73">
            <v>23.6</v>
          </cell>
          <cell r="CN73">
            <v>20.2</v>
          </cell>
          <cell r="CV73">
            <v>20.7</v>
          </cell>
        </row>
        <row r="75">
          <cell r="BP75">
            <v>4.8</v>
          </cell>
          <cell r="BX75">
            <v>4.4000000000000004</v>
          </cell>
          <cell r="CF75">
            <v>4.3</v>
          </cell>
          <cell r="CN75">
            <v>4</v>
          </cell>
          <cell r="CV75">
            <v>3.4</v>
          </cell>
        </row>
        <row r="77">
          <cell r="AN77" t="str">
            <v>類似団体内平均値</v>
          </cell>
          <cell r="BP77">
            <v>31.5</v>
          </cell>
          <cell r="BX77">
            <v>23.4</v>
          </cell>
          <cell r="CF77">
            <v>18.2</v>
          </cell>
          <cell r="CN77">
            <v>17.100000000000001</v>
          </cell>
          <cell r="CV77">
            <v>16.600000000000001</v>
          </cell>
        </row>
        <row r="79">
          <cell r="BP79">
            <v>5.4</v>
          </cell>
          <cell r="BX79">
            <v>5.2</v>
          </cell>
          <cell r="CF79">
            <v>5.2</v>
          </cell>
          <cell r="CN79">
            <v>5.2</v>
          </cell>
          <cell r="CV79">
            <v>5.2</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opLeftCell="A34" zoomScale="59" workbookViewId="0"/>
  </sheetViews>
  <sheetFormatPr defaultColWidth="0" defaultRowHeight="11" zeroHeight="1" x14ac:dyDescent="0.2"/>
  <cols>
    <col min="1" max="11" width="2.08984375" style="168" customWidth="1"/>
    <col min="12" max="12" width="2.26953125" style="168" customWidth="1"/>
    <col min="13" max="17" width="2.36328125" style="168" customWidth="1"/>
    <col min="18" max="119" width="2.08984375" style="168" customWidth="1"/>
    <col min="120" max="16384" width="0" style="168" hidden="1"/>
  </cols>
  <sheetData>
    <row r="1" spans="1:119" ht="33" customHeight="1" x14ac:dyDescent="0.2">
      <c r="B1" s="379" t="s">
        <v>76</v>
      </c>
      <c r="C1" s="379"/>
      <c r="D1" s="379"/>
      <c r="E1" s="379"/>
      <c r="F1" s="379"/>
      <c r="G1" s="379"/>
      <c r="H1" s="379"/>
      <c r="I1" s="379"/>
      <c r="J1" s="379"/>
      <c r="K1" s="379"/>
      <c r="L1" s="379"/>
      <c r="M1" s="379"/>
      <c r="N1" s="379"/>
      <c r="O1" s="379"/>
      <c r="P1" s="379"/>
      <c r="Q1" s="379"/>
      <c r="R1" s="379"/>
      <c r="S1" s="379"/>
      <c r="T1" s="379"/>
      <c r="U1" s="379"/>
      <c r="V1" s="379"/>
      <c r="W1" s="379"/>
      <c r="X1" s="379"/>
      <c r="Y1" s="379"/>
      <c r="Z1" s="379"/>
      <c r="AA1" s="379"/>
      <c r="AB1" s="379"/>
      <c r="AC1" s="379"/>
      <c r="AD1" s="379"/>
      <c r="AE1" s="379"/>
      <c r="AF1" s="379"/>
      <c r="AG1" s="379"/>
      <c r="AH1" s="379"/>
      <c r="AI1" s="379"/>
      <c r="AJ1" s="379"/>
      <c r="AK1" s="379"/>
      <c r="AL1" s="379"/>
      <c r="AM1" s="379"/>
      <c r="AN1" s="379"/>
      <c r="AO1" s="379"/>
      <c r="AP1" s="379"/>
      <c r="AQ1" s="379"/>
      <c r="AR1" s="379"/>
      <c r="AS1" s="379"/>
      <c r="AT1" s="379"/>
      <c r="AU1" s="379"/>
      <c r="AV1" s="379"/>
      <c r="AW1" s="379"/>
      <c r="AX1" s="379"/>
      <c r="AY1" s="379"/>
      <c r="AZ1" s="379"/>
      <c r="BA1" s="379"/>
      <c r="BB1" s="379"/>
      <c r="BC1" s="379"/>
      <c r="BD1" s="379"/>
      <c r="BE1" s="379"/>
      <c r="BF1" s="379"/>
      <c r="BG1" s="379"/>
      <c r="BH1" s="379"/>
      <c r="BI1" s="379"/>
      <c r="BJ1" s="379"/>
      <c r="BK1" s="379"/>
      <c r="BL1" s="379"/>
      <c r="BM1" s="379"/>
      <c r="BN1" s="379"/>
      <c r="BO1" s="379"/>
      <c r="BP1" s="379"/>
      <c r="BQ1" s="379"/>
      <c r="BR1" s="379"/>
      <c r="BS1" s="379"/>
      <c r="BT1" s="379"/>
      <c r="BU1" s="379"/>
      <c r="BV1" s="379"/>
      <c r="BW1" s="379"/>
      <c r="BX1" s="379"/>
      <c r="BY1" s="379"/>
      <c r="BZ1" s="379"/>
      <c r="CA1" s="379"/>
      <c r="CB1" s="379"/>
      <c r="CC1" s="379"/>
      <c r="CD1" s="379"/>
      <c r="CE1" s="379"/>
      <c r="CF1" s="379"/>
      <c r="CG1" s="379"/>
      <c r="CH1" s="379"/>
      <c r="CI1" s="379"/>
      <c r="CJ1" s="379"/>
      <c r="CK1" s="379"/>
      <c r="CL1" s="379"/>
      <c r="CM1" s="379"/>
      <c r="CN1" s="379"/>
      <c r="CO1" s="379"/>
      <c r="CP1" s="379"/>
      <c r="CQ1" s="379"/>
      <c r="CR1" s="379"/>
      <c r="CS1" s="379"/>
      <c r="CT1" s="379"/>
      <c r="CU1" s="379"/>
      <c r="CV1" s="379"/>
      <c r="CW1" s="379"/>
      <c r="CX1" s="379"/>
      <c r="CY1" s="379"/>
      <c r="CZ1" s="379"/>
      <c r="DA1" s="379"/>
      <c r="DB1" s="379"/>
      <c r="DC1" s="379"/>
      <c r="DD1" s="379"/>
      <c r="DE1" s="379"/>
      <c r="DF1" s="379"/>
      <c r="DG1" s="379"/>
      <c r="DH1" s="379"/>
      <c r="DI1" s="379"/>
      <c r="DJ1" s="169"/>
      <c r="DK1" s="169"/>
      <c r="DL1" s="169"/>
      <c r="DM1" s="169"/>
      <c r="DN1" s="169"/>
      <c r="DO1" s="169"/>
    </row>
    <row r="2" spans="1:119" ht="24" thickBot="1" x14ac:dyDescent="0.25">
      <c r="B2" s="170" t="s">
        <v>77</v>
      </c>
      <c r="C2" s="170"/>
      <c r="D2" s="171"/>
    </row>
    <row r="3" spans="1:119" ht="18.75" customHeight="1" thickBot="1" x14ac:dyDescent="0.25">
      <c r="A3" s="169"/>
      <c r="B3" s="380" t="s">
        <v>78</v>
      </c>
      <c r="C3" s="381"/>
      <c r="D3" s="381"/>
      <c r="E3" s="382"/>
      <c r="F3" s="382"/>
      <c r="G3" s="382"/>
      <c r="H3" s="382"/>
      <c r="I3" s="382"/>
      <c r="J3" s="382"/>
      <c r="K3" s="382"/>
      <c r="L3" s="382" t="s">
        <v>79</v>
      </c>
      <c r="M3" s="382"/>
      <c r="N3" s="382"/>
      <c r="O3" s="382"/>
      <c r="P3" s="382"/>
      <c r="Q3" s="382"/>
      <c r="R3" s="389"/>
      <c r="S3" s="389"/>
      <c r="T3" s="389"/>
      <c r="U3" s="389"/>
      <c r="V3" s="390"/>
      <c r="W3" s="364" t="s">
        <v>80</v>
      </c>
      <c r="X3" s="365"/>
      <c r="Y3" s="365"/>
      <c r="Z3" s="365"/>
      <c r="AA3" s="365"/>
      <c r="AB3" s="381"/>
      <c r="AC3" s="389" t="s">
        <v>81</v>
      </c>
      <c r="AD3" s="365"/>
      <c r="AE3" s="365"/>
      <c r="AF3" s="365"/>
      <c r="AG3" s="365"/>
      <c r="AH3" s="365"/>
      <c r="AI3" s="365"/>
      <c r="AJ3" s="365"/>
      <c r="AK3" s="365"/>
      <c r="AL3" s="366"/>
      <c r="AM3" s="364" t="s">
        <v>82</v>
      </c>
      <c r="AN3" s="365"/>
      <c r="AO3" s="365"/>
      <c r="AP3" s="365"/>
      <c r="AQ3" s="365"/>
      <c r="AR3" s="365"/>
      <c r="AS3" s="365"/>
      <c r="AT3" s="365"/>
      <c r="AU3" s="365"/>
      <c r="AV3" s="365"/>
      <c r="AW3" s="365"/>
      <c r="AX3" s="366"/>
      <c r="AY3" s="401" t="s">
        <v>1</v>
      </c>
      <c r="AZ3" s="402"/>
      <c r="BA3" s="402"/>
      <c r="BB3" s="402"/>
      <c r="BC3" s="402"/>
      <c r="BD3" s="402"/>
      <c r="BE3" s="402"/>
      <c r="BF3" s="402"/>
      <c r="BG3" s="402"/>
      <c r="BH3" s="402"/>
      <c r="BI3" s="402"/>
      <c r="BJ3" s="402"/>
      <c r="BK3" s="402"/>
      <c r="BL3" s="402"/>
      <c r="BM3" s="403"/>
      <c r="BN3" s="364" t="s">
        <v>83</v>
      </c>
      <c r="BO3" s="365"/>
      <c r="BP3" s="365"/>
      <c r="BQ3" s="365"/>
      <c r="BR3" s="365"/>
      <c r="BS3" s="365"/>
      <c r="BT3" s="365"/>
      <c r="BU3" s="366"/>
      <c r="BV3" s="364" t="s">
        <v>84</v>
      </c>
      <c r="BW3" s="365"/>
      <c r="BX3" s="365"/>
      <c r="BY3" s="365"/>
      <c r="BZ3" s="365"/>
      <c r="CA3" s="365"/>
      <c r="CB3" s="365"/>
      <c r="CC3" s="366"/>
      <c r="CD3" s="401" t="s">
        <v>1</v>
      </c>
      <c r="CE3" s="402"/>
      <c r="CF3" s="402"/>
      <c r="CG3" s="402"/>
      <c r="CH3" s="402"/>
      <c r="CI3" s="402"/>
      <c r="CJ3" s="402"/>
      <c r="CK3" s="402"/>
      <c r="CL3" s="402"/>
      <c r="CM3" s="402"/>
      <c r="CN3" s="402"/>
      <c r="CO3" s="402"/>
      <c r="CP3" s="402"/>
      <c r="CQ3" s="402"/>
      <c r="CR3" s="402"/>
      <c r="CS3" s="403"/>
      <c r="CT3" s="364" t="s">
        <v>85</v>
      </c>
      <c r="CU3" s="365"/>
      <c r="CV3" s="365"/>
      <c r="CW3" s="365"/>
      <c r="CX3" s="365"/>
      <c r="CY3" s="365"/>
      <c r="CZ3" s="365"/>
      <c r="DA3" s="366"/>
      <c r="DB3" s="364" t="s">
        <v>86</v>
      </c>
      <c r="DC3" s="365"/>
      <c r="DD3" s="365"/>
      <c r="DE3" s="365"/>
      <c r="DF3" s="365"/>
      <c r="DG3" s="365"/>
      <c r="DH3" s="365"/>
      <c r="DI3" s="366"/>
    </row>
    <row r="4" spans="1:119" ht="18.75" customHeight="1" x14ac:dyDescent="0.2">
      <c r="A4" s="169"/>
      <c r="B4" s="383"/>
      <c r="C4" s="384"/>
      <c r="D4" s="384"/>
      <c r="E4" s="385"/>
      <c r="F4" s="385"/>
      <c r="G4" s="385"/>
      <c r="H4" s="385"/>
      <c r="I4" s="385"/>
      <c r="J4" s="385"/>
      <c r="K4" s="385"/>
      <c r="L4" s="385"/>
      <c r="M4" s="385"/>
      <c r="N4" s="385"/>
      <c r="O4" s="385"/>
      <c r="P4" s="385"/>
      <c r="Q4" s="385"/>
      <c r="R4" s="391"/>
      <c r="S4" s="391"/>
      <c r="T4" s="391"/>
      <c r="U4" s="391"/>
      <c r="V4" s="392"/>
      <c r="W4" s="395"/>
      <c r="X4" s="396"/>
      <c r="Y4" s="396"/>
      <c r="Z4" s="396"/>
      <c r="AA4" s="396"/>
      <c r="AB4" s="384"/>
      <c r="AC4" s="391"/>
      <c r="AD4" s="396"/>
      <c r="AE4" s="396"/>
      <c r="AF4" s="396"/>
      <c r="AG4" s="396"/>
      <c r="AH4" s="396"/>
      <c r="AI4" s="396"/>
      <c r="AJ4" s="396"/>
      <c r="AK4" s="396"/>
      <c r="AL4" s="399"/>
      <c r="AM4" s="397"/>
      <c r="AN4" s="398"/>
      <c r="AO4" s="398"/>
      <c r="AP4" s="398"/>
      <c r="AQ4" s="398"/>
      <c r="AR4" s="398"/>
      <c r="AS4" s="398"/>
      <c r="AT4" s="398"/>
      <c r="AU4" s="398"/>
      <c r="AV4" s="398"/>
      <c r="AW4" s="398"/>
      <c r="AX4" s="400"/>
      <c r="AY4" s="367" t="s">
        <v>87</v>
      </c>
      <c r="AZ4" s="368"/>
      <c r="BA4" s="368"/>
      <c r="BB4" s="368"/>
      <c r="BC4" s="368"/>
      <c r="BD4" s="368"/>
      <c r="BE4" s="368"/>
      <c r="BF4" s="368"/>
      <c r="BG4" s="368"/>
      <c r="BH4" s="368"/>
      <c r="BI4" s="368"/>
      <c r="BJ4" s="368"/>
      <c r="BK4" s="368"/>
      <c r="BL4" s="368"/>
      <c r="BM4" s="369"/>
      <c r="BN4" s="370">
        <v>217429616</v>
      </c>
      <c r="BO4" s="371"/>
      <c r="BP4" s="371"/>
      <c r="BQ4" s="371"/>
      <c r="BR4" s="371"/>
      <c r="BS4" s="371"/>
      <c r="BT4" s="371"/>
      <c r="BU4" s="372"/>
      <c r="BV4" s="370">
        <v>210170827</v>
      </c>
      <c r="BW4" s="371"/>
      <c r="BX4" s="371"/>
      <c r="BY4" s="371"/>
      <c r="BZ4" s="371"/>
      <c r="CA4" s="371"/>
      <c r="CB4" s="371"/>
      <c r="CC4" s="372"/>
      <c r="CD4" s="373" t="s">
        <v>88</v>
      </c>
      <c r="CE4" s="374"/>
      <c r="CF4" s="374"/>
      <c r="CG4" s="374"/>
      <c r="CH4" s="374"/>
      <c r="CI4" s="374"/>
      <c r="CJ4" s="374"/>
      <c r="CK4" s="374"/>
      <c r="CL4" s="374"/>
      <c r="CM4" s="374"/>
      <c r="CN4" s="374"/>
      <c r="CO4" s="374"/>
      <c r="CP4" s="374"/>
      <c r="CQ4" s="374"/>
      <c r="CR4" s="374"/>
      <c r="CS4" s="375"/>
      <c r="CT4" s="376">
        <v>4.7</v>
      </c>
      <c r="CU4" s="377"/>
      <c r="CV4" s="377"/>
      <c r="CW4" s="377"/>
      <c r="CX4" s="377"/>
      <c r="CY4" s="377"/>
      <c r="CZ4" s="377"/>
      <c r="DA4" s="378"/>
      <c r="DB4" s="376">
        <v>4</v>
      </c>
      <c r="DC4" s="377"/>
      <c r="DD4" s="377"/>
      <c r="DE4" s="377"/>
      <c r="DF4" s="377"/>
      <c r="DG4" s="377"/>
      <c r="DH4" s="377"/>
      <c r="DI4" s="378"/>
    </row>
    <row r="5" spans="1:119" ht="18.75" customHeight="1" x14ac:dyDescent="0.2">
      <c r="A5" s="169"/>
      <c r="B5" s="386"/>
      <c r="C5" s="387"/>
      <c r="D5" s="387"/>
      <c r="E5" s="388"/>
      <c r="F5" s="388"/>
      <c r="G5" s="388"/>
      <c r="H5" s="388"/>
      <c r="I5" s="388"/>
      <c r="J5" s="388"/>
      <c r="K5" s="388"/>
      <c r="L5" s="388"/>
      <c r="M5" s="388"/>
      <c r="N5" s="388"/>
      <c r="O5" s="388"/>
      <c r="P5" s="388"/>
      <c r="Q5" s="388"/>
      <c r="R5" s="393"/>
      <c r="S5" s="393"/>
      <c r="T5" s="393"/>
      <c r="U5" s="393"/>
      <c r="V5" s="394"/>
      <c r="W5" s="397"/>
      <c r="X5" s="398"/>
      <c r="Y5" s="398"/>
      <c r="Z5" s="398"/>
      <c r="AA5" s="398"/>
      <c r="AB5" s="387"/>
      <c r="AC5" s="393"/>
      <c r="AD5" s="398"/>
      <c r="AE5" s="398"/>
      <c r="AF5" s="398"/>
      <c r="AG5" s="398"/>
      <c r="AH5" s="398"/>
      <c r="AI5" s="398"/>
      <c r="AJ5" s="398"/>
      <c r="AK5" s="398"/>
      <c r="AL5" s="400"/>
      <c r="AM5" s="436" t="s">
        <v>89</v>
      </c>
      <c r="AN5" s="437"/>
      <c r="AO5" s="437"/>
      <c r="AP5" s="437"/>
      <c r="AQ5" s="437"/>
      <c r="AR5" s="437"/>
      <c r="AS5" s="437"/>
      <c r="AT5" s="438"/>
      <c r="AU5" s="439" t="s">
        <v>90</v>
      </c>
      <c r="AV5" s="440"/>
      <c r="AW5" s="440"/>
      <c r="AX5" s="440"/>
      <c r="AY5" s="441" t="s">
        <v>91</v>
      </c>
      <c r="AZ5" s="442"/>
      <c r="BA5" s="442"/>
      <c r="BB5" s="442"/>
      <c r="BC5" s="442"/>
      <c r="BD5" s="442"/>
      <c r="BE5" s="442"/>
      <c r="BF5" s="442"/>
      <c r="BG5" s="442"/>
      <c r="BH5" s="442"/>
      <c r="BI5" s="442"/>
      <c r="BJ5" s="442"/>
      <c r="BK5" s="442"/>
      <c r="BL5" s="442"/>
      <c r="BM5" s="443"/>
      <c r="BN5" s="407">
        <v>208940471</v>
      </c>
      <c r="BO5" s="408"/>
      <c r="BP5" s="408"/>
      <c r="BQ5" s="408"/>
      <c r="BR5" s="408"/>
      <c r="BS5" s="408"/>
      <c r="BT5" s="408"/>
      <c r="BU5" s="409"/>
      <c r="BV5" s="407">
        <v>202425613</v>
      </c>
      <c r="BW5" s="408"/>
      <c r="BX5" s="408"/>
      <c r="BY5" s="408"/>
      <c r="BZ5" s="408"/>
      <c r="CA5" s="408"/>
      <c r="CB5" s="408"/>
      <c r="CC5" s="409"/>
      <c r="CD5" s="410" t="s">
        <v>92</v>
      </c>
      <c r="CE5" s="411"/>
      <c r="CF5" s="411"/>
      <c r="CG5" s="411"/>
      <c r="CH5" s="411"/>
      <c r="CI5" s="411"/>
      <c r="CJ5" s="411"/>
      <c r="CK5" s="411"/>
      <c r="CL5" s="411"/>
      <c r="CM5" s="411"/>
      <c r="CN5" s="411"/>
      <c r="CO5" s="411"/>
      <c r="CP5" s="411"/>
      <c r="CQ5" s="411"/>
      <c r="CR5" s="411"/>
      <c r="CS5" s="412"/>
      <c r="CT5" s="404">
        <v>88.4</v>
      </c>
      <c r="CU5" s="405"/>
      <c r="CV5" s="405"/>
      <c r="CW5" s="405"/>
      <c r="CX5" s="405"/>
      <c r="CY5" s="405"/>
      <c r="CZ5" s="405"/>
      <c r="DA5" s="406"/>
      <c r="DB5" s="404">
        <v>89.9</v>
      </c>
      <c r="DC5" s="405"/>
      <c r="DD5" s="405"/>
      <c r="DE5" s="405"/>
      <c r="DF5" s="405"/>
      <c r="DG5" s="405"/>
      <c r="DH5" s="405"/>
      <c r="DI5" s="406"/>
    </row>
    <row r="6" spans="1:119" ht="18.75" customHeight="1" x14ac:dyDescent="0.2">
      <c r="A6" s="169"/>
      <c r="B6" s="413" t="s">
        <v>93</v>
      </c>
      <c r="C6" s="414"/>
      <c r="D6" s="414"/>
      <c r="E6" s="415"/>
      <c r="F6" s="415"/>
      <c r="G6" s="415"/>
      <c r="H6" s="415"/>
      <c r="I6" s="415"/>
      <c r="J6" s="415"/>
      <c r="K6" s="415"/>
      <c r="L6" s="415" t="s">
        <v>94</v>
      </c>
      <c r="M6" s="415"/>
      <c r="N6" s="415"/>
      <c r="O6" s="415"/>
      <c r="P6" s="415"/>
      <c r="Q6" s="415"/>
      <c r="R6" s="419"/>
      <c r="S6" s="419"/>
      <c r="T6" s="419"/>
      <c r="U6" s="419"/>
      <c r="V6" s="420"/>
      <c r="W6" s="423" t="s">
        <v>95</v>
      </c>
      <c r="X6" s="424"/>
      <c r="Y6" s="424"/>
      <c r="Z6" s="424"/>
      <c r="AA6" s="424"/>
      <c r="AB6" s="414"/>
      <c r="AC6" s="427" t="s">
        <v>96</v>
      </c>
      <c r="AD6" s="428"/>
      <c r="AE6" s="428"/>
      <c r="AF6" s="428"/>
      <c r="AG6" s="428"/>
      <c r="AH6" s="428"/>
      <c r="AI6" s="428"/>
      <c r="AJ6" s="428"/>
      <c r="AK6" s="428"/>
      <c r="AL6" s="429"/>
      <c r="AM6" s="436" t="s">
        <v>97</v>
      </c>
      <c r="AN6" s="437"/>
      <c r="AO6" s="437"/>
      <c r="AP6" s="437"/>
      <c r="AQ6" s="437"/>
      <c r="AR6" s="437"/>
      <c r="AS6" s="437"/>
      <c r="AT6" s="438"/>
      <c r="AU6" s="439" t="s">
        <v>90</v>
      </c>
      <c r="AV6" s="440"/>
      <c r="AW6" s="440"/>
      <c r="AX6" s="440"/>
      <c r="AY6" s="441" t="s">
        <v>98</v>
      </c>
      <c r="AZ6" s="442"/>
      <c r="BA6" s="442"/>
      <c r="BB6" s="442"/>
      <c r="BC6" s="442"/>
      <c r="BD6" s="442"/>
      <c r="BE6" s="442"/>
      <c r="BF6" s="442"/>
      <c r="BG6" s="442"/>
      <c r="BH6" s="442"/>
      <c r="BI6" s="442"/>
      <c r="BJ6" s="442"/>
      <c r="BK6" s="442"/>
      <c r="BL6" s="442"/>
      <c r="BM6" s="443"/>
      <c r="BN6" s="407">
        <v>8489145</v>
      </c>
      <c r="BO6" s="408"/>
      <c r="BP6" s="408"/>
      <c r="BQ6" s="408"/>
      <c r="BR6" s="408"/>
      <c r="BS6" s="408"/>
      <c r="BT6" s="408"/>
      <c r="BU6" s="409"/>
      <c r="BV6" s="407">
        <v>7745214</v>
      </c>
      <c r="BW6" s="408"/>
      <c r="BX6" s="408"/>
      <c r="BY6" s="408"/>
      <c r="BZ6" s="408"/>
      <c r="CA6" s="408"/>
      <c r="CB6" s="408"/>
      <c r="CC6" s="409"/>
      <c r="CD6" s="410" t="s">
        <v>99</v>
      </c>
      <c r="CE6" s="411"/>
      <c r="CF6" s="411"/>
      <c r="CG6" s="411"/>
      <c r="CH6" s="411"/>
      <c r="CI6" s="411"/>
      <c r="CJ6" s="411"/>
      <c r="CK6" s="411"/>
      <c r="CL6" s="411"/>
      <c r="CM6" s="411"/>
      <c r="CN6" s="411"/>
      <c r="CO6" s="411"/>
      <c r="CP6" s="411"/>
      <c r="CQ6" s="411"/>
      <c r="CR6" s="411"/>
      <c r="CS6" s="412"/>
      <c r="CT6" s="444">
        <v>89.3</v>
      </c>
      <c r="CU6" s="445"/>
      <c r="CV6" s="445"/>
      <c r="CW6" s="445"/>
      <c r="CX6" s="445"/>
      <c r="CY6" s="445"/>
      <c r="CZ6" s="445"/>
      <c r="DA6" s="446"/>
      <c r="DB6" s="444">
        <v>91.8</v>
      </c>
      <c r="DC6" s="445"/>
      <c r="DD6" s="445"/>
      <c r="DE6" s="445"/>
      <c r="DF6" s="445"/>
      <c r="DG6" s="445"/>
      <c r="DH6" s="445"/>
      <c r="DI6" s="446"/>
    </row>
    <row r="7" spans="1:119" ht="18.75" customHeight="1" x14ac:dyDescent="0.2">
      <c r="A7" s="169"/>
      <c r="B7" s="383"/>
      <c r="C7" s="384"/>
      <c r="D7" s="384"/>
      <c r="E7" s="385"/>
      <c r="F7" s="385"/>
      <c r="G7" s="385"/>
      <c r="H7" s="385"/>
      <c r="I7" s="385"/>
      <c r="J7" s="385"/>
      <c r="K7" s="385"/>
      <c r="L7" s="385"/>
      <c r="M7" s="385"/>
      <c r="N7" s="385"/>
      <c r="O7" s="385"/>
      <c r="P7" s="385"/>
      <c r="Q7" s="385"/>
      <c r="R7" s="391"/>
      <c r="S7" s="391"/>
      <c r="T7" s="391"/>
      <c r="U7" s="391"/>
      <c r="V7" s="392"/>
      <c r="W7" s="395"/>
      <c r="X7" s="396"/>
      <c r="Y7" s="396"/>
      <c r="Z7" s="396"/>
      <c r="AA7" s="396"/>
      <c r="AB7" s="384"/>
      <c r="AC7" s="430"/>
      <c r="AD7" s="431"/>
      <c r="AE7" s="431"/>
      <c r="AF7" s="431"/>
      <c r="AG7" s="431"/>
      <c r="AH7" s="431"/>
      <c r="AI7" s="431"/>
      <c r="AJ7" s="431"/>
      <c r="AK7" s="431"/>
      <c r="AL7" s="432"/>
      <c r="AM7" s="436" t="s">
        <v>100</v>
      </c>
      <c r="AN7" s="437"/>
      <c r="AO7" s="437"/>
      <c r="AP7" s="437"/>
      <c r="AQ7" s="437"/>
      <c r="AR7" s="437"/>
      <c r="AS7" s="437"/>
      <c r="AT7" s="438"/>
      <c r="AU7" s="439" t="s">
        <v>90</v>
      </c>
      <c r="AV7" s="440"/>
      <c r="AW7" s="440"/>
      <c r="AX7" s="440"/>
      <c r="AY7" s="441" t="s">
        <v>101</v>
      </c>
      <c r="AZ7" s="442"/>
      <c r="BA7" s="442"/>
      <c r="BB7" s="442"/>
      <c r="BC7" s="442"/>
      <c r="BD7" s="442"/>
      <c r="BE7" s="442"/>
      <c r="BF7" s="442"/>
      <c r="BG7" s="442"/>
      <c r="BH7" s="442"/>
      <c r="BI7" s="442"/>
      <c r="BJ7" s="442"/>
      <c r="BK7" s="442"/>
      <c r="BL7" s="442"/>
      <c r="BM7" s="443"/>
      <c r="BN7" s="407">
        <v>3395355</v>
      </c>
      <c r="BO7" s="408"/>
      <c r="BP7" s="408"/>
      <c r="BQ7" s="408"/>
      <c r="BR7" s="408"/>
      <c r="BS7" s="408"/>
      <c r="BT7" s="408"/>
      <c r="BU7" s="409"/>
      <c r="BV7" s="407">
        <v>3525593</v>
      </c>
      <c r="BW7" s="408"/>
      <c r="BX7" s="408"/>
      <c r="BY7" s="408"/>
      <c r="BZ7" s="408"/>
      <c r="CA7" s="408"/>
      <c r="CB7" s="408"/>
      <c r="CC7" s="409"/>
      <c r="CD7" s="410" t="s">
        <v>102</v>
      </c>
      <c r="CE7" s="411"/>
      <c r="CF7" s="411"/>
      <c r="CG7" s="411"/>
      <c r="CH7" s="411"/>
      <c r="CI7" s="411"/>
      <c r="CJ7" s="411"/>
      <c r="CK7" s="411"/>
      <c r="CL7" s="411"/>
      <c r="CM7" s="411"/>
      <c r="CN7" s="411"/>
      <c r="CO7" s="411"/>
      <c r="CP7" s="411"/>
      <c r="CQ7" s="411"/>
      <c r="CR7" s="411"/>
      <c r="CS7" s="412"/>
      <c r="CT7" s="407">
        <v>108543575</v>
      </c>
      <c r="CU7" s="408"/>
      <c r="CV7" s="408"/>
      <c r="CW7" s="408"/>
      <c r="CX7" s="408"/>
      <c r="CY7" s="408"/>
      <c r="CZ7" s="408"/>
      <c r="DA7" s="409"/>
      <c r="DB7" s="407">
        <v>106112588</v>
      </c>
      <c r="DC7" s="408"/>
      <c r="DD7" s="408"/>
      <c r="DE7" s="408"/>
      <c r="DF7" s="408"/>
      <c r="DG7" s="408"/>
      <c r="DH7" s="408"/>
      <c r="DI7" s="409"/>
    </row>
    <row r="8" spans="1:119" ht="18.75" customHeight="1" thickBot="1" x14ac:dyDescent="0.25">
      <c r="A8" s="169"/>
      <c r="B8" s="416"/>
      <c r="C8" s="417"/>
      <c r="D8" s="417"/>
      <c r="E8" s="418"/>
      <c r="F8" s="418"/>
      <c r="G8" s="418"/>
      <c r="H8" s="418"/>
      <c r="I8" s="418"/>
      <c r="J8" s="418"/>
      <c r="K8" s="418"/>
      <c r="L8" s="418"/>
      <c r="M8" s="418"/>
      <c r="N8" s="418"/>
      <c r="O8" s="418"/>
      <c r="P8" s="418"/>
      <c r="Q8" s="418"/>
      <c r="R8" s="421"/>
      <c r="S8" s="421"/>
      <c r="T8" s="421"/>
      <c r="U8" s="421"/>
      <c r="V8" s="422"/>
      <c r="W8" s="425"/>
      <c r="X8" s="426"/>
      <c r="Y8" s="426"/>
      <c r="Z8" s="426"/>
      <c r="AA8" s="426"/>
      <c r="AB8" s="417"/>
      <c r="AC8" s="433"/>
      <c r="AD8" s="434"/>
      <c r="AE8" s="434"/>
      <c r="AF8" s="434"/>
      <c r="AG8" s="434"/>
      <c r="AH8" s="434"/>
      <c r="AI8" s="434"/>
      <c r="AJ8" s="434"/>
      <c r="AK8" s="434"/>
      <c r="AL8" s="435"/>
      <c r="AM8" s="436" t="s">
        <v>103</v>
      </c>
      <c r="AN8" s="437"/>
      <c r="AO8" s="437"/>
      <c r="AP8" s="437"/>
      <c r="AQ8" s="437"/>
      <c r="AR8" s="437"/>
      <c r="AS8" s="437"/>
      <c r="AT8" s="438"/>
      <c r="AU8" s="439" t="s">
        <v>90</v>
      </c>
      <c r="AV8" s="440"/>
      <c r="AW8" s="440"/>
      <c r="AX8" s="440"/>
      <c r="AY8" s="441" t="s">
        <v>104</v>
      </c>
      <c r="AZ8" s="442"/>
      <c r="BA8" s="442"/>
      <c r="BB8" s="442"/>
      <c r="BC8" s="442"/>
      <c r="BD8" s="442"/>
      <c r="BE8" s="442"/>
      <c r="BF8" s="442"/>
      <c r="BG8" s="442"/>
      <c r="BH8" s="442"/>
      <c r="BI8" s="442"/>
      <c r="BJ8" s="442"/>
      <c r="BK8" s="442"/>
      <c r="BL8" s="442"/>
      <c r="BM8" s="443"/>
      <c r="BN8" s="407">
        <v>5093790</v>
      </c>
      <c r="BO8" s="408"/>
      <c r="BP8" s="408"/>
      <c r="BQ8" s="408"/>
      <c r="BR8" s="408"/>
      <c r="BS8" s="408"/>
      <c r="BT8" s="408"/>
      <c r="BU8" s="409"/>
      <c r="BV8" s="407">
        <v>4219621</v>
      </c>
      <c r="BW8" s="408"/>
      <c r="BX8" s="408"/>
      <c r="BY8" s="408"/>
      <c r="BZ8" s="408"/>
      <c r="CA8" s="408"/>
      <c r="CB8" s="408"/>
      <c r="CC8" s="409"/>
      <c r="CD8" s="410" t="s">
        <v>105</v>
      </c>
      <c r="CE8" s="411"/>
      <c r="CF8" s="411"/>
      <c r="CG8" s="411"/>
      <c r="CH8" s="411"/>
      <c r="CI8" s="411"/>
      <c r="CJ8" s="411"/>
      <c r="CK8" s="411"/>
      <c r="CL8" s="411"/>
      <c r="CM8" s="411"/>
      <c r="CN8" s="411"/>
      <c r="CO8" s="411"/>
      <c r="CP8" s="411"/>
      <c r="CQ8" s="411"/>
      <c r="CR8" s="411"/>
      <c r="CS8" s="412"/>
      <c r="CT8" s="447">
        <v>0.85</v>
      </c>
      <c r="CU8" s="448"/>
      <c r="CV8" s="448"/>
      <c r="CW8" s="448"/>
      <c r="CX8" s="448"/>
      <c r="CY8" s="448"/>
      <c r="CZ8" s="448"/>
      <c r="DA8" s="449"/>
      <c r="DB8" s="447">
        <v>0.86</v>
      </c>
      <c r="DC8" s="448"/>
      <c r="DD8" s="448"/>
      <c r="DE8" s="448"/>
      <c r="DF8" s="448"/>
      <c r="DG8" s="448"/>
      <c r="DH8" s="448"/>
      <c r="DI8" s="449"/>
    </row>
    <row r="9" spans="1:119" ht="18.75" customHeight="1" thickBot="1" x14ac:dyDescent="0.25">
      <c r="A9" s="169"/>
      <c r="B9" s="401" t="s">
        <v>106</v>
      </c>
      <c r="C9" s="402"/>
      <c r="D9" s="402"/>
      <c r="E9" s="402"/>
      <c r="F9" s="402"/>
      <c r="G9" s="402"/>
      <c r="H9" s="402"/>
      <c r="I9" s="402"/>
      <c r="J9" s="402"/>
      <c r="K9" s="450"/>
      <c r="L9" s="451" t="s">
        <v>107</v>
      </c>
      <c r="M9" s="452"/>
      <c r="N9" s="452"/>
      <c r="O9" s="452"/>
      <c r="P9" s="452"/>
      <c r="Q9" s="453"/>
      <c r="R9" s="454">
        <v>463254</v>
      </c>
      <c r="S9" s="455"/>
      <c r="T9" s="455"/>
      <c r="U9" s="455"/>
      <c r="V9" s="456"/>
      <c r="W9" s="364" t="s">
        <v>108</v>
      </c>
      <c r="X9" s="365"/>
      <c r="Y9" s="365"/>
      <c r="Z9" s="365"/>
      <c r="AA9" s="365"/>
      <c r="AB9" s="365"/>
      <c r="AC9" s="365"/>
      <c r="AD9" s="365"/>
      <c r="AE9" s="365"/>
      <c r="AF9" s="365"/>
      <c r="AG9" s="365"/>
      <c r="AH9" s="365"/>
      <c r="AI9" s="365"/>
      <c r="AJ9" s="365"/>
      <c r="AK9" s="365"/>
      <c r="AL9" s="366"/>
      <c r="AM9" s="436" t="s">
        <v>109</v>
      </c>
      <c r="AN9" s="437"/>
      <c r="AO9" s="437"/>
      <c r="AP9" s="437"/>
      <c r="AQ9" s="437"/>
      <c r="AR9" s="437"/>
      <c r="AS9" s="437"/>
      <c r="AT9" s="438"/>
      <c r="AU9" s="439" t="s">
        <v>110</v>
      </c>
      <c r="AV9" s="440"/>
      <c r="AW9" s="440"/>
      <c r="AX9" s="440"/>
      <c r="AY9" s="441" t="s">
        <v>111</v>
      </c>
      <c r="AZ9" s="442"/>
      <c r="BA9" s="442"/>
      <c r="BB9" s="442"/>
      <c r="BC9" s="442"/>
      <c r="BD9" s="442"/>
      <c r="BE9" s="442"/>
      <c r="BF9" s="442"/>
      <c r="BG9" s="442"/>
      <c r="BH9" s="442"/>
      <c r="BI9" s="442"/>
      <c r="BJ9" s="442"/>
      <c r="BK9" s="442"/>
      <c r="BL9" s="442"/>
      <c r="BM9" s="443"/>
      <c r="BN9" s="407">
        <v>874169</v>
      </c>
      <c r="BO9" s="408"/>
      <c r="BP9" s="408"/>
      <c r="BQ9" s="408"/>
      <c r="BR9" s="408"/>
      <c r="BS9" s="408"/>
      <c r="BT9" s="408"/>
      <c r="BU9" s="409"/>
      <c r="BV9" s="407">
        <v>-108205</v>
      </c>
      <c r="BW9" s="408"/>
      <c r="BX9" s="408"/>
      <c r="BY9" s="408"/>
      <c r="BZ9" s="408"/>
      <c r="CA9" s="408"/>
      <c r="CB9" s="408"/>
      <c r="CC9" s="409"/>
      <c r="CD9" s="410" t="s">
        <v>112</v>
      </c>
      <c r="CE9" s="411"/>
      <c r="CF9" s="411"/>
      <c r="CG9" s="411"/>
      <c r="CH9" s="411"/>
      <c r="CI9" s="411"/>
      <c r="CJ9" s="411"/>
      <c r="CK9" s="411"/>
      <c r="CL9" s="411"/>
      <c r="CM9" s="411"/>
      <c r="CN9" s="411"/>
      <c r="CO9" s="411"/>
      <c r="CP9" s="411"/>
      <c r="CQ9" s="411"/>
      <c r="CR9" s="411"/>
      <c r="CS9" s="412"/>
      <c r="CT9" s="404">
        <v>12.1</v>
      </c>
      <c r="CU9" s="405"/>
      <c r="CV9" s="405"/>
      <c r="CW9" s="405"/>
      <c r="CX9" s="405"/>
      <c r="CY9" s="405"/>
      <c r="CZ9" s="405"/>
      <c r="DA9" s="406"/>
      <c r="DB9" s="404">
        <v>14.2</v>
      </c>
      <c r="DC9" s="405"/>
      <c r="DD9" s="405"/>
      <c r="DE9" s="405"/>
      <c r="DF9" s="405"/>
      <c r="DG9" s="405"/>
      <c r="DH9" s="405"/>
      <c r="DI9" s="406"/>
    </row>
    <row r="10" spans="1:119" ht="18.75" customHeight="1" thickBot="1" x14ac:dyDescent="0.25">
      <c r="A10" s="169"/>
      <c r="B10" s="401"/>
      <c r="C10" s="402"/>
      <c r="D10" s="402"/>
      <c r="E10" s="402"/>
      <c r="F10" s="402"/>
      <c r="G10" s="402"/>
      <c r="H10" s="402"/>
      <c r="I10" s="402"/>
      <c r="J10" s="402"/>
      <c r="K10" s="450"/>
      <c r="L10" s="457" t="s">
        <v>113</v>
      </c>
      <c r="M10" s="437"/>
      <c r="N10" s="437"/>
      <c r="O10" s="437"/>
      <c r="P10" s="437"/>
      <c r="Q10" s="438"/>
      <c r="R10" s="458">
        <v>465699</v>
      </c>
      <c r="S10" s="459"/>
      <c r="T10" s="459"/>
      <c r="U10" s="459"/>
      <c r="V10" s="460"/>
      <c r="W10" s="395"/>
      <c r="X10" s="396"/>
      <c r="Y10" s="396"/>
      <c r="Z10" s="396"/>
      <c r="AA10" s="396"/>
      <c r="AB10" s="396"/>
      <c r="AC10" s="396"/>
      <c r="AD10" s="396"/>
      <c r="AE10" s="396"/>
      <c r="AF10" s="396"/>
      <c r="AG10" s="396"/>
      <c r="AH10" s="396"/>
      <c r="AI10" s="396"/>
      <c r="AJ10" s="396"/>
      <c r="AK10" s="396"/>
      <c r="AL10" s="399"/>
      <c r="AM10" s="436" t="s">
        <v>114</v>
      </c>
      <c r="AN10" s="437"/>
      <c r="AO10" s="437"/>
      <c r="AP10" s="437"/>
      <c r="AQ10" s="437"/>
      <c r="AR10" s="437"/>
      <c r="AS10" s="437"/>
      <c r="AT10" s="438"/>
      <c r="AU10" s="439" t="s">
        <v>90</v>
      </c>
      <c r="AV10" s="440"/>
      <c r="AW10" s="440"/>
      <c r="AX10" s="440"/>
      <c r="AY10" s="441" t="s">
        <v>115</v>
      </c>
      <c r="AZ10" s="442"/>
      <c r="BA10" s="442"/>
      <c r="BB10" s="442"/>
      <c r="BC10" s="442"/>
      <c r="BD10" s="442"/>
      <c r="BE10" s="442"/>
      <c r="BF10" s="442"/>
      <c r="BG10" s="442"/>
      <c r="BH10" s="442"/>
      <c r="BI10" s="442"/>
      <c r="BJ10" s="442"/>
      <c r="BK10" s="442"/>
      <c r="BL10" s="442"/>
      <c r="BM10" s="443"/>
      <c r="BN10" s="407">
        <v>1022536</v>
      </c>
      <c r="BO10" s="408"/>
      <c r="BP10" s="408"/>
      <c r="BQ10" s="408"/>
      <c r="BR10" s="408"/>
      <c r="BS10" s="408"/>
      <c r="BT10" s="408"/>
      <c r="BU10" s="409"/>
      <c r="BV10" s="407">
        <v>12334</v>
      </c>
      <c r="BW10" s="408"/>
      <c r="BX10" s="408"/>
      <c r="BY10" s="408"/>
      <c r="BZ10" s="408"/>
      <c r="CA10" s="408"/>
      <c r="CB10" s="408"/>
      <c r="CC10" s="409"/>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9"/>
      <c r="B11" s="401"/>
      <c r="C11" s="402"/>
      <c r="D11" s="402"/>
      <c r="E11" s="402"/>
      <c r="F11" s="402"/>
      <c r="G11" s="402"/>
      <c r="H11" s="402"/>
      <c r="I11" s="402"/>
      <c r="J11" s="402"/>
      <c r="K11" s="450"/>
      <c r="L11" s="461" t="s">
        <v>117</v>
      </c>
      <c r="M11" s="462"/>
      <c r="N11" s="462"/>
      <c r="O11" s="462"/>
      <c r="P11" s="462"/>
      <c r="Q11" s="463"/>
      <c r="R11" s="464" t="s">
        <v>118</v>
      </c>
      <c r="S11" s="465"/>
      <c r="T11" s="465"/>
      <c r="U11" s="465"/>
      <c r="V11" s="466"/>
      <c r="W11" s="395"/>
      <c r="X11" s="396"/>
      <c r="Y11" s="396"/>
      <c r="Z11" s="396"/>
      <c r="AA11" s="396"/>
      <c r="AB11" s="396"/>
      <c r="AC11" s="396"/>
      <c r="AD11" s="396"/>
      <c r="AE11" s="396"/>
      <c r="AF11" s="396"/>
      <c r="AG11" s="396"/>
      <c r="AH11" s="396"/>
      <c r="AI11" s="396"/>
      <c r="AJ11" s="396"/>
      <c r="AK11" s="396"/>
      <c r="AL11" s="399"/>
      <c r="AM11" s="436" t="s">
        <v>119</v>
      </c>
      <c r="AN11" s="437"/>
      <c r="AO11" s="437"/>
      <c r="AP11" s="437"/>
      <c r="AQ11" s="437"/>
      <c r="AR11" s="437"/>
      <c r="AS11" s="437"/>
      <c r="AT11" s="438"/>
      <c r="AU11" s="439" t="s">
        <v>110</v>
      </c>
      <c r="AV11" s="440"/>
      <c r="AW11" s="440"/>
      <c r="AX11" s="440"/>
      <c r="AY11" s="441" t="s">
        <v>120</v>
      </c>
      <c r="AZ11" s="442"/>
      <c r="BA11" s="442"/>
      <c r="BB11" s="442"/>
      <c r="BC11" s="442"/>
      <c r="BD11" s="442"/>
      <c r="BE11" s="442"/>
      <c r="BF11" s="442"/>
      <c r="BG11" s="442"/>
      <c r="BH11" s="442"/>
      <c r="BI11" s="442"/>
      <c r="BJ11" s="442"/>
      <c r="BK11" s="442"/>
      <c r="BL11" s="442"/>
      <c r="BM11" s="443"/>
      <c r="BN11" s="407">
        <v>0</v>
      </c>
      <c r="BO11" s="408"/>
      <c r="BP11" s="408"/>
      <c r="BQ11" s="408"/>
      <c r="BR11" s="408"/>
      <c r="BS11" s="408"/>
      <c r="BT11" s="408"/>
      <c r="BU11" s="409"/>
      <c r="BV11" s="407">
        <v>500206</v>
      </c>
      <c r="BW11" s="408"/>
      <c r="BX11" s="408"/>
      <c r="BY11" s="408"/>
      <c r="BZ11" s="408"/>
      <c r="CA11" s="408"/>
      <c r="CB11" s="408"/>
      <c r="CC11" s="409"/>
      <c r="CD11" s="410" t="s">
        <v>121</v>
      </c>
      <c r="CE11" s="411"/>
      <c r="CF11" s="411"/>
      <c r="CG11" s="411"/>
      <c r="CH11" s="411"/>
      <c r="CI11" s="411"/>
      <c r="CJ11" s="411"/>
      <c r="CK11" s="411"/>
      <c r="CL11" s="411"/>
      <c r="CM11" s="411"/>
      <c r="CN11" s="411"/>
      <c r="CO11" s="411"/>
      <c r="CP11" s="411"/>
      <c r="CQ11" s="411"/>
      <c r="CR11" s="411"/>
      <c r="CS11" s="412"/>
      <c r="CT11" s="447" t="s">
        <v>122</v>
      </c>
      <c r="CU11" s="448"/>
      <c r="CV11" s="448"/>
      <c r="CW11" s="448"/>
      <c r="CX11" s="448"/>
      <c r="CY11" s="448"/>
      <c r="CZ11" s="448"/>
      <c r="DA11" s="449"/>
      <c r="DB11" s="447" t="s">
        <v>122</v>
      </c>
      <c r="DC11" s="448"/>
      <c r="DD11" s="448"/>
      <c r="DE11" s="448"/>
      <c r="DF11" s="448"/>
      <c r="DG11" s="448"/>
      <c r="DH11" s="448"/>
      <c r="DI11" s="449"/>
    </row>
    <row r="12" spans="1:119" ht="18.75" customHeight="1" x14ac:dyDescent="0.2">
      <c r="A12" s="169"/>
      <c r="B12" s="467" t="s">
        <v>123</v>
      </c>
      <c r="C12" s="468"/>
      <c r="D12" s="468"/>
      <c r="E12" s="468"/>
      <c r="F12" s="468"/>
      <c r="G12" s="468"/>
      <c r="H12" s="468"/>
      <c r="I12" s="468"/>
      <c r="J12" s="468"/>
      <c r="K12" s="469"/>
      <c r="L12" s="476" t="s">
        <v>124</v>
      </c>
      <c r="M12" s="477"/>
      <c r="N12" s="477"/>
      <c r="O12" s="477"/>
      <c r="P12" s="477"/>
      <c r="Q12" s="478"/>
      <c r="R12" s="479">
        <v>443123</v>
      </c>
      <c r="S12" s="480"/>
      <c r="T12" s="480"/>
      <c r="U12" s="480"/>
      <c r="V12" s="481"/>
      <c r="W12" s="482" t="s">
        <v>1</v>
      </c>
      <c r="X12" s="440"/>
      <c r="Y12" s="440"/>
      <c r="Z12" s="440"/>
      <c r="AA12" s="440"/>
      <c r="AB12" s="483"/>
      <c r="AC12" s="484" t="s">
        <v>125</v>
      </c>
      <c r="AD12" s="485"/>
      <c r="AE12" s="485"/>
      <c r="AF12" s="485"/>
      <c r="AG12" s="486"/>
      <c r="AH12" s="484" t="s">
        <v>126</v>
      </c>
      <c r="AI12" s="485"/>
      <c r="AJ12" s="485"/>
      <c r="AK12" s="485"/>
      <c r="AL12" s="487"/>
      <c r="AM12" s="436" t="s">
        <v>127</v>
      </c>
      <c r="AN12" s="437"/>
      <c r="AO12" s="437"/>
      <c r="AP12" s="437"/>
      <c r="AQ12" s="437"/>
      <c r="AR12" s="437"/>
      <c r="AS12" s="437"/>
      <c r="AT12" s="438"/>
      <c r="AU12" s="439" t="s">
        <v>90</v>
      </c>
      <c r="AV12" s="440"/>
      <c r="AW12" s="440"/>
      <c r="AX12" s="440"/>
      <c r="AY12" s="441" t="s">
        <v>128</v>
      </c>
      <c r="AZ12" s="442"/>
      <c r="BA12" s="442"/>
      <c r="BB12" s="442"/>
      <c r="BC12" s="442"/>
      <c r="BD12" s="442"/>
      <c r="BE12" s="442"/>
      <c r="BF12" s="442"/>
      <c r="BG12" s="442"/>
      <c r="BH12" s="442"/>
      <c r="BI12" s="442"/>
      <c r="BJ12" s="442"/>
      <c r="BK12" s="442"/>
      <c r="BL12" s="442"/>
      <c r="BM12" s="443"/>
      <c r="BN12" s="407">
        <v>0</v>
      </c>
      <c r="BO12" s="408"/>
      <c r="BP12" s="408"/>
      <c r="BQ12" s="408"/>
      <c r="BR12" s="408"/>
      <c r="BS12" s="408"/>
      <c r="BT12" s="408"/>
      <c r="BU12" s="409"/>
      <c r="BV12" s="407">
        <v>500000</v>
      </c>
      <c r="BW12" s="408"/>
      <c r="BX12" s="408"/>
      <c r="BY12" s="408"/>
      <c r="BZ12" s="408"/>
      <c r="CA12" s="408"/>
      <c r="CB12" s="408"/>
      <c r="CC12" s="409"/>
      <c r="CD12" s="410" t="s">
        <v>129</v>
      </c>
      <c r="CE12" s="411"/>
      <c r="CF12" s="411"/>
      <c r="CG12" s="411"/>
      <c r="CH12" s="411"/>
      <c r="CI12" s="411"/>
      <c r="CJ12" s="411"/>
      <c r="CK12" s="411"/>
      <c r="CL12" s="411"/>
      <c r="CM12" s="411"/>
      <c r="CN12" s="411"/>
      <c r="CO12" s="411"/>
      <c r="CP12" s="411"/>
      <c r="CQ12" s="411"/>
      <c r="CR12" s="411"/>
      <c r="CS12" s="412"/>
      <c r="CT12" s="447" t="s">
        <v>122</v>
      </c>
      <c r="CU12" s="448"/>
      <c r="CV12" s="448"/>
      <c r="CW12" s="448"/>
      <c r="CX12" s="448"/>
      <c r="CY12" s="448"/>
      <c r="CZ12" s="448"/>
      <c r="DA12" s="449"/>
      <c r="DB12" s="447" t="s">
        <v>122</v>
      </c>
      <c r="DC12" s="448"/>
      <c r="DD12" s="448"/>
      <c r="DE12" s="448"/>
      <c r="DF12" s="448"/>
      <c r="DG12" s="448"/>
      <c r="DH12" s="448"/>
      <c r="DI12" s="449"/>
    </row>
    <row r="13" spans="1:119" ht="18.75" customHeight="1" x14ac:dyDescent="0.2">
      <c r="A13" s="169"/>
      <c r="B13" s="470"/>
      <c r="C13" s="471"/>
      <c r="D13" s="471"/>
      <c r="E13" s="471"/>
      <c r="F13" s="471"/>
      <c r="G13" s="471"/>
      <c r="H13" s="471"/>
      <c r="I13" s="471"/>
      <c r="J13" s="471"/>
      <c r="K13" s="472"/>
      <c r="L13" s="178"/>
      <c r="M13" s="498" t="s">
        <v>130</v>
      </c>
      <c r="N13" s="499"/>
      <c r="O13" s="499"/>
      <c r="P13" s="499"/>
      <c r="Q13" s="500"/>
      <c r="R13" s="491">
        <v>435125</v>
      </c>
      <c r="S13" s="492"/>
      <c r="T13" s="492"/>
      <c r="U13" s="492"/>
      <c r="V13" s="493"/>
      <c r="W13" s="423" t="s">
        <v>131</v>
      </c>
      <c r="X13" s="424"/>
      <c r="Y13" s="424"/>
      <c r="Z13" s="424"/>
      <c r="AA13" s="424"/>
      <c r="AB13" s="414"/>
      <c r="AC13" s="458">
        <v>2710</v>
      </c>
      <c r="AD13" s="459"/>
      <c r="AE13" s="459"/>
      <c r="AF13" s="459"/>
      <c r="AG13" s="501"/>
      <c r="AH13" s="458">
        <v>2982</v>
      </c>
      <c r="AI13" s="459"/>
      <c r="AJ13" s="459"/>
      <c r="AK13" s="459"/>
      <c r="AL13" s="460"/>
      <c r="AM13" s="436" t="s">
        <v>132</v>
      </c>
      <c r="AN13" s="437"/>
      <c r="AO13" s="437"/>
      <c r="AP13" s="437"/>
      <c r="AQ13" s="437"/>
      <c r="AR13" s="437"/>
      <c r="AS13" s="437"/>
      <c r="AT13" s="438"/>
      <c r="AU13" s="439" t="s">
        <v>110</v>
      </c>
      <c r="AV13" s="440"/>
      <c r="AW13" s="440"/>
      <c r="AX13" s="440"/>
      <c r="AY13" s="441" t="s">
        <v>133</v>
      </c>
      <c r="AZ13" s="442"/>
      <c r="BA13" s="442"/>
      <c r="BB13" s="442"/>
      <c r="BC13" s="442"/>
      <c r="BD13" s="442"/>
      <c r="BE13" s="442"/>
      <c r="BF13" s="442"/>
      <c r="BG13" s="442"/>
      <c r="BH13" s="442"/>
      <c r="BI13" s="442"/>
      <c r="BJ13" s="442"/>
      <c r="BK13" s="442"/>
      <c r="BL13" s="442"/>
      <c r="BM13" s="443"/>
      <c r="BN13" s="407">
        <v>1896705</v>
      </c>
      <c r="BO13" s="408"/>
      <c r="BP13" s="408"/>
      <c r="BQ13" s="408"/>
      <c r="BR13" s="408"/>
      <c r="BS13" s="408"/>
      <c r="BT13" s="408"/>
      <c r="BU13" s="409"/>
      <c r="BV13" s="407">
        <v>-95665</v>
      </c>
      <c r="BW13" s="408"/>
      <c r="BX13" s="408"/>
      <c r="BY13" s="408"/>
      <c r="BZ13" s="408"/>
      <c r="CA13" s="408"/>
      <c r="CB13" s="408"/>
      <c r="CC13" s="409"/>
      <c r="CD13" s="410" t="s">
        <v>134</v>
      </c>
      <c r="CE13" s="411"/>
      <c r="CF13" s="411"/>
      <c r="CG13" s="411"/>
      <c r="CH13" s="411"/>
      <c r="CI13" s="411"/>
      <c r="CJ13" s="411"/>
      <c r="CK13" s="411"/>
      <c r="CL13" s="411"/>
      <c r="CM13" s="411"/>
      <c r="CN13" s="411"/>
      <c r="CO13" s="411"/>
      <c r="CP13" s="411"/>
      <c r="CQ13" s="411"/>
      <c r="CR13" s="411"/>
      <c r="CS13" s="412"/>
      <c r="CT13" s="404">
        <v>3.4</v>
      </c>
      <c r="CU13" s="405"/>
      <c r="CV13" s="405"/>
      <c r="CW13" s="405"/>
      <c r="CX13" s="405"/>
      <c r="CY13" s="405"/>
      <c r="CZ13" s="405"/>
      <c r="DA13" s="406"/>
      <c r="DB13" s="404">
        <v>4</v>
      </c>
      <c r="DC13" s="405"/>
      <c r="DD13" s="405"/>
      <c r="DE13" s="405"/>
      <c r="DF13" s="405"/>
      <c r="DG13" s="405"/>
      <c r="DH13" s="405"/>
      <c r="DI13" s="406"/>
    </row>
    <row r="14" spans="1:119" ht="18.75" customHeight="1" thickBot="1" x14ac:dyDescent="0.25">
      <c r="A14" s="169"/>
      <c r="B14" s="470"/>
      <c r="C14" s="471"/>
      <c r="D14" s="471"/>
      <c r="E14" s="471"/>
      <c r="F14" s="471"/>
      <c r="G14" s="471"/>
      <c r="H14" s="471"/>
      <c r="I14" s="471"/>
      <c r="J14" s="471"/>
      <c r="K14" s="472"/>
      <c r="L14" s="488" t="s">
        <v>135</v>
      </c>
      <c r="M14" s="489"/>
      <c r="N14" s="489"/>
      <c r="O14" s="489"/>
      <c r="P14" s="489"/>
      <c r="Q14" s="490"/>
      <c r="R14" s="491">
        <v>444996</v>
      </c>
      <c r="S14" s="492"/>
      <c r="T14" s="492"/>
      <c r="U14" s="492"/>
      <c r="V14" s="493"/>
      <c r="W14" s="397"/>
      <c r="X14" s="398"/>
      <c r="Y14" s="398"/>
      <c r="Z14" s="398"/>
      <c r="AA14" s="398"/>
      <c r="AB14" s="387"/>
      <c r="AC14" s="494">
        <v>1.3</v>
      </c>
      <c r="AD14" s="495"/>
      <c r="AE14" s="495"/>
      <c r="AF14" s="495"/>
      <c r="AG14" s="496"/>
      <c r="AH14" s="494">
        <v>1.4</v>
      </c>
      <c r="AI14" s="495"/>
      <c r="AJ14" s="495"/>
      <c r="AK14" s="495"/>
      <c r="AL14" s="497"/>
      <c r="AM14" s="436"/>
      <c r="AN14" s="437"/>
      <c r="AO14" s="437"/>
      <c r="AP14" s="437"/>
      <c r="AQ14" s="437"/>
      <c r="AR14" s="437"/>
      <c r="AS14" s="437"/>
      <c r="AT14" s="438"/>
      <c r="AU14" s="439"/>
      <c r="AV14" s="440"/>
      <c r="AW14" s="440"/>
      <c r="AX14" s="440"/>
      <c r="AY14" s="441"/>
      <c r="AZ14" s="442"/>
      <c r="BA14" s="442"/>
      <c r="BB14" s="442"/>
      <c r="BC14" s="442"/>
      <c r="BD14" s="442"/>
      <c r="BE14" s="442"/>
      <c r="BF14" s="442"/>
      <c r="BG14" s="442"/>
      <c r="BH14" s="442"/>
      <c r="BI14" s="442"/>
      <c r="BJ14" s="442"/>
      <c r="BK14" s="442"/>
      <c r="BL14" s="442"/>
      <c r="BM14" s="443"/>
      <c r="BN14" s="407"/>
      <c r="BO14" s="408"/>
      <c r="BP14" s="408"/>
      <c r="BQ14" s="408"/>
      <c r="BR14" s="408"/>
      <c r="BS14" s="408"/>
      <c r="BT14" s="408"/>
      <c r="BU14" s="409"/>
      <c r="BV14" s="407"/>
      <c r="BW14" s="408"/>
      <c r="BX14" s="408"/>
      <c r="BY14" s="408"/>
      <c r="BZ14" s="408"/>
      <c r="CA14" s="408"/>
      <c r="CB14" s="408"/>
      <c r="CC14" s="409"/>
      <c r="CD14" s="502" t="s">
        <v>136</v>
      </c>
      <c r="CE14" s="503"/>
      <c r="CF14" s="503"/>
      <c r="CG14" s="503"/>
      <c r="CH14" s="503"/>
      <c r="CI14" s="503"/>
      <c r="CJ14" s="503"/>
      <c r="CK14" s="503"/>
      <c r="CL14" s="503"/>
      <c r="CM14" s="503"/>
      <c r="CN14" s="503"/>
      <c r="CO14" s="503"/>
      <c r="CP14" s="503"/>
      <c r="CQ14" s="503"/>
      <c r="CR14" s="503"/>
      <c r="CS14" s="504"/>
      <c r="CT14" s="505">
        <v>20.7</v>
      </c>
      <c r="CU14" s="506"/>
      <c r="CV14" s="506"/>
      <c r="CW14" s="506"/>
      <c r="CX14" s="506"/>
      <c r="CY14" s="506"/>
      <c r="CZ14" s="506"/>
      <c r="DA14" s="507"/>
      <c r="DB14" s="505">
        <v>20.2</v>
      </c>
      <c r="DC14" s="506"/>
      <c r="DD14" s="506"/>
      <c r="DE14" s="506"/>
      <c r="DF14" s="506"/>
      <c r="DG14" s="506"/>
      <c r="DH14" s="506"/>
      <c r="DI14" s="507"/>
    </row>
    <row r="15" spans="1:119" ht="18.75" customHeight="1" x14ac:dyDescent="0.2">
      <c r="A15" s="169"/>
      <c r="B15" s="470"/>
      <c r="C15" s="471"/>
      <c r="D15" s="471"/>
      <c r="E15" s="471"/>
      <c r="F15" s="471"/>
      <c r="G15" s="471"/>
      <c r="H15" s="471"/>
      <c r="I15" s="471"/>
      <c r="J15" s="471"/>
      <c r="K15" s="472"/>
      <c r="L15" s="178"/>
      <c r="M15" s="498" t="s">
        <v>130</v>
      </c>
      <c r="N15" s="499"/>
      <c r="O15" s="499"/>
      <c r="P15" s="499"/>
      <c r="Q15" s="500"/>
      <c r="R15" s="491">
        <v>437846</v>
      </c>
      <c r="S15" s="492"/>
      <c r="T15" s="492"/>
      <c r="U15" s="492"/>
      <c r="V15" s="493"/>
      <c r="W15" s="423" t="s">
        <v>137</v>
      </c>
      <c r="X15" s="424"/>
      <c r="Y15" s="424"/>
      <c r="Z15" s="424"/>
      <c r="AA15" s="424"/>
      <c r="AB15" s="414"/>
      <c r="AC15" s="458">
        <v>45371</v>
      </c>
      <c r="AD15" s="459"/>
      <c r="AE15" s="459"/>
      <c r="AF15" s="459"/>
      <c r="AG15" s="501"/>
      <c r="AH15" s="458">
        <v>46465</v>
      </c>
      <c r="AI15" s="459"/>
      <c r="AJ15" s="459"/>
      <c r="AK15" s="459"/>
      <c r="AL15" s="460"/>
      <c r="AM15" s="436"/>
      <c r="AN15" s="437"/>
      <c r="AO15" s="437"/>
      <c r="AP15" s="437"/>
      <c r="AQ15" s="437"/>
      <c r="AR15" s="437"/>
      <c r="AS15" s="437"/>
      <c r="AT15" s="438"/>
      <c r="AU15" s="439"/>
      <c r="AV15" s="440"/>
      <c r="AW15" s="440"/>
      <c r="AX15" s="440"/>
      <c r="AY15" s="367" t="s">
        <v>138</v>
      </c>
      <c r="AZ15" s="368"/>
      <c r="BA15" s="368"/>
      <c r="BB15" s="368"/>
      <c r="BC15" s="368"/>
      <c r="BD15" s="368"/>
      <c r="BE15" s="368"/>
      <c r="BF15" s="368"/>
      <c r="BG15" s="368"/>
      <c r="BH15" s="368"/>
      <c r="BI15" s="368"/>
      <c r="BJ15" s="368"/>
      <c r="BK15" s="368"/>
      <c r="BL15" s="368"/>
      <c r="BM15" s="369"/>
      <c r="BN15" s="370">
        <v>72004108</v>
      </c>
      <c r="BO15" s="371"/>
      <c r="BP15" s="371"/>
      <c r="BQ15" s="371"/>
      <c r="BR15" s="371"/>
      <c r="BS15" s="371"/>
      <c r="BT15" s="371"/>
      <c r="BU15" s="372"/>
      <c r="BV15" s="370">
        <v>71815481</v>
      </c>
      <c r="BW15" s="371"/>
      <c r="BX15" s="371"/>
      <c r="BY15" s="371"/>
      <c r="BZ15" s="371"/>
      <c r="CA15" s="371"/>
      <c r="CB15" s="371"/>
      <c r="CC15" s="372"/>
      <c r="CD15" s="508" t="s">
        <v>139</v>
      </c>
      <c r="CE15" s="509"/>
      <c r="CF15" s="509"/>
      <c r="CG15" s="509"/>
      <c r="CH15" s="509"/>
      <c r="CI15" s="509"/>
      <c r="CJ15" s="509"/>
      <c r="CK15" s="509"/>
      <c r="CL15" s="509"/>
      <c r="CM15" s="509"/>
      <c r="CN15" s="509"/>
      <c r="CO15" s="509"/>
      <c r="CP15" s="509"/>
      <c r="CQ15" s="509"/>
      <c r="CR15" s="509"/>
      <c r="CS15" s="510"/>
      <c r="CT15" s="179"/>
      <c r="CU15" s="180"/>
      <c r="CV15" s="180"/>
      <c r="CW15" s="180"/>
      <c r="CX15" s="180"/>
      <c r="CY15" s="180"/>
      <c r="CZ15" s="180"/>
      <c r="DA15" s="181"/>
      <c r="DB15" s="179"/>
      <c r="DC15" s="180"/>
      <c r="DD15" s="180"/>
      <c r="DE15" s="180"/>
      <c r="DF15" s="180"/>
      <c r="DG15" s="180"/>
      <c r="DH15" s="180"/>
      <c r="DI15" s="181"/>
    </row>
    <row r="16" spans="1:119" ht="18.75" customHeight="1" x14ac:dyDescent="0.2">
      <c r="A16" s="169"/>
      <c r="B16" s="470"/>
      <c r="C16" s="471"/>
      <c r="D16" s="471"/>
      <c r="E16" s="471"/>
      <c r="F16" s="471"/>
      <c r="G16" s="471"/>
      <c r="H16" s="471"/>
      <c r="I16" s="471"/>
      <c r="J16" s="471"/>
      <c r="K16" s="472"/>
      <c r="L16" s="488" t="s">
        <v>140</v>
      </c>
      <c r="M16" s="511"/>
      <c r="N16" s="511"/>
      <c r="O16" s="511"/>
      <c r="P16" s="511"/>
      <c r="Q16" s="512"/>
      <c r="R16" s="513" t="s">
        <v>141</v>
      </c>
      <c r="S16" s="514"/>
      <c r="T16" s="514"/>
      <c r="U16" s="514"/>
      <c r="V16" s="515"/>
      <c r="W16" s="397"/>
      <c r="X16" s="398"/>
      <c r="Y16" s="398"/>
      <c r="Z16" s="398"/>
      <c r="AA16" s="398"/>
      <c r="AB16" s="387"/>
      <c r="AC16" s="494">
        <v>21.1</v>
      </c>
      <c r="AD16" s="495"/>
      <c r="AE16" s="495"/>
      <c r="AF16" s="495"/>
      <c r="AG16" s="496"/>
      <c r="AH16" s="494">
        <v>22.1</v>
      </c>
      <c r="AI16" s="495"/>
      <c r="AJ16" s="495"/>
      <c r="AK16" s="495"/>
      <c r="AL16" s="497"/>
      <c r="AM16" s="436"/>
      <c r="AN16" s="437"/>
      <c r="AO16" s="437"/>
      <c r="AP16" s="437"/>
      <c r="AQ16" s="437"/>
      <c r="AR16" s="437"/>
      <c r="AS16" s="437"/>
      <c r="AT16" s="438"/>
      <c r="AU16" s="439"/>
      <c r="AV16" s="440"/>
      <c r="AW16" s="440"/>
      <c r="AX16" s="440"/>
      <c r="AY16" s="441" t="s">
        <v>142</v>
      </c>
      <c r="AZ16" s="442"/>
      <c r="BA16" s="442"/>
      <c r="BB16" s="442"/>
      <c r="BC16" s="442"/>
      <c r="BD16" s="442"/>
      <c r="BE16" s="442"/>
      <c r="BF16" s="442"/>
      <c r="BG16" s="442"/>
      <c r="BH16" s="442"/>
      <c r="BI16" s="442"/>
      <c r="BJ16" s="442"/>
      <c r="BK16" s="442"/>
      <c r="BL16" s="442"/>
      <c r="BM16" s="443"/>
      <c r="BN16" s="407">
        <v>87203614</v>
      </c>
      <c r="BO16" s="408"/>
      <c r="BP16" s="408"/>
      <c r="BQ16" s="408"/>
      <c r="BR16" s="408"/>
      <c r="BS16" s="408"/>
      <c r="BT16" s="408"/>
      <c r="BU16" s="409"/>
      <c r="BV16" s="407">
        <v>83849137</v>
      </c>
      <c r="BW16" s="408"/>
      <c r="BX16" s="408"/>
      <c r="BY16" s="408"/>
      <c r="BZ16" s="408"/>
      <c r="CA16" s="408"/>
      <c r="CB16" s="408"/>
      <c r="CC16" s="409"/>
      <c r="CD16" s="182"/>
      <c r="CE16" s="521"/>
      <c r="CF16" s="521"/>
      <c r="CG16" s="521"/>
      <c r="CH16" s="521"/>
      <c r="CI16" s="521"/>
      <c r="CJ16" s="521"/>
      <c r="CK16" s="521"/>
      <c r="CL16" s="521"/>
      <c r="CM16" s="521"/>
      <c r="CN16" s="521"/>
      <c r="CO16" s="521"/>
      <c r="CP16" s="521"/>
      <c r="CQ16" s="521"/>
      <c r="CR16" s="521"/>
      <c r="CS16" s="522"/>
      <c r="CT16" s="404"/>
      <c r="CU16" s="405"/>
      <c r="CV16" s="405"/>
      <c r="CW16" s="405"/>
      <c r="CX16" s="405"/>
      <c r="CY16" s="405"/>
      <c r="CZ16" s="405"/>
      <c r="DA16" s="406"/>
      <c r="DB16" s="404"/>
      <c r="DC16" s="405"/>
      <c r="DD16" s="405"/>
      <c r="DE16" s="405"/>
      <c r="DF16" s="405"/>
      <c r="DG16" s="405"/>
      <c r="DH16" s="405"/>
      <c r="DI16" s="406"/>
    </row>
    <row r="17" spans="1:113" ht="18.75" customHeight="1" thickBot="1" x14ac:dyDescent="0.25">
      <c r="A17" s="169"/>
      <c r="B17" s="473"/>
      <c r="C17" s="474"/>
      <c r="D17" s="474"/>
      <c r="E17" s="474"/>
      <c r="F17" s="474"/>
      <c r="G17" s="474"/>
      <c r="H17" s="474"/>
      <c r="I17" s="474"/>
      <c r="J17" s="474"/>
      <c r="K17" s="475"/>
      <c r="L17" s="183"/>
      <c r="M17" s="518" t="s">
        <v>143</v>
      </c>
      <c r="N17" s="519"/>
      <c r="O17" s="519"/>
      <c r="P17" s="519"/>
      <c r="Q17" s="520"/>
      <c r="R17" s="513" t="s">
        <v>144</v>
      </c>
      <c r="S17" s="514"/>
      <c r="T17" s="514"/>
      <c r="U17" s="514"/>
      <c r="V17" s="515"/>
      <c r="W17" s="423" t="s">
        <v>145</v>
      </c>
      <c r="X17" s="424"/>
      <c r="Y17" s="424"/>
      <c r="Z17" s="424"/>
      <c r="AA17" s="424"/>
      <c r="AB17" s="414"/>
      <c r="AC17" s="458">
        <v>167087</v>
      </c>
      <c r="AD17" s="459"/>
      <c r="AE17" s="459"/>
      <c r="AF17" s="459"/>
      <c r="AG17" s="501"/>
      <c r="AH17" s="458">
        <v>161077</v>
      </c>
      <c r="AI17" s="459"/>
      <c r="AJ17" s="459"/>
      <c r="AK17" s="459"/>
      <c r="AL17" s="460"/>
      <c r="AM17" s="436"/>
      <c r="AN17" s="437"/>
      <c r="AO17" s="437"/>
      <c r="AP17" s="437"/>
      <c r="AQ17" s="437"/>
      <c r="AR17" s="437"/>
      <c r="AS17" s="437"/>
      <c r="AT17" s="438"/>
      <c r="AU17" s="439"/>
      <c r="AV17" s="440"/>
      <c r="AW17" s="440"/>
      <c r="AX17" s="440"/>
      <c r="AY17" s="441" t="s">
        <v>146</v>
      </c>
      <c r="AZ17" s="442"/>
      <c r="BA17" s="442"/>
      <c r="BB17" s="442"/>
      <c r="BC17" s="442"/>
      <c r="BD17" s="442"/>
      <c r="BE17" s="442"/>
      <c r="BF17" s="442"/>
      <c r="BG17" s="442"/>
      <c r="BH17" s="442"/>
      <c r="BI17" s="442"/>
      <c r="BJ17" s="442"/>
      <c r="BK17" s="442"/>
      <c r="BL17" s="442"/>
      <c r="BM17" s="443"/>
      <c r="BN17" s="407">
        <v>92175865</v>
      </c>
      <c r="BO17" s="408"/>
      <c r="BP17" s="408"/>
      <c r="BQ17" s="408"/>
      <c r="BR17" s="408"/>
      <c r="BS17" s="408"/>
      <c r="BT17" s="408"/>
      <c r="BU17" s="409"/>
      <c r="BV17" s="407">
        <v>91842972</v>
      </c>
      <c r="BW17" s="408"/>
      <c r="BX17" s="408"/>
      <c r="BY17" s="408"/>
      <c r="BZ17" s="408"/>
      <c r="CA17" s="408"/>
      <c r="CB17" s="408"/>
      <c r="CC17" s="409"/>
      <c r="CD17" s="182"/>
      <c r="CE17" s="521"/>
      <c r="CF17" s="521"/>
      <c r="CG17" s="521"/>
      <c r="CH17" s="521"/>
      <c r="CI17" s="521"/>
      <c r="CJ17" s="521"/>
      <c r="CK17" s="521"/>
      <c r="CL17" s="521"/>
      <c r="CM17" s="521"/>
      <c r="CN17" s="521"/>
      <c r="CO17" s="521"/>
      <c r="CP17" s="521"/>
      <c r="CQ17" s="521"/>
      <c r="CR17" s="521"/>
      <c r="CS17" s="522"/>
      <c r="CT17" s="404"/>
      <c r="CU17" s="405"/>
      <c r="CV17" s="405"/>
      <c r="CW17" s="405"/>
      <c r="CX17" s="405"/>
      <c r="CY17" s="405"/>
      <c r="CZ17" s="405"/>
      <c r="DA17" s="406"/>
      <c r="DB17" s="404"/>
      <c r="DC17" s="405"/>
      <c r="DD17" s="405"/>
      <c r="DE17" s="405"/>
      <c r="DF17" s="405"/>
      <c r="DG17" s="405"/>
      <c r="DH17" s="405"/>
      <c r="DI17" s="406"/>
    </row>
    <row r="18" spans="1:113" ht="18.75" customHeight="1" thickBot="1" x14ac:dyDescent="0.25">
      <c r="A18" s="169"/>
      <c r="B18" s="529" t="s">
        <v>147</v>
      </c>
      <c r="C18" s="450"/>
      <c r="D18" s="450"/>
      <c r="E18" s="530"/>
      <c r="F18" s="530"/>
      <c r="G18" s="530"/>
      <c r="H18" s="530"/>
      <c r="I18" s="530"/>
      <c r="J18" s="530"/>
      <c r="K18" s="530"/>
      <c r="L18" s="531">
        <v>468.81</v>
      </c>
      <c r="M18" s="531"/>
      <c r="N18" s="531"/>
      <c r="O18" s="531"/>
      <c r="P18" s="531"/>
      <c r="Q18" s="531"/>
      <c r="R18" s="532"/>
      <c r="S18" s="532"/>
      <c r="T18" s="532"/>
      <c r="U18" s="532"/>
      <c r="V18" s="533"/>
      <c r="W18" s="425"/>
      <c r="X18" s="426"/>
      <c r="Y18" s="426"/>
      <c r="Z18" s="426"/>
      <c r="AA18" s="426"/>
      <c r="AB18" s="417"/>
      <c r="AC18" s="534">
        <v>77.7</v>
      </c>
      <c r="AD18" s="535"/>
      <c r="AE18" s="535"/>
      <c r="AF18" s="535"/>
      <c r="AG18" s="536"/>
      <c r="AH18" s="534">
        <v>76.5</v>
      </c>
      <c r="AI18" s="535"/>
      <c r="AJ18" s="535"/>
      <c r="AK18" s="535"/>
      <c r="AL18" s="537"/>
      <c r="AM18" s="436"/>
      <c r="AN18" s="437"/>
      <c r="AO18" s="437"/>
      <c r="AP18" s="437"/>
      <c r="AQ18" s="437"/>
      <c r="AR18" s="437"/>
      <c r="AS18" s="437"/>
      <c r="AT18" s="438"/>
      <c r="AU18" s="439"/>
      <c r="AV18" s="440"/>
      <c r="AW18" s="440"/>
      <c r="AX18" s="440"/>
      <c r="AY18" s="441" t="s">
        <v>148</v>
      </c>
      <c r="AZ18" s="442"/>
      <c r="BA18" s="442"/>
      <c r="BB18" s="442"/>
      <c r="BC18" s="442"/>
      <c r="BD18" s="442"/>
      <c r="BE18" s="442"/>
      <c r="BF18" s="442"/>
      <c r="BG18" s="442"/>
      <c r="BH18" s="442"/>
      <c r="BI18" s="442"/>
      <c r="BJ18" s="442"/>
      <c r="BK18" s="442"/>
      <c r="BL18" s="442"/>
      <c r="BM18" s="443"/>
      <c r="BN18" s="407">
        <v>101202932</v>
      </c>
      <c r="BO18" s="408"/>
      <c r="BP18" s="408"/>
      <c r="BQ18" s="408"/>
      <c r="BR18" s="408"/>
      <c r="BS18" s="408"/>
      <c r="BT18" s="408"/>
      <c r="BU18" s="409"/>
      <c r="BV18" s="407">
        <v>97562507</v>
      </c>
      <c r="BW18" s="408"/>
      <c r="BX18" s="408"/>
      <c r="BY18" s="408"/>
      <c r="BZ18" s="408"/>
      <c r="CA18" s="408"/>
      <c r="CB18" s="408"/>
      <c r="CC18" s="409"/>
      <c r="CD18" s="182"/>
      <c r="CE18" s="521"/>
      <c r="CF18" s="521"/>
      <c r="CG18" s="521"/>
      <c r="CH18" s="521"/>
      <c r="CI18" s="521"/>
      <c r="CJ18" s="521"/>
      <c r="CK18" s="521"/>
      <c r="CL18" s="521"/>
      <c r="CM18" s="521"/>
      <c r="CN18" s="521"/>
      <c r="CO18" s="521"/>
      <c r="CP18" s="521"/>
      <c r="CQ18" s="521"/>
      <c r="CR18" s="521"/>
      <c r="CS18" s="522"/>
      <c r="CT18" s="404"/>
      <c r="CU18" s="405"/>
      <c r="CV18" s="405"/>
      <c r="CW18" s="405"/>
      <c r="CX18" s="405"/>
      <c r="CY18" s="405"/>
      <c r="CZ18" s="405"/>
      <c r="DA18" s="406"/>
      <c r="DB18" s="404"/>
      <c r="DC18" s="405"/>
      <c r="DD18" s="405"/>
      <c r="DE18" s="405"/>
      <c r="DF18" s="405"/>
      <c r="DG18" s="405"/>
      <c r="DH18" s="405"/>
      <c r="DI18" s="406"/>
    </row>
    <row r="19" spans="1:113" ht="18.75" customHeight="1" thickBot="1" x14ac:dyDescent="0.25">
      <c r="A19" s="169"/>
      <c r="B19" s="529" t="s">
        <v>149</v>
      </c>
      <c r="C19" s="450"/>
      <c r="D19" s="450"/>
      <c r="E19" s="530"/>
      <c r="F19" s="530"/>
      <c r="G19" s="530"/>
      <c r="H19" s="530"/>
      <c r="I19" s="530"/>
      <c r="J19" s="530"/>
      <c r="K19" s="530"/>
      <c r="L19" s="538">
        <v>988</v>
      </c>
      <c r="M19" s="538"/>
      <c r="N19" s="538"/>
      <c r="O19" s="538"/>
      <c r="P19" s="538"/>
      <c r="Q19" s="538"/>
      <c r="R19" s="539"/>
      <c r="S19" s="539"/>
      <c r="T19" s="539"/>
      <c r="U19" s="539"/>
      <c r="V19" s="540"/>
      <c r="W19" s="364"/>
      <c r="X19" s="365"/>
      <c r="Y19" s="365"/>
      <c r="Z19" s="365"/>
      <c r="AA19" s="365"/>
      <c r="AB19" s="365"/>
      <c r="AC19" s="516"/>
      <c r="AD19" s="516"/>
      <c r="AE19" s="516"/>
      <c r="AF19" s="516"/>
      <c r="AG19" s="516"/>
      <c r="AH19" s="516"/>
      <c r="AI19" s="516"/>
      <c r="AJ19" s="516"/>
      <c r="AK19" s="516"/>
      <c r="AL19" s="517"/>
      <c r="AM19" s="436"/>
      <c r="AN19" s="437"/>
      <c r="AO19" s="437"/>
      <c r="AP19" s="437"/>
      <c r="AQ19" s="437"/>
      <c r="AR19" s="437"/>
      <c r="AS19" s="437"/>
      <c r="AT19" s="438"/>
      <c r="AU19" s="439"/>
      <c r="AV19" s="440"/>
      <c r="AW19" s="440"/>
      <c r="AX19" s="440"/>
      <c r="AY19" s="441" t="s">
        <v>150</v>
      </c>
      <c r="AZ19" s="442"/>
      <c r="BA19" s="442"/>
      <c r="BB19" s="442"/>
      <c r="BC19" s="442"/>
      <c r="BD19" s="442"/>
      <c r="BE19" s="442"/>
      <c r="BF19" s="442"/>
      <c r="BG19" s="442"/>
      <c r="BH19" s="442"/>
      <c r="BI19" s="442"/>
      <c r="BJ19" s="442"/>
      <c r="BK19" s="442"/>
      <c r="BL19" s="442"/>
      <c r="BM19" s="443"/>
      <c r="BN19" s="407">
        <v>139468964</v>
      </c>
      <c r="BO19" s="408"/>
      <c r="BP19" s="408"/>
      <c r="BQ19" s="408"/>
      <c r="BR19" s="408"/>
      <c r="BS19" s="408"/>
      <c r="BT19" s="408"/>
      <c r="BU19" s="409"/>
      <c r="BV19" s="407">
        <v>135189075</v>
      </c>
      <c r="BW19" s="408"/>
      <c r="BX19" s="408"/>
      <c r="BY19" s="408"/>
      <c r="BZ19" s="408"/>
      <c r="CA19" s="408"/>
      <c r="CB19" s="408"/>
      <c r="CC19" s="409"/>
      <c r="CD19" s="182"/>
      <c r="CE19" s="521"/>
      <c r="CF19" s="521"/>
      <c r="CG19" s="521"/>
      <c r="CH19" s="521"/>
      <c r="CI19" s="521"/>
      <c r="CJ19" s="521"/>
      <c r="CK19" s="521"/>
      <c r="CL19" s="521"/>
      <c r="CM19" s="521"/>
      <c r="CN19" s="521"/>
      <c r="CO19" s="521"/>
      <c r="CP19" s="521"/>
      <c r="CQ19" s="521"/>
      <c r="CR19" s="521"/>
      <c r="CS19" s="522"/>
      <c r="CT19" s="404"/>
      <c r="CU19" s="405"/>
      <c r="CV19" s="405"/>
      <c r="CW19" s="405"/>
      <c r="CX19" s="405"/>
      <c r="CY19" s="405"/>
      <c r="CZ19" s="405"/>
      <c r="DA19" s="406"/>
      <c r="DB19" s="404"/>
      <c r="DC19" s="405"/>
      <c r="DD19" s="405"/>
      <c r="DE19" s="405"/>
      <c r="DF19" s="405"/>
      <c r="DG19" s="405"/>
      <c r="DH19" s="405"/>
      <c r="DI19" s="406"/>
    </row>
    <row r="20" spans="1:113" ht="18.75" customHeight="1" thickBot="1" x14ac:dyDescent="0.25">
      <c r="A20" s="169"/>
      <c r="B20" s="529" t="s">
        <v>151</v>
      </c>
      <c r="C20" s="450"/>
      <c r="D20" s="450"/>
      <c r="E20" s="530"/>
      <c r="F20" s="530"/>
      <c r="G20" s="530"/>
      <c r="H20" s="530"/>
      <c r="I20" s="530"/>
      <c r="J20" s="530"/>
      <c r="K20" s="530"/>
      <c r="L20" s="538">
        <v>207520</v>
      </c>
      <c r="M20" s="538"/>
      <c r="N20" s="538"/>
      <c r="O20" s="538"/>
      <c r="P20" s="538"/>
      <c r="Q20" s="538"/>
      <c r="R20" s="539"/>
      <c r="S20" s="539"/>
      <c r="T20" s="539"/>
      <c r="U20" s="539"/>
      <c r="V20" s="540"/>
      <c r="W20" s="425"/>
      <c r="X20" s="426"/>
      <c r="Y20" s="426"/>
      <c r="Z20" s="426"/>
      <c r="AA20" s="426"/>
      <c r="AB20" s="426"/>
      <c r="AC20" s="541"/>
      <c r="AD20" s="541"/>
      <c r="AE20" s="541"/>
      <c r="AF20" s="541"/>
      <c r="AG20" s="541"/>
      <c r="AH20" s="541"/>
      <c r="AI20" s="541"/>
      <c r="AJ20" s="541"/>
      <c r="AK20" s="541"/>
      <c r="AL20" s="542"/>
      <c r="AM20" s="543"/>
      <c r="AN20" s="462"/>
      <c r="AO20" s="462"/>
      <c r="AP20" s="462"/>
      <c r="AQ20" s="462"/>
      <c r="AR20" s="462"/>
      <c r="AS20" s="462"/>
      <c r="AT20" s="463"/>
      <c r="AU20" s="544"/>
      <c r="AV20" s="545"/>
      <c r="AW20" s="545"/>
      <c r="AX20" s="546"/>
      <c r="AY20" s="441"/>
      <c r="AZ20" s="442"/>
      <c r="BA20" s="442"/>
      <c r="BB20" s="442"/>
      <c r="BC20" s="442"/>
      <c r="BD20" s="442"/>
      <c r="BE20" s="442"/>
      <c r="BF20" s="442"/>
      <c r="BG20" s="442"/>
      <c r="BH20" s="442"/>
      <c r="BI20" s="442"/>
      <c r="BJ20" s="442"/>
      <c r="BK20" s="442"/>
      <c r="BL20" s="442"/>
      <c r="BM20" s="443"/>
      <c r="BN20" s="407"/>
      <c r="BO20" s="408"/>
      <c r="BP20" s="408"/>
      <c r="BQ20" s="408"/>
      <c r="BR20" s="408"/>
      <c r="BS20" s="408"/>
      <c r="BT20" s="408"/>
      <c r="BU20" s="409"/>
      <c r="BV20" s="407"/>
      <c r="BW20" s="408"/>
      <c r="BX20" s="408"/>
      <c r="BY20" s="408"/>
      <c r="BZ20" s="408"/>
      <c r="CA20" s="408"/>
      <c r="CB20" s="408"/>
      <c r="CC20" s="409"/>
      <c r="CD20" s="182"/>
      <c r="CE20" s="521"/>
      <c r="CF20" s="521"/>
      <c r="CG20" s="521"/>
      <c r="CH20" s="521"/>
      <c r="CI20" s="521"/>
      <c r="CJ20" s="521"/>
      <c r="CK20" s="521"/>
      <c r="CL20" s="521"/>
      <c r="CM20" s="521"/>
      <c r="CN20" s="521"/>
      <c r="CO20" s="521"/>
      <c r="CP20" s="521"/>
      <c r="CQ20" s="521"/>
      <c r="CR20" s="521"/>
      <c r="CS20" s="522"/>
      <c r="CT20" s="404"/>
      <c r="CU20" s="405"/>
      <c r="CV20" s="405"/>
      <c r="CW20" s="405"/>
      <c r="CX20" s="405"/>
      <c r="CY20" s="405"/>
      <c r="CZ20" s="405"/>
      <c r="DA20" s="406"/>
      <c r="DB20" s="404"/>
      <c r="DC20" s="405"/>
      <c r="DD20" s="405"/>
      <c r="DE20" s="405"/>
      <c r="DF20" s="405"/>
      <c r="DG20" s="405"/>
      <c r="DH20" s="405"/>
      <c r="DI20" s="406"/>
    </row>
    <row r="21" spans="1:113" ht="18.75" customHeight="1" thickBot="1" x14ac:dyDescent="0.25">
      <c r="A21" s="169"/>
      <c r="B21" s="547" t="s">
        <v>152</v>
      </c>
      <c r="C21" s="548"/>
      <c r="D21" s="548"/>
      <c r="E21" s="548"/>
      <c r="F21" s="548"/>
      <c r="G21" s="548"/>
      <c r="H21" s="548"/>
      <c r="I21" s="548"/>
      <c r="J21" s="548"/>
      <c r="K21" s="548"/>
      <c r="L21" s="548"/>
      <c r="M21" s="548"/>
      <c r="N21" s="548"/>
      <c r="O21" s="548"/>
      <c r="P21" s="548"/>
      <c r="Q21" s="548"/>
      <c r="R21" s="548"/>
      <c r="S21" s="548"/>
      <c r="T21" s="548"/>
      <c r="U21" s="548"/>
      <c r="V21" s="548"/>
      <c r="W21" s="548"/>
      <c r="X21" s="548"/>
      <c r="Y21" s="548"/>
      <c r="Z21" s="548"/>
      <c r="AA21" s="548"/>
      <c r="AB21" s="548"/>
      <c r="AC21" s="548"/>
      <c r="AD21" s="548"/>
      <c r="AE21" s="548"/>
      <c r="AF21" s="548"/>
      <c r="AG21" s="548"/>
      <c r="AH21" s="548"/>
      <c r="AI21" s="548"/>
      <c r="AJ21" s="548"/>
      <c r="AK21" s="548"/>
      <c r="AL21" s="548"/>
      <c r="AM21" s="548"/>
      <c r="AN21" s="548"/>
      <c r="AO21" s="548"/>
      <c r="AP21" s="548"/>
      <c r="AQ21" s="548"/>
      <c r="AR21" s="548"/>
      <c r="AS21" s="548"/>
      <c r="AT21" s="548"/>
      <c r="AU21" s="548"/>
      <c r="AV21" s="548"/>
      <c r="AW21" s="548"/>
      <c r="AX21" s="549"/>
      <c r="AY21" s="523"/>
      <c r="AZ21" s="524"/>
      <c r="BA21" s="524"/>
      <c r="BB21" s="524"/>
      <c r="BC21" s="524"/>
      <c r="BD21" s="524"/>
      <c r="BE21" s="524"/>
      <c r="BF21" s="524"/>
      <c r="BG21" s="524"/>
      <c r="BH21" s="524"/>
      <c r="BI21" s="524"/>
      <c r="BJ21" s="524"/>
      <c r="BK21" s="524"/>
      <c r="BL21" s="524"/>
      <c r="BM21" s="525"/>
      <c r="BN21" s="526"/>
      <c r="BO21" s="527"/>
      <c r="BP21" s="527"/>
      <c r="BQ21" s="527"/>
      <c r="BR21" s="527"/>
      <c r="BS21" s="527"/>
      <c r="BT21" s="527"/>
      <c r="BU21" s="528"/>
      <c r="BV21" s="526"/>
      <c r="BW21" s="527"/>
      <c r="BX21" s="527"/>
      <c r="BY21" s="527"/>
      <c r="BZ21" s="527"/>
      <c r="CA21" s="527"/>
      <c r="CB21" s="527"/>
      <c r="CC21" s="528"/>
      <c r="CD21" s="182"/>
      <c r="CE21" s="521"/>
      <c r="CF21" s="521"/>
      <c r="CG21" s="521"/>
      <c r="CH21" s="521"/>
      <c r="CI21" s="521"/>
      <c r="CJ21" s="521"/>
      <c r="CK21" s="521"/>
      <c r="CL21" s="521"/>
      <c r="CM21" s="521"/>
      <c r="CN21" s="521"/>
      <c r="CO21" s="521"/>
      <c r="CP21" s="521"/>
      <c r="CQ21" s="521"/>
      <c r="CR21" s="521"/>
      <c r="CS21" s="522"/>
      <c r="CT21" s="404"/>
      <c r="CU21" s="405"/>
      <c r="CV21" s="405"/>
      <c r="CW21" s="405"/>
      <c r="CX21" s="405"/>
      <c r="CY21" s="405"/>
      <c r="CZ21" s="405"/>
      <c r="DA21" s="406"/>
      <c r="DB21" s="404"/>
      <c r="DC21" s="405"/>
      <c r="DD21" s="405"/>
      <c r="DE21" s="405"/>
      <c r="DF21" s="405"/>
      <c r="DG21" s="405"/>
      <c r="DH21" s="405"/>
      <c r="DI21" s="406"/>
    </row>
    <row r="22" spans="1:113" ht="18.75" customHeight="1" x14ac:dyDescent="0.2">
      <c r="A22" s="169"/>
      <c r="B22" s="577" t="s">
        <v>153</v>
      </c>
      <c r="C22" s="551"/>
      <c r="D22" s="552"/>
      <c r="E22" s="419" t="s">
        <v>1</v>
      </c>
      <c r="F22" s="424"/>
      <c r="G22" s="424"/>
      <c r="H22" s="424"/>
      <c r="I22" s="424"/>
      <c r="J22" s="424"/>
      <c r="K22" s="414"/>
      <c r="L22" s="419" t="s">
        <v>154</v>
      </c>
      <c r="M22" s="424"/>
      <c r="N22" s="424"/>
      <c r="O22" s="424"/>
      <c r="P22" s="414"/>
      <c r="Q22" s="582" t="s">
        <v>155</v>
      </c>
      <c r="R22" s="583"/>
      <c r="S22" s="583"/>
      <c r="T22" s="583"/>
      <c r="U22" s="583"/>
      <c r="V22" s="584"/>
      <c r="W22" s="550" t="s">
        <v>156</v>
      </c>
      <c r="X22" s="551"/>
      <c r="Y22" s="552"/>
      <c r="Z22" s="419" t="s">
        <v>1</v>
      </c>
      <c r="AA22" s="424"/>
      <c r="AB22" s="424"/>
      <c r="AC22" s="424"/>
      <c r="AD22" s="424"/>
      <c r="AE22" s="424"/>
      <c r="AF22" s="424"/>
      <c r="AG22" s="414"/>
      <c r="AH22" s="588" t="s">
        <v>157</v>
      </c>
      <c r="AI22" s="424"/>
      <c r="AJ22" s="424"/>
      <c r="AK22" s="424"/>
      <c r="AL22" s="414"/>
      <c r="AM22" s="588" t="s">
        <v>158</v>
      </c>
      <c r="AN22" s="589"/>
      <c r="AO22" s="589"/>
      <c r="AP22" s="589"/>
      <c r="AQ22" s="589"/>
      <c r="AR22" s="590"/>
      <c r="AS22" s="582" t="s">
        <v>155</v>
      </c>
      <c r="AT22" s="583"/>
      <c r="AU22" s="583"/>
      <c r="AV22" s="583"/>
      <c r="AW22" s="583"/>
      <c r="AX22" s="594"/>
      <c r="AY22" s="367" t="s">
        <v>159</v>
      </c>
      <c r="AZ22" s="368"/>
      <c r="BA22" s="368"/>
      <c r="BB22" s="368"/>
      <c r="BC22" s="368"/>
      <c r="BD22" s="368"/>
      <c r="BE22" s="368"/>
      <c r="BF22" s="368"/>
      <c r="BG22" s="368"/>
      <c r="BH22" s="368"/>
      <c r="BI22" s="368"/>
      <c r="BJ22" s="368"/>
      <c r="BK22" s="368"/>
      <c r="BL22" s="368"/>
      <c r="BM22" s="369"/>
      <c r="BN22" s="370">
        <v>207871979</v>
      </c>
      <c r="BO22" s="371"/>
      <c r="BP22" s="371"/>
      <c r="BQ22" s="371"/>
      <c r="BR22" s="371"/>
      <c r="BS22" s="371"/>
      <c r="BT22" s="371"/>
      <c r="BU22" s="372"/>
      <c r="BV22" s="370">
        <v>211912879</v>
      </c>
      <c r="BW22" s="371"/>
      <c r="BX22" s="371"/>
      <c r="BY22" s="371"/>
      <c r="BZ22" s="371"/>
      <c r="CA22" s="371"/>
      <c r="CB22" s="371"/>
      <c r="CC22" s="372"/>
      <c r="CD22" s="182"/>
      <c r="CE22" s="521"/>
      <c r="CF22" s="521"/>
      <c r="CG22" s="521"/>
      <c r="CH22" s="521"/>
      <c r="CI22" s="521"/>
      <c r="CJ22" s="521"/>
      <c r="CK22" s="521"/>
      <c r="CL22" s="521"/>
      <c r="CM22" s="521"/>
      <c r="CN22" s="521"/>
      <c r="CO22" s="521"/>
      <c r="CP22" s="521"/>
      <c r="CQ22" s="521"/>
      <c r="CR22" s="521"/>
      <c r="CS22" s="522"/>
      <c r="CT22" s="404"/>
      <c r="CU22" s="405"/>
      <c r="CV22" s="405"/>
      <c r="CW22" s="405"/>
      <c r="CX22" s="405"/>
      <c r="CY22" s="405"/>
      <c r="CZ22" s="405"/>
      <c r="DA22" s="406"/>
      <c r="DB22" s="404"/>
      <c r="DC22" s="405"/>
      <c r="DD22" s="405"/>
      <c r="DE22" s="405"/>
      <c r="DF22" s="405"/>
      <c r="DG22" s="405"/>
      <c r="DH22" s="405"/>
      <c r="DI22" s="406"/>
    </row>
    <row r="23" spans="1:113" ht="18.75" customHeight="1" x14ac:dyDescent="0.2">
      <c r="A23" s="169"/>
      <c r="B23" s="578"/>
      <c r="C23" s="554"/>
      <c r="D23" s="555"/>
      <c r="E23" s="393"/>
      <c r="F23" s="398"/>
      <c r="G23" s="398"/>
      <c r="H23" s="398"/>
      <c r="I23" s="398"/>
      <c r="J23" s="398"/>
      <c r="K23" s="387"/>
      <c r="L23" s="393"/>
      <c r="M23" s="398"/>
      <c r="N23" s="398"/>
      <c r="O23" s="398"/>
      <c r="P23" s="387"/>
      <c r="Q23" s="585"/>
      <c r="R23" s="586"/>
      <c r="S23" s="586"/>
      <c r="T23" s="586"/>
      <c r="U23" s="586"/>
      <c r="V23" s="587"/>
      <c r="W23" s="553"/>
      <c r="X23" s="554"/>
      <c r="Y23" s="555"/>
      <c r="Z23" s="393"/>
      <c r="AA23" s="398"/>
      <c r="AB23" s="398"/>
      <c r="AC23" s="398"/>
      <c r="AD23" s="398"/>
      <c r="AE23" s="398"/>
      <c r="AF23" s="398"/>
      <c r="AG23" s="387"/>
      <c r="AH23" s="393"/>
      <c r="AI23" s="398"/>
      <c r="AJ23" s="398"/>
      <c r="AK23" s="398"/>
      <c r="AL23" s="387"/>
      <c r="AM23" s="591"/>
      <c r="AN23" s="592"/>
      <c r="AO23" s="592"/>
      <c r="AP23" s="592"/>
      <c r="AQ23" s="592"/>
      <c r="AR23" s="593"/>
      <c r="AS23" s="585"/>
      <c r="AT23" s="586"/>
      <c r="AU23" s="586"/>
      <c r="AV23" s="586"/>
      <c r="AW23" s="586"/>
      <c r="AX23" s="595"/>
      <c r="AY23" s="441" t="s">
        <v>160</v>
      </c>
      <c r="AZ23" s="442"/>
      <c r="BA23" s="442"/>
      <c r="BB23" s="442"/>
      <c r="BC23" s="442"/>
      <c r="BD23" s="442"/>
      <c r="BE23" s="442"/>
      <c r="BF23" s="442"/>
      <c r="BG23" s="442"/>
      <c r="BH23" s="442"/>
      <c r="BI23" s="442"/>
      <c r="BJ23" s="442"/>
      <c r="BK23" s="442"/>
      <c r="BL23" s="442"/>
      <c r="BM23" s="443"/>
      <c r="BN23" s="407">
        <v>126843411</v>
      </c>
      <c r="BO23" s="408"/>
      <c r="BP23" s="408"/>
      <c r="BQ23" s="408"/>
      <c r="BR23" s="408"/>
      <c r="BS23" s="408"/>
      <c r="BT23" s="408"/>
      <c r="BU23" s="409"/>
      <c r="BV23" s="407">
        <v>133594704</v>
      </c>
      <c r="BW23" s="408"/>
      <c r="BX23" s="408"/>
      <c r="BY23" s="408"/>
      <c r="BZ23" s="408"/>
      <c r="CA23" s="408"/>
      <c r="CB23" s="408"/>
      <c r="CC23" s="409"/>
      <c r="CD23" s="182"/>
      <c r="CE23" s="521"/>
      <c r="CF23" s="521"/>
      <c r="CG23" s="521"/>
      <c r="CH23" s="521"/>
      <c r="CI23" s="521"/>
      <c r="CJ23" s="521"/>
      <c r="CK23" s="521"/>
      <c r="CL23" s="521"/>
      <c r="CM23" s="521"/>
      <c r="CN23" s="521"/>
      <c r="CO23" s="521"/>
      <c r="CP23" s="521"/>
      <c r="CQ23" s="521"/>
      <c r="CR23" s="521"/>
      <c r="CS23" s="522"/>
      <c r="CT23" s="404"/>
      <c r="CU23" s="405"/>
      <c r="CV23" s="405"/>
      <c r="CW23" s="405"/>
      <c r="CX23" s="405"/>
      <c r="CY23" s="405"/>
      <c r="CZ23" s="405"/>
      <c r="DA23" s="406"/>
      <c r="DB23" s="404"/>
      <c r="DC23" s="405"/>
      <c r="DD23" s="405"/>
      <c r="DE23" s="405"/>
      <c r="DF23" s="405"/>
      <c r="DG23" s="405"/>
      <c r="DH23" s="405"/>
      <c r="DI23" s="406"/>
    </row>
    <row r="24" spans="1:113" ht="18.75" customHeight="1" thickBot="1" x14ac:dyDescent="0.25">
      <c r="A24" s="169"/>
      <c r="B24" s="578"/>
      <c r="C24" s="554"/>
      <c r="D24" s="555"/>
      <c r="E24" s="457" t="s">
        <v>161</v>
      </c>
      <c r="F24" s="437"/>
      <c r="G24" s="437"/>
      <c r="H24" s="437"/>
      <c r="I24" s="437"/>
      <c r="J24" s="437"/>
      <c r="K24" s="438"/>
      <c r="L24" s="458">
        <v>1</v>
      </c>
      <c r="M24" s="459"/>
      <c r="N24" s="459"/>
      <c r="O24" s="459"/>
      <c r="P24" s="501"/>
      <c r="Q24" s="458">
        <v>11800</v>
      </c>
      <c r="R24" s="459"/>
      <c r="S24" s="459"/>
      <c r="T24" s="459"/>
      <c r="U24" s="459"/>
      <c r="V24" s="501"/>
      <c r="W24" s="553"/>
      <c r="X24" s="554"/>
      <c r="Y24" s="555"/>
      <c r="Z24" s="457" t="s">
        <v>162</v>
      </c>
      <c r="AA24" s="437"/>
      <c r="AB24" s="437"/>
      <c r="AC24" s="437"/>
      <c r="AD24" s="437"/>
      <c r="AE24" s="437"/>
      <c r="AF24" s="437"/>
      <c r="AG24" s="438"/>
      <c r="AH24" s="458">
        <v>2526</v>
      </c>
      <c r="AI24" s="459"/>
      <c r="AJ24" s="459"/>
      <c r="AK24" s="459"/>
      <c r="AL24" s="501"/>
      <c r="AM24" s="458">
        <v>7896276</v>
      </c>
      <c r="AN24" s="459"/>
      <c r="AO24" s="459"/>
      <c r="AP24" s="459"/>
      <c r="AQ24" s="459"/>
      <c r="AR24" s="501"/>
      <c r="AS24" s="458">
        <v>3126</v>
      </c>
      <c r="AT24" s="459"/>
      <c r="AU24" s="459"/>
      <c r="AV24" s="459"/>
      <c r="AW24" s="459"/>
      <c r="AX24" s="460"/>
      <c r="AY24" s="523" t="s">
        <v>163</v>
      </c>
      <c r="AZ24" s="524"/>
      <c r="BA24" s="524"/>
      <c r="BB24" s="524"/>
      <c r="BC24" s="524"/>
      <c r="BD24" s="524"/>
      <c r="BE24" s="524"/>
      <c r="BF24" s="524"/>
      <c r="BG24" s="524"/>
      <c r="BH24" s="524"/>
      <c r="BI24" s="524"/>
      <c r="BJ24" s="524"/>
      <c r="BK24" s="524"/>
      <c r="BL24" s="524"/>
      <c r="BM24" s="525"/>
      <c r="BN24" s="407">
        <v>135624997</v>
      </c>
      <c r="BO24" s="408"/>
      <c r="BP24" s="408"/>
      <c r="BQ24" s="408"/>
      <c r="BR24" s="408"/>
      <c r="BS24" s="408"/>
      <c r="BT24" s="408"/>
      <c r="BU24" s="409"/>
      <c r="BV24" s="407">
        <v>134506225</v>
      </c>
      <c r="BW24" s="408"/>
      <c r="BX24" s="408"/>
      <c r="BY24" s="408"/>
      <c r="BZ24" s="408"/>
      <c r="CA24" s="408"/>
      <c r="CB24" s="408"/>
      <c r="CC24" s="409"/>
      <c r="CD24" s="182"/>
      <c r="CE24" s="521"/>
      <c r="CF24" s="521"/>
      <c r="CG24" s="521"/>
      <c r="CH24" s="521"/>
      <c r="CI24" s="521"/>
      <c r="CJ24" s="521"/>
      <c r="CK24" s="521"/>
      <c r="CL24" s="521"/>
      <c r="CM24" s="521"/>
      <c r="CN24" s="521"/>
      <c r="CO24" s="521"/>
      <c r="CP24" s="521"/>
      <c r="CQ24" s="521"/>
      <c r="CR24" s="521"/>
      <c r="CS24" s="522"/>
      <c r="CT24" s="404"/>
      <c r="CU24" s="405"/>
      <c r="CV24" s="405"/>
      <c r="CW24" s="405"/>
      <c r="CX24" s="405"/>
      <c r="CY24" s="405"/>
      <c r="CZ24" s="405"/>
      <c r="DA24" s="406"/>
      <c r="DB24" s="404"/>
      <c r="DC24" s="405"/>
      <c r="DD24" s="405"/>
      <c r="DE24" s="405"/>
      <c r="DF24" s="405"/>
      <c r="DG24" s="405"/>
      <c r="DH24" s="405"/>
      <c r="DI24" s="406"/>
    </row>
    <row r="25" spans="1:113" ht="18.75" customHeight="1" x14ac:dyDescent="0.2">
      <c r="A25" s="169"/>
      <c r="B25" s="578"/>
      <c r="C25" s="554"/>
      <c r="D25" s="555"/>
      <c r="E25" s="457" t="s">
        <v>164</v>
      </c>
      <c r="F25" s="437"/>
      <c r="G25" s="437"/>
      <c r="H25" s="437"/>
      <c r="I25" s="437"/>
      <c r="J25" s="437"/>
      <c r="K25" s="438"/>
      <c r="L25" s="458">
        <v>2</v>
      </c>
      <c r="M25" s="459"/>
      <c r="N25" s="459"/>
      <c r="O25" s="459"/>
      <c r="P25" s="501"/>
      <c r="Q25" s="458">
        <v>9600</v>
      </c>
      <c r="R25" s="459"/>
      <c r="S25" s="459"/>
      <c r="T25" s="459"/>
      <c r="U25" s="459"/>
      <c r="V25" s="501"/>
      <c r="W25" s="553"/>
      <c r="X25" s="554"/>
      <c r="Y25" s="555"/>
      <c r="Z25" s="457" t="s">
        <v>165</v>
      </c>
      <c r="AA25" s="437"/>
      <c r="AB25" s="437"/>
      <c r="AC25" s="437"/>
      <c r="AD25" s="437"/>
      <c r="AE25" s="437"/>
      <c r="AF25" s="437"/>
      <c r="AG25" s="438"/>
      <c r="AH25" s="458">
        <v>445</v>
      </c>
      <c r="AI25" s="459"/>
      <c r="AJ25" s="459"/>
      <c r="AK25" s="459"/>
      <c r="AL25" s="501"/>
      <c r="AM25" s="458">
        <v>1348795</v>
      </c>
      <c r="AN25" s="459"/>
      <c r="AO25" s="459"/>
      <c r="AP25" s="459"/>
      <c r="AQ25" s="459"/>
      <c r="AR25" s="501"/>
      <c r="AS25" s="458">
        <v>3031</v>
      </c>
      <c r="AT25" s="459"/>
      <c r="AU25" s="459"/>
      <c r="AV25" s="459"/>
      <c r="AW25" s="459"/>
      <c r="AX25" s="460"/>
      <c r="AY25" s="367" t="s">
        <v>166</v>
      </c>
      <c r="AZ25" s="368"/>
      <c r="BA25" s="368"/>
      <c r="BB25" s="368"/>
      <c r="BC25" s="368"/>
      <c r="BD25" s="368"/>
      <c r="BE25" s="368"/>
      <c r="BF25" s="368"/>
      <c r="BG25" s="368"/>
      <c r="BH25" s="368"/>
      <c r="BI25" s="368"/>
      <c r="BJ25" s="368"/>
      <c r="BK25" s="368"/>
      <c r="BL25" s="368"/>
      <c r="BM25" s="369"/>
      <c r="BN25" s="370">
        <v>15421592</v>
      </c>
      <c r="BO25" s="371"/>
      <c r="BP25" s="371"/>
      <c r="BQ25" s="371"/>
      <c r="BR25" s="371"/>
      <c r="BS25" s="371"/>
      <c r="BT25" s="371"/>
      <c r="BU25" s="372"/>
      <c r="BV25" s="370">
        <v>10766902</v>
      </c>
      <c r="BW25" s="371"/>
      <c r="BX25" s="371"/>
      <c r="BY25" s="371"/>
      <c r="BZ25" s="371"/>
      <c r="CA25" s="371"/>
      <c r="CB25" s="371"/>
      <c r="CC25" s="372"/>
      <c r="CD25" s="182"/>
      <c r="CE25" s="521"/>
      <c r="CF25" s="521"/>
      <c r="CG25" s="521"/>
      <c r="CH25" s="521"/>
      <c r="CI25" s="521"/>
      <c r="CJ25" s="521"/>
      <c r="CK25" s="521"/>
      <c r="CL25" s="521"/>
      <c r="CM25" s="521"/>
      <c r="CN25" s="521"/>
      <c r="CO25" s="521"/>
      <c r="CP25" s="521"/>
      <c r="CQ25" s="521"/>
      <c r="CR25" s="521"/>
      <c r="CS25" s="522"/>
      <c r="CT25" s="404"/>
      <c r="CU25" s="405"/>
      <c r="CV25" s="405"/>
      <c r="CW25" s="405"/>
      <c r="CX25" s="405"/>
      <c r="CY25" s="405"/>
      <c r="CZ25" s="405"/>
      <c r="DA25" s="406"/>
      <c r="DB25" s="404"/>
      <c r="DC25" s="405"/>
      <c r="DD25" s="405"/>
      <c r="DE25" s="405"/>
      <c r="DF25" s="405"/>
      <c r="DG25" s="405"/>
      <c r="DH25" s="405"/>
      <c r="DI25" s="406"/>
    </row>
    <row r="26" spans="1:113" ht="18.75" customHeight="1" x14ac:dyDescent="0.2">
      <c r="A26" s="169"/>
      <c r="B26" s="578"/>
      <c r="C26" s="554"/>
      <c r="D26" s="555"/>
      <c r="E26" s="457" t="s">
        <v>167</v>
      </c>
      <c r="F26" s="437"/>
      <c r="G26" s="437"/>
      <c r="H26" s="437"/>
      <c r="I26" s="437"/>
      <c r="J26" s="437"/>
      <c r="K26" s="438"/>
      <c r="L26" s="458">
        <v>1</v>
      </c>
      <c r="M26" s="459"/>
      <c r="N26" s="459"/>
      <c r="O26" s="459"/>
      <c r="P26" s="501"/>
      <c r="Q26" s="458">
        <v>7420</v>
      </c>
      <c r="R26" s="459"/>
      <c r="S26" s="459"/>
      <c r="T26" s="459"/>
      <c r="U26" s="459"/>
      <c r="V26" s="501"/>
      <c r="W26" s="553"/>
      <c r="X26" s="554"/>
      <c r="Y26" s="555"/>
      <c r="Z26" s="457" t="s">
        <v>168</v>
      </c>
      <c r="AA26" s="559"/>
      <c r="AB26" s="559"/>
      <c r="AC26" s="559"/>
      <c r="AD26" s="559"/>
      <c r="AE26" s="559"/>
      <c r="AF26" s="559"/>
      <c r="AG26" s="560"/>
      <c r="AH26" s="458">
        <v>220</v>
      </c>
      <c r="AI26" s="459"/>
      <c r="AJ26" s="459"/>
      <c r="AK26" s="459"/>
      <c r="AL26" s="501"/>
      <c r="AM26" s="458">
        <v>685740</v>
      </c>
      <c r="AN26" s="459"/>
      <c r="AO26" s="459"/>
      <c r="AP26" s="459"/>
      <c r="AQ26" s="459"/>
      <c r="AR26" s="501"/>
      <c r="AS26" s="458">
        <v>3117</v>
      </c>
      <c r="AT26" s="459"/>
      <c r="AU26" s="459"/>
      <c r="AV26" s="459"/>
      <c r="AW26" s="459"/>
      <c r="AX26" s="460"/>
      <c r="AY26" s="410" t="s">
        <v>169</v>
      </c>
      <c r="AZ26" s="411"/>
      <c r="BA26" s="411"/>
      <c r="BB26" s="411"/>
      <c r="BC26" s="411"/>
      <c r="BD26" s="411"/>
      <c r="BE26" s="411"/>
      <c r="BF26" s="411"/>
      <c r="BG26" s="411"/>
      <c r="BH26" s="411"/>
      <c r="BI26" s="411"/>
      <c r="BJ26" s="411"/>
      <c r="BK26" s="411"/>
      <c r="BL26" s="411"/>
      <c r="BM26" s="412"/>
      <c r="BN26" s="407">
        <v>22277</v>
      </c>
      <c r="BO26" s="408"/>
      <c r="BP26" s="408"/>
      <c r="BQ26" s="408"/>
      <c r="BR26" s="408"/>
      <c r="BS26" s="408"/>
      <c r="BT26" s="408"/>
      <c r="BU26" s="409"/>
      <c r="BV26" s="407">
        <v>15587</v>
      </c>
      <c r="BW26" s="408"/>
      <c r="BX26" s="408"/>
      <c r="BY26" s="408"/>
      <c r="BZ26" s="408"/>
      <c r="CA26" s="408"/>
      <c r="CB26" s="408"/>
      <c r="CC26" s="409"/>
      <c r="CD26" s="182"/>
      <c r="CE26" s="521"/>
      <c r="CF26" s="521"/>
      <c r="CG26" s="521"/>
      <c r="CH26" s="521"/>
      <c r="CI26" s="521"/>
      <c r="CJ26" s="521"/>
      <c r="CK26" s="521"/>
      <c r="CL26" s="521"/>
      <c r="CM26" s="521"/>
      <c r="CN26" s="521"/>
      <c r="CO26" s="521"/>
      <c r="CP26" s="521"/>
      <c r="CQ26" s="521"/>
      <c r="CR26" s="521"/>
      <c r="CS26" s="522"/>
      <c r="CT26" s="404"/>
      <c r="CU26" s="405"/>
      <c r="CV26" s="405"/>
      <c r="CW26" s="405"/>
      <c r="CX26" s="405"/>
      <c r="CY26" s="405"/>
      <c r="CZ26" s="405"/>
      <c r="DA26" s="406"/>
      <c r="DB26" s="404"/>
      <c r="DC26" s="405"/>
      <c r="DD26" s="405"/>
      <c r="DE26" s="405"/>
      <c r="DF26" s="405"/>
      <c r="DG26" s="405"/>
      <c r="DH26" s="405"/>
      <c r="DI26" s="406"/>
    </row>
    <row r="27" spans="1:113" ht="18.75" customHeight="1" thickBot="1" x14ac:dyDescent="0.25">
      <c r="A27" s="169"/>
      <c r="B27" s="578"/>
      <c r="C27" s="554"/>
      <c r="D27" s="555"/>
      <c r="E27" s="457" t="s">
        <v>170</v>
      </c>
      <c r="F27" s="437"/>
      <c r="G27" s="437"/>
      <c r="H27" s="437"/>
      <c r="I27" s="437"/>
      <c r="J27" s="437"/>
      <c r="K27" s="438"/>
      <c r="L27" s="458">
        <v>1</v>
      </c>
      <c r="M27" s="459"/>
      <c r="N27" s="459"/>
      <c r="O27" s="459"/>
      <c r="P27" s="501"/>
      <c r="Q27" s="458">
        <v>8100</v>
      </c>
      <c r="R27" s="459"/>
      <c r="S27" s="459"/>
      <c r="T27" s="459"/>
      <c r="U27" s="459"/>
      <c r="V27" s="501"/>
      <c r="W27" s="553"/>
      <c r="X27" s="554"/>
      <c r="Y27" s="555"/>
      <c r="Z27" s="457" t="s">
        <v>171</v>
      </c>
      <c r="AA27" s="437"/>
      <c r="AB27" s="437"/>
      <c r="AC27" s="437"/>
      <c r="AD27" s="437"/>
      <c r="AE27" s="437"/>
      <c r="AF27" s="437"/>
      <c r="AG27" s="438"/>
      <c r="AH27" s="458">
        <v>83</v>
      </c>
      <c r="AI27" s="459"/>
      <c r="AJ27" s="459"/>
      <c r="AK27" s="459"/>
      <c r="AL27" s="501"/>
      <c r="AM27" s="458">
        <v>312260</v>
      </c>
      <c r="AN27" s="459"/>
      <c r="AO27" s="459"/>
      <c r="AP27" s="459"/>
      <c r="AQ27" s="459"/>
      <c r="AR27" s="501"/>
      <c r="AS27" s="458">
        <v>3762</v>
      </c>
      <c r="AT27" s="459"/>
      <c r="AU27" s="459"/>
      <c r="AV27" s="459"/>
      <c r="AW27" s="459"/>
      <c r="AX27" s="460"/>
      <c r="AY27" s="502" t="s">
        <v>172</v>
      </c>
      <c r="AZ27" s="503"/>
      <c r="BA27" s="503"/>
      <c r="BB27" s="503"/>
      <c r="BC27" s="503"/>
      <c r="BD27" s="503"/>
      <c r="BE27" s="503"/>
      <c r="BF27" s="503"/>
      <c r="BG27" s="503"/>
      <c r="BH27" s="503"/>
      <c r="BI27" s="503"/>
      <c r="BJ27" s="503"/>
      <c r="BK27" s="503"/>
      <c r="BL27" s="503"/>
      <c r="BM27" s="504"/>
      <c r="BN27" s="526">
        <v>2958989</v>
      </c>
      <c r="BO27" s="527"/>
      <c r="BP27" s="527"/>
      <c r="BQ27" s="527"/>
      <c r="BR27" s="527"/>
      <c r="BS27" s="527"/>
      <c r="BT27" s="527"/>
      <c r="BU27" s="528"/>
      <c r="BV27" s="526">
        <v>2951518</v>
      </c>
      <c r="BW27" s="527"/>
      <c r="BX27" s="527"/>
      <c r="BY27" s="527"/>
      <c r="BZ27" s="527"/>
      <c r="CA27" s="527"/>
      <c r="CB27" s="527"/>
      <c r="CC27" s="528"/>
      <c r="CD27" s="184"/>
      <c r="CE27" s="521"/>
      <c r="CF27" s="521"/>
      <c r="CG27" s="521"/>
      <c r="CH27" s="521"/>
      <c r="CI27" s="521"/>
      <c r="CJ27" s="521"/>
      <c r="CK27" s="521"/>
      <c r="CL27" s="521"/>
      <c r="CM27" s="521"/>
      <c r="CN27" s="521"/>
      <c r="CO27" s="521"/>
      <c r="CP27" s="521"/>
      <c r="CQ27" s="521"/>
      <c r="CR27" s="521"/>
      <c r="CS27" s="522"/>
      <c r="CT27" s="404"/>
      <c r="CU27" s="405"/>
      <c r="CV27" s="405"/>
      <c r="CW27" s="405"/>
      <c r="CX27" s="405"/>
      <c r="CY27" s="405"/>
      <c r="CZ27" s="405"/>
      <c r="DA27" s="406"/>
      <c r="DB27" s="404"/>
      <c r="DC27" s="405"/>
      <c r="DD27" s="405"/>
      <c r="DE27" s="405"/>
      <c r="DF27" s="405"/>
      <c r="DG27" s="405"/>
      <c r="DH27" s="405"/>
      <c r="DI27" s="406"/>
    </row>
    <row r="28" spans="1:113" ht="18.75" customHeight="1" x14ac:dyDescent="0.2">
      <c r="A28" s="169"/>
      <c r="B28" s="578"/>
      <c r="C28" s="554"/>
      <c r="D28" s="555"/>
      <c r="E28" s="457" t="s">
        <v>173</v>
      </c>
      <c r="F28" s="437"/>
      <c r="G28" s="437"/>
      <c r="H28" s="437"/>
      <c r="I28" s="437"/>
      <c r="J28" s="437"/>
      <c r="K28" s="438"/>
      <c r="L28" s="458">
        <v>1</v>
      </c>
      <c r="M28" s="459"/>
      <c r="N28" s="459"/>
      <c r="O28" s="459"/>
      <c r="P28" s="501"/>
      <c r="Q28" s="458">
        <v>7450</v>
      </c>
      <c r="R28" s="459"/>
      <c r="S28" s="459"/>
      <c r="T28" s="459"/>
      <c r="U28" s="459"/>
      <c r="V28" s="501"/>
      <c r="W28" s="553"/>
      <c r="X28" s="554"/>
      <c r="Y28" s="555"/>
      <c r="Z28" s="457" t="s">
        <v>174</v>
      </c>
      <c r="AA28" s="437"/>
      <c r="AB28" s="437"/>
      <c r="AC28" s="437"/>
      <c r="AD28" s="437"/>
      <c r="AE28" s="437"/>
      <c r="AF28" s="437"/>
      <c r="AG28" s="438"/>
      <c r="AH28" s="458" t="s">
        <v>122</v>
      </c>
      <c r="AI28" s="459"/>
      <c r="AJ28" s="459"/>
      <c r="AK28" s="459"/>
      <c r="AL28" s="501"/>
      <c r="AM28" s="458" t="s">
        <v>122</v>
      </c>
      <c r="AN28" s="459"/>
      <c r="AO28" s="459"/>
      <c r="AP28" s="459"/>
      <c r="AQ28" s="459"/>
      <c r="AR28" s="501"/>
      <c r="AS28" s="458" t="s">
        <v>122</v>
      </c>
      <c r="AT28" s="459"/>
      <c r="AU28" s="459"/>
      <c r="AV28" s="459"/>
      <c r="AW28" s="459"/>
      <c r="AX28" s="460"/>
      <c r="AY28" s="561" t="s">
        <v>175</v>
      </c>
      <c r="AZ28" s="562"/>
      <c r="BA28" s="562"/>
      <c r="BB28" s="563"/>
      <c r="BC28" s="367" t="s">
        <v>46</v>
      </c>
      <c r="BD28" s="368"/>
      <c r="BE28" s="368"/>
      <c r="BF28" s="368"/>
      <c r="BG28" s="368"/>
      <c r="BH28" s="368"/>
      <c r="BI28" s="368"/>
      <c r="BJ28" s="368"/>
      <c r="BK28" s="368"/>
      <c r="BL28" s="368"/>
      <c r="BM28" s="369"/>
      <c r="BN28" s="370">
        <v>7385819</v>
      </c>
      <c r="BO28" s="371"/>
      <c r="BP28" s="371"/>
      <c r="BQ28" s="371"/>
      <c r="BR28" s="371"/>
      <c r="BS28" s="371"/>
      <c r="BT28" s="371"/>
      <c r="BU28" s="372"/>
      <c r="BV28" s="370">
        <v>6363283</v>
      </c>
      <c r="BW28" s="371"/>
      <c r="BX28" s="371"/>
      <c r="BY28" s="371"/>
      <c r="BZ28" s="371"/>
      <c r="CA28" s="371"/>
      <c r="CB28" s="371"/>
      <c r="CC28" s="372"/>
      <c r="CD28" s="182"/>
      <c r="CE28" s="521"/>
      <c r="CF28" s="521"/>
      <c r="CG28" s="521"/>
      <c r="CH28" s="521"/>
      <c r="CI28" s="521"/>
      <c r="CJ28" s="521"/>
      <c r="CK28" s="521"/>
      <c r="CL28" s="521"/>
      <c r="CM28" s="521"/>
      <c r="CN28" s="521"/>
      <c r="CO28" s="521"/>
      <c r="CP28" s="521"/>
      <c r="CQ28" s="521"/>
      <c r="CR28" s="521"/>
      <c r="CS28" s="522"/>
      <c r="CT28" s="404"/>
      <c r="CU28" s="405"/>
      <c r="CV28" s="405"/>
      <c r="CW28" s="405"/>
      <c r="CX28" s="405"/>
      <c r="CY28" s="405"/>
      <c r="CZ28" s="405"/>
      <c r="DA28" s="406"/>
      <c r="DB28" s="404"/>
      <c r="DC28" s="405"/>
      <c r="DD28" s="405"/>
      <c r="DE28" s="405"/>
      <c r="DF28" s="405"/>
      <c r="DG28" s="405"/>
      <c r="DH28" s="405"/>
      <c r="DI28" s="406"/>
    </row>
    <row r="29" spans="1:113" ht="18.75" customHeight="1" x14ac:dyDescent="0.2">
      <c r="A29" s="169"/>
      <c r="B29" s="578"/>
      <c r="C29" s="554"/>
      <c r="D29" s="555"/>
      <c r="E29" s="457" t="s">
        <v>176</v>
      </c>
      <c r="F29" s="437"/>
      <c r="G29" s="437"/>
      <c r="H29" s="437"/>
      <c r="I29" s="437"/>
      <c r="J29" s="437"/>
      <c r="K29" s="438"/>
      <c r="L29" s="458">
        <v>36</v>
      </c>
      <c r="M29" s="459"/>
      <c r="N29" s="459"/>
      <c r="O29" s="459"/>
      <c r="P29" s="501"/>
      <c r="Q29" s="458">
        <v>7000</v>
      </c>
      <c r="R29" s="459"/>
      <c r="S29" s="459"/>
      <c r="T29" s="459"/>
      <c r="U29" s="459"/>
      <c r="V29" s="501"/>
      <c r="W29" s="556"/>
      <c r="X29" s="557"/>
      <c r="Y29" s="558"/>
      <c r="Z29" s="457" t="s">
        <v>177</v>
      </c>
      <c r="AA29" s="437"/>
      <c r="AB29" s="437"/>
      <c r="AC29" s="437"/>
      <c r="AD29" s="437"/>
      <c r="AE29" s="437"/>
      <c r="AF29" s="437"/>
      <c r="AG29" s="438"/>
      <c r="AH29" s="458">
        <v>2609</v>
      </c>
      <c r="AI29" s="459"/>
      <c r="AJ29" s="459"/>
      <c r="AK29" s="459"/>
      <c r="AL29" s="501"/>
      <c r="AM29" s="458">
        <v>8208536</v>
      </c>
      <c r="AN29" s="459"/>
      <c r="AO29" s="459"/>
      <c r="AP29" s="459"/>
      <c r="AQ29" s="459"/>
      <c r="AR29" s="501"/>
      <c r="AS29" s="458">
        <v>3146</v>
      </c>
      <c r="AT29" s="459"/>
      <c r="AU29" s="459"/>
      <c r="AV29" s="459"/>
      <c r="AW29" s="459"/>
      <c r="AX29" s="460"/>
      <c r="AY29" s="564"/>
      <c r="AZ29" s="565"/>
      <c r="BA29" s="565"/>
      <c r="BB29" s="566"/>
      <c r="BC29" s="441" t="s">
        <v>178</v>
      </c>
      <c r="BD29" s="442"/>
      <c r="BE29" s="442"/>
      <c r="BF29" s="442"/>
      <c r="BG29" s="442"/>
      <c r="BH29" s="442"/>
      <c r="BI29" s="442"/>
      <c r="BJ29" s="442"/>
      <c r="BK29" s="442"/>
      <c r="BL29" s="442"/>
      <c r="BM29" s="443"/>
      <c r="BN29" s="407">
        <v>3812748</v>
      </c>
      <c r="BO29" s="408"/>
      <c r="BP29" s="408"/>
      <c r="BQ29" s="408"/>
      <c r="BR29" s="408"/>
      <c r="BS29" s="408"/>
      <c r="BT29" s="408"/>
      <c r="BU29" s="409"/>
      <c r="BV29" s="407">
        <v>3112311</v>
      </c>
      <c r="BW29" s="408"/>
      <c r="BX29" s="408"/>
      <c r="BY29" s="408"/>
      <c r="BZ29" s="408"/>
      <c r="CA29" s="408"/>
      <c r="CB29" s="408"/>
      <c r="CC29" s="409"/>
      <c r="CD29" s="184"/>
      <c r="CE29" s="521"/>
      <c r="CF29" s="521"/>
      <c r="CG29" s="521"/>
      <c r="CH29" s="521"/>
      <c r="CI29" s="521"/>
      <c r="CJ29" s="521"/>
      <c r="CK29" s="521"/>
      <c r="CL29" s="521"/>
      <c r="CM29" s="521"/>
      <c r="CN29" s="521"/>
      <c r="CO29" s="521"/>
      <c r="CP29" s="521"/>
      <c r="CQ29" s="521"/>
      <c r="CR29" s="521"/>
      <c r="CS29" s="522"/>
      <c r="CT29" s="404"/>
      <c r="CU29" s="405"/>
      <c r="CV29" s="405"/>
      <c r="CW29" s="405"/>
      <c r="CX29" s="405"/>
      <c r="CY29" s="405"/>
      <c r="CZ29" s="405"/>
      <c r="DA29" s="406"/>
      <c r="DB29" s="404"/>
      <c r="DC29" s="405"/>
      <c r="DD29" s="405"/>
      <c r="DE29" s="405"/>
      <c r="DF29" s="405"/>
      <c r="DG29" s="405"/>
      <c r="DH29" s="405"/>
      <c r="DI29" s="406"/>
    </row>
    <row r="30" spans="1:113" ht="18.75" customHeight="1" thickBot="1" x14ac:dyDescent="0.25">
      <c r="A30" s="169"/>
      <c r="B30" s="579"/>
      <c r="C30" s="580"/>
      <c r="D30" s="581"/>
      <c r="E30" s="461"/>
      <c r="F30" s="462"/>
      <c r="G30" s="462"/>
      <c r="H30" s="462"/>
      <c r="I30" s="462"/>
      <c r="J30" s="462"/>
      <c r="K30" s="463"/>
      <c r="L30" s="571"/>
      <c r="M30" s="572"/>
      <c r="N30" s="572"/>
      <c r="O30" s="572"/>
      <c r="P30" s="573"/>
      <c r="Q30" s="571"/>
      <c r="R30" s="572"/>
      <c r="S30" s="572"/>
      <c r="T30" s="572"/>
      <c r="U30" s="572"/>
      <c r="V30" s="573"/>
      <c r="W30" s="574" t="s">
        <v>179</v>
      </c>
      <c r="X30" s="575"/>
      <c r="Y30" s="575"/>
      <c r="Z30" s="575"/>
      <c r="AA30" s="575"/>
      <c r="AB30" s="575"/>
      <c r="AC30" s="575"/>
      <c r="AD30" s="575"/>
      <c r="AE30" s="575"/>
      <c r="AF30" s="575"/>
      <c r="AG30" s="576"/>
      <c r="AH30" s="534">
        <v>99.2</v>
      </c>
      <c r="AI30" s="535"/>
      <c r="AJ30" s="535"/>
      <c r="AK30" s="535"/>
      <c r="AL30" s="535"/>
      <c r="AM30" s="535"/>
      <c r="AN30" s="535"/>
      <c r="AO30" s="535"/>
      <c r="AP30" s="535"/>
      <c r="AQ30" s="535"/>
      <c r="AR30" s="535"/>
      <c r="AS30" s="535"/>
      <c r="AT30" s="535"/>
      <c r="AU30" s="535"/>
      <c r="AV30" s="535"/>
      <c r="AW30" s="535"/>
      <c r="AX30" s="537"/>
      <c r="AY30" s="567"/>
      <c r="AZ30" s="568"/>
      <c r="BA30" s="568"/>
      <c r="BB30" s="569"/>
      <c r="BC30" s="523" t="s">
        <v>48</v>
      </c>
      <c r="BD30" s="524"/>
      <c r="BE30" s="524"/>
      <c r="BF30" s="524"/>
      <c r="BG30" s="524"/>
      <c r="BH30" s="524"/>
      <c r="BI30" s="524"/>
      <c r="BJ30" s="524"/>
      <c r="BK30" s="524"/>
      <c r="BL30" s="524"/>
      <c r="BM30" s="525"/>
      <c r="BN30" s="526">
        <v>35651414</v>
      </c>
      <c r="BO30" s="527"/>
      <c r="BP30" s="527"/>
      <c r="BQ30" s="527"/>
      <c r="BR30" s="527"/>
      <c r="BS30" s="527"/>
      <c r="BT30" s="527"/>
      <c r="BU30" s="528"/>
      <c r="BV30" s="526">
        <v>31961810</v>
      </c>
      <c r="BW30" s="527"/>
      <c r="BX30" s="527"/>
      <c r="BY30" s="527"/>
      <c r="BZ30" s="527"/>
      <c r="CA30" s="527"/>
      <c r="CB30" s="527"/>
      <c r="CC30" s="528"/>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2">
      <c r="A31" s="169"/>
      <c r="B31" s="191"/>
      <c r="DI31" s="192"/>
    </row>
    <row r="32" spans="1:113" ht="13.5" customHeight="1" x14ac:dyDescent="0.2">
      <c r="A32" s="169"/>
      <c r="B32" s="193"/>
      <c r="C32" s="570" t="s">
        <v>180</v>
      </c>
      <c r="D32" s="570"/>
      <c r="E32" s="570"/>
      <c r="F32" s="570"/>
      <c r="G32" s="570"/>
      <c r="H32" s="570"/>
      <c r="I32" s="570"/>
      <c r="J32" s="570"/>
      <c r="K32" s="570"/>
      <c r="L32" s="570"/>
      <c r="M32" s="570"/>
      <c r="N32" s="570"/>
      <c r="O32" s="570"/>
      <c r="P32" s="570"/>
      <c r="Q32" s="570"/>
      <c r="R32" s="570"/>
      <c r="S32" s="570"/>
      <c r="U32" s="411" t="s">
        <v>181</v>
      </c>
      <c r="V32" s="411"/>
      <c r="W32" s="411"/>
      <c r="X32" s="411"/>
      <c r="Y32" s="411"/>
      <c r="Z32" s="411"/>
      <c r="AA32" s="411"/>
      <c r="AB32" s="411"/>
      <c r="AC32" s="411"/>
      <c r="AD32" s="411"/>
      <c r="AE32" s="411"/>
      <c r="AF32" s="411"/>
      <c r="AG32" s="411"/>
      <c r="AH32" s="411"/>
      <c r="AI32" s="411"/>
      <c r="AJ32" s="411"/>
      <c r="AK32" s="411"/>
      <c r="AM32" s="411" t="s">
        <v>182</v>
      </c>
      <c r="AN32" s="411"/>
      <c r="AO32" s="411"/>
      <c r="AP32" s="411"/>
      <c r="AQ32" s="411"/>
      <c r="AR32" s="411"/>
      <c r="AS32" s="411"/>
      <c r="AT32" s="411"/>
      <c r="AU32" s="411"/>
      <c r="AV32" s="411"/>
      <c r="AW32" s="411"/>
      <c r="AX32" s="411"/>
      <c r="AY32" s="411"/>
      <c r="AZ32" s="411"/>
      <c r="BA32" s="411"/>
      <c r="BB32" s="411"/>
      <c r="BC32" s="411"/>
      <c r="BE32" s="411" t="s">
        <v>183</v>
      </c>
      <c r="BF32" s="411"/>
      <c r="BG32" s="411"/>
      <c r="BH32" s="411"/>
      <c r="BI32" s="411"/>
      <c r="BJ32" s="411"/>
      <c r="BK32" s="411"/>
      <c r="BL32" s="411"/>
      <c r="BM32" s="411"/>
      <c r="BN32" s="411"/>
      <c r="BO32" s="411"/>
      <c r="BP32" s="411"/>
      <c r="BQ32" s="411"/>
      <c r="BR32" s="411"/>
      <c r="BS32" s="411"/>
      <c r="BT32" s="411"/>
      <c r="BU32" s="411"/>
      <c r="BW32" s="411" t="s">
        <v>184</v>
      </c>
      <c r="BX32" s="411"/>
      <c r="BY32" s="411"/>
      <c r="BZ32" s="411"/>
      <c r="CA32" s="411"/>
      <c r="CB32" s="411"/>
      <c r="CC32" s="411"/>
      <c r="CD32" s="411"/>
      <c r="CE32" s="411"/>
      <c r="CF32" s="411"/>
      <c r="CG32" s="411"/>
      <c r="CH32" s="411"/>
      <c r="CI32" s="411"/>
      <c r="CJ32" s="411"/>
      <c r="CK32" s="411"/>
      <c r="CL32" s="411"/>
      <c r="CM32" s="411"/>
      <c r="CO32" s="411" t="s">
        <v>185</v>
      </c>
      <c r="CP32" s="411"/>
      <c r="CQ32" s="411"/>
      <c r="CR32" s="411"/>
      <c r="CS32" s="411"/>
      <c r="CT32" s="411"/>
      <c r="CU32" s="411"/>
      <c r="CV32" s="411"/>
      <c r="CW32" s="411"/>
      <c r="CX32" s="411"/>
      <c r="CY32" s="411"/>
      <c r="CZ32" s="411"/>
      <c r="DA32" s="411"/>
      <c r="DB32" s="411"/>
      <c r="DC32" s="411"/>
      <c r="DD32" s="411"/>
      <c r="DE32" s="411"/>
      <c r="DI32" s="192"/>
    </row>
    <row r="33" spans="1:113" ht="13.5" customHeight="1" x14ac:dyDescent="0.2">
      <c r="A33" s="169"/>
      <c r="B33" s="193"/>
      <c r="C33" s="431" t="s">
        <v>186</v>
      </c>
      <c r="D33" s="431"/>
      <c r="E33" s="396" t="s">
        <v>187</v>
      </c>
      <c r="F33" s="396"/>
      <c r="G33" s="396"/>
      <c r="H33" s="396"/>
      <c r="I33" s="396"/>
      <c r="J33" s="396"/>
      <c r="K33" s="396"/>
      <c r="L33" s="396"/>
      <c r="M33" s="396"/>
      <c r="N33" s="396"/>
      <c r="O33" s="396"/>
      <c r="P33" s="396"/>
      <c r="Q33" s="396"/>
      <c r="R33" s="396"/>
      <c r="S33" s="396"/>
      <c r="T33" s="194"/>
      <c r="U33" s="431" t="s">
        <v>186</v>
      </c>
      <c r="V33" s="431"/>
      <c r="W33" s="396" t="s">
        <v>187</v>
      </c>
      <c r="X33" s="396"/>
      <c r="Y33" s="396"/>
      <c r="Z33" s="396"/>
      <c r="AA33" s="396"/>
      <c r="AB33" s="396"/>
      <c r="AC33" s="396"/>
      <c r="AD33" s="396"/>
      <c r="AE33" s="396"/>
      <c r="AF33" s="396"/>
      <c r="AG33" s="396"/>
      <c r="AH33" s="396"/>
      <c r="AI33" s="396"/>
      <c r="AJ33" s="396"/>
      <c r="AK33" s="396"/>
      <c r="AL33" s="194"/>
      <c r="AM33" s="431" t="s">
        <v>186</v>
      </c>
      <c r="AN33" s="431"/>
      <c r="AO33" s="396" t="s">
        <v>187</v>
      </c>
      <c r="AP33" s="396"/>
      <c r="AQ33" s="396"/>
      <c r="AR33" s="396"/>
      <c r="AS33" s="396"/>
      <c r="AT33" s="396"/>
      <c r="AU33" s="396"/>
      <c r="AV33" s="396"/>
      <c r="AW33" s="396"/>
      <c r="AX33" s="396"/>
      <c r="AY33" s="396"/>
      <c r="AZ33" s="396"/>
      <c r="BA33" s="396"/>
      <c r="BB33" s="396"/>
      <c r="BC33" s="396"/>
      <c r="BD33" s="195"/>
      <c r="BE33" s="396" t="s">
        <v>188</v>
      </c>
      <c r="BF33" s="396"/>
      <c r="BG33" s="396" t="s">
        <v>189</v>
      </c>
      <c r="BH33" s="396"/>
      <c r="BI33" s="396"/>
      <c r="BJ33" s="396"/>
      <c r="BK33" s="396"/>
      <c r="BL33" s="396"/>
      <c r="BM33" s="396"/>
      <c r="BN33" s="396"/>
      <c r="BO33" s="396"/>
      <c r="BP33" s="396"/>
      <c r="BQ33" s="396"/>
      <c r="BR33" s="396"/>
      <c r="BS33" s="396"/>
      <c r="BT33" s="396"/>
      <c r="BU33" s="396"/>
      <c r="BV33" s="195"/>
      <c r="BW33" s="431" t="s">
        <v>188</v>
      </c>
      <c r="BX33" s="431"/>
      <c r="BY33" s="396" t="s">
        <v>190</v>
      </c>
      <c r="BZ33" s="396"/>
      <c r="CA33" s="396"/>
      <c r="CB33" s="396"/>
      <c r="CC33" s="396"/>
      <c r="CD33" s="396"/>
      <c r="CE33" s="396"/>
      <c r="CF33" s="396"/>
      <c r="CG33" s="396"/>
      <c r="CH33" s="396"/>
      <c r="CI33" s="396"/>
      <c r="CJ33" s="396"/>
      <c r="CK33" s="396"/>
      <c r="CL33" s="396"/>
      <c r="CM33" s="396"/>
      <c r="CN33" s="194"/>
      <c r="CO33" s="431" t="s">
        <v>186</v>
      </c>
      <c r="CP33" s="431"/>
      <c r="CQ33" s="396" t="s">
        <v>191</v>
      </c>
      <c r="CR33" s="396"/>
      <c r="CS33" s="396"/>
      <c r="CT33" s="396"/>
      <c r="CU33" s="396"/>
      <c r="CV33" s="396"/>
      <c r="CW33" s="396"/>
      <c r="CX33" s="396"/>
      <c r="CY33" s="396"/>
      <c r="CZ33" s="396"/>
      <c r="DA33" s="396"/>
      <c r="DB33" s="396"/>
      <c r="DC33" s="396"/>
      <c r="DD33" s="396"/>
      <c r="DE33" s="396"/>
      <c r="DF33" s="194"/>
      <c r="DG33" s="596" t="s">
        <v>192</v>
      </c>
      <c r="DH33" s="596"/>
      <c r="DI33" s="196"/>
    </row>
    <row r="34" spans="1:113" ht="32.25" customHeight="1" x14ac:dyDescent="0.2">
      <c r="A34" s="169"/>
      <c r="B34" s="193"/>
      <c r="C34" s="597">
        <f>IF(E34="","",1)</f>
        <v>1</v>
      </c>
      <c r="D34" s="597"/>
      <c r="E34" s="598" t="str">
        <f>IF('各会計、関係団体の財政状況及び健全化判断比率'!B7="","",'各会計、関係団体の財政状況及び健全化判断比率'!B7)</f>
        <v>一般会計</v>
      </c>
      <c r="F34" s="598"/>
      <c r="G34" s="598"/>
      <c r="H34" s="598"/>
      <c r="I34" s="598"/>
      <c r="J34" s="598"/>
      <c r="K34" s="598"/>
      <c r="L34" s="598"/>
      <c r="M34" s="598"/>
      <c r="N34" s="598"/>
      <c r="O34" s="598"/>
      <c r="P34" s="598"/>
      <c r="Q34" s="598"/>
      <c r="R34" s="598"/>
      <c r="S34" s="598"/>
      <c r="T34" s="169"/>
      <c r="U34" s="597">
        <f>IF(W34="","",MAX(C34:D43)+1)</f>
        <v>4</v>
      </c>
      <c r="V34" s="597"/>
      <c r="W34" s="598" t="str">
        <f>IF('各会計、関係団体の財政状況及び健全化判断比率'!B28="","",'各会計、関係団体の財政状況及び健全化判断比率'!B28)</f>
        <v>金沢市営地方競馬事業費特別会計</v>
      </c>
      <c r="X34" s="598"/>
      <c r="Y34" s="598"/>
      <c r="Z34" s="598"/>
      <c r="AA34" s="598"/>
      <c r="AB34" s="598"/>
      <c r="AC34" s="598"/>
      <c r="AD34" s="598"/>
      <c r="AE34" s="598"/>
      <c r="AF34" s="598"/>
      <c r="AG34" s="598"/>
      <c r="AH34" s="598"/>
      <c r="AI34" s="598"/>
      <c r="AJ34" s="598"/>
      <c r="AK34" s="598"/>
      <c r="AL34" s="169"/>
      <c r="AM34" s="597">
        <f>IF(AO34="","",MAX(C34:D43,U34:V43)+1)</f>
        <v>9</v>
      </c>
      <c r="AN34" s="597"/>
      <c r="AO34" s="598" t="str">
        <f>IF('各会計、関係団体の財政状況及び健全化判断比率'!B33="","",'各会計、関係団体の財政状況及び健全化判断比率'!B33)</f>
        <v>金沢市水道事業特別会計</v>
      </c>
      <c r="AP34" s="598"/>
      <c r="AQ34" s="598"/>
      <c r="AR34" s="598"/>
      <c r="AS34" s="598"/>
      <c r="AT34" s="598"/>
      <c r="AU34" s="598"/>
      <c r="AV34" s="598"/>
      <c r="AW34" s="598"/>
      <c r="AX34" s="598"/>
      <c r="AY34" s="598"/>
      <c r="AZ34" s="598"/>
      <c r="BA34" s="598"/>
      <c r="BB34" s="598"/>
      <c r="BC34" s="598"/>
      <c r="BD34" s="169"/>
      <c r="BE34" s="597">
        <f>IF(BG34="","",MAX(C34:D43,U34:V43,AM34:AN43)+1)</f>
        <v>15</v>
      </c>
      <c r="BF34" s="597"/>
      <c r="BG34" s="598" t="str">
        <f>IF('各会計、関係団体の財政状況及び健全化判断比率'!B39="","",'各会計、関係団体の財政状況及び健全化判断比率'!B39)</f>
        <v>金沢市市街地再開発事業費特別会計</v>
      </c>
      <c r="BH34" s="598"/>
      <c r="BI34" s="598"/>
      <c r="BJ34" s="598"/>
      <c r="BK34" s="598"/>
      <c r="BL34" s="598"/>
      <c r="BM34" s="598"/>
      <c r="BN34" s="598"/>
      <c r="BO34" s="598"/>
      <c r="BP34" s="598"/>
      <c r="BQ34" s="598"/>
      <c r="BR34" s="598"/>
      <c r="BS34" s="598"/>
      <c r="BT34" s="598"/>
      <c r="BU34" s="598"/>
      <c r="BV34" s="169"/>
      <c r="BW34" s="597">
        <f>IF(BY34="","",MAX(C34:D43,U34:V43,AM34:AN43,BE34:BF43)+1)</f>
        <v>17</v>
      </c>
      <c r="BX34" s="597"/>
      <c r="BY34" s="598" t="str">
        <f>IF('各会計、関係団体の財政状況及び健全化判断比率'!B68="","",'各会計、関係団体の財政状況及び健全化判断比率'!B68)</f>
        <v>石川県後期高齢者医療広域連合（一般会計）</v>
      </c>
      <c r="BZ34" s="598"/>
      <c r="CA34" s="598"/>
      <c r="CB34" s="598"/>
      <c r="CC34" s="598"/>
      <c r="CD34" s="598"/>
      <c r="CE34" s="598"/>
      <c r="CF34" s="598"/>
      <c r="CG34" s="598"/>
      <c r="CH34" s="598"/>
      <c r="CI34" s="598"/>
      <c r="CJ34" s="598"/>
      <c r="CK34" s="598"/>
      <c r="CL34" s="598"/>
      <c r="CM34" s="598"/>
      <c r="CN34" s="169"/>
      <c r="CO34" s="597">
        <f>IF(CQ34="","",MAX(C34:D43,U34:V43,AM34:AN43,BE34:BF43,BW34:BX43)+1)</f>
        <v>20</v>
      </c>
      <c r="CP34" s="597"/>
      <c r="CQ34" s="598" t="str">
        <f>IF('各会計、関係団体の財政状況及び健全化判断比率'!BS7="","",'各会計、関係団体の財政状況及び健全化判断比率'!BS7)</f>
        <v xml:space="preserve"> (株)金沢商業活性化センター</v>
      </c>
      <c r="CR34" s="598"/>
      <c r="CS34" s="598"/>
      <c r="CT34" s="598"/>
      <c r="CU34" s="598"/>
      <c r="CV34" s="598"/>
      <c r="CW34" s="598"/>
      <c r="CX34" s="598"/>
      <c r="CY34" s="598"/>
      <c r="CZ34" s="598"/>
      <c r="DA34" s="598"/>
      <c r="DB34" s="598"/>
      <c r="DC34" s="598"/>
      <c r="DD34" s="598"/>
      <c r="DE34" s="598"/>
      <c r="DG34" s="599" t="str">
        <f>IF('各会計、関係団体の財政状況及び健全化判断比率'!BR7="","",'各会計、関係団体の財政状況及び健全化判断比率'!BR7)</f>
        <v/>
      </c>
      <c r="DH34" s="599"/>
      <c r="DI34" s="196"/>
    </row>
    <row r="35" spans="1:113" ht="32.25" customHeight="1" x14ac:dyDescent="0.2">
      <c r="A35" s="169"/>
      <c r="B35" s="193"/>
      <c r="C35" s="597">
        <f>IF(E35="","",C34+1)</f>
        <v>2</v>
      </c>
      <c r="D35" s="597"/>
      <c r="E35" s="598" t="str">
        <f>IF('各会計、関係団体の財政状況及び健全化判断比率'!B8="","",'各会計、関係団体の財政状況及び健全化判断比率'!B8)</f>
        <v>金沢市公共用地先行取得事業費特別会計</v>
      </c>
      <c r="F35" s="598"/>
      <c r="G35" s="598"/>
      <c r="H35" s="598"/>
      <c r="I35" s="598"/>
      <c r="J35" s="598"/>
      <c r="K35" s="598"/>
      <c r="L35" s="598"/>
      <c r="M35" s="598"/>
      <c r="N35" s="598"/>
      <c r="O35" s="598"/>
      <c r="P35" s="598"/>
      <c r="Q35" s="598"/>
      <c r="R35" s="598"/>
      <c r="S35" s="598"/>
      <c r="T35" s="169"/>
      <c r="U35" s="597">
        <f>IF(W35="","",U34+1)</f>
        <v>5</v>
      </c>
      <c r="V35" s="597"/>
      <c r="W35" s="598" t="str">
        <f>IF('各会計、関係団体の財政状況及び健全化判断比率'!B29="","",'各会計、関係団体の財政状況及び健全化判断比率'!B29)</f>
        <v>金沢市駐車場事業費特別会計</v>
      </c>
      <c r="X35" s="598"/>
      <c r="Y35" s="598"/>
      <c r="Z35" s="598"/>
      <c r="AA35" s="598"/>
      <c r="AB35" s="598"/>
      <c r="AC35" s="598"/>
      <c r="AD35" s="598"/>
      <c r="AE35" s="598"/>
      <c r="AF35" s="598"/>
      <c r="AG35" s="598"/>
      <c r="AH35" s="598"/>
      <c r="AI35" s="598"/>
      <c r="AJ35" s="598"/>
      <c r="AK35" s="598"/>
      <c r="AL35" s="169"/>
      <c r="AM35" s="597">
        <f t="shared" ref="AM35:AM43" si="0">IF(AO35="","",AM34+1)</f>
        <v>10</v>
      </c>
      <c r="AN35" s="597"/>
      <c r="AO35" s="598" t="str">
        <f>IF('各会計、関係団体の財政状況及び健全化判断比率'!B34="","",'各会計、関係団体の財政状況及び健全化判断比率'!B34)</f>
        <v>金沢市下水道事業特別会計</v>
      </c>
      <c r="AP35" s="598"/>
      <c r="AQ35" s="598"/>
      <c r="AR35" s="598"/>
      <c r="AS35" s="598"/>
      <c r="AT35" s="598"/>
      <c r="AU35" s="598"/>
      <c r="AV35" s="598"/>
      <c r="AW35" s="598"/>
      <c r="AX35" s="598"/>
      <c r="AY35" s="598"/>
      <c r="AZ35" s="598"/>
      <c r="BA35" s="598"/>
      <c r="BB35" s="598"/>
      <c r="BC35" s="598"/>
      <c r="BD35" s="169"/>
      <c r="BE35" s="597">
        <f t="shared" ref="BE35:BE43" si="1">IF(BG35="","",BE34+1)</f>
        <v>16</v>
      </c>
      <c r="BF35" s="597"/>
      <c r="BG35" s="598" t="str">
        <f>IF('各会計、関係団体の財政状況及び健全化判断比率'!B40="","",'各会計、関係団体の財政状況及び健全化判断比率'!B40)</f>
        <v>金沢市住宅団地建設事業費特別会計</v>
      </c>
      <c r="BH35" s="598"/>
      <c r="BI35" s="598"/>
      <c r="BJ35" s="598"/>
      <c r="BK35" s="598"/>
      <c r="BL35" s="598"/>
      <c r="BM35" s="598"/>
      <c r="BN35" s="598"/>
      <c r="BO35" s="598"/>
      <c r="BP35" s="598"/>
      <c r="BQ35" s="598"/>
      <c r="BR35" s="598"/>
      <c r="BS35" s="598"/>
      <c r="BT35" s="598"/>
      <c r="BU35" s="598"/>
      <c r="BV35" s="169"/>
      <c r="BW35" s="597">
        <f t="shared" ref="BW35:BW43" si="2">IF(BY35="","",BW34+1)</f>
        <v>18</v>
      </c>
      <c r="BX35" s="597"/>
      <c r="BY35" s="598" t="str">
        <f>IF('各会計、関係団体の財政状況及び健全化判断比率'!B69="","",'各会計、関係団体の財政状況及び健全化判断比率'!B69)</f>
        <v>石川県後期高齢者医療広域連合（特別会計）</v>
      </c>
      <c r="BZ35" s="598"/>
      <c r="CA35" s="598"/>
      <c r="CB35" s="598"/>
      <c r="CC35" s="598"/>
      <c r="CD35" s="598"/>
      <c r="CE35" s="598"/>
      <c r="CF35" s="598"/>
      <c r="CG35" s="598"/>
      <c r="CH35" s="598"/>
      <c r="CI35" s="598"/>
      <c r="CJ35" s="598"/>
      <c r="CK35" s="598"/>
      <c r="CL35" s="598"/>
      <c r="CM35" s="598"/>
      <c r="CN35" s="169"/>
      <c r="CO35" s="597">
        <f t="shared" ref="CO35:CO43" si="3">IF(CQ35="","",CO34+1)</f>
        <v>21</v>
      </c>
      <c r="CP35" s="597"/>
      <c r="CQ35" s="598" t="str">
        <f>IF('各会計、関係団体の財政状況及び健全化判断比率'!BS8="","",'各会計、関係団体の財政状況及び健全化判断比率'!BS8)</f>
        <v xml:space="preserve"> (公財)石川県音楽文化振興事業団</v>
      </c>
      <c r="CR35" s="598"/>
      <c r="CS35" s="598"/>
      <c r="CT35" s="598"/>
      <c r="CU35" s="598"/>
      <c r="CV35" s="598"/>
      <c r="CW35" s="598"/>
      <c r="CX35" s="598"/>
      <c r="CY35" s="598"/>
      <c r="CZ35" s="598"/>
      <c r="DA35" s="598"/>
      <c r="DB35" s="598"/>
      <c r="DC35" s="598"/>
      <c r="DD35" s="598"/>
      <c r="DE35" s="598"/>
      <c r="DG35" s="599" t="str">
        <f>IF('各会計、関係団体の財政状況及び健全化判断比率'!BR8="","",'各会計、関係団体の財政状況及び健全化判断比率'!BR8)</f>
        <v/>
      </c>
      <c r="DH35" s="599"/>
      <c r="DI35" s="196"/>
    </row>
    <row r="36" spans="1:113" ht="32.25" customHeight="1" x14ac:dyDescent="0.2">
      <c r="A36" s="169"/>
      <c r="B36" s="193"/>
      <c r="C36" s="597">
        <f>IF(E36="","",C35+1)</f>
        <v>3</v>
      </c>
      <c r="D36" s="597"/>
      <c r="E36" s="598" t="str">
        <f>IF('各会計、関係団体の財政状況及び健全化判断比率'!B9="","",'各会計、関係団体の財政状況及び健全化判断比率'!B9)</f>
        <v>金沢市母子父子寡婦福祉資金貸付事業費特別会計</v>
      </c>
      <c r="F36" s="598"/>
      <c r="G36" s="598"/>
      <c r="H36" s="598"/>
      <c r="I36" s="598"/>
      <c r="J36" s="598"/>
      <c r="K36" s="598"/>
      <c r="L36" s="598"/>
      <c r="M36" s="598"/>
      <c r="N36" s="598"/>
      <c r="O36" s="598"/>
      <c r="P36" s="598"/>
      <c r="Q36" s="598"/>
      <c r="R36" s="598"/>
      <c r="S36" s="598"/>
      <c r="T36" s="169"/>
      <c r="U36" s="597">
        <f t="shared" ref="U36:U43" si="4">IF(W36="","",U35+1)</f>
        <v>6</v>
      </c>
      <c r="V36" s="597"/>
      <c r="W36" s="598" t="str">
        <f>IF('各会計、関係団体の財政状況及び健全化判断比率'!B30="","",'各会計、関係団体の財政状況及び健全化判断比率'!B30)</f>
        <v>金沢市国民健康保険費特別会計</v>
      </c>
      <c r="X36" s="598"/>
      <c r="Y36" s="598"/>
      <c r="Z36" s="598"/>
      <c r="AA36" s="598"/>
      <c r="AB36" s="598"/>
      <c r="AC36" s="598"/>
      <c r="AD36" s="598"/>
      <c r="AE36" s="598"/>
      <c r="AF36" s="598"/>
      <c r="AG36" s="598"/>
      <c r="AH36" s="598"/>
      <c r="AI36" s="598"/>
      <c r="AJ36" s="598"/>
      <c r="AK36" s="598"/>
      <c r="AL36" s="169"/>
      <c r="AM36" s="597">
        <f t="shared" si="0"/>
        <v>11</v>
      </c>
      <c r="AN36" s="597"/>
      <c r="AO36" s="598" t="str">
        <f>IF('各会計、関係団体の財政状況及び健全化判断比率'!B35="","",'各会計、関係団体の財政状況及び健全化判断比率'!B35)</f>
        <v>金沢市工業用水道事業特別会計</v>
      </c>
      <c r="AP36" s="598"/>
      <c r="AQ36" s="598"/>
      <c r="AR36" s="598"/>
      <c r="AS36" s="598"/>
      <c r="AT36" s="598"/>
      <c r="AU36" s="598"/>
      <c r="AV36" s="598"/>
      <c r="AW36" s="598"/>
      <c r="AX36" s="598"/>
      <c r="AY36" s="598"/>
      <c r="AZ36" s="598"/>
      <c r="BA36" s="598"/>
      <c r="BB36" s="598"/>
      <c r="BC36" s="598"/>
      <c r="BD36" s="169"/>
      <c r="BE36" s="597" t="str">
        <f t="shared" si="1"/>
        <v/>
      </c>
      <c r="BF36" s="597"/>
      <c r="BG36" s="598"/>
      <c r="BH36" s="598"/>
      <c r="BI36" s="598"/>
      <c r="BJ36" s="598"/>
      <c r="BK36" s="598"/>
      <c r="BL36" s="598"/>
      <c r="BM36" s="598"/>
      <c r="BN36" s="598"/>
      <c r="BO36" s="598"/>
      <c r="BP36" s="598"/>
      <c r="BQ36" s="598"/>
      <c r="BR36" s="598"/>
      <c r="BS36" s="598"/>
      <c r="BT36" s="598"/>
      <c r="BU36" s="598"/>
      <c r="BV36" s="169"/>
      <c r="BW36" s="597">
        <f t="shared" si="2"/>
        <v>19</v>
      </c>
      <c r="BX36" s="597"/>
      <c r="BY36" s="598" t="str">
        <f>IF('各会計、関係団体の財政状況及び健全化判断比率'!B70="","",'各会計、関係団体の財政状況及び健全化判断比率'!B70)</f>
        <v>石川県市町村消防賞じゅつ金組合</v>
      </c>
      <c r="BZ36" s="598"/>
      <c r="CA36" s="598"/>
      <c r="CB36" s="598"/>
      <c r="CC36" s="598"/>
      <c r="CD36" s="598"/>
      <c r="CE36" s="598"/>
      <c r="CF36" s="598"/>
      <c r="CG36" s="598"/>
      <c r="CH36" s="598"/>
      <c r="CI36" s="598"/>
      <c r="CJ36" s="598"/>
      <c r="CK36" s="598"/>
      <c r="CL36" s="598"/>
      <c r="CM36" s="598"/>
      <c r="CN36" s="169"/>
      <c r="CO36" s="597">
        <f t="shared" si="3"/>
        <v>22</v>
      </c>
      <c r="CP36" s="597"/>
      <c r="CQ36" s="598" t="str">
        <f>IF('各会計、関係団体の財政状況及び健全化判断比率'!BS9="","",'各会計、関係団体の財政状況及び健全化判断比率'!BS9)</f>
        <v xml:space="preserve"> (公財)横浜記念金沢の文化創生財団</v>
      </c>
      <c r="CR36" s="598"/>
      <c r="CS36" s="598"/>
      <c r="CT36" s="598"/>
      <c r="CU36" s="598"/>
      <c r="CV36" s="598"/>
      <c r="CW36" s="598"/>
      <c r="CX36" s="598"/>
      <c r="CY36" s="598"/>
      <c r="CZ36" s="598"/>
      <c r="DA36" s="598"/>
      <c r="DB36" s="598"/>
      <c r="DC36" s="598"/>
      <c r="DD36" s="598"/>
      <c r="DE36" s="598"/>
      <c r="DG36" s="599" t="str">
        <f>IF('各会計、関係団体の財政状況及び健全化判断比率'!BR9="","",'各会計、関係団体の財政状況及び健全化判断比率'!BR9)</f>
        <v/>
      </c>
      <c r="DH36" s="599"/>
      <c r="DI36" s="196"/>
    </row>
    <row r="37" spans="1:113" ht="32.25" customHeight="1" x14ac:dyDescent="0.2">
      <c r="A37" s="169"/>
      <c r="B37" s="193"/>
      <c r="C37" s="597" t="str">
        <f>IF(E37="","",C36+1)</f>
        <v/>
      </c>
      <c r="D37" s="597"/>
      <c r="E37" s="598" t="str">
        <f>IF('各会計、関係団体の財政状況及び健全化判断比率'!B10="","",'各会計、関係団体の財政状況及び健全化判断比率'!B10)</f>
        <v/>
      </c>
      <c r="F37" s="598"/>
      <c r="G37" s="598"/>
      <c r="H37" s="598"/>
      <c r="I37" s="598"/>
      <c r="J37" s="598"/>
      <c r="K37" s="598"/>
      <c r="L37" s="598"/>
      <c r="M37" s="598"/>
      <c r="N37" s="598"/>
      <c r="O37" s="598"/>
      <c r="P37" s="598"/>
      <c r="Q37" s="598"/>
      <c r="R37" s="598"/>
      <c r="S37" s="598"/>
      <c r="T37" s="169"/>
      <c r="U37" s="597">
        <f t="shared" si="4"/>
        <v>7</v>
      </c>
      <c r="V37" s="597"/>
      <c r="W37" s="598" t="str">
        <f>IF('各会計、関係団体の財政状況及び健全化判断比率'!B31="","",'各会計、関係団体の財政状況及び健全化判断比率'!B31)</f>
        <v>金沢市後期高齢者医療費特別会計</v>
      </c>
      <c r="X37" s="598"/>
      <c r="Y37" s="598"/>
      <c r="Z37" s="598"/>
      <c r="AA37" s="598"/>
      <c r="AB37" s="598"/>
      <c r="AC37" s="598"/>
      <c r="AD37" s="598"/>
      <c r="AE37" s="598"/>
      <c r="AF37" s="598"/>
      <c r="AG37" s="598"/>
      <c r="AH37" s="598"/>
      <c r="AI37" s="598"/>
      <c r="AJ37" s="598"/>
      <c r="AK37" s="598"/>
      <c r="AL37" s="169"/>
      <c r="AM37" s="597">
        <f t="shared" si="0"/>
        <v>12</v>
      </c>
      <c r="AN37" s="597"/>
      <c r="AO37" s="598" t="str">
        <f>IF('各会計、関係団体の財政状況及び健全化判断比率'!B36="","",'各会計、関係団体の財政状況及び健全化判断比率'!B36)</f>
        <v>金沢市中央卸売市場事業特別会計</v>
      </c>
      <c r="AP37" s="598"/>
      <c r="AQ37" s="598"/>
      <c r="AR37" s="598"/>
      <c r="AS37" s="598"/>
      <c r="AT37" s="598"/>
      <c r="AU37" s="598"/>
      <c r="AV37" s="598"/>
      <c r="AW37" s="598"/>
      <c r="AX37" s="598"/>
      <c r="AY37" s="598"/>
      <c r="AZ37" s="598"/>
      <c r="BA37" s="598"/>
      <c r="BB37" s="598"/>
      <c r="BC37" s="598"/>
      <c r="BD37" s="169"/>
      <c r="BE37" s="597" t="str">
        <f t="shared" si="1"/>
        <v/>
      </c>
      <c r="BF37" s="597"/>
      <c r="BG37" s="598"/>
      <c r="BH37" s="598"/>
      <c r="BI37" s="598"/>
      <c r="BJ37" s="598"/>
      <c r="BK37" s="598"/>
      <c r="BL37" s="598"/>
      <c r="BM37" s="598"/>
      <c r="BN37" s="598"/>
      <c r="BO37" s="598"/>
      <c r="BP37" s="598"/>
      <c r="BQ37" s="598"/>
      <c r="BR37" s="598"/>
      <c r="BS37" s="598"/>
      <c r="BT37" s="598"/>
      <c r="BU37" s="598"/>
      <c r="BV37" s="169"/>
      <c r="BW37" s="597" t="str">
        <f t="shared" si="2"/>
        <v/>
      </c>
      <c r="BX37" s="597"/>
      <c r="BY37" s="598" t="str">
        <f>IF('各会計、関係団体の財政状況及び健全化判断比率'!B71="","",'各会計、関係団体の財政状況及び健全化判断比率'!B71)</f>
        <v/>
      </c>
      <c r="BZ37" s="598"/>
      <c r="CA37" s="598"/>
      <c r="CB37" s="598"/>
      <c r="CC37" s="598"/>
      <c r="CD37" s="598"/>
      <c r="CE37" s="598"/>
      <c r="CF37" s="598"/>
      <c r="CG37" s="598"/>
      <c r="CH37" s="598"/>
      <c r="CI37" s="598"/>
      <c r="CJ37" s="598"/>
      <c r="CK37" s="598"/>
      <c r="CL37" s="598"/>
      <c r="CM37" s="598"/>
      <c r="CN37" s="169"/>
      <c r="CO37" s="597">
        <f t="shared" si="3"/>
        <v>23</v>
      </c>
      <c r="CP37" s="597"/>
      <c r="CQ37" s="598" t="str">
        <f>IF('各会計、関係団体の財政状況及び健全化判断比率'!BS10="","",'各会計、関係団体の財政状況及び健全化判断比率'!BS10)</f>
        <v xml:space="preserve"> (公財)金沢芸術創造財団</v>
      </c>
      <c r="CR37" s="598"/>
      <c r="CS37" s="598"/>
      <c r="CT37" s="598"/>
      <c r="CU37" s="598"/>
      <c r="CV37" s="598"/>
      <c r="CW37" s="598"/>
      <c r="CX37" s="598"/>
      <c r="CY37" s="598"/>
      <c r="CZ37" s="598"/>
      <c r="DA37" s="598"/>
      <c r="DB37" s="598"/>
      <c r="DC37" s="598"/>
      <c r="DD37" s="598"/>
      <c r="DE37" s="598"/>
      <c r="DG37" s="599" t="str">
        <f>IF('各会計、関係団体の財政状況及び健全化判断比率'!BR10="","",'各会計、関係団体の財政状況及び健全化判断比率'!BR10)</f>
        <v/>
      </c>
      <c r="DH37" s="599"/>
      <c r="DI37" s="196"/>
    </row>
    <row r="38" spans="1:113" ht="32.25" customHeight="1" x14ac:dyDescent="0.2">
      <c r="A38" s="169"/>
      <c r="B38" s="193"/>
      <c r="C38" s="597" t="str">
        <f t="shared" ref="C38:C43" si="5">IF(E38="","",C37+1)</f>
        <v/>
      </c>
      <c r="D38" s="597"/>
      <c r="E38" s="598" t="str">
        <f>IF('各会計、関係団体の財政状況及び健全化判断比率'!B11="","",'各会計、関係団体の財政状況及び健全化判断比率'!B11)</f>
        <v/>
      </c>
      <c r="F38" s="598"/>
      <c r="G38" s="598"/>
      <c r="H38" s="598"/>
      <c r="I38" s="598"/>
      <c r="J38" s="598"/>
      <c r="K38" s="598"/>
      <c r="L38" s="598"/>
      <c r="M38" s="598"/>
      <c r="N38" s="598"/>
      <c r="O38" s="598"/>
      <c r="P38" s="598"/>
      <c r="Q38" s="598"/>
      <c r="R38" s="598"/>
      <c r="S38" s="598"/>
      <c r="T38" s="169"/>
      <c r="U38" s="597">
        <f t="shared" si="4"/>
        <v>8</v>
      </c>
      <c r="V38" s="597"/>
      <c r="W38" s="598" t="str">
        <f>IF('各会計、関係団体の財政状況及び健全化判断比率'!B32="","",'各会計、関係団体の財政状況及び健全化判断比率'!B32)</f>
        <v>金沢市介護保険費特別会計</v>
      </c>
      <c r="X38" s="598"/>
      <c r="Y38" s="598"/>
      <c r="Z38" s="598"/>
      <c r="AA38" s="598"/>
      <c r="AB38" s="598"/>
      <c r="AC38" s="598"/>
      <c r="AD38" s="598"/>
      <c r="AE38" s="598"/>
      <c r="AF38" s="598"/>
      <c r="AG38" s="598"/>
      <c r="AH38" s="598"/>
      <c r="AI38" s="598"/>
      <c r="AJ38" s="598"/>
      <c r="AK38" s="598"/>
      <c r="AL38" s="169"/>
      <c r="AM38" s="597">
        <f t="shared" si="0"/>
        <v>13</v>
      </c>
      <c r="AN38" s="597"/>
      <c r="AO38" s="598" t="str">
        <f>IF('各会計、関係団体の財政状況及び健全化判断比率'!B37="","",'各会計、関係団体の財政状況及び健全化判断比率'!B37)</f>
        <v>金沢市公設花き地方卸売市場事業特別会計</v>
      </c>
      <c r="AP38" s="598"/>
      <c r="AQ38" s="598"/>
      <c r="AR38" s="598"/>
      <c r="AS38" s="598"/>
      <c r="AT38" s="598"/>
      <c r="AU38" s="598"/>
      <c r="AV38" s="598"/>
      <c r="AW38" s="598"/>
      <c r="AX38" s="598"/>
      <c r="AY38" s="598"/>
      <c r="AZ38" s="598"/>
      <c r="BA38" s="598"/>
      <c r="BB38" s="598"/>
      <c r="BC38" s="598"/>
      <c r="BD38" s="169"/>
      <c r="BE38" s="597" t="str">
        <f t="shared" si="1"/>
        <v/>
      </c>
      <c r="BF38" s="597"/>
      <c r="BG38" s="598"/>
      <c r="BH38" s="598"/>
      <c r="BI38" s="598"/>
      <c r="BJ38" s="598"/>
      <c r="BK38" s="598"/>
      <c r="BL38" s="598"/>
      <c r="BM38" s="598"/>
      <c r="BN38" s="598"/>
      <c r="BO38" s="598"/>
      <c r="BP38" s="598"/>
      <c r="BQ38" s="598"/>
      <c r="BR38" s="598"/>
      <c r="BS38" s="598"/>
      <c r="BT38" s="598"/>
      <c r="BU38" s="598"/>
      <c r="BV38" s="169"/>
      <c r="BW38" s="597" t="str">
        <f t="shared" si="2"/>
        <v/>
      </c>
      <c r="BX38" s="597"/>
      <c r="BY38" s="598" t="str">
        <f>IF('各会計、関係団体の財政状況及び健全化判断比率'!B72="","",'各会計、関係団体の財政状況及び健全化判断比率'!B72)</f>
        <v/>
      </c>
      <c r="BZ38" s="598"/>
      <c r="CA38" s="598"/>
      <c r="CB38" s="598"/>
      <c r="CC38" s="598"/>
      <c r="CD38" s="598"/>
      <c r="CE38" s="598"/>
      <c r="CF38" s="598"/>
      <c r="CG38" s="598"/>
      <c r="CH38" s="598"/>
      <c r="CI38" s="598"/>
      <c r="CJ38" s="598"/>
      <c r="CK38" s="598"/>
      <c r="CL38" s="598"/>
      <c r="CM38" s="598"/>
      <c r="CN38" s="169"/>
      <c r="CO38" s="597">
        <f t="shared" si="3"/>
        <v>24</v>
      </c>
      <c r="CP38" s="597"/>
      <c r="CQ38" s="598" t="str">
        <f>IF('各会計、関係団体の財政状況及び健全化判断比率'!BS11="","",'各会計、関係団体の財政状況及び健全化判断比率'!BS11)</f>
        <v xml:space="preserve"> (公財)金沢文化振興財団</v>
      </c>
      <c r="CR38" s="598"/>
      <c r="CS38" s="598"/>
      <c r="CT38" s="598"/>
      <c r="CU38" s="598"/>
      <c r="CV38" s="598"/>
      <c r="CW38" s="598"/>
      <c r="CX38" s="598"/>
      <c r="CY38" s="598"/>
      <c r="CZ38" s="598"/>
      <c r="DA38" s="598"/>
      <c r="DB38" s="598"/>
      <c r="DC38" s="598"/>
      <c r="DD38" s="598"/>
      <c r="DE38" s="598"/>
      <c r="DG38" s="599" t="str">
        <f>IF('各会計、関係団体の財政状況及び健全化判断比率'!BR11="","",'各会計、関係団体の財政状況及び健全化判断比率'!BR11)</f>
        <v/>
      </c>
      <c r="DH38" s="599"/>
      <c r="DI38" s="196"/>
    </row>
    <row r="39" spans="1:113" ht="32.25" customHeight="1" x14ac:dyDescent="0.2">
      <c r="A39" s="169"/>
      <c r="B39" s="193"/>
      <c r="C39" s="597" t="str">
        <f t="shared" si="5"/>
        <v/>
      </c>
      <c r="D39" s="597"/>
      <c r="E39" s="598" t="str">
        <f>IF('各会計、関係団体の財政状況及び健全化判断比率'!B12="","",'各会計、関係団体の財政状況及び健全化判断比率'!B12)</f>
        <v/>
      </c>
      <c r="F39" s="598"/>
      <c r="G39" s="598"/>
      <c r="H39" s="598"/>
      <c r="I39" s="598"/>
      <c r="J39" s="598"/>
      <c r="K39" s="598"/>
      <c r="L39" s="598"/>
      <c r="M39" s="598"/>
      <c r="N39" s="598"/>
      <c r="O39" s="598"/>
      <c r="P39" s="598"/>
      <c r="Q39" s="598"/>
      <c r="R39" s="598"/>
      <c r="S39" s="598"/>
      <c r="T39" s="169"/>
      <c r="U39" s="597" t="str">
        <f t="shared" si="4"/>
        <v/>
      </c>
      <c r="V39" s="597"/>
      <c r="W39" s="598"/>
      <c r="X39" s="598"/>
      <c r="Y39" s="598"/>
      <c r="Z39" s="598"/>
      <c r="AA39" s="598"/>
      <c r="AB39" s="598"/>
      <c r="AC39" s="598"/>
      <c r="AD39" s="598"/>
      <c r="AE39" s="598"/>
      <c r="AF39" s="598"/>
      <c r="AG39" s="598"/>
      <c r="AH39" s="598"/>
      <c r="AI39" s="598"/>
      <c r="AJ39" s="598"/>
      <c r="AK39" s="598"/>
      <c r="AL39" s="169"/>
      <c r="AM39" s="597">
        <f t="shared" si="0"/>
        <v>14</v>
      </c>
      <c r="AN39" s="597"/>
      <c r="AO39" s="598" t="str">
        <f>IF('各会計、関係団体の財政状況及び健全化判断比率'!B38="","",'各会計、関係団体の財政状況及び健全化判断比率'!B38)</f>
        <v>金沢市病院事業特別会計</v>
      </c>
      <c r="AP39" s="598"/>
      <c r="AQ39" s="598"/>
      <c r="AR39" s="598"/>
      <c r="AS39" s="598"/>
      <c r="AT39" s="598"/>
      <c r="AU39" s="598"/>
      <c r="AV39" s="598"/>
      <c r="AW39" s="598"/>
      <c r="AX39" s="598"/>
      <c r="AY39" s="598"/>
      <c r="AZ39" s="598"/>
      <c r="BA39" s="598"/>
      <c r="BB39" s="598"/>
      <c r="BC39" s="598"/>
      <c r="BD39" s="169"/>
      <c r="BE39" s="597" t="str">
        <f t="shared" si="1"/>
        <v/>
      </c>
      <c r="BF39" s="597"/>
      <c r="BG39" s="598"/>
      <c r="BH39" s="598"/>
      <c r="BI39" s="598"/>
      <c r="BJ39" s="598"/>
      <c r="BK39" s="598"/>
      <c r="BL39" s="598"/>
      <c r="BM39" s="598"/>
      <c r="BN39" s="598"/>
      <c r="BO39" s="598"/>
      <c r="BP39" s="598"/>
      <c r="BQ39" s="598"/>
      <c r="BR39" s="598"/>
      <c r="BS39" s="598"/>
      <c r="BT39" s="598"/>
      <c r="BU39" s="598"/>
      <c r="BV39" s="169"/>
      <c r="BW39" s="597" t="str">
        <f t="shared" si="2"/>
        <v/>
      </c>
      <c r="BX39" s="597"/>
      <c r="BY39" s="598" t="str">
        <f>IF('各会計、関係団体の財政状況及び健全化判断比率'!B73="","",'各会計、関係団体の財政状況及び健全化判断比率'!B73)</f>
        <v/>
      </c>
      <c r="BZ39" s="598"/>
      <c r="CA39" s="598"/>
      <c r="CB39" s="598"/>
      <c r="CC39" s="598"/>
      <c r="CD39" s="598"/>
      <c r="CE39" s="598"/>
      <c r="CF39" s="598"/>
      <c r="CG39" s="598"/>
      <c r="CH39" s="598"/>
      <c r="CI39" s="598"/>
      <c r="CJ39" s="598"/>
      <c r="CK39" s="598"/>
      <c r="CL39" s="598"/>
      <c r="CM39" s="598"/>
      <c r="CN39" s="169"/>
      <c r="CO39" s="597">
        <f t="shared" si="3"/>
        <v>25</v>
      </c>
      <c r="CP39" s="597"/>
      <c r="CQ39" s="598" t="str">
        <f>IF('各会計、関係団体の財政状況及び健全化判断比率'!BS12="","",'各会計、関係団体の財政状況及び健全化判断比率'!BS12)</f>
        <v xml:space="preserve"> (公財)金沢国際交流財団</v>
      </c>
      <c r="CR39" s="598"/>
      <c r="CS39" s="598"/>
      <c r="CT39" s="598"/>
      <c r="CU39" s="598"/>
      <c r="CV39" s="598"/>
      <c r="CW39" s="598"/>
      <c r="CX39" s="598"/>
      <c r="CY39" s="598"/>
      <c r="CZ39" s="598"/>
      <c r="DA39" s="598"/>
      <c r="DB39" s="598"/>
      <c r="DC39" s="598"/>
      <c r="DD39" s="598"/>
      <c r="DE39" s="598"/>
      <c r="DG39" s="599" t="str">
        <f>IF('各会計、関係団体の財政状況及び健全化判断比率'!BR12="","",'各会計、関係団体の財政状況及び健全化判断比率'!BR12)</f>
        <v/>
      </c>
      <c r="DH39" s="599"/>
      <c r="DI39" s="196"/>
    </row>
    <row r="40" spans="1:113" ht="32.25" customHeight="1" x14ac:dyDescent="0.2">
      <c r="A40" s="169"/>
      <c r="B40" s="193"/>
      <c r="C40" s="597" t="str">
        <f t="shared" si="5"/>
        <v/>
      </c>
      <c r="D40" s="597"/>
      <c r="E40" s="598" t="str">
        <f>IF('各会計、関係団体の財政状況及び健全化判断比率'!B13="","",'各会計、関係団体の財政状況及び健全化判断比率'!B13)</f>
        <v/>
      </c>
      <c r="F40" s="598"/>
      <c r="G40" s="598"/>
      <c r="H40" s="598"/>
      <c r="I40" s="598"/>
      <c r="J40" s="598"/>
      <c r="K40" s="598"/>
      <c r="L40" s="598"/>
      <c r="M40" s="598"/>
      <c r="N40" s="598"/>
      <c r="O40" s="598"/>
      <c r="P40" s="598"/>
      <c r="Q40" s="598"/>
      <c r="R40" s="598"/>
      <c r="S40" s="598"/>
      <c r="T40" s="169"/>
      <c r="U40" s="597" t="str">
        <f t="shared" si="4"/>
        <v/>
      </c>
      <c r="V40" s="597"/>
      <c r="W40" s="598"/>
      <c r="X40" s="598"/>
      <c r="Y40" s="598"/>
      <c r="Z40" s="598"/>
      <c r="AA40" s="598"/>
      <c r="AB40" s="598"/>
      <c r="AC40" s="598"/>
      <c r="AD40" s="598"/>
      <c r="AE40" s="598"/>
      <c r="AF40" s="598"/>
      <c r="AG40" s="598"/>
      <c r="AH40" s="598"/>
      <c r="AI40" s="598"/>
      <c r="AJ40" s="598"/>
      <c r="AK40" s="598"/>
      <c r="AL40" s="169"/>
      <c r="AM40" s="597" t="str">
        <f t="shared" si="0"/>
        <v/>
      </c>
      <c r="AN40" s="597"/>
      <c r="AO40" s="598"/>
      <c r="AP40" s="598"/>
      <c r="AQ40" s="598"/>
      <c r="AR40" s="598"/>
      <c r="AS40" s="598"/>
      <c r="AT40" s="598"/>
      <c r="AU40" s="598"/>
      <c r="AV40" s="598"/>
      <c r="AW40" s="598"/>
      <c r="AX40" s="598"/>
      <c r="AY40" s="598"/>
      <c r="AZ40" s="598"/>
      <c r="BA40" s="598"/>
      <c r="BB40" s="598"/>
      <c r="BC40" s="598"/>
      <c r="BD40" s="169"/>
      <c r="BE40" s="597" t="str">
        <f t="shared" si="1"/>
        <v/>
      </c>
      <c r="BF40" s="597"/>
      <c r="BG40" s="598"/>
      <c r="BH40" s="598"/>
      <c r="BI40" s="598"/>
      <c r="BJ40" s="598"/>
      <c r="BK40" s="598"/>
      <c r="BL40" s="598"/>
      <c r="BM40" s="598"/>
      <c r="BN40" s="598"/>
      <c r="BO40" s="598"/>
      <c r="BP40" s="598"/>
      <c r="BQ40" s="598"/>
      <c r="BR40" s="598"/>
      <c r="BS40" s="598"/>
      <c r="BT40" s="598"/>
      <c r="BU40" s="598"/>
      <c r="BV40" s="169"/>
      <c r="BW40" s="597" t="str">
        <f t="shared" si="2"/>
        <v/>
      </c>
      <c r="BX40" s="597"/>
      <c r="BY40" s="598" t="str">
        <f>IF('各会計、関係団体の財政状況及び健全化判断比率'!B74="","",'各会計、関係団体の財政状況及び健全化判断比率'!B74)</f>
        <v/>
      </c>
      <c r="BZ40" s="598"/>
      <c r="CA40" s="598"/>
      <c r="CB40" s="598"/>
      <c r="CC40" s="598"/>
      <c r="CD40" s="598"/>
      <c r="CE40" s="598"/>
      <c r="CF40" s="598"/>
      <c r="CG40" s="598"/>
      <c r="CH40" s="598"/>
      <c r="CI40" s="598"/>
      <c r="CJ40" s="598"/>
      <c r="CK40" s="598"/>
      <c r="CL40" s="598"/>
      <c r="CM40" s="598"/>
      <c r="CN40" s="169"/>
      <c r="CO40" s="597">
        <f t="shared" si="3"/>
        <v>26</v>
      </c>
      <c r="CP40" s="597"/>
      <c r="CQ40" s="598" t="str">
        <f>IF('各会計、関係団体の財政状況及び健全化判断比率'!BS13="","",'各会計、関係団体の財政状況及び健全化判断比率'!BS13)</f>
        <v xml:space="preserve"> (公社)金沢職人大学校</v>
      </c>
      <c r="CR40" s="598"/>
      <c r="CS40" s="598"/>
      <c r="CT40" s="598"/>
      <c r="CU40" s="598"/>
      <c r="CV40" s="598"/>
      <c r="CW40" s="598"/>
      <c r="CX40" s="598"/>
      <c r="CY40" s="598"/>
      <c r="CZ40" s="598"/>
      <c r="DA40" s="598"/>
      <c r="DB40" s="598"/>
      <c r="DC40" s="598"/>
      <c r="DD40" s="598"/>
      <c r="DE40" s="598"/>
      <c r="DG40" s="599" t="str">
        <f>IF('各会計、関係団体の財政状況及び健全化判断比率'!BR13="","",'各会計、関係団体の財政状況及び健全化判断比率'!BR13)</f>
        <v/>
      </c>
      <c r="DH40" s="599"/>
      <c r="DI40" s="196"/>
    </row>
    <row r="41" spans="1:113" ht="32.25" customHeight="1" x14ac:dyDescent="0.2">
      <c r="A41" s="169"/>
      <c r="B41" s="193"/>
      <c r="C41" s="597" t="str">
        <f t="shared" si="5"/>
        <v/>
      </c>
      <c r="D41" s="597"/>
      <c r="E41" s="598" t="str">
        <f>IF('各会計、関係団体の財政状況及び健全化判断比率'!B14="","",'各会計、関係団体の財政状況及び健全化判断比率'!B14)</f>
        <v/>
      </c>
      <c r="F41" s="598"/>
      <c r="G41" s="598"/>
      <c r="H41" s="598"/>
      <c r="I41" s="598"/>
      <c r="J41" s="598"/>
      <c r="K41" s="598"/>
      <c r="L41" s="598"/>
      <c r="M41" s="598"/>
      <c r="N41" s="598"/>
      <c r="O41" s="598"/>
      <c r="P41" s="598"/>
      <c r="Q41" s="598"/>
      <c r="R41" s="598"/>
      <c r="S41" s="598"/>
      <c r="T41" s="169"/>
      <c r="U41" s="597" t="str">
        <f t="shared" si="4"/>
        <v/>
      </c>
      <c r="V41" s="597"/>
      <c r="W41" s="598"/>
      <c r="X41" s="598"/>
      <c r="Y41" s="598"/>
      <c r="Z41" s="598"/>
      <c r="AA41" s="598"/>
      <c r="AB41" s="598"/>
      <c r="AC41" s="598"/>
      <c r="AD41" s="598"/>
      <c r="AE41" s="598"/>
      <c r="AF41" s="598"/>
      <c r="AG41" s="598"/>
      <c r="AH41" s="598"/>
      <c r="AI41" s="598"/>
      <c r="AJ41" s="598"/>
      <c r="AK41" s="598"/>
      <c r="AL41" s="169"/>
      <c r="AM41" s="597" t="str">
        <f t="shared" si="0"/>
        <v/>
      </c>
      <c r="AN41" s="597"/>
      <c r="AO41" s="598"/>
      <c r="AP41" s="598"/>
      <c r="AQ41" s="598"/>
      <c r="AR41" s="598"/>
      <c r="AS41" s="598"/>
      <c r="AT41" s="598"/>
      <c r="AU41" s="598"/>
      <c r="AV41" s="598"/>
      <c r="AW41" s="598"/>
      <c r="AX41" s="598"/>
      <c r="AY41" s="598"/>
      <c r="AZ41" s="598"/>
      <c r="BA41" s="598"/>
      <c r="BB41" s="598"/>
      <c r="BC41" s="598"/>
      <c r="BD41" s="169"/>
      <c r="BE41" s="597" t="str">
        <f t="shared" si="1"/>
        <v/>
      </c>
      <c r="BF41" s="597"/>
      <c r="BG41" s="598"/>
      <c r="BH41" s="598"/>
      <c r="BI41" s="598"/>
      <c r="BJ41" s="598"/>
      <c r="BK41" s="598"/>
      <c r="BL41" s="598"/>
      <c r="BM41" s="598"/>
      <c r="BN41" s="598"/>
      <c r="BO41" s="598"/>
      <c r="BP41" s="598"/>
      <c r="BQ41" s="598"/>
      <c r="BR41" s="598"/>
      <c r="BS41" s="598"/>
      <c r="BT41" s="598"/>
      <c r="BU41" s="598"/>
      <c r="BV41" s="169"/>
      <c r="BW41" s="597" t="str">
        <f t="shared" si="2"/>
        <v/>
      </c>
      <c r="BX41" s="597"/>
      <c r="BY41" s="598" t="str">
        <f>IF('各会計、関係団体の財政状況及び健全化判断比率'!B75="","",'各会計、関係団体の財政状況及び健全化判断比率'!B75)</f>
        <v/>
      </c>
      <c r="BZ41" s="598"/>
      <c r="CA41" s="598"/>
      <c r="CB41" s="598"/>
      <c r="CC41" s="598"/>
      <c r="CD41" s="598"/>
      <c r="CE41" s="598"/>
      <c r="CF41" s="598"/>
      <c r="CG41" s="598"/>
      <c r="CH41" s="598"/>
      <c r="CI41" s="598"/>
      <c r="CJ41" s="598"/>
      <c r="CK41" s="598"/>
      <c r="CL41" s="598"/>
      <c r="CM41" s="598"/>
      <c r="CN41" s="169"/>
      <c r="CO41" s="597">
        <f t="shared" si="3"/>
        <v>27</v>
      </c>
      <c r="CP41" s="597"/>
      <c r="CQ41" s="598" t="str">
        <f>IF('各会計、関係団体の財政状況及び健全化判断比率'!BS14="","",'各会計、関係団体の財政状況及び健全化判断比率'!BS14)</f>
        <v xml:space="preserve"> 公立大学法人金沢美術工芸大学</v>
      </c>
      <c r="CR41" s="598"/>
      <c r="CS41" s="598"/>
      <c r="CT41" s="598"/>
      <c r="CU41" s="598"/>
      <c r="CV41" s="598"/>
      <c r="CW41" s="598"/>
      <c r="CX41" s="598"/>
      <c r="CY41" s="598"/>
      <c r="CZ41" s="598"/>
      <c r="DA41" s="598"/>
      <c r="DB41" s="598"/>
      <c r="DC41" s="598"/>
      <c r="DD41" s="598"/>
      <c r="DE41" s="598"/>
      <c r="DG41" s="599" t="str">
        <f>IF('各会計、関係団体の財政状況及び健全化判断比率'!BR14="","",'各会計、関係団体の財政状況及び健全化判断比率'!BR14)</f>
        <v/>
      </c>
      <c r="DH41" s="599"/>
      <c r="DI41" s="196"/>
    </row>
    <row r="42" spans="1:113" ht="32.25" customHeight="1" x14ac:dyDescent="0.2">
      <c r="B42" s="193"/>
      <c r="C42" s="597" t="str">
        <f t="shared" si="5"/>
        <v/>
      </c>
      <c r="D42" s="597"/>
      <c r="E42" s="598" t="str">
        <f>IF('各会計、関係団体の財政状況及び健全化判断比率'!B15="","",'各会計、関係団体の財政状況及び健全化判断比率'!B15)</f>
        <v/>
      </c>
      <c r="F42" s="598"/>
      <c r="G42" s="598"/>
      <c r="H42" s="598"/>
      <c r="I42" s="598"/>
      <c r="J42" s="598"/>
      <c r="K42" s="598"/>
      <c r="L42" s="598"/>
      <c r="M42" s="598"/>
      <c r="N42" s="598"/>
      <c r="O42" s="598"/>
      <c r="P42" s="598"/>
      <c r="Q42" s="598"/>
      <c r="R42" s="598"/>
      <c r="S42" s="598"/>
      <c r="T42" s="169"/>
      <c r="U42" s="597" t="str">
        <f t="shared" si="4"/>
        <v/>
      </c>
      <c r="V42" s="597"/>
      <c r="W42" s="598"/>
      <c r="X42" s="598"/>
      <c r="Y42" s="598"/>
      <c r="Z42" s="598"/>
      <c r="AA42" s="598"/>
      <c r="AB42" s="598"/>
      <c r="AC42" s="598"/>
      <c r="AD42" s="598"/>
      <c r="AE42" s="598"/>
      <c r="AF42" s="598"/>
      <c r="AG42" s="598"/>
      <c r="AH42" s="598"/>
      <c r="AI42" s="598"/>
      <c r="AJ42" s="598"/>
      <c r="AK42" s="598"/>
      <c r="AL42" s="169"/>
      <c r="AM42" s="597" t="str">
        <f t="shared" si="0"/>
        <v/>
      </c>
      <c r="AN42" s="597"/>
      <c r="AO42" s="598"/>
      <c r="AP42" s="598"/>
      <c r="AQ42" s="598"/>
      <c r="AR42" s="598"/>
      <c r="AS42" s="598"/>
      <c r="AT42" s="598"/>
      <c r="AU42" s="598"/>
      <c r="AV42" s="598"/>
      <c r="AW42" s="598"/>
      <c r="AX42" s="598"/>
      <c r="AY42" s="598"/>
      <c r="AZ42" s="598"/>
      <c r="BA42" s="598"/>
      <c r="BB42" s="598"/>
      <c r="BC42" s="598"/>
      <c r="BD42" s="169"/>
      <c r="BE42" s="597" t="str">
        <f t="shared" si="1"/>
        <v/>
      </c>
      <c r="BF42" s="597"/>
      <c r="BG42" s="598"/>
      <c r="BH42" s="598"/>
      <c r="BI42" s="598"/>
      <c r="BJ42" s="598"/>
      <c r="BK42" s="598"/>
      <c r="BL42" s="598"/>
      <c r="BM42" s="598"/>
      <c r="BN42" s="598"/>
      <c r="BO42" s="598"/>
      <c r="BP42" s="598"/>
      <c r="BQ42" s="598"/>
      <c r="BR42" s="598"/>
      <c r="BS42" s="598"/>
      <c r="BT42" s="598"/>
      <c r="BU42" s="598"/>
      <c r="BV42" s="169"/>
      <c r="BW42" s="597" t="str">
        <f t="shared" si="2"/>
        <v/>
      </c>
      <c r="BX42" s="597"/>
      <c r="BY42" s="598" t="str">
        <f>IF('各会計、関係団体の財政状況及び健全化判断比率'!B76="","",'各会計、関係団体の財政状況及び健全化判断比率'!B76)</f>
        <v/>
      </c>
      <c r="BZ42" s="598"/>
      <c r="CA42" s="598"/>
      <c r="CB42" s="598"/>
      <c r="CC42" s="598"/>
      <c r="CD42" s="598"/>
      <c r="CE42" s="598"/>
      <c r="CF42" s="598"/>
      <c r="CG42" s="598"/>
      <c r="CH42" s="598"/>
      <c r="CI42" s="598"/>
      <c r="CJ42" s="598"/>
      <c r="CK42" s="598"/>
      <c r="CL42" s="598"/>
      <c r="CM42" s="598"/>
      <c r="CN42" s="169"/>
      <c r="CO42" s="597">
        <f t="shared" si="3"/>
        <v>28</v>
      </c>
      <c r="CP42" s="597"/>
      <c r="CQ42" s="598" t="str">
        <f>IF('各会計、関係団体の財政状況及び健全化判断比率'!BS15="","",'各会計、関係団体の財政状況及び健全化判断比率'!BS15)</f>
        <v xml:space="preserve"> (一財)石川県文化・産業振興基金</v>
      </c>
      <c r="CR42" s="598"/>
      <c r="CS42" s="598"/>
      <c r="CT42" s="598"/>
      <c r="CU42" s="598"/>
      <c r="CV42" s="598"/>
      <c r="CW42" s="598"/>
      <c r="CX42" s="598"/>
      <c r="CY42" s="598"/>
      <c r="CZ42" s="598"/>
      <c r="DA42" s="598"/>
      <c r="DB42" s="598"/>
      <c r="DC42" s="598"/>
      <c r="DD42" s="598"/>
      <c r="DE42" s="598"/>
      <c r="DG42" s="599" t="str">
        <f>IF('各会計、関係団体の財政状況及び健全化判断比率'!BR15="","",'各会計、関係団体の財政状況及び健全化判断比率'!BR15)</f>
        <v/>
      </c>
      <c r="DH42" s="599"/>
      <c r="DI42" s="196"/>
    </row>
    <row r="43" spans="1:113" ht="32.25" customHeight="1" x14ac:dyDescent="0.2">
      <c r="B43" s="193"/>
      <c r="C43" s="597" t="str">
        <f t="shared" si="5"/>
        <v/>
      </c>
      <c r="D43" s="597"/>
      <c r="E43" s="598" t="str">
        <f>IF('各会計、関係団体の財政状況及び健全化判断比率'!B16="","",'各会計、関係団体の財政状況及び健全化判断比率'!B16)</f>
        <v/>
      </c>
      <c r="F43" s="598"/>
      <c r="G43" s="598"/>
      <c r="H43" s="598"/>
      <c r="I43" s="598"/>
      <c r="J43" s="598"/>
      <c r="K43" s="598"/>
      <c r="L43" s="598"/>
      <c r="M43" s="598"/>
      <c r="N43" s="598"/>
      <c r="O43" s="598"/>
      <c r="P43" s="598"/>
      <c r="Q43" s="598"/>
      <c r="R43" s="598"/>
      <c r="S43" s="598"/>
      <c r="T43" s="169"/>
      <c r="U43" s="597" t="str">
        <f t="shared" si="4"/>
        <v/>
      </c>
      <c r="V43" s="597"/>
      <c r="W43" s="598"/>
      <c r="X43" s="598"/>
      <c r="Y43" s="598"/>
      <c r="Z43" s="598"/>
      <c r="AA43" s="598"/>
      <c r="AB43" s="598"/>
      <c r="AC43" s="598"/>
      <c r="AD43" s="598"/>
      <c r="AE43" s="598"/>
      <c r="AF43" s="598"/>
      <c r="AG43" s="598"/>
      <c r="AH43" s="598"/>
      <c r="AI43" s="598"/>
      <c r="AJ43" s="598"/>
      <c r="AK43" s="598"/>
      <c r="AL43" s="169"/>
      <c r="AM43" s="597" t="str">
        <f t="shared" si="0"/>
        <v/>
      </c>
      <c r="AN43" s="597"/>
      <c r="AO43" s="598"/>
      <c r="AP43" s="598"/>
      <c r="AQ43" s="598"/>
      <c r="AR43" s="598"/>
      <c r="AS43" s="598"/>
      <c r="AT43" s="598"/>
      <c r="AU43" s="598"/>
      <c r="AV43" s="598"/>
      <c r="AW43" s="598"/>
      <c r="AX43" s="598"/>
      <c r="AY43" s="598"/>
      <c r="AZ43" s="598"/>
      <c r="BA43" s="598"/>
      <c r="BB43" s="598"/>
      <c r="BC43" s="598"/>
      <c r="BD43" s="169"/>
      <c r="BE43" s="597" t="str">
        <f t="shared" si="1"/>
        <v/>
      </c>
      <c r="BF43" s="597"/>
      <c r="BG43" s="598"/>
      <c r="BH43" s="598"/>
      <c r="BI43" s="598"/>
      <c r="BJ43" s="598"/>
      <c r="BK43" s="598"/>
      <c r="BL43" s="598"/>
      <c r="BM43" s="598"/>
      <c r="BN43" s="598"/>
      <c r="BO43" s="598"/>
      <c r="BP43" s="598"/>
      <c r="BQ43" s="598"/>
      <c r="BR43" s="598"/>
      <c r="BS43" s="598"/>
      <c r="BT43" s="598"/>
      <c r="BU43" s="598"/>
      <c r="BV43" s="169"/>
      <c r="BW43" s="597" t="str">
        <f t="shared" si="2"/>
        <v/>
      </c>
      <c r="BX43" s="597"/>
      <c r="BY43" s="598" t="str">
        <f>IF('各会計、関係団体の財政状況及び健全化判断比率'!B77="","",'各会計、関係団体の財政状況及び健全化判断比率'!B77)</f>
        <v/>
      </c>
      <c r="BZ43" s="598"/>
      <c r="CA43" s="598"/>
      <c r="CB43" s="598"/>
      <c r="CC43" s="598"/>
      <c r="CD43" s="598"/>
      <c r="CE43" s="598"/>
      <c r="CF43" s="598"/>
      <c r="CG43" s="598"/>
      <c r="CH43" s="598"/>
      <c r="CI43" s="598"/>
      <c r="CJ43" s="598"/>
      <c r="CK43" s="598"/>
      <c r="CL43" s="598"/>
      <c r="CM43" s="598"/>
      <c r="CN43" s="169"/>
      <c r="CO43" s="597">
        <f t="shared" si="3"/>
        <v>29</v>
      </c>
      <c r="CP43" s="597"/>
      <c r="CQ43" s="598" t="str">
        <f>IF('各会計、関係団体の財政状況及び健全化判断比率'!BS16="","",'各会計、関係団体の財政状況及び健全化判断比率'!BS16)</f>
        <v xml:space="preserve"> (公財)金沢コンベンションビューロー</v>
      </c>
      <c r="CR43" s="598"/>
      <c r="CS43" s="598"/>
      <c r="CT43" s="598"/>
      <c r="CU43" s="598"/>
      <c r="CV43" s="598"/>
      <c r="CW43" s="598"/>
      <c r="CX43" s="598"/>
      <c r="CY43" s="598"/>
      <c r="CZ43" s="598"/>
      <c r="DA43" s="598"/>
      <c r="DB43" s="598"/>
      <c r="DC43" s="598"/>
      <c r="DD43" s="598"/>
      <c r="DE43" s="598"/>
      <c r="DG43" s="599" t="str">
        <f>IF('各会計、関係団体の財政状況及び健全化判断比率'!BR16="","",'各会計、関係団体の財政状況及び健全化判断比率'!BR16)</f>
        <v/>
      </c>
      <c r="DH43" s="599"/>
      <c r="DI43" s="196"/>
    </row>
    <row r="44" spans="1:113" ht="13.5" customHeight="1" thickBot="1" x14ac:dyDescent="0.25">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2"/>
    <row r="46" spans="1:113" x14ac:dyDescent="0.2">
      <c r="B46" s="168" t="s">
        <v>193</v>
      </c>
      <c r="E46" s="600" t="s">
        <v>194</v>
      </c>
      <c r="F46" s="600"/>
      <c r="G46" s="600"/>
      <c r="H46" s="600"/>
      <c r="I46" s="600"/>
      <c r="J46" s="600"/>
      <c r="K46" s="600"/>
      <c r="L46" s="600"/>
      <c r="M46" s="600"/>
      <c r="N46" s="600"/>
      <c r="O46" s="600"/>
      <c r="P46" s="600"/>
      <c r="Q46" s="600"/>
      <c r="R46" s="600"/>
      <c r="S46" s="600"/>
      <c r="T46" s="600"/>
      <c r="U46" s="600"/>
      <c r="V46" s="600"/>
      <c r="W46" s="600"/>
      <c r="X46" s="600"/>
      <c r="Y46" s="600"/>
      <c r="Z46" s="600"/>
      <c r="AA46" s="600"/>
      <c r="AB46" s="600"/>
      <c r="AC46" s="600"/>
      <c r="AD46" s="600"/>
      <c r="AE46" s="600"/>
      <c r="AF46" s="600"/>
      <c r="AG46" s="600"/>
      <c r="AH46" s="600"/>
      <c r="AI46" s="600"/>
      <c r="AJ46" s="600"/>
      <c r="AK46" s="600"/>
      <c r="AL46" s="600"/>
      <c r="AM46" s="600"/>
      <c r="AN46" s="600"/>
      <c r="AO46" s="600"/>
      <c r="AP46" s="600"/>
      <c r="AQ46" s="600"/>
      <c r="AR46" s="600"/>
      <c r="AS46" s="600"/>
      <c r="AT46" s="600"/>
      <c r="AU46" s="600"/>
      <c r="AV46" s="600"/>
      <c r="AW46" s="600"/>
      <c r="AX46" s="600"/>
      <c r="AY46" s="600"/>
      <c r="AZ46" s="600"/>
      <c r="BA46" s="600"/>
      <c r="BB46" s="600"/>
      <c r="BC46" s="600"/>
      <c r="BD46" s="600"/>
      <c r="BE46" s="600"/>
      <c r="BF46" s="600"/>
      <c r="BG46" s="600"/>
      <c r="BH46" s="600"/>
      <c r="BI46" s="600"/>
      <c r="BJ46" s="600"/>
      <c r="BK46" s="600"/>
      <c r="BL46" s="600"/>
      <c r="BM46" s="600"/>
      <c r="BN46" s="600"/>
      <c r="BO46" s="600"/>
      <c r="BP46" s="600"/>
      <c r="BQ46" s="600"/>
      <c r="BR46" s="600"/>
      <c r="BS46" s="600"/>
      <c r="BT46" s="600"/>
      <c r="BU46" s="600"/>
      <c r="BV46" s="600"/>
      <c r="BW46" s="600"/>
      <c r="BX46" s="600"/>
      <c r="BY46" s="600"/>
      <c r="BZ46" s="600"/>
      <c r="CA46" s="600"/>
      <c r="CB46" s="600"/>
      <c r="CC46" s="600"/>
      <c r="CD46" s="600"/>
      <c r="CE46" s="600"/>
      <c r="CF46" s="600"/>
      <c r="CG46" s="600"/>
      <c r="CH46" s="600"/>
      <c r="CI46" s="600"/>
      <c r="CJ46" s="600"/>
      <c r="CK46" s="600"/>
      <c r="CL46" s="600"/>
      <c r="CM46" s="600"/>
      <c r="CN46" s="600"/>
      <c r="CO46" s="600"/>
      <c r="CP46" s="600"/>
      <c r="CQ46" s="600"/>
      <c r="CR46" s="600"/>
      <c r="CS46" s="600"/>
      <c r="CT46" s="600"/>
      <c r="CU46" s="600"/>
      <c r="CV46" s="600"/>
      <c r="CW46" s="600"/>
      <c r="CX46" s="600"/>
      <c r="CY46" s="600"/>
      <c r="CZ46" s="600"/>
      <c r="DA46" s="600"/>
      <c r="DB46" s="600"/>
      <c r="DC46" s="600"/>
      <c r="DD46" s="600"/>
      <c r="DE46" s="600"/>
      <c r="DF46" s="600"/>
      <c r="DG46" s="600"/>
      <c r="DH46" s="600"/>
      <c r="DI46" s="600"/>
    </row>
    <row r="47" spans="1:113" x14ac:dyDescent="0.2">
      <c r="E47" s="600" t="s">
        <v>195</v>
      </c>
      <c r="F47" s="600"/>
      <c r="G47" s="600"/>
      <c r="H47" s="600"/>
      <c r="I47" s="600"/>
      <c r="J47" s="600"/>
      <c r="K47" s="600"/>
      <c r="L47" s="600"/>
      <c r="M47" s="600"/>
      <c r="N47" s="600"/>
      <c r="O47" s="600"/>
      <c r="P47" s="600"/>
      <c r="Q47" s="600"/>
      <c r="R47" s="600"/>
      <c r="S47" s="600"/>
      <c r="T47" s="600"/>
      <c r="U47" s="600"/>
      <c r="V47" s="600"/>
      <c r="W47" s="600"/>
      <c r="X47" s="600"/>
      <c r="Y47" s="600"/>
      <c r="Z47" s="600"/>
      <c r="AA47" s="600"/>
      <c r="AB47" s="600"/>
      <c r="AC47" s="600"/>
      <c r="AD47" s="600"/>
      <c r="AE47" s="600"/>
      <c r="AF47" s="600"/>
      <c r="AG47" s="600"/>
      <c r="AH47" s="600"/>
      <c r="AI47" s="600"/>
      <c r="AJ47" s="600"/>
      <c r="AK47" s="600"/>
      <c r="AL47" s="600"/>
      <c r="AM47" s="600"/>
      <c r="AN47" s="600"/>
      <c r="AO47" s="600"/>
      <c r="AP47" s="600"/>
      <c r="AQ47" s="600"/>
      <c r="AR47" s="600"/>
      <c r="AS47" s="600"/>
      <c r="AT47" s="600"/>
      <c r="AU47" s="600"/>
      <c r="AV47" s="600"/>
      <c r="AW47" s="600"/>
      <c r="AX47" s="600"/>
      <c r="AY47" s="600"/>
      <c r="AZ47" s="600"/>
      <c r="BA47" s="600"/>
      <c r="BB47" s="600"/>
      <c r="BC47" s="600"/>
      <c r="BD47" s="600"/>
      <c r="BE47" s="600"/>
      <c r="BF47" s="600"/>
      <c r="BG47" s="600"/>
      <c r="BH47" s="600"/>
      <c r="BI47" s="600"/>
      <c r="BJ47" s="600"/>
      <c r="BK47" s="600"/>
      <c r="BL47" s="600"/>
      <c r="BM47" s="600"/>
      <c r="BN47" s="600"/>
      <c r="BO47" s="600"/>
      <c r="BP47" s="600"/>
      <c r="BQ47" s="600"/>
      <c r="BR47" s="600"/>
      <c r="BS47" s="600"/>
      <c r="BT47" s="600"/>
      <c r="BU47" s="600"/>
      <c r="BV47" s="600"/>
      <c r="BW47" s="600"/>
      <c r="BX47" s="600"/>
      <c r="BY47" s="600"/>
      <c r="BZ47" s="600"/>
      <c r="CA47" s="600"/>
      <c r="CB47" s="600"/>
      <c r="CC47" s="600"/>
      <c r="CD47" s="600"/>
      <c r="CE47" s="600"/>
      <c r="CF47" s="600"/>
      <c r="CG47" s="600"/>
      <c r="CH47" s="600"/>
      <c r="CI47" s="600"/>
      <c r="CJ47" s="600"/>
      <c r="CK47" s="600"/>
      <c r="CL47" s="600"/>
      <c r="CM47" s="600"/>
      <c r="CN47" s="600"/>
      <c r="CO47" s="600"/>
      <c r="CP47" s="600"/>
      <c r="CQ47" s="600"/>
      <c r="CR47" s="600"/>
      <c r="CS47" s="600"/>
      <c r="CT47" s="600"/>
      <c r="CU47" s="600"/>
      <c r="CV47" s="600"/>
      <c r="CW47" s="600"/>
      <c r="CX47" s="600"/>
      <c r="CY47" s="600"/>
      <c r="CZ47" s="600"/>
      <c r="DA47" s="600"/>
      <c r="DB47" s="600"/>
      <c r="DC47" s="600"/>
      <c r="DD47" s="600"/>
      <c r="DE47" s="600"/>
      <c r="DF47" s="600"/>
      <c r="DG47" s="600"/>
      <c r="DH47" s="600"/>
      <c r="DI47" s="600"/>
    </row>
    <row r="48" spans="1:113" x14ac:dyDescent="0.2">
      <c r="E48" s="600" t="s">
        <v>196</v>
      </c>
      <c r="F48" s="600"/>
      <c r="G48" s="600"/>
      <c r="H48" s="600"/>
      <c r="I48" s="600"/>
      <c r="J48" s="600"/>
      <c r="K48" s="600"/>
      <c r="L48" s="600"/>
      <c r="M48" s="600"/>
      <c r="N48" s="600"/>
      <c r="O48" s="600"/>
      <c r="P48" s="600"/>
      <c r="Q48" s="600"/>
      <c r="R48" s="600"/>
      <c r="S48" s="600"/>
      <c r="T48" s="600"/>
      <c r="U48" s="600"/>
      <c r="V48" s="600"/>
      <c r="W48" s="600"/>
      <c r="X48" s="600"/>
      <c r="Y48" s="600"/>
      <c r="Z48" s="600"/>
      <c r="AA48" s="600"/>
      <c r="AB48" s="600"/>
      <c r="AC48" s="600"/>
      <c r="AD48" s="600"/>
      <c r="AE48" s="600"/>
      <c r="AF48" s="600"/>
      <c r="AG48" s="600"/>
      <c r="AH48" s="600"/>
      <c r="AI48" s="600"/>
      <c r="AJ48" s="600"/>
      <c r="AK48" s="600"/>
      <c r="AL48" s="600"/>
      <c r="AM48" s="600"/>
      <c r="AN48" s="600"/>
      <c r="AO48" s="600"/>
      <c r="AP48" s="600"/>
      <c r="AQ48" s="600"/>
      <c r="AR48" s="600"/>
      <c r="AS48" s="600"/>
      <c r="AT48" s="600"/>
      <c r="AU48" s="600"/>
      <c r="AV48" s="600"/>
      <c r="AW48" s="600"/>
      <c r="AX48" s="600"/>
      <c r="AY48" s="600"/>
      <c r="AZ48" s="600"/>
      <c r="BA48" s="600"/>
      <c r="BB48" s="600"/>
      <c r="BC48" s="600"/>
      <c r="BD48" s="600"/>
      <c r="BE48" s="600"/>
      <c r="BF48" s="600"/>
      <c r="BG48" s="600"/>
      <c r="BH48" s="600"/>
      <c r="BI48" s="600"/>
      <c r="BJ48" s="600"/>
      <c r="BK48" s="600"/>
      <c r="BL48" s="600"/>
      <c r="BM48" s="600"/>
      <c r="BN48" s="600"/>
      <c r="BO48" s="600"/>
      <c r="BP48" s="600"/>
      <c r="BQ48" s="600"/>
      <c r="BR48" s="600"/>
      <c r="BS48" s="600"/>
      <c r="BT48" s="600"/>
      <c r="BU48" s="600"/>
      <c r="BV48" s="600"/>
      <c r="BW48" s="600"/>
      <c r="BX48" s="600"/>
      <c r="BY48" s="600"/>
      <c r="BZ48" s="600"/>
      <c r="CA48" s="600"/>
      <c r="CB48" s="600"/>
      <c r="CC48" s="600"/>
      <c r="CD48" s="600"/>
      <c r="CE48" s="600"/>
      <c r="CF48" s="600"/>
      <c r="CG48" s="600"/>
      <c r="CH48" s="600"/>
      <c r="CI48" s="600"/>
      <c r="CJ48" s="600"/>
      <c r="CK48" s="600"/>
      <c r="CL48" s="600"/>
      <c r="CM48" s="600"/>
      <c r="CN48" s="600"/>
      <c r="CO48" s="600"/>
      <c r="CP48" s="600"/>
      <c r="CQ48" s="600"/>
      <c r="CR48" s="600"/>
      <c r="CS48" s="600"/>
      <c r="CT48" s="600"/>
      <c r="CU48" s="600"/>
      <c r="CV48" s="600"/>
      <c r="CW48" s="600"/>
      <c r="CX48" s="600"/>
      <c r="CY48" s="600"/>
      <c r="CZ48" s="600"/>
      <c r="DA48" s="600"/>
      <c r="DB48" s="600"/>
      <c r="DC48" s="600"/>
      <c r="DD48" s="600"/>
      <c r="DE48" s="600"/>
      <c r="DF48" s="600"/>
      <c r="DG48" s="600"/>
      <c r="DH48" s="600"/>
      <c r="DI48" s="600"/>
    </row>
    <row r="49" spans="5:113" x14ac:dyDescent="0.2">
      <c r="E49" s="601" t="s">
        <v>197</v>
      </c>
      <c r="F49" s="601"/>
      <c r="G49" s="601"/>
      <c r="H49" s="601"/>
      <c r="I49" s="601"/>
      <c r="J49" s="601"/>
      <c r="K49" s="601"/>
      <c r="L49" s="601"/>
      <c r="M49" s="601"/>
      <c r="N49" s="601"/>
      <c r="O49" s="601"/>
      <c r="P49" s="601"/>
      <c r="Q49" s="601"/>
      <c r="R49" s="601"/>
      <c r="S49" s="601"/>
      <c r="T49" s="601"/>
      <c r="U49" s="601"/>
      <c r="V49" s="601"/>
      <c r="W49" s="601"/>
      <c r="X49" s="601"/>
      <c r="Y49" s="601"/>
      <c r="Z49" s="601"/>
      <c r="AA49" s="601"/>
      <c r="AB49" s="601"/>
      <c r="AC49" s="601"/>
      <c r="AD49" s="601"/>
      <c r="AE49" s="601"/>
      <c r="AF49" s="601"/>
      <c r="AG49" s="601"/>
      <c r="AH49" s="601"/>
      <c r="AI49" s="601"/>
      <c r="AJ49" s="601"/>
      <c r="AK49" s="601"/>
      <c r="AL49" s="601"/>
      <c r="AM49" s="601"/>
      <c r="AN49" s="601"/>
      <c r="AO49" s="601"/>
      <c r="AP49" s="601"/>
      <c r="AQ49" s="601"/>
      <c r="AR49" s="601"/>
      <c r="AS49" s="601"/>
      <c r="AT49" s="601"/>
      <c r="AU49" s="601"/>
      <c r="AV49" s="601"/>
      <c r="AW49" s="601"/>
      <c r="AX49" s="601"/>
      <c r="AY49" s="601"/>
      <c r="AZ49" s="601"/>
      <c r="BA49" s="601"/>
      <c r="BB49" s="601"/>
      <c r="BC49" s="601"/>
      <c r="BD49" s="601"/>
      <c r="BE49" s="601"/>
      <c r="BF49" s="601"/>
      <c r="BG49" s="601"/>
      <c r="BH49" s="601"/>
      <c r="BI49" s="601"/>
      <c r="BJ49" s="601"/>
      <c r="BK49" s="601"/>
      <c r="BL49" s="601"/>
      <c r="BM49" s="601"/>
      <c r="BN49" s="601"/>
      <c r="BO49" s="601"/>
      <c r="BP49" s="601"/>
      <c r="BQ49" s="601"/>
      <c r="BR49" s="601"/>
      <c r="BS49" s="601"/>
      <c r="BT49" s="601"/>
      <c r="BU49" s="601"/>
      <c r="BV49" s="601"/>
      <c r="BW49" s="601"/>
      <c r="BX49" s="601"/>
      <c r="BY49" s="601"/>
      <c r="BZ49" s="601"/>
      <c r="CA49" s="601"/>
      <c r="CB49" s="601"/>
      <c r="CC49" s="601"/>
      <c r="CD49" s="601"/>
      <c r="CE49" s="601"/>
      <c r="CF49" s="601"/>
      <c r="CG49" s="601"/>
      <c r="CH49" s="601"/>
      <c r="CI49" s="601"/>
      <c r="CJ49" s="601"/>
      <c r="CK49" s="601"/>
      <c r="CL49" s="601"/>
      <c r="CM49" s="601"/>
      <c r="CN49" s="601"/>
      <c r="CO49" s="601"/>
      <c r="CP49" s="601"/>
      <c r="CQ49" s="601"/>
      <c r="CR49" s="601"/>
      <c r="CS49" s="601"/>
      <c r="CT49" s="601"/>
      <c r="CU49" s="601"/>
      <c r="CV49" s="601"/>
      <c r="CW49" s="601"/>
      <c r="CX49" s="601"/>
      <c r="CY49" s="601"/>
      <c r="CZ49" s="601"/>
      <c r="DA49" s="601"/>
      <c r="DB49" s="601"/>
      <c r="DC49" s="601"/>
      <c r="DD49" s="601"/>
      <c r="DE49" s="601"/>
      <c r="DF49" s="601"/>
      <c r="DG49" s="601"/>
      <c r="DH49" s="601"/>
      <c r="DI49" s="601"/>
    </row>
    <row r="50" spans="5:113" x14ac:dyDescent="0.2">
      <c r="E50" s="600" t="s">
        <v>198</v>
      </c>
      <c r="F50" s="600"/>
      <c r="G50" s="600"/>
      <c r="H50" s="600"/>
      <c r="I50" s="600"/>
      <c r="J50" s="600"/>
      <c r="K50" s="600"/>
      <c r="L50" s="600"/>
      <c r="M50" s="600"/>
      <c r="N50" s="600"/>
      <c r="O50" s="600"/>
      <c r="P50" s="600"/>
      <c r="Q50" s="600"/>
      <c r="R50" s="600"/>
      <c r="S50" s="600"/>
      <c r="T50" s="600"/>
      <c r="U50" s="600"/>
      <c r="V50" s="600"/>
      <c r="W50" s="600"/>
      <c r="X50" s="600"/>
      <c r="Y50" s="600"/>
      <c r="Z50" s="600"/>
      <c r="AA50" s="600"/>
      <c r="AB50" s="600"/>
      <c r="AC50" s="600"/>
      <c r="AD50" s="600"/>
      <c r="AE50" s="600"/>
      <c r="AF50" s="600"/>
      <c r="AG50" s="600"/>
      <c r="AH50" s="600"/>
      <c r="AI50" s="600"/>
      <c r="AJ50" s="600"/>
      <c r="AK50" s="600"/>
      <c r="AL50" s="600"/>
      <c r="AM50" s="600"/>
      <c r="AN50" s="600"/>
      <c r="AO50" s="600"/>
      <c r="AP50" s="600"/>
      <c r="AQ50" s="600"/>
      <c r="AR50" s="600"/>
      <c r="AS50" s="600"/>
      <c r="AT50" s="600"/>
      <c r="AU50" s="600"/>
      <c r="AV50" s="600"/>
      <c r="AW50" s="600"/>
      <c r="AX50" s="600"/>
      <c r="AY50" s="600"/>
      <c r="AZ50" s="600"/>
      <c r="BA50" s="600"/>
      <c r="BB50" s="600"/>
      <c r="BC50" s="600"/>
      <c r="BD50" s="600"/>
      <c r="BE50" s="600"/>
      <c r="BF50" s="600"/>
      <c r="BG50" s="600"/>
      <c r="BH50" s="600"/>
      <c r="BI50" s="600"/>
      <c r="BJ50" s="600"/>
      <c r="BK50" s="600"/>
      <c r="BL50" s="600"/>
      <c r="BM50" s="600"/>
      <c r="BN50" s="600"/>
      <c r="BO50" s="600"/>
      <c r="BP50" s="600"/>
      <c r="BQ50" s="600"/>
      <c r="BR50" s="600"/>
      <c r="BS50" s="600"/>
      <c r="BT50" s="600"/>
      <c r="BU50" s="600"/>
      <c r="BV50" s="600"/>
      <c r="BW50" s="600"/>
      <c r="BX50" s="600"/>
      <c r="BY50" s="600"/>
      <c r="BZ50" s="600"/>
      <c r="CA50" s="600"/>
      <c r="CB50" s="600"/>
      <c r="CC50" s="600"/>
      <c r="CD50" s="600"/>
      <c r="CE50" s="600"/>
      <c r="CF50" s="600"/>
      <c r="CG50" s="600"/>
      <c r="CH50" s="600"/>
      <c r="CI50" s="600"/>
      <c r="CJ50" s="600"/>
      <c r="CK50" s="600"/>
      <c r="CL50" s="600"/>
      <c r="CM50" s="600"/>
      <c r="CN50" s="600"/>
      <c r="CO50" s="600"/>
      <c r="CP50" s="600"/>
      <c r="CQ50" s="600"/>
      <c r="CR50" s="600"/>
      <c r="CS50" s="600"/>
      <c r="CT50" s="600"/>
      <c r="CU50" s="600"/>
      <c r="CV50" s="600"/>
      <c r="CW50" s="600"/>
      <c r="CX50" s="600"/>
      <c r="CY50" s="600"/>
      <c r="CZ50" s="600"/>
      <c r="DA50" s="600"/>
      <c r="DB50" s="600"/>
      <c r="DC50" s="600"/>
      <c r="DD50" s="600"/>
      <c r="DE50" s="600"/>
      <c r="DF50" s="600"/>
      <c r="DG50" s="600"/>
      <c r="DH50" s="600"/>
      <c r="DI50" s="600"/>
    </row>
    <row r="51" spans="5:113" x14ac:dyDescent="0.2">
      <c r="E51" s="600" t="s">
        <v>199</v>
      </c>
      <c r="F51" s="600"/>
      <c r="G51" s="600"/>
      <c r="H51" s="600"/>
      <c r="I51" s="600"/>
      <c r="J51" s="600"/>
      <c r="K51" s="600"/>
      <c r="L51" s="600"/>
      <c r="M51" s="600"/>
      <c r="N51" s="600"/>
      <c r="O51" s="600"/>
      <c r="P51" s="600"/>
      <c r="Q51" s="600"/>
      <c r="R51" s="600"/>
      <c r="S51" s="600"/>
      <c r="T51" s="600"/>
      <c r="U51" s="600"/>
      <c r="V51" s="600"/>
      <c r="W51" s="600"/>
      <c r="X51" s="600"/>
      <c r="Y51" s="600"/>
      <c r="Z51" s="600"/>
      <c r="AA51" s="600"/>
      <c r="AB51" s="600"/>
      <c r="AC51" s="600"/>
      <c r="AD51" s="600"/>
      <c r="AE51" s="600"/>
      <c r="AF51" s="600"/>
      <c r="AG51" s="600"/>
      <c r="AH51" s="600"/>
      <c r="AI51" s="600"/>
      <c r="AJ51" s="600"/>
      <c r="AK51" s="600"/>
      <c r="AL51" s="600"/>
      <c r="AM51" s="600"/>
      <c r="AN51" s="600"/>
      <c r="AO51" s="600"/>
      <c r="AP51" s="600"/>
      <c r="AQ51" s="600"/>
      <c r="AR51" s="600"/>
      <c r="AS51" s="600"/>
      <c r="AT51" s="600"/>
      <c r="AU51" s="600"/>
      <c r="AV51" s="600"/>
      <c r="AW51" s="600"/>
      <c r="AX51" s="600"/>
      <c r="AY51" s="600"/>
      <c r="AZ51" s="600"/>
      <c r="BA51" s="600"/>
      <c r="BB51" s="600"/>
      <c r="BC51" s="600"/>
      <c r="BD51" s="600"/>
      <c r="BE51" s="600"/>
      <c r="BF51" s="600"/>
      <c r="BG51" s="600"/>
      <c r="BH51" s="600"/>
      <c r="BI51" s="600"/>
      <c r="BJ51" s="600"/>
      <c r="BK51" s="600"/>
      <c r="BL51" s="600"/>
      <c r="BM51" s="600"/>
      <c r="BN51" s="600"/>
      <c r="BO51" s="600"/>
      <c r="BP51" s="600"/>
      <c r="BQ51" s="600"/>
      <c r="BR51" s="600"/>
      <c r="BS51" s="600"/>
      <c r="BT51" s="600"/>
      <c r="BU51" s="600"/>
      <c r="BV51" s="600"/>
      <c r="BW51" s="600"/>
      <c r="BX51" s="600"/>
      <c r="BY51" s="600"/>
      <c r="BZ51" s="600"/>
      <c r="CA51" s="600"/>
      <c r="CB51" s="600"/>
      <c r="CC51" s="600"/>
      <c r="CD51" s="600"/>
      <c r="CE51" s="600"/>
      <c r="CF51" s="600"/>
      <c r="CG51" s="600"/>
      <c r="CH51" s="600"/>
      <c r="CI51" s="600"/>
      <c r="CJ51" s="600"/>
      <c r="CK51" s="600"/>
      <c r="CL51" s="600"/>
      <c r="CM51" s="600"/>
      <c r="CN51" s="600"/>
      <c r="CO51" s="600"/>
      <c r="CP51" s="600"/>
      <c r="CQ51" s="600"/>
      <c r="CR51" s="600"/>
      <c r="CS51" s="600"/>
      <c r="CT51" s="600"/>
      <c r="CU51" s="600"/>
      <c r="CV51" s="600"/>
      <c r="CW51" s="600"/>
      <c r="CX51" s="600"/>
      <c r="CY51" s="600"/>
      <c r="CZ51" s="600"/>
      <c r="DA51" s="600"/>
      <c r="DB51" s="600"/>
      <c r="DC51" s="600"/>
      <c r="DD51" s="600"/>
      <c r="DE51" s="600"/>
      <c r="DF51" s="600"/>
      <c r="DG51" s="600"/>
      <c r="DH51" s="600"/>
      <c r="DI51" s="600"/>
    </row>
    <row r="52" spans="5:113" x14ac:dyDescent="0.2">
      <c r="E52" s="600" t="s">
        <v>200</v>
      </c>
      <c r="F52" s="600"/>
      <c r="G52" s="600"/>
      <c r="H52" s="600"/>
      <c r="I52" s="600"/>
      <c r="J52" s="600"/>
      <c r="K52" s="600"/>
      <c r="L52" s="600"/>
      <c r="M52" s="600"/>
      <c r="N52" s="600"/>
      <c r="O52" s="600"/>
      <c r="P52" s="600"/>
      <c r="Q52" s="600"/>
      <c r="R52" s="600"/>
      <c r="S52" s="600"/>
      <c r="T52" s="600"/>
      <c r="U52" s="600"/>
      <c r="V52" s="600"/>
      <c r="W52" s="600"/>
      <c r="X52" s="600"/>
      <c r="Y52" s="600"/>
      <c r="Z52" s="600"/>
      <c r="AA52" s="600"/>
      <c r="AB52" s="600"/>
      <c r="AC52" s="600"/>
      <c r="AD52" s="600"/>
      <c r="AE52" s="600"/>
      <c r="AF52" s="600"/>
      <c r="AG52" s="600"/>
      <c r="AH52" s="600"/>
      <c r="AI52" s="600"/>
      <c r="AJ52" s="600"/>
      <c r="AK52" s="600"/>
      <c r="AL52" s="600"/>
      <c r="AM52" s="600"/>
      <c r="AN52" s="600"/>
      <c r="AO52" s="600"/>
      <c r="AP52" s="600"/>
      <c r="AQ52" s="600"/>
      <c r="AR52" s="600"/>
      <c r="AS52" s="600"/>
      <c r="AT52" s="600"/>
      <c r="AU52" s="600"/>
      <c r="AV52" s="600"/>
      <c r="AW52" s="600"/>
      <c r="AX52" s="600"/>
      <c r="AY52" s="600"/>
      <c r="AZ52" s="600"/>
      <c r="BA52" s="600"/>
      <c r="BB52" s="600"/>
      <c r="BC52" s="600"/>
      <c r="BD52" s="600"/>
      <c r="BE52" s="600"/>
      <c r="BF52" s="600"/>
      <c r="BG52" s="600"/>
      <c r="BH52" s="600"/>
      <c r="BI52" s="600"/>
      <c r="BJ52" s="600"/>
      <c r="BK52" s="600"/>
      <c r="BL52" s="600"/>
      <c r="BM52" s="600"/>
      <c r="BN52" s="600"/>
      <c r="BO52" s="600"/>
      <c r="BP52" s="600"/>
      <c r="BQ52" s="600"/>
      <c r="BR52" s="600"/>
      <c r="BS52" s="600"/>
      <c r="BT52" s="600"/>
      <c r="BU52" s="600"/>
      <c r="BV52" s="600"/>
      <c r="BW52" s="600"/>
      <c r="BX52" s="600"/>
      <c r="BY52" s="600"/>
      <c r="BZ52" s="600"/>
      <c r="CA52" s="600"/>
      <c r="CB52" s="600"/>
      <c r="CC52" s="600"/>
      <c r="CD52" s="600"/>
      <c r="CE52" s="600"/>
      <c r="CF52" s="600"/>
      <c r="CG52" s="600"/>
      <c r="CH52" s="600"/>
      <c r="CI52" s="600"/>
      <c r="CJ52" s="600"/>
      <c r="CK52" s="600"/>
      <c r="CL52" s="600"/>
      <c r="CM52" s="600"/>
      <c r="CN52" s="600"/>
      <c r="CO52" s="600"/>
      <c r="CP52" s="600"/>
      <c r="CQ52" s="600"/>
      <c r="CR52" s="600"/>
      <c r="CS52" s="600"/>
      <c r="CT52" s="600"/>
      <c r="CU52" s="600"/>
      <c r="CV52" s="600"/>
      <c r="CW52" s="600"/>
      <c r="CX52" s="600"/>
      <c r="CY52" s="600"/>
      <c r="CZ52" s="600"/>
      <c r="DA52" s="600"/>
      <c r="DB52" s="600"/>
      <c r="DC52" s="600"/>
      <c r="DD52" s="600"/>
      <c r="DE52" s="600"/>
      <c r="DF52" s="600"/>
      <c r="DG52" s="600"/>
      <c r="DH52" s="600"/>
      <c r="DI52" s="600"/>
    </row>
    <row r="53" spans="5:113" x14ac:dyDescent="0.2">
      <c r="E53" s="600" t="s">
        <v>201</v>
      </c>
      <c r="F53" s="600"/>
      <c r="G53" s="600"/>
      <c r="H53" s="600"/>
      <c r="I53" s="600"/>
      <c r="J53" s="600"/>
      <c r="K53" s="600"/>
      <c r="L53" s="600"/>
      <c r="M53" s="600"/>
      <c r="N53" s="600"/>
      <c r="O53" s="600"/>
      <c r="P53" s="600"/>
      <c r="Q53" s="600"/>
      <c r="R53" s="600"/>
      <c r="S53" s="600"/>
      <c r="T53" s="600"/>
      <c r="U53" s="600"/>
      <c r="V53" s="600"/>
      <c r="W53" s="600"/>
      <c r="X53" s="600"/>
      <c r="Y53" s="600"/>
      <c r="Z53" s="600"/>
      <c r="AA53" s="600"/>
      <c r="AB53" s="600"/>
      <c r="AC53" s="600"/>
      <c r="AD53" s="600"/>
      <c r="AE53" s="600"/>
      <c r="AF53" s="600"/>
      <c r="AG53" s="600"/>
      <c r="AH53" s="600"/>
      <c r="AI53" s="600"/>
      <c r="AJ53" s="600"/>
      <c r="AK53" s="600"/>
      <c r="AL53" s="600"/>
      <c r="AM53" s="600"/>
      <c r="AN53" s="600"/>
      <c r="AO53" s="600"/>
      <c r="AP53" s="600"/>
      <c r="AQ53" s="600"/>
      <c r="AR53" s="600"/>
      <c r="AS53" s="600"/>
      <c r="AT53" s="600"/>
      <c r="AU53" s="600"/>
      <c r="AV53" s="600"/>
      <c r="AW53" s="600"/>
      <c r="AX53" s="600"/>
      <c r="AY53" s="600"/>
      <c r="AZ53" s="600"/>
      <c r="BA53" s="600"/>
      <c r="BB53" s="600"/>
      <c r="BC53" s="600"/>
      <c r="BD53" s="600"/>
      <c r="BE53" s="600"/>
      <c r="BF53" s="600"/>
      <c r="BG53" s="600"/>
      <c r="BH53" s="600"/>
      <c r="BI53" s="600"/>
      <c r="BJ53" s="600"/>
      <c r="BK53" s="600"/>
      <c r="BL53" s="600"/>
      <c r="BM53" s="600"/>
      <c r="BN53" s="600"/>
      <c r="BO53" s="600"/>
      <c r="BP53" s="600"/>
      <c r="BQ53" s="600"/>
      <c r="BR53" s="600"/>
      <c r="BS53" s="600"/>
      <c r="BT53" s="600"/>
      <c r="BU53" s="600"/>
      <c r="BV53" s="600"/>
      <c r="BW53" s="600"/>
      <c r="BX53" s="600"/>
      <c r="BY53" s="600"/>
      <c r="BZ53" s="600"/>
      <c r="CA53" s="600"/>
      <c r="CB53" s="600"/>
      <c r="CC53" s="600"/>
      <c r="CD53" s="600"/>
      <c r="CE53" s="600"/>
      <c r="CF53" s="600"/>
      <c r="CG53" s="600"/>
      <c r="CH53" s="600"/>
      <c r="CI53" s="600"/>
      <c r="CJ53" s="600"/>
      <c r="CK53" s="600"/>
      <c r="CL53" s="600"/>
      <c r="CM53" s="600"/>
      <c r="CN53" s="600"/>
      <c r="CO53" s="600"/>
      <c r="CP53" s="600"/>
      <c r="CQ53" s="600"/>
      <c r="CR53" s="600"/>
      <c r="CS53" s="600"/>
      <c r="CT53" s="600"/>
      <c r="CU53" s="600"/>
      <c r="CV53" s="600"/>
      <c r="CW53" s="600"/>
      <c r="CX53" s="600"/>
      <c r="CY53" s="600"/>
      <c r="CZ53" s="600"/>
      <c r="DA53" s="600"/>
      <c r="DB53" s="600"/>
      <c r="DC53" s="600"/>
      <c r="DD53" s="600"/>
      <c r="DE53" s="600"/>
      <c r="DF53" s="600"/>
      <c r="DG53" s="600"/>
      <c r="DH53" s="600"/>
      <c r="DI53" s="600"/>
    </row>
    <row r="54" spans="5:113" x14ac:dyDescent="0.2"/>
    <row r="55" spans="5:113" x14ac:dyDescent="0.2"/>
    <row r="56" spans="5:113" x14ac:dyDescent="0.2"/>
  </sheetData>
  <sheetProtection algorithmName="SHA-512" hashValue="l8tmfT8Lit9QgvqQG65ysQEt9191W9aB6+idz4cSZbvFVBVm5Y4WtlSBec4UPH10QA6xIMa1vVUMYDqZvfo7Wg==" saltValue="eXmG1p729H6tuxG52r9ehQ=="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4" orientation="landscape"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328125" style="202" customWidth="1"/>
    <col min="2" max="2" width="2.36328125" style="202" customWidth="1"/>
    <col min="3" max="16" width="2.6328125" style="202" customWidth="1"/>
    <col min="17" max="17" width="2.36328125" style="202" customWidth="1"/>
    <col min="18" max="95" width="1.6328125" style="202" customWidth="1"/>
    <col min="96" max="133" width="1.6328125" style="214" customWidth="1"/>
    <col min="134" max="143" width="1.6328125" style="202" customWidth="1"/>
    <col min="144" max="16384" width="0" style="202" hidden="1"/>
  </cols>
  <sheetData>
    <row r="1" spans="2:143" ht="22.5" customHeight="1" thickBot="1" x14ac:dyDescent="0.25">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602" t="s">
        <v>202</v>
      </c>
      <c r="DI1" s="603"/>
      <c r="DJ1" s="603"/>
      <c r="DK1" s="603"/>
      <c r="DL1" s="603"/>
      <c r="DM1" s="603"/>
      <c r="DN1" s="604"/>
      <c r="DO1" s="202"/>
      <c r="DP1" s="602" t="s">
        <v>203</v>
      </c>
      <c r="DQ1" s="603"/>
      <c r="DR1" s="603"/>
      <c r="DS1" s="603"/>
      <c r="DT1" s="603"/>
      <c r="DU1" s="603"/>
      <c r="DV1" s="603"/>
      <c r="DW1" s="603"/>
      <c r="DX1" s="603"/>
      <c r="DY1" s="603"/>
      <c r="DZ1" s="603"/>
      <c r="EA1" s="603"/>
      <c r="EB1" s="603"/>
      <c r="EC1" s="604"/>
      <c r="ED1" s="201"/>
      <c r="EE1" s="201"/>
      <c r="EF1" s="201"/>
      <c r="EG1" s="201"/>
      <c r="EH1" s="201"/>
      <c r="EI1" s="201"/>
      <c r="EJ1" s="201"/>
      <c r="EK1" s="201"/>
      <c r="EL1" s="201"/>
      <c r="EM1" s="201"/>
    </row>
    <row r="2" spans="2:143" ht="22.5" customHeight="1" x14ac:dyDescent="0.2">
      <c r="B2" s="203" t="s">
        <v>204</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2">
      <c r="B3" s="605" t="s">
        <v>205</v>
      </c>
      <c r="C3" s="606"/>
      <c r="D3" s="606"/>
      <c r="E3" s="606"/>
      <c r="F3" s="606"/>
      <c r="G3" s="606"/>
      <c r="H3" s="606"/>
      <c r="I3" s="606"/>
      <c r="J3" s="606"/>
      <c r="K3" s="606"/>
      <c r="L3" s="606"/>
      <c r="M3" s="606"/>
      <c r="N3" s="606"/>
      <c r="O3" s="606"/>
      <c r="P3" s="606"/>
      <c r="Q3" s="606"/>
      <c r="R3" s="606"/>
      <c r="S3" s="606"/>
      <c r="T3" s="606"/>
      <c r="U3" s="606"/>
      <c r="V3" s="606"/>
      <c r="W3" s="606"/>
      <c r="X3" s="606"/>
      <c r="Y3" s="606"/>
      <c r="Z3" s="606"/>
      <c r="AA3" s="606"/>
      <c r="AB3" s="606"/>
      <c r="AC3" s="606"/>
      <c r="AD3" s="606"/>
      <c r="AE3" s="606"/>
      <c r="AF3" s="606"/>
      <c r="AG3" s="606"/>
      <c r="AH3" s="606"/>
      <c r="AI3" s="606"/>
      <c r="AJ3" s="606"/>
      <c r="AK3" s="606"/>
      <c r="AL3" s="606"/>
      <c r="AM3" s="606"/>
      <c r="AN3" s="606"/>
      <c r="AO3" s="606"/>
      <c r="AP3" s="605" t="s">
        <v>206</v>
      </c>
      <c r="AQ3" s="606"/>
      <c r="AR3" s="606"/>
      <c r="AS3" s="606"/>
      <c r="AT3" s="606"/>
      <c r="AU3" s="606"/>
      <c r="AV3" s="606"/>
      <c r="AW3" s="606"/>
      <c r="AX3" s="606"/>
      <c r="AY3" s="606"/>
      <c r="AZ3" s="606"/>
      <c r="BA3" s="606"/>
      <c r="BB3" s="606"/>
      <c r="BC3" s="606"/>
      <c r="BD3" s="606"/>
      <c r="BE3" s="606"/>
      <c r="BF3" s="606"/>
      <c r="BG3" s="606"/>
      <c r="BH3" s="606"/>
      <c r="BI3" s="606"/>
      <c r="BJ3" s="606"/>
      <c r="BK3" s="606"/>
      <c r="BL3" s="606"/>
      <c r="BM3" s="606"/>
      <c r="BN3" s="606"/>
      <c r="BO3" s="606"/>
      <c r="BP3" s="606"/>
      <c r="BQ3" s="606"/>
      <c r="BR3" s="606"/>
      <c r="BS3" s="606"/>
      <c r="BT3" s="606"/>
      <c r="BU3" s="606"/>
      <c r="BV3" s="606"/>
      <c r="BW3" s="606"/>
      <c r="BX3" s="606"/>
      <c r="BY3" s="606"/>
      <c r="BZ3" s="606"/>
      <c r="CA3" s="606"/>
      <c r="CB3" s="607"/>
      <c r="CD3" s="605" t="s">
        <v>207</v>
      </c>
      <c r="CE3" s="606"/>
      <c r="CF3" s="606"/>
      <c r="CG3" s="606"/>
      <c r="CH3" s="606"/>
      <c r="CI3" s="606"/>
      <c r="CJ3" s="606"/>
      <c r="CK3" s="606"/>
      <c r="CL3" s="606"/>
      <c r="CM3" s="606"/>
      <c r="CN3" s="606"/>
      <c r="CO3" s="606"/>
      <c r="CP3" s="606"/>
      <c r="CQ3" s="606"/>
      <c r="CR3" s="606"/>
      <c r="CS3" s="606"/>
      <c r="CT3" s="606"/>
      <c r="CU3" s="606"/>
      <c r="CV3" s="606"/>
      <c r="CW3" s="606"/>
      <c r="CX3" s="606"/>
      <c r="CY3" s="606"/>
      <c r="CZ3" s="606"/>
      <c r="DA3" s="606"/>
      <c r="DB3" s="606"/>
      <c r="DC3" s="606"/>
      <c r="DD3" s="606"/>
      <c r="DE3" s="606"/>
      <c r="DF3" s="606"/>
      <c r="DG3" s="606"/>
      <c r="DH3" s="606"/>
      <c r="DI3" s="606"/>
      <c r="DJ3" s="606"/>
      <c r="DK3" s="606"/>
      <c r="DL3" s="606"/>
      <c r="DM3" s="606"/>
      <c r="DN3" s="606"/>
      <c r="DO3" s="606"/>
      <c r="DP3" s="606"/>
      <c r="DQ3" s="606"/>
      <c r="DR3" s="606"/>
      <c r="DS3" s="606"/>
      <c r="DT3" s="606"/>
      <c r="DU3" s="606"/>
      <c r="DV3" s="606"/>
      <c r="DW3" s="606"/>
      <c r="DX3" s="606"/>
      <c r="DY3" s="606"/>
      <c r="DZ3" s="606"/>
      <c r="EA3" s="606"/>
      <c r="EB3" s="606"/>
      <c r="EC3" s="607"/>
    </row>
    <row r="4" spans="2:143" ht="11.25" customHeight="1" x14ac:dyDescent="0.2">
      <c r="B4" s="605" t="s">
        <v>1</v>
      </c>
      <c r="C4" s="606"/>
      <c r="D4" s="606"/>
      <c r="E4" s="606"/>
      <c r="F4" s="606"/>
      <c r="G4" s="606"/>
      <c r="H4" s="606"/>
      <c r="I4" s="606"/>
      <c r="J4" s="606"/>
      <c r="K4" s="606"/>
      <c r="L4" s="606"/>
      <c r="M4" s="606"/>
      <c r="N4" s="606"/>
      <c r="O4" s="606"/>
      <c r="P4" s="606"/>
      <c r="Q4" s="607"/>
      <c r="R4" s="605" t="s">
        <v>208</v>
      </c>
      <c r="S4" s="606"/>
      <c r="T4" s="606"/>
      <c r="U4" s="606"/>
      <c r="V4" s="606"/>
      <c r="W4" s="606"/>
      <c r="X4" s="606"/>
      <c r="Y4" s="607"/>
      <c r="Z4" s="605" t="s">
        <v>209</v>
      </c>
      <c r="AA4" s="606"/>
      <c r="AB4" s="606"/>
      <c r="AC4" s="607"/>
      <c r="AD4" s="605" t="s">
        <v>210</v>
      </c>
      <c r="AE4" s="606"/>
      <c r="AF4" s="606"/>
      <c r="AG4" s="606"/>
      <c r="AH4" s="606"/>
      <c r="AI4" s="606"/>
      <c r="AJ4" s="606"/>
      <c r="AK4" s="607"/>
      <c r="AL4" s="605" t="s">
        <v>209</v>
      </c>
      <c r="AM4" s="606"/>
      <c r="AN4" s="606"/>
      <c r="AO4" s="607"/>
      <c r="AP4" s="608" t="s">
        <v>211</v>
      </c>
      <c r="AQ4" s="608"/>
      <c r="AR4" s="608"/>
      <c r="AS4" s="608"/>
      <c r="AT4" s="608"/>
      <c r="AU4" s="608"/>
      <c r="AV4" s="608"/>
      <c r="AW4" s="608"/>
      <c r="AX4" s="608"/>
      <c r="AY4" s="608"/>
      <c r="AZ4" s="608"/>
      <c r="BA4" s="608"/>
      <c r="BB4" s="608"/>
      <c r="BC4" s="608"/>
      <c r="BD4" s="608"/>
      <c r="BE4" s="608"/>
      <c r="BF4" s="608"/>
      <c r="BG4" s="608" t="s">
        <v>212</v>
      </c>
      <c r="BH4" s="608"/>
      <c r="BI4" s="608"/>
      <c r="BJ4" s="608"/>
      <c r="BK4" s="608"/>
      <c r="BL4" s="608"/>
      <c r="BM4" s="608"/>
      <c r="BN4" s="608"/>
      <c r="BO4" s="608" t="s">
        <v>209</v>
      </c>
      <c r="BP4" s="608"/>
      <c r="BQ4" s="608"/>
      <c r="BR4" s="608"/>
      <c r="BS4" s="608" t="s">
        <v>213</v>
      </c>
      <c r="BT4" s="608"/>
      <c r="BU4" s="608"/>
      <c r="BV4" s="608"/>
      <c r="BW4" s="608"/>
      <c r="BX4" s="608"/>
      <c r="BY4" s="608"/>
      <c r="BZ4" s="608"/>
      <c r="CA4" s="608"/>
      <c r="CB4" s="608"/>
      <c r="CD4" s="605" t="s">
        <v>214</v>
      </c>
      <c r="CE4" s="606"/>
      <c r="CF4" s="606"/>
      <c r="CG4" s="606"/>
      <c r="CH4" s="606"/>
      <c r="CI4" s="606"/>
      <c r="CJ4" s="606"/>
      <c r="CK4" s="606"/>
      <c r="CL4" s="606"/>
      <c r="CM4" s="606"/>
      <c r="CN4" s="606"/>
      <c r="CO4" s="606"/>
      <c r="CP4" s="606"/>
      <c r="CQ4" s="606"/>
      <c r="CR4" s="606"/>
      <c r="CS4" s="606"/>
      <c r="CT4" s="606"/>
      <c r="CU4" s="606"/>
      <c r="CV4" s="606"/>
      <c r="CW4" s="606"/>
      <c r="CX4" s="606"/>
      <c r="CY4" s="606"/>
      <c r="CZ4" s="606"/>
      <c r="DA4" s="606"/>
      <c r="DB4" s="606"/>
      <c r="DC4" s="606"/>
      <c r="DD4" s="606"/>
      <c r="DE4" s="606"/>
      <c r="DF4" s="606"/>
      <c r="DG4" s="606"/>
      <c r="DH4" s="606"/>
      <c r="DI4" s="606"/>
      <c r="DJ4" s="606"/>
      <c r="DK4" s="606"/>
      <c r="DL4" s="606"/>
      <c r="DM4" s="606"/>
      <c r="DN4" s="606"/>
      <c r="DO4" s="606"/>
      <c r="DP4" s="606"/>
      <c r="DQ4" s="606"/>
      <c r="DR4" s="606"/>
      <c r="DS4" s="606"/>
      <c r="DT4" s="606"/>
      <c r="DU4" s="606"/>
      <c r="DV4" s="606"/>
      <c r="DW4" s="606"/>
      <c r="DX4" s="606"/>
      <c r="DY4" s="606"/>
      <c r="DZ4" s="606"/>
      <c r="EA4" s="606"/>
      <c r="EB4" s="606"/>
      <c r="EC4" s="607"/>
    </row>
    <row r="5" spans="2:143" ht="11.25" customHeight="1" x14ac:dyDescent="0.2">
      <c r="B5" s="609" t="s">
        <v>215</v>
      </c>
      <c r="C5" s="610"/>
      <c r="D5" s="610"/>
      <c r="E5" s="610"/>
      <c r="F5" s="610"/>
      <c r="G5" s="610"/>
      <c r="H5" s="610"/>
      <c r="I5" s="610"/>
      <c r="J5" s="610"/>
      <c r="K5" s="610"/>
      <c r="L5" s="610"/>
      <c r="M5" s="610"/>
      <c r="N5" s="610"/>
      <c r="O5" s="610"/>
      <c r="P5" s="610"/>
      <c r="Q5" s="611"/>
      <c r="R5" s="612">
        <v>85876202</v>
      </c>
      <c r="S5" s="613"/>
      <c r="T5" s="613"/>
      <c r="U5" s="613"/>
      <c r="V5" s="613"/>
      <c r="W5" s="613"/>
      <c r="X5" s="613"/>
      <c r="Y5" s="614"/>
      <c r="Z5" s="615">
        <v>39.5</v>
      </c>
      <c r="AA5" s="615"/>
      <c r="AB5" s="615"/>
      <c r="AC5" s="615"/>
      <c r="AD5" s="616">
        <v>77989986</v>
      </c>
      <c r="AE5" s="616"/>
      <c r="AF5" s="616"/>
      <c r="AG5" s="616"/>
      <c r="AH5" s="616"/>
      <c r="AI5" s="616"/>
      <c r="AJ5" s="616"/>
      <c r="AK5" s="616"/>
      <c r="AL5" s="617">
        <v>68.8</v>
      </c>
      <c r="AM5" s="618"/>
      <c r="AN5" s="618"/>
      <c r="AO5" s="619"/>
      <c r="AP5" s="609" t="s">
        <v>216</v>
      </c>
      <c r="AQ5" s="610"/>
      <c r="AR5" s="610"/>
      <c r="AS5" s="610"/>
      <c r="AT5" s="610"/>
      <c r="AU5" s="610"/>
      <c r="AV5" s="610"/>
      <c r="AW5" s="610"/>
      <c r="AX5" s="610"/>
      <c r="AY5" s="610"/>
      <c r="AZ5" s="610"/>
      <c r="BA5" s="610"/>
      <c r="BB5" s="610"/>
      <c r="BC5" s="610"/>
      <c r="BD5" s="610"/>
      <c r="BE5" s="610"/>
      <c r="BF5" s="611"/>
      <c r="BG5" s="623">
        <v>75167130</v>
      </c>
      <c r="BH5" s="624"/>
      <c r="BI5" s="624"/>
      <c r="BJ5" s="624"/>
      <c r="BK5" s="624"/>
      <c r="BL5" s="624"/>
      <c r="BM5" s="624"/>
      <c r="BN5" s="625"/>
      <c r="BO5" s="626">
        <v>87.5</v>
      </c>
      <c r="BP5" s="626"/>
      <c r="BQ5" s="626"/>
      <c r="BR5" s="626"/>
      <c r="BS5" s="627">
        <v>1927472</v>
      </c>
      <c r="BT5" s="627"/>
      <c r="BU5" s="627"/>
      <c r="BV5" s="627"/>
      <c r="BW5" s="627"/>
      <c r="BX5" s="627"/>
      <c r="BY5" s="627"/>
      <c r="BZ5" s="627"/>
      <c r="CA5" s="627"/>
      <c r="CB5" s="631"/>
      <c r="CD5" s="605" t="s">
        <v>211</v>
      </c>
      <c r="CE5" s="606"/>
      <c r="CF5" s="606"/>
      <c r="CG5" s="606"/>
      <c r="CH5" s="606"/>
      <c r="CI5" s="606"/>
      <c r="CJ5" s="606"/>
      <c r="CK5" s="606"/>
      <c r="CL5" s="606"/>
      <c r="CM5" s="606"/>
      <c r="CN5" s="606"/>
      <c r="CO5" s="606"/>
      <c r="CP5" s="606"/>
      <c r="CQ5" s="607"/>
      <c r="CR5" s="605" t="s">
        <v>217</v>
      </c>
      <c r="CS5" s="606"/>
      <c r="CT5" s="606"/>
      <c r="CU5" s="606"/>
      <c r="CV5" s="606"/>
      <c r="CW5" s="606"/>
      <c r="CX5" s="606"/>
      <c r="CY5" s="607"/>
      <c r="CZ5" s="605" t="s">
        <v>209</v>
      </c>
      <c r="DA5" s="606"/>
      <c r="DB5" s="606"/>
      <c r="DC5" s="607"/>
      <c r="DD5" s="605" t="s">
        <v>218</v>
      </c>
      <c r="DE5" s="606"/>
      <c r="DF5" s="606"/>
      <c r="DG5" s="606"/>
      <c r="DH5" s="606"/>
      <c r="DI5" s="606"/>
      <c r="DJ5" s="606"/>
      <c r="DK5" s="606"/>
      <c r="DL5" s="606"/>
      <c r="DM5" s="606"/>
      <c r="DN5" s="606"/>
      <c r="DO5" s="606"/>
      <c r="DP5" s="607"/>
      <c r="DQ5" s="605" t="s">
        <v>219</v>
      </c>
      <c r="DR5" s="606"/>
      <c r="DS5" s="606"/>
      <c r="DT5" s="606"/>
      <c r="DU5" s="606"/>
      <c r="DV5" s="606"/>
      <c r="DW5" s="606"/>
      <c r="DX5" s="606"/>
      <c r="DY5" s="606"/>
      <c r="DZ5" s="606"/>
      <c r="EA5" s="606"/>
      <c r="EB5" s="606"/>
      <c r="EC5" s="607"/>
    </row>
    <row r="6" spans="2:143" ht="11.25" customHeight="1" x14ac:dyDescent="0.2">
      <c r="B6" s="620" t="s">
        <v>220</v>
      </c>
      <c r="C6" s="621"/>
      <c r="D6" s="621"/>
      <c r="E6" s="621"/>
      <c r="F6" s="621"/>
      <c r="G6" s="621"/>
      <c r="H6" s="621"/>
      <c r="I6" s="621"/>
      <c r="J6" s="621"/>
      <c r="K6" s="621"/>
      <c r="L6" s="621"/>
      <c r="M6" s="621"/>
      <c r="N6" s="621"/>
      <c r="O6" s="621"/>
      <c r="P6" s="621"/>
      <c r="Q6" s="622"/>
      <c r="R6" s="623">
        <v>1293398</v>
      </c>
      <c r="S6" s="624"/>
      <c r="T6" s="624"/>
      <c r="U6" s="624"/>
      <c r="V6" s="624"/>
      <c r="W6" s="624"/>
      <c r="X6" s="624"/>
      <c r="Y6" s="625"/>
      <c r="Z6" s="626">
        <v>0.6</v>
      </c>
      <c r="AA6" s="626"/>
      <c r="AB6" s="626"/>
      <c r="AC6" s="626"/>
      <c r="AD6" s="627">
        <v>1293398</v>
      </c>
      <c r="AE6" s="627"/>
      <c r="AF6" s="627"/>
      <c r="AG6" s="627"/>
      <c r="AH6" s="627"/>
      <c r="AI6" s="627"/>
      <c r="AJ6" s="627"/>
      <c r="AK6" s="627"/>
      <c r="AL6" s="628">
        <v>1.1000000000000001</v>
      </c>
      <c r="AM6" s="629"/>
      <c r="AN6" s="629"/>
      <c r="AO6" s="630"/>
      <c r="AP6" s="620" t="s">
        <v>221</v>
      </c>
      <c r="AQ6" s="621"/>
      <c r="AR6" s="621"/>
      <c r="AS6" s="621"/>
      <c r="AT6" s="621"/>
      <c r="AU6" s="621"/>
      <c r="AV6" s="621"/>
      <c r="AW6" s="621"/>
      <c r="AX6" s="621"/>
      <c r="AY6" s="621"/>
      <c r="AZ6" s="621"/>
      <c r="BA6" s="621"/>
      <c r="BB6" s="621"/>
      <c r="BC6" s="621"/>
      <c r="BD6" s="621"/>
      <c r="BE6" s="621"/>
      <c r="BF6" s="622"/>
      <c r="BG6" s="623">
        <v>75167130</v>
      </c>
      <c r="BH6" s="624"/>
      <c r="BI6" s="624"/>
      <c r="BJ6" s="624"/>
      <c r="BK6" s="624"/>
      <c r="BL6" s="624"/>
      <c r="BM6" s="624"/>
      <c r="BN6" s="625"/>
      <c r="BO6" s="626">
        <v>87.5</v>
      </c>
      <c r="BP6" s="626"/>
      <c r="BQ6" s="626"/>
      <c r="BR6" s="626"/>
      <c r="BS6" s="627">
        <v>1927472</v>
      </c>
      <c r="BT6" s="627"/>
      <c r="BU6" s="627"/>
      <c r="BV6" s="627"/>
      <c r="BW6" s="627"/>
      <c r="BX6" s="627"/>
      <c r="BY6" s="627"/>
      <c r="BZ6" s="627"/>
      <c r="CA6" s="627"/>
      <c r="CB6" s="631"/>
      <c r="CD6" s="609" t="s">
        <v>222</v>
      </c>
      <c r="CE6" s="610"/>
      <c r="CF6" s="610"/>
      <c r="CG6" s="610"/>
      <c r="CH6" s="610"/>
      <c r="CI6" s="610"/>
      <c r="CJ6" s="610"/>
      <c r="CK6" s="610"/>
      <c r="CL6" s="610"/>
      <c r="CM6" s="610"/>
      <c r="CN6" s="610"/>
      <c r="CO6" s="610"/>
      <c r="CP6" s="610"/>
      <c r="CQ6" s="611"/>
      <c r="CR6" s="623">
        <v>883297</v>
      </c>
      <c r="CS6" s="624"/>
      <c r="CT6" s="624"/>
      <c r="CU6" s="624"/>
      <c r="CV6" s="624"/>
      <c r="CW6" s="624"/>
      <c r="CX6" s="624"/>
      <c r="CY6" s="625"/>
      <c r="CZ6" s="617">
        <v>0.4</v>
      </c>
      <c r="DA6" s="618"/>
      <c r="DB6" s="618"/>
      <c r="DC6" s="634"/>
      <c r="DD6" s="632" t="s">
        <v>122</v>
      </c>
      <c r="DE6" s="624"/>
      <c r="DF6" s="624"/>
      <c r="DG6" s="624"/>
      <c r="DH6" s="624"/>
      <c r="DI6" s="624"/>
      <c r="DJ6" s="624"/>
      <c r="DK6" s="624"/>
      <c r="DL6" s="624"/>
      <c r="DM6" s="624"/>
      <c r="DN6" s="624"/>
      <c r="DO6" s="624"/>
      <c r="DP6" s="625"/>
      <c r="DQ6" s="632">
        <v>883075</v>
      </c>
      <c r="DR6" s="624"/>
      <c r="DS6" s="624"/>
      <c r="DT6" s="624"/>
      <c r="DU6" s="624"/>
      <c r="DV6" s="624"/>
      <c r="DW6" s="624"/>
      <c r="DX6" s="624"/>
      <c r="DY6" s="624"/>
      <c r="DZ6" s="624"/>
      <c r="EA6" s="624"/>
      <c r="EB6" s="624"/>
      <c r="EC6" s="633"/>
    </row>
    <row r="7" spans="2:143" ht="11.25" customHeight="1" x14ac:dyDescent="0.2">
      <c r="B7" s="620" t="s">
        <v>223</v>
      </c>
      <c r="C7" s="621"/>
      <c r="D7" s="621"/>
      <c r="E7" s="621"/>
      <c r="F7" s="621"/>
      <c r="G7" s="621"/>
      <c r="H7" s="621"/>
      <c r="I7" s="621"/>
      <c r="J7" s="621"/>
      <c r="K7" s="621"/>
      <c r="L7" s="621"/>
      <c r="M7" s="621"/>
      <c r="N7" s="621"/>
      <c r="O7" s="621"/>
      <c r="P7" s="621"/>
      <c r="Q7" s="622"/>
      <c r="R7" s="623">
        <v>37764</v>
      </c>
      <c r="S7" s="624"/>
      <c r="T7" s="624"/>
      <c r="U7" s="624"/>
      <c r="V7" s="624"/>
      <c r="W7" s="624"/>
      <c r="X7" s="624"/>
      <c r="Y7" s="625"/>
      <c r="Z7" s="626">
        <v>0</v>
      </c>
      <c r="AA7" s="626"/>
      <c r="AB7" s="626"/>
      <c r="AC7" s="626"/>
      <c r="AD7" s="627">
        <v>37764</v>
      </c>
      <c r="AE7" s="627"/>
      <c r="AF7" s="627"/>
      <c r="AG7" s="627"/>
      <c r="AH7" s="627"/>
      <c r="AI7" s="627"/>
      <c r="AJ7" s="627"/>
      <c r="AK7" s="627"/>
      <c r="AL7" s="628">
        <v>0</v>
      </c>
      <c r="AM7" s="629"/>
      <c r="AN7" s="629"/>
      <c r="AO7" s="630"/>
      <c r="AP7" s="620" t="s">
        <v>224</v>
      </c>
      <c r="AQ7" s="621"/>
      <c r="AR7" s="621"/>
      <c r="AS7" s="621"/>
      <c r="AT7" s="621"/>
      <c r="AU7" s="621"/>
      <c r="AV7" s="621"/>
      <c r="AW7" s="621"/>
      <c r="AX7" s="621"/>
      <c r="AY7" s="621"/>
      <c r="AZ7" s="621"/>
      <c r="BA7" s="621"/>
      <c r="BB7" s="621"/>
      <c r="BC7" s="621"/>
      <c r="BD7" s="621"/>
      <c r="BE7" s="621"/>
      <c r="BF7" s="622"/>
      <c r="BG7" s="623">
        <v>36880971</v>
      </c>
      <c r="BH7" s="624"/>
      <c r="BI7" s="624"/>
      <c r="BJ7" s="624"/>
      <c r="BK7" s="624"/>
      <c r="BL7" s="624"/>
      <c r="BM7" s="624"/>
      <c r="BN7" s="625"/>
      <c r="BO7" s="626">
        <v>42.9</v>
      </c>
      <c r="BP7" s="626"/>
      <c r="BQ7" s="626"/>
      <c r="BR7" s="626"/>
      <c r="BS7" s="627">
        <v>1927472</v>
      </c>
      <c r="BT7" s="627"/>
      <c r="BU7" s="627"/>
      <c r="BV7" s="627"/>
      <c r="BW7" s="627"/>
      <c r="BX7" s="627"/>
      <c r="BY7" s="627"/>
      <c r="BZ7" s="627"/>
      <c r="CA7" s="627"/>
      <c r="CB7" s="631"/>
      <c r="CD7" s="620" t="s">
        <v>225</v>
      </c>
      <c r="CE7" s="621"/>
      <c r="CF7" s="621"/>
      <c r="CG7" s="621"/>
      <c r="CH7" s="621"/>
      <c r="CI7" s="621"/>
      <c r="CJ7" s="621"/>
      <c r="CK7" s="621"/>
      <c r="CL7" s="621"/>
      <c r="CM7" s="621"/>
      <c r="CN7" s="621"/>
      <c r="CO7" s="621"/>
      <c r="CP7" s="621"/>
      <c r="CQ7" s="622"/>
      <c r="CR7" s="623">
        <v>18242491</v>
      </c>
      <c r="CS7" s="624"/>
      <c r="CT7" s="624"/>
      <c r="CU7" s="624"/>
      <c r="CV7" s="624"/>
      <c r="CW7" s="624"/>
      <c r="CX7" s="624"/>
      <c r="CY7" s="625"/>
      <c r="CZ7" s="626">
        <v>8.6999999999999993</v>
      </c>
      <c r="DA7" s="626"/>
      <c r="DB7" s="626"/>
      <c r="DC7" s="626"/>
      <c r="DD7" s="632">
        <v>752741</v>
      </c>
      <c r="DE7" s="624"/>
      <c r="DF7" s="624"/>
      <c r="DG7" s="624"/>
      <c r="DH7" s="624"/>
      <c r="DI7" s="624"/>
      <c r="DJ7" s="624"/>
      <c r="DK7" s="624"/>
      <c r="DL7" s="624"/>
      <c r="DM7" s="624"/>
      <c r="DN7" s="624"/>
      <c r="DO7" s="624"/>
      <c r="DP7" s="625"/>
      <c r="DQ7" s="632">
        <v>13904653</v>
      </c>
      <c r="DR7" s="624"/>
      <c r="DS7" s="624"/>
      <c r="DT7" s="624"/>
      <c r="DU7" s="624"/>
      <c r="DV7" s="624"/>
      <c r="DW7" s="624"/>
      <c r="DX7" s="624"/>
      <c r="DY7" s="624"/>
      <c r="DZ7" s="624"/>
      <c r="EA7" s="624"/>
      <c r="EB7" s="624"/>
      <c r="EC7" s="633"/>
    </row>
    <row r="8" spans="2:143" ht="11.25" customHeight="1" x14ac:dyDescent="0.2">
      <c r="B8" s="620" t="s">
        <v>226</v>
      </c>
      <c r="C8" s="621"/>
      <c r="D8" s="621"/>
      <c r="E8" s="621"/>
      <c r="F8" s="621"/>
      <c r="G8" s="621"/>
      <c r="H8" s="621"/>
      <c r="I8" s="621"/>
      <c r="J8" s="621"/>
      <c r="K8" s="621"/>
      <c r="L8" s="621"/>
      <c r="M8" s="621"/>
      <c r="N8" s="621"/>
      <c r="O8" s="621"/>
      <c r="P8" s="621"/>
      <c r="Q8" s="622"/>
      <c r="R8" s="623">
        <v>528666</v>
      </c>
      <c r="S8" s="624"/>
      <c r="T8" s="624"/>
      <c r="U8" s="624"/>
      <c r="V8" s="624"/>
      <c r="W8" s="624"/>
      <c r="X8" s="624"/>
      <c r="Y8" s="625"/>
      <c r="Z8" s="626">
        <v>0.2</v>
      </c>
      <c r="AA8" s="626"/>
      <c r="AB8" s="626"/>
      <c r="AC8" s="626"/>
      <c r="AD8" s="627">
        <v>528666</v>
      </c>
      <c r="AE8" s="627"/>
      <c r="AF8" s="627"/>
      <c r="AG8" s="627"/>
      <c r="AH8" s="627"/>
      <c r="AI8" s="627"/>
      <c r="AJ8" s="627"/>
      <c r="AK8" s="627"/>
      <c r="AL8" s="628">
        <v>0.5</v>
      </c>
      <c r="AM8" s="629"/>
      <c r="AN8" s="629"/>
      <c r="AO8" s="630"/>
      <c r="AP8" s="620" t="s">
        <v>227</v>
      </c>
      <c r="AQ8" s="621"/>
      <c r="AR8" s="621"/>
      <c r="AS8" s="621"/>
      <c r="AT8" s="621"/>
      <c r="AU8" s="621"/>
      <c r="AV8" s="621"/>
      <c r="AW8" s="621"/>
      <c r="AX8" s="621"/>
      <c r="AY8" s="621"/>
      <c r="AZ8" s="621"/>
      <c r="BA8" s="621"/>
      <c r="BB8" s="621"/>
      <c r="BC8" s="621"/>
      <c r="BD8" s="621"/>
      <c r="BE8" s="621"/>
      <c r="BF8" s="622"/>
      <c r="BG8" s="623">
        <v>731529</v>
      </c>
      <c r="BH8" s="624"/>
      <c r="BI8" s="624"/>
      <c r="BJ8" s="624"/>
      <c r="BK8" s="624"/>
      <c r="BL8" s="624"/>
      <c r="BM8" s="624"/>
      <c r="BN8" s="625"/>
      <c r="BO8" s="626">
        <v>0.9</v>
      </c>
      <c r="BP8" s="626"/>
      <c r="BQ8" s="626"/>
      <c r="BR8" s="626"/>
      <c r="BS8" s="627" t="s">
        <v>122</v>
      </c>
      <c r="BT8" s="627"/>
      <c r="BU8" s="627"/>
      <c r="BV8" s="627"/>
      <c r="BW8" s="627"/>
      <c r="BX8" s="627"/>
      <c r="BY8" s="627"/>
      <c r="BZ8" s="627"/>
      <c r="CA8" s="627"/>
      <c r="CB8" s="631"/>
      <c r="CD8" s="620" t="s">
        <v>228</v>
      </c>
      <c r="CE8" s="621"/>
      <c r="CF8" s="621"/>
      <c r="CG8" s="621"/>
      <c r="CH8" s="621"/>
      <c r="CI8" s="621"/>
      <c r="CJ8" s="621"/>
      <c r="CK8" s="621"/>
      <c r="CL8" s="621"/>
      <c r="CM8" s="621"/>
      <c r="CN8" s="621"/>
      <c r="CO8" s="621"/>
      <c r="CP8" s="621"/>
      <c r="CQ8" s="622"/>
      <c r="CR8" s="623">
        <v>84398523</v>
      </c>
      <c r="CS8" s="624"/>
      <c r="CT8" s="624"/>
      <c r="CU8" s="624"/>
      <c r="CV8" s="624"/>
      <c r="CW8" s="624"/>
      <c r="CX8" s="624"/>
      <c r="CY8" s="625"/>
      <c r="CZ8" s="626">
        <v>40.4</v>
      </c>
      <c r="DA8" s="626"/>
      <c r="DB8" s="626"/>
      <c r="DC8" s="626"/>
      <c r="DD8" s="632">
        <v>2310963</v>
      </c>
      <c r="DE8" s="624"/>
      <c r="DF8" s="624"/>
      <c r="DG8" s="624"/>
      <c r="DH8" s="624"/>
      <c r="DI8" s="624"/>
      <c r="DJ8" s="624"/>
      <c r="DK8" s="624"/>
      <c r="DL8" s="624"/>
      <c r="DM8" s="624"/>
      <c r="DN8" s="624"/>
      <c r="DO8" s="624"/>
      <c r="DP8" s="625"/>
      <c r="DQ8" s="632">
        <v>41828767</v>
      </c>
      <c r="DR8" s="624"/>
      <c r="DS8" s="624"/>
      <c r="DT8" s="624"/>
      <c r="DU8" s="624"/>
      <c r="DV8" s="624"/>
      <c r="DW8" s="624"/>
      <c r="DX8" s="624"/>
      <c r="DY8" s="624"/>
      <c r="DZ8" s="624"/>
      <c r="EA8" s="624"/>
      <c r="EB8" s="624"/>
      <c r="EC8" s="633"/>
    </row>
    <row r="9" spans="2:143" ht="11.25" customHeight="1" x14ac:dyDescent="0.2">
      <c r="B9" s="620" t="s">
        <v>229</v>
      </c>
      <c r="C9" s="621"/>
      <c r="D9" s="621"/>
      <c r="E9" s="621"/>
      <c r="F9" s="621"/>
      <c r="G9" s="621"/>
      <c r="H9" s="621"/>
      <c r="I9" s="621"/>
      <c r="J9" s="621"/>
      <c r="K9" s="621"/>
      <c r="L9" s="621"/>
      <c r="M9" s="621"/>
      <c r="N9" s="621"/>
      <c r="O9" s="621"/>
      <c r="P9" s="621"/>
      <c r="Q9" s="622"/>
      <c r="R9" s="623">
        <v>803812</v>
      </c>
      <c r="S9" s="624"/>
      <c r="T9" s="624"/>
      <c r="U9" s="624"/>
      <c r="V9" s="624"/>
      <c r="W9" s="624"/>
      <c r="X9" s="624"/>
      <c r="Y9" s="625"/>
      <c r="Z9" s="626">
        <v>0.4</v>
      </c>
      <c r="AA9" s="626"/>
      <c r="AB9" s="626"/>
      <c r="AC9" s="626"/>
      <c r="AD9" s="627">
        <v>803812</v>
      </c>
      <c r="AE9" s="627"/>
      <c r="AF9" s="627"/>
      <c r="AG9" s="627"/>
      <c r="AH9" s="627"/>
      <c r="AI9" s="627"/>
      <c r="AJ9" s="627"/>
      <c r="AK9" s="627"/>
      <c r="AL9" s="628">
        <v>0.7</v>
      </c>
      <c r="AM9" s="629"/>
      <c r="AN9" s="629"/>
      <c r="AO9" s="630"/>
      <c r="AP9" s="620" t="s">
        <v>230</v>
      </c>
      <c r="AQ9" s="621"/>
      <c r="AR9" s="621"/>
      <c r="AS9" s="621"/>
      <c r="AT9" s="621"/>
      <c r="AU9" s="621"/>
      <c r="AV9" s="621"/>
      <c r="AW9" s="621"/>
      <c r="AX9" s="621"/>
      <c r="AY9" s="621"/>
      <c r="AZ9" s="621"/>
      <c r="BA9" s="621"/>
      <c r="BB9" s="621"/>
      <c r="BC9" s="621"/>
      <c r="BD9" s="621"/>
      <c r="BE9" s="621"/>
      <c r="BF9" s="622"/>
      <c r="BG9" s="623">
        <v>27373566</v>
      </c>
      <c r="BH9" s="624"/>
      <c r="BI9" s="624"/>
      <c r="BJ9" s="624"/>
      <c r="BK9" s="624"/>
      <c r="BL9" s="624"/>
      <c r="BM9" s="624"/>
      <c r="BN9" s="625"/>
      <c r="BO9" s="626">
        <v>31.9</v>
      </c>
      <c r="BP9" s="626"/>
      <c r="BQ9" s="626"/>
      <c r="BR9" s="626"/>
      <c r="BS9" s="627" t="s">
        <v>122</v>
      </c>
      <c r="BT9" s="627"/>
      <c r="BU9" s="627"/>
      <c r="BV9" s="627"/>
      <c r="BW9" s="627"/>
      <c r="BX9" s="627"/>
      <c r="BY9" s="627"/>
      <c r="BZ9" s="627"/>
      <c r="CA9" s="627"/>
      <c r="CB9" s="631"/>
      <c r="CD9" s="620" t="s">
        <v>231</v>
      </c>
      <c r="CE9" s="621"/>
      <c r="CF9" s="621"/>
      <c r="CG9" s="621"/>
      <c r="CH9" s="621"/>
      <c r="CI9" s="621"/>
      <c r="CJ9" s="621"/>
      <c r="CK9" s="621"/>
      <c r="CL9" s="621"/>
      <c r="CM9" s="621"/>
      <c r="CN9" s="621"/>
      <c r="CO9" s="621"/>
      <c r="CP9" s="621"/>
      <c r="CQ9" s="622"/>
      <c r="CR9" s="623">
        <v>16411380</v>
      </c>
      <c r="CS9" s="624"/>
      <c r="CT9" s="624"/>
      <c r="CU9" s="624"/>
      <c r="CV9" s="624"/>
      <c r="CW9" s="624"/>
      <c r="CX9" s="624"/>
      <c r="CY9" s="625"/>
      <c r="CZ9" s="626">
        <v>7.9</v>
      </c>
      <c r="DA9" s="626"/>
      <c r="DB9" s="626"/>
      <c r="DC9" s="626"/>
      <c r="DD9" s="632">
        <v>1479162</v>
      </c>
      <c r="DE9" s="624"/>
      <c r="DF9" s="624"/>
      <c r="DG9" s="624"/>
      <c r="DH9" s="624"/>
      <c r="DI9" s="624"/>
      <c r="DJ9" s="624"/>
      <c r="DK9" s="624"/>
      <c r="DL9" s="624"/>
      <c r="DM9" s="624"/>
      <c r="DN9" s="624"/>
      <c r="DO9" s="624"/>
      <c r="DP9" s="625"/>
      <c r="DQ9" s="632">
        <v>11706203</v>
      </c>
      <c r="DR9" s="624"/>
      <c r="DS9" s="624"/>
      <c r="DT9" s="624"/>
      <c r="DU9" s="624"/>
      <c r="DV9" s="624"/>
      <c r="DW9" s="624"/>
      <c r="DX9" s="624"/>
      <c r="DY9" s="624"/>
      <c r="DZ9" s="624"/>
      <c r="EA9" s="624"/>
      <c r="EB9" s="624"/>
      <c r="EC9" s="633"/>
    </row>
    <row r="10" spans="2:143" ht="11.25" customHeight="1" x14ac:dyDescent="0.2">
      <c r="B10" s="620" t="s">
        <v>232</v>
      </c>
      <c r="C10" s="621"/>
      <c r="D10" s="621"/>
      <c r="E10" s="621"/>
      <c r="F10" s="621"/>
      <c r="G10" s="621"/>
      <c r="H10" s="621"/>
      <c r="I10" s="621"/>
      <c r="J10" s="621"/>
      <c r="K10" s="621"/>
      <c r="L10" s="621"/>
      <c r="M10" s="621"/>
      <c r="N10" s="621"/>
      <c r="O10" s="621"/>
      <c r="P10" s="621"/>
      <c r="Q10" s="622"/>
      <c r="R10" s="623" t="s">
        <v>122</v>
      </c>
      <c r="S10" s="624"/>
      <c r="T10" s="624"/>
      <c r="U10" s="624"/>
      <c r="V10" s="624"/>
      <c r="W10" s="624"/>
      <c r="X10" s="624"/>
      <c r="Y10" s="625"/>
      <c r="Z10" s="626" t="s">
        <v>122</v>
      </c>
      <c r="AA10" s="626"/>
      <c r="AB10" s="626"/>
      <c r="AC10" s="626"/>
      <c r="AD10" s="627" t="s">
        <v>122</v>
      </c>
      <c r="AE10" s="627"/>
      <c r="AF10" s="627"/>
      <c r="AG10" s="627"/>
      <c r="AH10" s="627"/>
      <c r="AI10" s="627"/>
      <c r="AJ10" s="627"/>
      <c r="AK10" s="627"/>
      <c r="AL10" s="628" t="s">
        <v>122</v>
      </c>
      <c r="AM10" s="629"/>
      <c r="AN10" s="629"/>
      <c r="AO10" s="630"/>
      <c r="AP10" s="620" t="s">
        <v>233</v>
      </c>
      <c r="AQ10" s="621"/>
      <c r="AR10" s="621"/>
      <c r="AS10" s="621"/>
      <c r="AT10" s="621"/>
      <c r="AU10" s="621"/>
      <c r="AV10" s="621"/>
      <c r="AW10" s="621"/>
      <c r="AX10" s="621"/>
      <c r="AY10" s="621"/>
      <c r="AZ10" s="621"/>
      <c r="BA10" s="621"/>
      <c r="BB10" s="621"/>
      <c r="BC10" s="621"/>
      <c r="BD10" s="621"/>
      <c r="BE10" s="621"/>
      <c r="BF10" s="622"/>
      <c r="BG10" s="623">
        <v>2016514</v>
      </c>
      <c r="BH10" s="624"/>
      <c r="BI10" s="624"/>
      <c r="BJ10" s="624"/>
      <c r="BK10" s="624"/>
      <c r="BL10" s="624"/>
      <c r="BM10" s="624"/>
      <c r="BN10" s="625"/>
      <c r="BO10" s="626">
        <v>2.2999999999999998</v>
      </c>
      <c r="BP10" s="626"/>
      <c r="BQ10" s="626"/>
      <c r="BR10" s="626"/>
      <c r="BS10" s="627" t="s">
        <v>122</v>
      </c>
      <c r="BT10" s="627"/>
      <c r="BU10" s="627"/>
      <c r="BV10" s="627"/>
      <c r="BW10" s="627"/>
      <c r="BX10" s="627"/>
      <c r="BY10" s="627"/>
      <c r="BZ10" s="627"/>
      <c r="CA10" s="627"/>
      <c r="CB10" s="631"/>
      <c r="CD10" s="620" t="s">
        <v>234</v>
      </c>
      <c r="CE10" s="621"/>
      <c r="CF10" s="621"/>
      <c r="CG10" s="621"/>
      <c r="CH10" s="621"/>
      <c r="CI10" s="621"/>
      <c r="CJ10" s="621"/>
      <c r="CK10" s="621"/>
      <c r="CL10" s="621"/>
      <c r="CM10" s="621"/>
      <c r="CN10" s="621"/>
      <c r="CO10" s="621"/>
      <c r="CP10" s="621"/>
      <c r="CQ10" s="622"/>
      <c r="CR10" s="623">
        <v>312229</v>
      </c>
      <c r="CS10" s="624"/>
      <c r="CT10" s="624"/>
      <c r="CU10" s="624"/>
      <c r="CV10" s="624"/>
      <c r="CW10" s="624"/>
      <c r="CX10" s="624"/>
      <c r="CY10" s="625"/>
      <c r="CZ10" s="626">
        <v>0.1</v>
      </c>
      <c r="DA10" s="626"/>
      <c r="DB10" s="626"/>
      <c r="DC10" s="626"/>
      <c r="DD10" s="632">
        <v>6930</v>
      </c>
      <c r="DE10" s="624"/>
      <c r="DF10" s="624"/>
      <c r="DG10" s="624"/>
      <c r="DH10" s="624"/>
      <c r="DI10" s="624"/>
      <c r="DJ10" s="624"/>
      <c r="DK10" s="624"/>
      <c r="DL10" s="624"/>
      <c r="DM10" s="624"/>
      <c r="DN10" s="624"/>
      <c r="DO10" s="624"/>
      <c r="DP10" s="625"/>
      <c r="DQ10" s="632">
        <v>211679</v>
      </c>
      <c r="DR10" s="624"/>
      <c r="DS10" s="624"/>
      <c r="DT10" s="624"/>
      <c r="DU10" s="624"/>
      <c r="DV10" s="624"/>
      <c r="DW10" s="624"/>
      <c r="DX10" s="624"/>
      <c r="DY10" s="624"/>
      <c r="DZ10" s="624"/>
      <c r="EA10" s="624"/>
      <c r="EB10" s="624"/>
      <c r="EC10" s="633"/>
    </row>
    <row r="11" spans="2:143" ht="11.25" customHeight="1" x14ac:dyDescent="0.2">
      <c r="B11" s="620" t="s">
        <v>235</v>
      </c>
      <c r="C11" s="621"/>
      <c r="D11" s="621"/>
      <c r="E11" s="621"/>
      <c r="F11" s="621"/>
      <c r="G11" s="621"/>
      <c r="H11" s="621"/>
      <c r="I11" s="621"/>
      <c r="J11" s="621"/>
      <c r="K11" s="621"/>
      <c r="L11" s="621"/>
      <c r="M11" s="621"/>
      <c r="N11" s="621"/>
      <c r="O11" s="621"/>
      <c r="P11" s="621"/>
      <c r="Q11" s="622"/>
      <c r="R11" s="623">
        <v>12857568</v>
      </c>
      <c r="S11" s="624"/>
      <c r="T11" s="624"/>
      <c r="U11" s="624"/>
      <c r="V11" s="624"/>
      <c r="W11" s="624"/>
      <c r="X11" s="624"/>
      <c r="Y11" s="625"/>
      <c r="Z11" s="628">
        <v>5.9</v>
      </c>
      <c r="AA11" s="629"/>
      <c r="AB11" s="629"/>
      <c r="AC11" s="635"/>
      <c r="AD11" s="632">
        <v>12857568</v>
      </c>
      <c r="AE11" s="624"/>
      <c r="AF11" s="624"/>
      <c r="AG11" s="624"/>
      <c r="AH11" s="624"/>
      <c r="AI11" s="624"/>
      <c r="AJ11" s="624"/>
      <c r="AK11" s="625"/>
      <c r="AL11" s="628">
        <v>11.3</v>
      </c>
      <c r="AM11" s="629"/>
      <c r="AN11" s="629"/>
      <c r="AO11" s="630"/>
      <c r="AP11" s="620" t="s">
        <v>236</v>
      </c>
      <c r="AQ11" s="621"/>
      <c r="AR11" s="621"/>
      <c r="AS11" s="621"/>
      <c r="AT11" s="621"/>
      <c r="AU11" s="621"/>
      <c r="AV11" s="621"/>
      <c r="AW11" s="621"/>
      <c r="AX11" s="621"/>
      <c r="AY11" s="621"/>
      <c r="AZ11" s="621"/>
      <c r="BA11" s="621"/>
      <c r="BB11" s="621"/>
      <c r="BC11" s="621"/>
      <c r="BD11" s="621"/>
      <c r="BE11" s="621"/>
      <c r="BF11" s="622"/>
      <c r="BG11" s="623">
        <v>6759362</v>
      </c>
      <c r="BH11" s="624"/>
      <c r="BI11" s="624"/>
      <c r="BJ11" s="624"/>
      <c r="BK11" s="624"/>
      <c r="BL11" s="624"/>
      <c r="BM11" s="624"/>
      <c r="BN11" s="625"/>
      <c r="BO11" s="626">
        <v>7.9</v>
      </c>
      <c r="BP11" s="626"/>
      <c r="BQ11" s="626"/>
      <c r="BR11" s="626"/>
      <c r="BS11" s="627">
        <v>1927472</v>
      </c>
      <c r="BT11" s="627"/>
      <c r="BU11" s="627"/>
      <c r="BV11" s="627"/>
      <c r="BW11" s="627"/>
      <c r="BX11" s="627"/>
      <c r="BY11" s="627"/>
      <c r="BZ11" s="627"/>
      <c r="CA11" s="627"/>
      <c r="CB11" s="631"/>
      <c r="CD11" s="620" t="s">
        <v>237</v>
      </c>
      <c r="CE11" s="621"/>
      <c r="CF11" s="621"/>
      <c r="CG11" s="621"/>
      <c r="CH11" s="621"/>
      <c r="CI11" s="621"/>
      <c r="CJ11" s="621"/>
      <c r="CK11" s="621"/>
      <c r="CL11" s="621"/>
      <c r="CM11" s="621"/>
      <c r="CN11" s="621"/>
      <c r="CO11" s="621"/>
      <c r="CP11" s="621"/>
      <c r="CQ11" s="622"/>
      <c r="CR11" s="623">
        <v>3185772</v>
      </c>
      <c r="CS11" s="624"/>
      <c r="CT11" s="624"/>
      <c r="CU11" s="624"/>
      <c r="CV11" s="624"/>
      <c r="CW11" s="624"/>
      <c r="CX11" s="624"/>
      <c r="CY11" s="625"/>
      <c r="CZ11" s="626">
        <v>1.5</v>
      </c>
      <c r="DA11" s="626"/>
      <c r="DB11" s="626"/>
      <c r="DC11" s="626"/>
      <c r="DD11" s="632">
        <v>1423044</v>
      </c>
      <c r="DE11" s="624"/>
      <c r="DF11" s="624"/>
      <c r="DG11" s="624"/>
      <c r="DH11" s="624"/>
      <c r="DI11" s="624"/>
      <c r="DJ11" s="624"/>
      <c r="DK11" s="624"/>
      <c r="DL11" s="624"/>
      <c r="DM11" s="624"/>
      <c r="DN11" s="624"/>
      <c r="DO11" s="624"/>
      <c r="DP11" s="625"/>
      <c r="DQ11" s="632">
        <v>1919492</v>
      </c>
      <c r="DR11" s="624"/>
      <c r="DS11" s="624"/>
      <c r="DT11" s="624"/>
      <c r="DU11" s="624"/>
      <c r="DV11" s="624"/>
      <c r="DW11" s="624"/>
      <c r="DX11" s="624"/>
      <c r="DY11" s="624"/>
      <c r="DZ11" s="624"/>
      <c r="EA11" s="624"/>
      <c r="EB11" s="624"/>
      <c r="EC11" s="633"/>
    </row>
    <row r="12" spans="2:143" ht="11.25" customHeight="1" x14ac:dyDescent="0.2">
      <c r="B12" s="620" t="s">
        <v>238</v>
      </c>
      <c r="C12" s="621"/>
      <c r="D12" s="621"/>
      <c r="E12" s="621"/>
      <c r="F12" s="621"/>
      <c r="G12" s="621"/>
      <c r="H12" s="621"/>
      <c r="I12" s="621"/>
      <c r="J12" s="621"/>
      <c r="K12" s="621"/>
      <c r="L12" s="621"/>
      <c r="M12" s="621"/>
      <c r="N12" s="621"/>
      <c r="O12" s="621"/>
      <c r="P12" s="621"/>
      <c r="Q12" s="622"/>
      <c r="R12" s="623">
        <v>38509</v>
      </c>
      <c r="S12" s="624"/>
      <c r="T12" s="624"/>
      <c r="U12" s="624"/>
      <c r="V12" s="624"/>
      <c r="W12" s="624"/>
      <c r="X12" s="624"/>
      <c r="Y12" s="625"/>
      <c r="Z12" s="626">
        <v>0</v>
      </c>
      <c r="AA12" s="626"/>
      <c r="AB12" s="626"/>
      <c r="AC12" s="626"/>
      <c r="AD12" s="627">
        <v>38509</v>
      </c>
      <c r="AE12" s="627"/>
      <c r="AF12" s="627"/>
      <c r="AG12" s="627"/>
      <c r="AH12" s="627"/>
      <c r="AI12" s="627"/>
      <c r="AJ12" s="627"/>
      <c r="AK12" s="627"/>
      <c r="AL12" s="628">
        <v>0</v>
      </c>
      <c r="AM12" s="629"/>
      <c r="AN12" s="629"/>
      <c r="AO12" s="630"/>
      <c r="AP12" s="620" t="s">
        <v>239</v>
      </c>
      <c r="AQ12" s="621"/>
      <c r="AR12" s="621"/>
      <c r="AS12" s="621"/>
      <c r="AT12" s="621"/>
      <c r="AU12" s="621"/>
      <c r="AV12" s="621"/>
      <c r="AW12" s="621"/>
      <c r="AX12" s="621"/>
      <c r="AY12" s="621"/>
      <c r="AZ12" s="621"/>
      <c r="BA12" s="621"/>
      <c r="BB12" s="621"/>
      <c r="BC12" s="621"/>
      <c r="BD12" s="621"/>
      <c r="BE12" s="621"/>
      <c r="BF12" s="622"/>
      <c r="BG12" s="623">
        <v>33766210</v>
      </c>
      <c r="BH12" s="624"/>
      <c r="BI12" s="624"/>
      <c r="BJ12" s="624"/>
      <c r="BK12" s="624"/>
      <c r="BL12" s="624"/>
      <c r="BM12" s="624"/>
      <c r="BN12" s="625"/>
      <c r="BO12" s="626">
        <v>39.299999999999997</v>
      </c>
      <c r="BP12" s="626"/>
      <c r="BQ12" s="626"/>
      <c r="BR12" s="626"/>
      <c r="BS12" s="627" t="s">
        <v>122</v>
      </c>
      <c r="BT12" s="627"/>
      <c r="BU12" s="627"/>
      <c r="BV12" s="627"/>
      <c r="BW12" s="627"/>
      <c r="BX12" s="627"/>
      <c r="BY12" s="627"/>
      <c r="BZ12" s="627"/>
      <c r="CA12" s="627"/>
      <c r="CB12" s="631"/>
      <c r="CD12" s="620" t="s">
        <v>240</v>
      </c>
      <c r="CE12" s="621"/>
      <c r="CF12" s="621"/>
      <c r="CG12" s="621"/>
      <c r="CH12" s="621"/>
      <c r="CI12" s="621"/>
      <c r="CJ12" s="621"/>
      <c r="CK12" s="621"/>
      <c r="CL12" s="621"/>
      <c r="CM12" s="621"/>
      <c r="CN12" s="621"/>
      <c r="CO12" s="621"/>
      <c r="CP12" s="621"/>
      <c r="CQ12" s="622"/>
      <c r="CR12" s="623">
        <v>4482740</v>
      </c>
      <c r="CS12" s="624"/>
      <c r="CT12" s="624"/>
      <c r="CU12" s="624"/>
      <c r="CV12" s="624"/>
      <c r="CW12" s="624"/>
      <c r="CX12" s="624"/>
      <c r="CY12" s="625"/>
      <c r="CZ12" s="626">
        <v>2.1</v>
      </c>
      <c r="DA12" s="626"/>
      <c r="DB12" s="626"/>
      <c r="DC12" s="626"/>
      <c r="DD12" s="632">
        <v>814233</v>
      </c>
      <c r="DE12" s="624"/>
      <c r="DF12" s="624"/>
      <c r="DG12" s="624"/>
      <c r="DH12" s="624"/>
      <c r="DI12" s="624"/>
      <c r="DJ12" s="624"/>
      <c r="DK12" s="624"/>
      <c r="DL12" s="624"/>
      <c r="DM12" s="624"/>
      <c r="DN12" s="624"/>
      <c r="DO12" s="624"/>
      <c r="DP12" s="625"/>
      <c r="DQ12" s="632">
        <v>3280812</v>
      </c>
      <c r="DR12" s="624"/>
      <c r="DS12" s="624"/>
      <c r="DT12" s="624"/>
      <c r="DU12" s="624"/>
      <c r="DV12" s="624"/>
      <c r="DW12" s="624"/>
      <c r="DX12" s="624"/>
      <c r="DY12" s="624"/>
      <c r="DZ12" s="624"/>
      <c r="EA12" s="624"/>
      <c r="EB12" s="624"/>
      <c r="EC12" s="633"/>
    </row>
    <row r="13" spans="2:143" ht="11.25" customHeight="1" x14ac:dyDescent="0.2">
      <c r="B13" s="620" t="s">
        <v>241</v>
      </c>
      <c r="C13" s="621"/>
      <c r="D13" s="621"/>
      <c r="E13" s="621"/>
      <c r="F13" s="621"/>
      <c r="G13" s="621"/>
      <c r="H13" s="621"/>
      <c r="I13" s="621"/>
      <c r="J13" s="621"/>
      <c r="K13" s="621"/>
      <c r="L13" s="621"/>
      <c r="M13" s="621"/>
      <c r="N13" s="621"/>
      <c r="O13" s="621"/>
      <c r="P13" s="621"/>
      <c r="Q13" s="622"/>
      <c r="R13" s="623" t="s">
        <v>122</v>
      </c>
      <c r="S13" s="624"/>
      <c r="T13" s="624"/>
      <c r="U13" s="624"/>
      <c r="V13" s="624"/>
      <c r="W13" s="624"/>
      <c r="X13" s="624"/>
      <c r="Y13" s="625"/>
      <c r="Z13" s="626" t="s">
        <v>122</v>
      </c>
      <c r="AA13" s="626"/>
      <c r="AB13" s="626"/>
      <c r="AC13" s="626"/>
      <c r="AD13" s="627" t="s">
        <v>122</v>
      </c>
      <c r="AE13" s="627"/>
      <c r="AF13" s="627"/>
      <c r="AG13" s="627"/>
      <c r="AH13" s="627"/>
      <c r="AI13" s="627"/>
      <c r="AJ13" s="627"/>
      <c r="AK13" s="627"/>
      <c r="AL13" s="628" t="s">
        <v>122</v>
      </c>
      <c r="AM13" s="629"/>
      <c r="AN13" s="629"/>
      <c r="AO13" s="630"/>
      <c r="AP13" s="620" t="s">
        <v>242</v>
      </c>
      <c r="AQ13" s="621"/>
      <c r="AR13" s="621"/>
      <c r="AS13" s="621"/>
      <c r="AT13" s="621"/>
      <c r="AU13" s="621"/>
      <c r="AV13" s="621"/>
      <c r="AW13" s="621"/>
      <c r="AX13" s="621"/>
      <c r="AY13" s="621"/>
      <c r="AZ13" s="621"/>
      <c r="BA13" s="621"/>
      <c r="BB13" s="621"/>
      <c r="BC13" s="621"/>
      <c r="BD13" s="621"/>
      <c r="BE13" s="621"/>
      <c r="BF13" s="622"/>
      <c r="BG13" s="623">
        <v>33462917</v>
      </c>
      <c r="BH13" s="624"/>
      <c r="BI13" s="624"/>
      <c r="BJ13" s="624"/>
      <c r="BK13" s="624"/>
      <c r="BL13" s="624"/>
      <c r="BM13" s="624"/>
      <c r="BN13" s="625"/>
      <c r="BO13" s="626">
        <v>39</v>
      </c>
      <c r="BP13" s="626"/>
      <c r="BQ13" s="626"/>
      <c r="BR13" s="626"/>
      <c r="BS13" s="627" t="s">
        <v>122</v>
      </c>
      <c r="BT13" s="627"/>
      <c r="BU13" s="627"/>
      <c r="BV13" s="627"/>
      <c r="BW13" s="627"/>
      <c r="BX13" s="627"/>
      <c r="BY13" s="627"/>
      <c r="BZ13" s="627"/>
      <c r="CA13" s="627"/>
      <c r="CB13" s="631"/>
      <c r="CD13" s="620" t="s">
        <v>243</v>
      </c>
      <c r="CE13" s="621"/>
      <c r="CF13" s="621"/>
      <c r="CG13" s="621"/>
      <c r="CH13" s="621"/>
      <c r="CI13" s="621"/>
      <c r="CJ13" s="621"/>
      <c r="CK13" s="621"/>
      <c r="CL13" s="621"/>
      <c r="CM13" s="621"/>
      <c r="CN13" s="621"/>
      <c r="CO13" s="621"/>
      <c r="CP13" s="621"/>
      <c r="CQ13" s="622"/>
      <c r="CR13" s="623">
        <v>22613640</v>
      </c>
      <c r="CS13" s="624"/>
      <c r="CT13" s="624"/>
      <c r="CU13" s="624"/>
      <c r="CV13" s="624"/>
      <c r="CW13" s="624"/>
      <c r="CX13" s="624"/>
      <c r="CY13" s="625"/>
      <c r="CZ13" s="626">
        <v>10.8</v>
      </c>
      <c r="DA13" s="626"/>
      <c r="DB13" s="626"/>
      <c r="DC13" s="626"/>
      <c r="DD13" s="632">
        <v>9955115</v>
      </c>
      <c r="DE13" s="624"/>
      <c r="DF13" s="624"/>
      <c r="DG13" s="624"/>
      <c r="DH13" s="624"/>
      <c r="DI13" s="624"/>
      <c r="DJ13" s="624"/>
      <c r="DK13" s="624"/>
      <c r="DL13" s="624"/>
      <c r="DM13" s="624"/>
      <c r="DN13" s="624"/>
      <c r="DO13" s="624"/>
      <c r="DP13" s="625"/>
      <c r="DQ13" s="632">
        <v>13731549</v>
      </c>
      <c r="DR13" s="624"/>
      <c r="DS13" s="624"/>
      <c r="DT13" s="624"/>
      <c r="DU13" s="624"/>
      <c r="DV13" s="624"/>
      <c r="DW13" s="624"/>
      <c r="DX13" s="624"/>
      <c r="DY13" s="624"/>
      <c r="DZ13" s="624"/>
      <c r="EA13" s="624"/>
      <c r="EB13" s="624"/>
      <c r="EC13" s="633"/>
    </row>
    <row r="14" spans="2:143" ht="11.25" customHeight="1" x14ac:dyDescent="0.2">
      <c r="B14" s="620" t="s">
        <v>244</v>
      </c>
      <c r="C14" s="621"/>
      <c r="D14" s="621"/>
      <c r="E14" s="621"/>
      <c r="F14" s="621"/>
      <c r="G14" s="621"/>
      <c r="H14" s="621"/>
      <c r="I14" s="621"/>
      <c r="J14" s="621"/>
      <c r="K14" s="621"/>
      <c r="L14" s="621"/>
      <c r="M14" s="621"/>
      <c r="N14" s="621"/>
      <c r="O14" s="621"/>
      <c r="P14" s="621"/>
      <c r="Q14" s="622"/>
      <c r="R14" s="623" t="s">
        <v>122</v>
      </c>
      <c r="S14" s="624"/>
      <c r="T14" s="624"/>
      <c r="U14" s="624"/>
      <c r="V14" s="624"/>
      <c r="W14" s="624"/>
      <c r="X14" s="624"/>
      <c r="Y14" s="625"/>
      <c r="Z14" s="626" t="s">
        <v>122</v>
      </c>
      <c r="AA14" s="626"/>
      <c r="AB14" s="626"/>
      <c r="AC14" s="626"/>
      <c r="AD14" s="627" t="s">
        <v>122</v>
      </c>
      <c r="AE14" s="627"/>
      <c r="AF14" s="627"/>
      <c r="AG14" s="627"/>
      <c r="AH14" s="627"/>
      <c r="AI14" s="627"/>
      <c r="AJ14" s="627"/>
      <c r="AK14" s="627"/>
      <c r="AL14" s="628" t="s">
        <v>122</v>
      </c>
      <c r="AM14" s="629"/>
      <c r="AN14" s="629"/>
      <c r="AO14" s="630"/>
      <c r="AP14" s="620" t="s">
        <v>245</v>
      </c>
      <c r="AQ14" s="621"/>
      <c r="AR14" s="621"/>
      <c r="AS14" s="621"/>
      <c r="AT14" s="621"/>
      <c r="AU14" s="621"/>
      <c r="AV14" s="621"/>
      <c r="AW14" s="621"/>
      <c r="AX14" s="621"/>
      <c r="AY14" s="621"/>
      <c r="AZ14" s="621"/>
      <c r="BA14" s="621"/>
      <c r="BB14" s="621"/>
      <c r="BC14" s="621"/>
      <c r="BD14" s="621"/>
      <c r="BE14" s="621"/>
      <c r="BF14" s="622"/>
      <c r="BG14" s="623">
        <v>1313574</v>
      </c>
      <c r="BH14" s="624"/>
      <c r="BI14" s="624"/>
      <c r="BJ14" s="624"/>
      <c r="BK14" s="624"/>
      <c r="BL14" s="624"/>
      <c r="BM14" s="624"/>
      <c r="BN14" s="625"/>
      <c r="BO14" s="626">
        <v>1.5</v>
      </c>
      <c r="BP14" s="626"/>
      <c r="BQ14" s="626"/>
      <c r="BR14" s="626"/>
      <c r="BS14" s="627" t="s">
        <v>122</v>
      </c>
      <c r="BT14" s="627"/>
      <c r="BU14" s="627"/>
      <c r="BV14" s="627"/>
      <c r="BW14" s="627"/>
      <c r="BX14" s="627"/>
      <c r="BY14" s="627"/>
      <c r="BZ14" s="627"/>
      <c r="CA14" s="627"/>
      <c r="CB14" s="631"/>
      <c r="CD14" s="620" t="s">
        <v>246</v>
      </c>
      <c r="CE14" s="621"/>
      <c r="CF14" s="621"/>
      <c r="CG14" s="621"/>
      <c r="CH14" s="621"/>
      <c r="CI14" s="621"/>
      <c r="CJ14" s="621"/>
      <c r="CK14" s="621"/>
      <c r="CL14" s="621"/>
      <c r="CM14" s="621"/>
      <c r="CN14" s="621"/>
      <c r="CO14" s="621"/>
      <c r="CP14" s="621"/>
      <c r="CQ14" s="622"/>
      <c r="CR14" s="623">
        <v>5243148</v>
      </c>
      <c r="CS14" s="624"/>
      <c r="CT14" s="624"/>
      <c r="CU14" s="624"/>
      <c r="CV14" s="624"/>
      <c r="CW14" s="624"/>
      <c r="CX14" s="624"/>
      <c r="CY14" s="625"/>
      <c r="CZ14" s="626">
        <v>2.5</v>
      </c>
      <c r="DA14" s="626"/>
      <c r="DB14" s="626"/>
      <c r="DC14" s="626"/>
      <c r="DD14" s="632">
        <v>647352</v>
      </c>
      <c r="DE14" s="624"/>
      <c r="DF14" s="624"/>
      <c r="DG14" s="624"/>
      <c r="DH14" s="624"/>
      <c r="DI14" s="624"/>
      <c r="DJ14" s="624"/>
      <c r="DK14" s="624"/>
      <c r="DL14" s="624"/>
      <c r="DM14" s="624"/>
      <c r="DN14" s="624"/>
      <c r="DO14" s="624"/>
      <c r="DP14" s="625"/>
      <c r="DQ14" s="632">
        <v>4587450</v>
      </c>
      <c r="DR14" s="624"/>
      <c r="DS14" s="624"/>
      <c r="DT14" s="624"/>
      <c r="DU14" s="624"/>
      <c r="DV14" s="624"/>
      <c r="DW14" s="624"/>
      <c r="DX14" s="624"/>
      <c r="DY14" s="624"/>
      <c r="DZ14" s="624"/>
      <c r="EA14" s="624"/>
      <c r="EB14" s="624"/>
      <c r="EC14" s="633"/>
    </row>
    <row r="15" spans="2:143" ht="11.25" customHeight="1" x14ac:dyDescent="0.2">
      <c r="B15" s="620" t="s">
        <v>247</v>
      </c>
      <c r="C15" s="621"/>
      <c r="D15" s="621"/>
      <c r="E15" s="621"/>
      <c r="F15" s="621"/>
      <c r="G15" s="621"/>
      <c r="H15" s="621"/>
      <c r="I15" s="621"/>
      <c r="J15" s="621"/>
      <c r="K15" s="621"/>
      <c r="L15" s="621"/>
      <c r="M15" s="621"/>
      <c r="N15" s="621"/>
      <c r="O15" s="621"/>
      <c r="P15" s="621"/>
      <c r="Q15" s="622"/>
      <c r="R15" s="623">
        <v>197569</v>
      </c>
      <c r="S15" s="624"/>
      <c r="T15" s="624"/>
      <c r="U15" s="624"/>
      <c r="V15" s="624"/>
      <c r="W15" s="624"/>
      <c r="X15" s="624"/>
      <c r="Y15" s="625"/>
      <c r="Z15" s="626">
        <v>0.1</v>
      </c>
      <c r="AA15" s="626"/>
      <c r="AB15" s="626"/>
      <c r="AC15" s="626"/>
      <c r="AD15" s="627">
        <v>197569</v>
      </c>
      <c r="AE15" s="627"/>
      <c r="AF15" s="627"/>
      <c r="AG15" s="627"/>
      <c r="AH15" s="627"/>
      <c r="AI15" s="627"/>
      <c r="AJ15" s="627"/>
      <c r="AK15" s="627"/>
      <c r="AL15" s="628">
        <v>0.2</v>
      </c>
      <c r="AM15" s="629"/>
      <c r="AN15" s="629"/>
      <c r="AO15" s="630"/>
      <c r="AP15" s="620" t="s">
        <v>248</v>
      </c>
      <c r="AQ15" s="621"/>
      <c r="AR15" s="621"/>
      <c r="AS15" s="621"/>
      <c r="AT15" s="621"/>
      <c r="AU15" s="621"/>
      <c r="AV15" s="621"/>
      <c r="AW15" s="621"/>
      <c r="AX15" s="621"/>
      <c r="AY15" s="621"/>
      <c r="AZ15" s="621"/>
      <c r="BA15" s="621"/>
      <c r="BB15" s="621"/>
      <c r="BC15" s="621"/>
      <c r="BD15" s="621"/>
      <c r="BE15" s="621"/>
      <c r="BF15" s="622"/>
      <c r="BG15" s="623">
        <v>3206375</v>
      </c>
      <c r="BH15" s="624"/>
      <c r="BI15" s="624"/>
      <c r="BJ15" s="624"/>
      <c r="BK15" s="624"/>
      <c r="BL15" s="624"/>
      <c r="BM15" s="624"/>
      <c r="BN15" s="625"/>
      <c r="BO15" s="626">
        <v>3.7</v>
      </c>
      <c r="BP15" s="626"/>
      <c r="BQ15" s="626"/>
      <c r="BR15" s="626"/>
      <c r="BS15" s="627" t="s">
        <v>122</v>
      </c>
      <c r="BT15" s="627"/>
      <c r="BU15" s="627"/>
      <c r="BV15" s="627"/>
      <c r="BW15" s="627"/>
      <c r="BX15" s="627"/>
      <c r="BY15" s="627"/>
      <c r="BZ15" s="627"/>
      <c r="CA15" s="627"/>
      <c r="CB15" s="631"/>
      <c r="CD15" s="620" t="s">
        <v>249</v>
      </c>
      <c r="CE15" s="621"/>
      <c r="CF15" s="621"/>
      <c r="CG15" s="621"/>
      <c r="CH15" s="621"/>
      <c r="CI15" s="621"/>
      <c r="CJ15" s="621"/>
      <c r="CK15" s="621"/>
      <c r="CL15" s="621"/>
      <c r="CM15" s="621"/>
      <c r="CN15" s="621"/>
      <c r="CO15" s="621"/>
      <c r="CP15" s="621"/>
      <c r="CQ15" s="622"/>
      <c r="CR15" s="623">
        <v>32326930</v>
      </c>
      <c r="CS15" s="624"/>
      <c r="CT15" s="624"/>
      <c r="CU15" s="624"/>
      <c r="CV15" s="624"/>
      <c r="CW15" s="624"/>
      <c r="CX15" s="624"/>
      <c r="CY15" s="625"/>
      <c r="CZ15" s="626">
        <v>15.5</v>
      </c>
      <c r="DA15" s="626"/>
      <c r="DB15" s="626"/>
      <c r="DC15" s="626"/>
      <c r="DD15" s="632">
        <v>8762972</v>
      </c>
      <c r="DE15" s="624"/>
      <c r="DF15" s="624"/>
      <c r="DG15" s="624"/>
      <c r="DH15" s="624"/>
      <c r="DI15" s="624"/>
      <c r="DJ15" s="624"/>
      <c r="DK15" s="624"/>
      <c r="DL15" s="624"/>
      <c r="DM15" s="624"/>
      <c r="DN15" s="624"/>
      <c r="DO15" s="624"/>
      <c r="DP15" s="625"/>
      <c r="DQ15" s="632">
        <v>21359888</v>
      </c>
      <c r="DR15" s="624"/>
      <c r="DS15" s="624"/>
      <c r="DT15" s="624"/>
      <c r="DU15" s="624"/>
      <c r="DV15" s="624"/>
      <c r="DW15" s="624"/>
      <c r="DX15" s="624"/>
      <c r="DY15" s="624"/>
      <c r="DZ15" s="624"/>
      <c r="EA15" s="624"/>
      <c r="EB15" s="624"/>
      <c r="EC15" s="633"/>
    </row>
    <row r="16" spans="2:143" ht="11.25" customHeight="1" x14ac:dyDescent="0.2">
      <c r="B16" s="620" t="s">
        <v>250</v>
      </c>
      <c r="C16" s="621"/>
      <c r="D16" s="621"/>
      <c r="E16" s="621"/>
      <c r="F16" s="621"/>
      <c r="G16" s="621"/>
      <c r="H16" s="621"/>
      <c r="I16" s="621"/>
      <c r="J16" s="621"/>
      <c r="K16" s="621"/>
      <c r="L16" s="621"/>
      <c r="M16" s="621"/>
      <c r="N16" s="621"/>
      <c r="O16" s="621"/>
      <c r="P16" s="621"/>
      <c r="Q16" s="622"/>
      <c r="R16" s="623">
        <v>1627732</v>
      </c>
      <c r="S16" s="624"/>
      <c r="T16" s="624"/>
      <c r="U16" s="624"/>
      <c r="V16" s="624"/>
      <c r="W16" s="624"/>
      <c r="X16" s="624"/>
      <c r="Y16" s="625"/>
      <c r="Z16" s="626">
        <v>0.7</v>
      </c>
      <c r="AA16" s="626"/>
      <c r="AB16" s="626"/>
      <c r="AC16" s="626"/>
      <c r="AD16" s="627">
        <v>1627732</v>
      </c>
      <c r="AE16" s="627"/>
      <c r="AF16" s="627"/>
      <c r="AG16" s="627"/>
      <c r="AH16" s="627"/>
      <c r="AI16" s="627"/>
      <c r="AJ16" s="627"/>
      <c r="AK16" s="627"/>
      <c r="AL16" s="628">
        <v>1.4</v>
      </c>
      <c r="AM16" s="629"/>
      <c r="AN16" s="629"/>
      <c r="AO16" s="630"/>
      <c r="AP16" s="620" t="s">
        <v>251</v>
      </c>
      <c r="AQ16" s="621"/>
      <c r="AR16" s="621"/>
      <c r="AS16" s="621"/>
      <c r="AT16" s="621"/>
      <c r="AU16" s="621"/>
      <c r="AV16" s="621"/>
      <c r="AW16" s="621"/>
      <c r="AX16" s="621"/>
      <c r="AY16" s="621"/>
      <c r="AZ16" s="621"/>
      <c r="BA16" s="621"/>
      <c r="BB16" s="621"/>
      <c r="BC16" s="621"/>
      <c r="BD16" s="621"/>
      <c r="BE16" s="621"/>
      <c r="BF16" s="622"/>
      <c r="BG16" s="623" t="s">
        <v>122</v>
      </c>
      <c r="BH16" s="624"/>
      <c r="BI16" s="624"/>
      <c r="BJ16" s="624"/>
      <c r="BK16" s="624"/>
      <c r="BL16" s="624"/>
      <c r="BM16" s="624"/>
      <c r="BN16" s="625"/>
      <c r="BO16" s="626" t="s">
        <v>122</v>
      </c>
      <c r="BP16" s="626"/>
      <c r="BQ16" s="626"/>
      <c r="BR16" s="626"/>
      <c r="BS16" s="627" t="s">
        <v>122</v>
      </c>
      <c r="BT16" s="627"/>
      <c r="BU16" s="627"/>
      <c r="BV16" s="627"/>
      <c r="BW16" s="627"/>
      <c r="BX16" s="627"/>
      <c r="BY16" s="627"/>
      <c r="BZ16" s="627"/>
      <c r="CA16" s="627"/>
      <c r="CB16" s="631"/>
      <c r="CD16" s="620" t="s">
        <v>252</v>
      </c>
      <c r="CE16" s="621"/>
      <c r="CF16" s="621"/>
      <c r="CG16" s="621"/>
      <c r="CH16" s="621"/>
      <c r="CI16" s="621"/>
      <c r="CJ16" s="621"/>
      <c r="CK16" s="621"/>
      <c r="CL16" s="621"/>
      <c r="CM16" s="621"/>
      <c r="CN16" s="621"/>
      <c r="CO16" s="621"/>
      <c r="CP16" s="621"/>
      <c r="CQ16" s="622"/>
      <c r="CR16" s="623">
        <v>3190668</v>
      </c>
      <c r="CS16" s="624"/>
      <c r="CT16" s="624"/>
      <c r="CU16" s="624"/>
      <c r="CV16" s="624"/>
      <c r="CW16" s="624"/>
      <c r="CX16" s="624"/>
      <c r="CY16" s="625"/>
      <c r="CZ16" s="626">
        <v>1.5</v>
      </c>
      <c r="DA16" s="626"/>
      <c r="DB16" s="626"/>
      <c r="DC16" s="626"/>
      <c r="DD16" s="632" t="s">
        <v>122</v>
      </c>
      <c r="DE16" s="624"/>
      <c r="DF16" s="624"/>
      <c r="DG16" s="624"/>
      <c r="DH16" s="624"/>
      <c r="DI16" s="624"/>
      <c r="DJ16" s="624"/>
      <c r="DK16" s="624"/>
      <c r="DL16" s="624"/>
      <c r="DM16" s="624"/>
      <c r="DN16" s="624"/>
      <c r="DO16" s="624"/>
      <c r="DP16" s="625"/>
      <c r="DQ16" s="632">
        <v>139902</v>
      </c>
      <c r="DR16" s="624"/>
      <c r="DS16" s="624"/>
      <c r="DT16" s="624"/>
      <c r="DU16" s="624"/>
      <c r="DV16" s="624"/>
      <c r="DW16" s="624"/>
      <c r="DX16" s="624"/>
      <c r="DY16" s="624"/>
      <c r="DZ16" s="624"/>
      <c r="EA16" s="624"/>
      <c r="EB16" s="624"/>
      <c r="EC16" s="633"/>
    </row>
    <row r="17" spans="2:133" ht="11.25" customHeight="1" x14ac:dyDescent="0.2">
      <c r="B17" s="620" t="s">
        <v>253</v>
      </c>
      <c r="C17" s="621"/>
      <c r="D17" s="621"/>
      <c r="E17" s="621"/>
      <c r="F17" s="621"/>
      <c r="G17" s="621"/>
      <c r="H17" s="621"/>
      <c r="I17" s="621"/>
      <c r="J17" s="621"/>
      <c r="K17" s="621"/>
      <c r="L17" s="621"/>
      <c r="M17" s="621"/>
      <c r="N17" s="621"/>
      <c r="O17" s="621"/>
      <c r="P17" s="621"/>
      <c r="Q17" s="622"/>
      <c r="R17" s="623">
        <v>2584385</v>
      </c>
      <c r="S17" s="624"/>
      <c r="T17" s="624"/>
      <c r="U17" s="624"/>
      <c r="V17" s="624"/>
      <c r="W17" s="624"/>
      <c r="X17" s="624"/>
      <c r="Y17" s="625"/>
      <c r="Z17" s="626">
        <v>1.2</v>
      </c>
      <c r="AA17" s="626"/>
      <c r="AB17" s="626"/>
      <c r="AC17" s="626"/>
      <c r="AD17" s="627">
        <v>2584385</v>
      </c>
      <c r="AE17" s="627"/>
      <c r="AF17" s="627"/>
      <c r="AG17" s="627"/>
      <c r="AH17" s="627"/>
      <c r="AI17" s="627"/>
      <c r="AJ17" s="627"/>
      <c r="AK17" s="627"/>
      <c r="AL17" s="628">
        <v>2.2999999999999998</v>
      </c>
      <c r="AM17" s="629"/>
      <c r="AN17" s="629"/>
      <c r="AO17" s="630"/>
      <c r="AP17" s="620" t="s">
        <v>254</v>
      </c>
      <c r="AQ17" s="621"/>
      <c r="AR17" s="621"/>
      <c r="AS17" s="621"/>
      <c r="AT17" s="621"/>
      <c r="AU17" s="621"/>
      <c r="AV17" s="621"/>
      <c r="AW17" s="621"/>
      <c r="AX17" s="621"/>
      <c r="AY17" s="621"/>
      <c r="AZ17" s="621"/>
      <c r="BA17" s="621"/>
      <c r="BB17" s="621"/>
      <c r="BC17" s="621"/>
      <c r="BD17" s="621"/>
      <c r="BE17" s="621"/>
      <c r="BF17" s="622"/>
      <c r="BG17" s="623" t="s">
        <v>122</v>
      </c>
      <c r="BH17" s="624"/>
      <c r="BI17" s="624"/>
      <c r="BJ17" s="624"/>
      <c r="BK17" s="624"/>
      <c r="BL17" s="624"/>
      <c r="BM17" s="624"/>
      <c r="BN17" s="625"/>
      <c r="BO17" s="626" t="s">
        <v>122</v>
      </c>
      <c r="BP17" s="626"/>
      <c r="BQ17" s="626"/>
      <c r="BR17" s="626"/>
      <c r="BS17" s="627" t="s">
        <v>122</v>
      </c>
      <c r="BT17" s="627"/>
      <c r="BU17" s="627"/>
      <c r="BV17" s="627"/>
      <c r="BW17" s="627"/>
      <c r="BX17" s="627"/>
      <c r="BY17" s="627"/>
      <c r="BZ17" s="627"/>
      <c r="CA17" s="627"/>
      <c r="CB17" s="631"/>
      <c r="CD17" s="620" t="s">
        <v>255</v>
      </c>
      <c r="CE17" s="621"/>
      <c r="CF17" s="621"/>
      <c r="CG17" s="621"/>
      <c r="CH17" s="621"/>
      <c r="CI17" s="621"/>
      <c r="CJ17" s="621"/>
      <c r="CK17" s="621"/>
      <c r="CL17" s="621"/>
      <c r="CM17" s="621"/>
      <c r="CN17" s="621"/>
      <c r="CO17" s="621"/>
      <c r="CP17" s="621"/>
      <c r="CQ17" s="622"/>
      <c r="CR17" s="623">
        <v>17081875</v>
      </c>
      <c r="CS17" s="624"/>
      <c r="CT17" s="624"/>
      <c r="CU17" s="624"/>
      <c r="CV17" s="624"/>
      <c r="CW17" s="624"/>
      <c r="CX17" s="624"/>
      <c r="CY17" s="625"/>
      <c r="CZ17" s="626">
        <v>8.1999999999999993</v>
      </c>
      <c r="DA17" s="626"/>
      <c r="DB17" s="626"/>
      <c r="DC17" s="626"/>
      <c r="DD17" s="632" t="s">
        <v>122</v>
      </c>
      <c r="DE17" s="624"/>
      <c r="DF17" s="624"/>
      <c r="DG17" s="624"/>
      <c r="DH17" s="624"/>
      <c r="DI17" s="624"/>
      <c r="DJ17" s="624"/>
      <c r="DK17" s="624"/>
      <c r="DL17" s="624"/>
      <c r="DM17" s="624"/>
      <c r="DN17" s="624"/>
      <c r="DO17" s="624"/>
      <c r="DP17" s="625"/>
      <c r="DQ17" s="632">
        <v>16926349</v>
      </c>
      <c r="DR17" s="624"/>
      <c r="DS17" s="624"/>
      <c r="DT17" s="624"/>
      <c r="DU17" s="624"/>
      <c r="DV17" s="624"/>
      <c r="DW17" s="624"/>
      <c r="DX17" s="624"/>
      <c r="DY17" s="624"/>
      <c r="DZ17" s="624"/>
      <c r="EA17" s="624"/>
      <c r="EB17" s="624"/>
      <c r="EC17" s="633"/>
    </row>
    <row r="18" spans="2:133" ht="11.25" customHeight="1" x14ac:dyDescent="0.2">
      <c r="B18" s="620" t="s">
        <v>256</v>
      </c>
      <c r="C18" s="621"/>
      <c r="D18" s="621"/>
      <c r="E18" s="621"/>
      <c r="F18" s="621"/>
      <c r="G18" s="621"/>
      <c r="H18" s="621"/>
      <c r="I18" s="621"/>
      <c r="J18" s="621"/>
      <c r="K18" s="621"/>
      <c r="L18" s="621"/>
      <c r="M18" s="621"/>
      <c r="N18" s="621"/>
      <c r="O18" s="621"/>
      <c r="P18" s="621"/>
      <c r="Q18" s="622"/>
      <c r="R18" s="623">
        <v>463769</v>
      </c>
      <c r="S18" s="624"/>
      <c r="T18" s="624"/>
      <c r="U18" s="624"/>
      <c r="V18" s="624"/>
      <c r="W18" s="624"/>
      <c r="X18" s="624"/>
      <c r="Y18" s="625"/>
      <c r="Z18" s="626">
        <v>0.2</v>
      </c>
      <c r="AA18" s="626"/>
      <c r="AB18" s="626"/>
      <c r="AC18" s="626"/>
      <c r="AD18" s="627">
        <v>463769</v>
      </c>
      <c r="AE18" s="627"/>
      <c r="AF18" s="627"/>
      <c r="AG18" s="627"/>
      <c r="AH18" s="627"/>
      <c r="AI18" s="627"/>
      <c r="AJ18" s="627"/>
      <c r="AK18" s="627"/>
      <c r="AL18" s="628">
        <v>0.4</v>
      </c>
      <c r="AM18" s="629"/>
      <c r="AN18" s="629"/>
      <c r="AO18" s="630"/>
      <c r="AP18" s="620" t="s">
        <v>257</v>
      </c>
      <c r="AQ18" s="621"/>
      <c r="AR18" s="621"/>
      <c r="AS18" s="621"/>
      <c r="AT18" s="621"/>
      <c r="AU18" s="621"/>
      <c r="AV18" s="621"/>
      <c r="AW18" s="621"/>
      <c r="AX18" s="621"/>
      <c r="AY18" s="621"/>
      <c r="AZ18" s="621"/>
      <c r="BA18" s="621"/>
      <c r="BB18" s="621"/>
      <c r="BC18" s="621"/>
      <c r="BD18" s="621"/>
      <c r="BE18" s="621"/>
      <c r="BF18" s="622"/>
      <c r="BG18" s="623" t="s">
        <v>122</v>
      </c>
      <c r="BH18" s="624"/>
      <c r="BI18" s="624"/>
      <c r="BJ18" s="624"/>
      <c r="BK18" s="624"/>
      <c r="BL18" s="624"/>
      <c r="BM18" s="624"/>
      <c r="BN18" s="625"/>
      <c r="BO18" s="626" t="s">
        <v>122</v>
      </c>
      <c r="BP18" s="626"/>
      <c r="BQ18" s="626"/>
      <c r="BR18" s="626"/>
      <c r="BS18" s="627" t="s">
        <v>122</v>
      </c>
      <c r="BT18" s="627"/>
      <c r="BU18" s="627"/>
      <c r="BV18" s="627"/>
      <c r="BW18" s="627"/>
      <c r="BX18" s="627"/>
      <c r="BY18" s="627"/>
      <c r="BZ18" s="627"/>
      <c r="CA18" s="627"/>
      <c r="CB18" s="631"/>
      <c r="CD18" s="620" t="s">
        <v>258</v>
      </c>
      <c r="CE18" s="621"/>
      <c r="CF18" s="621"/>
      <c r="CG18" s="621"/>
      <c r="CH18" s="621"/>
      <c r="CI18" s="621"/>
      <c r="CJ18" s="621"/>
      <c r="CK18" s="621"/>
      <c r="CL18" s="621"/>
      <c r="CM18" s="621"/>
      <c r="CN18" s="621"/>
      <c r="CO18" s="621"/>
      <c r="CP18" s="621"/>
      <c r="CQ18" s="622"/>
      <c r="CR18" s="623">
        <v>567778</v>
      </c>
      <c r="CS18" s="624"/>
      <c r="CT18" s="624"/>
      <c r="CU18" s="624"/>
      <c r="CV18" s="624"/>
      <c r="CW18" s="624"/>
      <c r="CX18" s="624"/>
      <c r="CY18" s="625"/>
      <c r="CZ18" s="626">
        <v>0.3</v>
      </c>
      <c r="DA18" s="626"/>
      <c r="DB18" s="626"/>
      <c r="DC18" s="626"/>
      <c r="DD18" s="632" t="s">
        <v>122</v>
      </c>
      <c r="DE18" s="624"/>
      <c r="DF18" s="624"/>
      <c r="DG18" s="624"/>
      <c r="DH18" s="624"/>
      <c r="DI18" s="624"/>
      <c r="DJ18" s="624"/>
      <c r="DK18" s="624"/>
      <c r="DL18" s="624"/>
      <c r="DM18" s="624"/>
      <c r="DN18" s="624"/>
      <c r="DO18" s="624"/>
      <c r="DP18" s="625"/>
      <c r="DQ18" s="632">
        <v>500000</v>
      </c>
      <c r="DR18" s="624"/>
      <c r="DS18" s="624"/>
      <c r="DT18" s="624"/>
      <c r="DU18" s="624"/>
      <c r="DV18" s="624"/>
      <c r="DW18" s="624"/>
      <c r="DX18" s="624"/>
      <c r="DY18" s="624"/>
      <c r="DZ18" s="624"/>
      <c r="EA18" s="624"/>
      <c r="EB18" s="624"/>
      <c r="EC18" s="633"/>
    </row>
    <row r="19" spans="2:133" ht="11.25" customHeight="1" x14ac:dyDescent="0.2">
      <c r="B19" s="620" t="s">
        <v>259</v>
      </c>
      <c r="C19" s="621"/>
      <c r="D19" s="621"/>
      <c r="E19" s="621"/>
      <c r="F19" s="621"/>
      <c r="G19" s="621"/>
      <c r="H19" s="621"/>
      <c r="I19" s="621"/>
      <c r="J19" s="621"/>
      <c r="K19" s="621"/>
      <c r="L19" s="621"/>
      <c r="M19" s="621"/>
      <c r="N19" s="621"/>
      <c r="O19" s="621"/>
      <c r="P19" s="621"/>
      <c r="Q19" s="622"/>
      <c r="R19" s="623">
        <v>2035115</v>
      </c>
      <c r="S19" s="624"/>
      <c r="T19" s="624"/>
      <c r="U19" s="624"/>
      <c r="V19" s="624"/>
      <c r="W19" s="624"/>
      <c r="X19" s="624"/>
      <c r="Y19" s="625"/>
      <c r="Z19" s="626">
        <v>0.9</v>
      </c>
      <c r="AA19" s="626"/>
      <c r="AB19" s="626"/>
      <c r="AC19" s="626"/>
      <c r="AD19" s="627">
        <v>2035115</v>
      </c>
      <c r="AE19" s="627"/>
      <c r="AF19" s="627"/>
      <c r="AG19" s="627"/>
      <c r="AH19" s="627"/>
      <c r="AI19" s="627"/>
      <c r="AJ19" s="627"/>
      <c r="AK19" s="627"/>
      <c r="AL19" s="628">
        <v>1.8</v>
      </c>
      <c r="AM19" s="629"/>
      <c r="AN19" s="629"/>
      <c r="AO19" s="630"/>
      <c r="AP19" s="620" t="s">
        <v>260</v>
      </c>
      <c r="AQ19" s="621"/>
      <c r="AR19" s="621"/>
      <c r="AS19" s="621"/>
      <c r="AT19" s="621"/>
      <c r="AU19" s="621"/>
      <c r="AV19" s="621"/>
      <c r="AW19" s="621"/>
      <c r="AX19" s="621"/>
      <c r="AY19" s="621"/>
      <c r="AZ19" s="621"/>
      <c r="BA19" s="621"/>
      <c r="BB19" s="621"/>
      <c r="BC19" s="621"/>
      <c r="BD19" s="621"/>
      <c r="BE19" s="621"/>
      <c r="BF19" s="622"/>
      <c r="BG19" s="623">
        <v>10709072</v>
      </c>
      <c r="BH19" s="624"/>
      <c r="BI19" s="624"/>
      <c r="BJ19" s="624"/>
      <c r="BK19" s="624"/>
      <c r="BL19" s="624"/>
      <c r="BM19" s="624"/>
      <c r="BN19" s="625"/>
      <c r="BO19" s="626">
        <v>12.5</v>
      </c>
      <c r="BP19" s="626"/>
      <c r="BQ19" s="626"/>
      <c r="BR19" s="626"/>
      <c r="BS19" s="627" t="s">
        <v>122</v>
      </c>
      <c r="BT19" s="627"/>
      <c r="BU19" s="627"/>
      <c r="BV19" s="627"/>
      <c r="BW19" s="627"/>
      <c r="BX19" s="627"/>
      <c r="BY19" s="627"/>
      <c r="BZ19" s="627"/>
      <c r="CA19" s="627"/>
      <c r="CB19" s="631"/>
      <c r="CD19" s="620" t="s">
        <v>261</v>
      </c>
      <c r="CE19" s="621"/>
      <c r="CF19" s="621"/>
      <c r="CG19" s="621"/>
      <c r="CH19" s="621"/>
      <c r="CI19" s="621"/>
      <c r="CJ19" s="621"/>
      <c r="CK19" s="621"/>
      <c r="CL19" s="621"/>
      <c r="CM19" s="621"/>
      <c r="CN19" s="621"/>
      <c r="CO19" s="621"/>
      <c r="CP19" s="621"/>
      <c r="CQ19" s="622"/>
      <c r="CR19" s="623" t="s">
        <v>122</v>
      </c>
      <c r="CS19" s="624"/>
      <c r="CT19" s="624"/>
      <c r="CU19" s="624"/>
      <c r="CV19" s="624"/>
      <c r="CW19" s="624"/>
      <c r="CX19" s="624"/>
      <c r="CY19" s="625"/>
      <c r="CZ19" s="626" t="s">
        <v>122</v>
      </c>
      <c r="DA19" s="626"/>
      <c r="DB19" s="626"/>
      <c r="DC19" s="626"/>
      <c r="DD19" s="632" t="s">
        <v>122</v>
      </c>
      <c r="DE19" s="624"/>
      <c r="DF19" s="624"/>
      <c r="DG19" s="624"/>
      <c r="DH19" s="624"/>
      <c r="DI19" s="624"/>
      <c r="DJ19" s="624"/>
      <c r="DK19" s="624"/>
      <c r="DL19" s="624"/>
      <c r="DM19" s="624"/>
      <c r="DN19" s="624"/>
      <c r="DO19" s="624"/>
      <c r="DP19" s="625"/>
      <c r="DQ19" s="632" t="s">
        <v>122</v>
      </c>
      <c r="DR19" s="624"/>
      <c r="DS19" s="624"/>
      <c r="DT19" s="624"/>
      <c r="DU19" s="624"/>
      <c r="DV19" s="624"/>
      <c r="DW19" s="624"/>
      <c r="DX19" s="624"/>
      <c r="DY19" s="624"/>
      <c r="DZ19" s="624"/>
      <c r="EA19" s="624"/>
      <c r="EB19" s="624"/>
      <c r="EC19" s="633"/>
    </row>
    <row r="20" spans="2:133" ht="11.25" customHeight="1" x14ac:dyDescent="0.2">
      <c r="B20" s="636" t="s">
        <v>262</v>
      </c>
      <c r="C20" s="637"/>
      <c r="D20" s="637"/>
      <c r="E20" s="637"/>
      <c r="F20" s="637"/>
      <c r="G20" s="637"/>
      <c r="H20" s="637"/>
      <c r="I20" s="637"/>
      <c r="J20" s="637"/>
      <c r="K20" s="637"/>
      <c r="L20" s="637"/>
      <c r="M20" s="637"/>
      <c r="N20" s="637"/>
      <c r="O20" s="637"/>
      <c r="P20" s="637"/>
      <c r="Q20" s="638"/>
      <c r="R20" s="623">
        <v>85501</v>
      </c>
      <c r="S20" s="624"/>
      <c r="T20" s="624"/>
      <c r="U20" s="624"/>
      <c r="V20" s="624"/>
      <c r="W20" s="624"/>
      <c r="X20" s="624"/>
      <c r="Y20" s="625"/>
      <c r="Z20" s="626">
        <v>0</v>
      </c>
      <c r="AA20" s="626"/>
      <c r="AB20" s="626"/>
      <c r="AC20" s="626"/>
      <c r="AD20" s="627">
        <v>85501</v>
      </c>
      <c r="AE20" s="627"/>
      <c r="AF20" s="627"/>
      <c r="AG20" s="627"/>
      <c r="AH20" s="627"/>
      <c r="AI20" s="627"/>
      <c r="AJ20" s="627"/>
      <c r="AK20" s="627"/>
      <c r="AL20" s="628">
        <v>0.1</v>
      </c>
      <c r="AM20" s="629"/>
      <c r="AN20" s="629"/>
      <c r="AO20" s="630"/>
      <c r="AP20" s="620" t="s">
        <v>263</v>
      </c>
      <c r="AQ20" s="621"/>
      <c r="AR20" s="621"/>
      <c r="AS20" s="621"/>
      <c r="AT20" s="621"/>
      <c r="AU20" s="621"/>
      <c r="AV20" s="621"/>
      <c r="AW20" s="621"/>
      <c r="AX20" s="621"/>
      <c r="AY20" s="621"/>
      <c r="AZ20" s="621"/>
      <c r="BA20" s="621"/>
      <c r="BB20" s="621"/>
      <c r="BC20" s="621"/>
      <c r="BD20" s="621"/>
      <c r="BE20" s="621"/>
      <c r="BF20" s="622"/>
      <c r="BG20" s="623">
        <v>9728283</v>
      </c>
      <c r="BH20" s="624"/>
      <c r="BI20" s="624"/>
      <c r="BJ20" s="624"/>
      <c r="BK20" s="624"/>
      <c r="BL20" s="624"/>
      <c r="BM20" s="624"/>
      <c r="BN20" s="625"/>
      <c r="BO20" s="626">
        <v>11.3</v>
      </c>
      <c r="BP20" s="626"/>
      <c r="BQ20" s="626"/>
      <c r="BR20" s="626"/>
      <c r="BS20" s="627" t="s">
        <v>122</v>
      </c>
      <c r="BT20" s="627"/>
      <c r="BU20" s="627"/>
      <c r="BV20" s="627"/>
      <c r="BW20" s="627"/>
      <c r="BX20" s="627"/>
      <c r="BY20" s="627"/>
      <c r="BZ20" s="627"/>
      <c r="CA20" s="627"/>
      <c r="CB20" s="631"/>
      <c r="CD20" s="620" t="s">
        <v>264</v>
      </c>
      <c r="CE20" s="621"/>
      <c r="CF20" s="621"/>
      <c r="CG20" s="621"/>
      <c r="CH20" s="621"/>
      <c r="CI20" s="621"/>
      <c r="CJ20" s="621"/>
      <c r="CK20" s="621"/>
      <c r="CL20" s="621"/>
      <c r="CM20" s="621"/>
      <c r="CN20" s="621"/>
      <c r="CO20" s="621"/>
      <c r="CP20" s="621"/>
      <c r="CQ20" s="622"/>
      <c r="CR20" s="623">
        <v>208940471</v>
      </c>
      <c r="CS20" s="624"/>
      <c r="CT20" s="624"/>
      <c r="CU20" s="624"/>
      <c r="CV20" s="624"/>
      <c r="CW20" s="624"/>
      <c r="CX20" s="624"/>
      <c r="CY20" s="625"/>
      <c r="CZ20" s="626">
        <v>100</v>
      </c>
      <c r="DA20" s="626"/>
      <c r="DB20" s="626"/>
      <c r="DC20" s="626"/>
      <c r="DD20" s="632">
        <v>26152512</v>
      </c>
      <c r="DE20" s="624"/>
      <c r="DF20" s="624"/>
      <c r="DG20" s="624"/>
      <c r="DH20" s="624"/>
      <c r="DI20" s="624"/>
      <c r="DJ20" s="624"/>
      <c r="DK20" s="624"/>
      <c r="DL20" s="624"/>
      <c r="DM20" s="624"/>
      <c r="DN20" s="624"/>
      <c r="DO20" s="624"/>
      <c r="DP20" s="625"/>
      <c r="DQ20" s="632">
        <v>130979819</v>
      </c>
      <c r="DR20" s="624"/>
      <c r="DS20" s="624"/>
      <c r="DT20" s="624"/>
      <c r="DU20" s="624"/>
      <c r="DV20" s="624"/>
      <c r="DW20" s="624"/>
      <c r="DX20" s="624"/>
      <c r="DY20" s="624"/>
      <c r="DZ20" s="624"/>
      <c r="EA20" s="624"/>
      <c r="EB20" s="624"/>
      <c r="EC20" s="633"/>
    </row>
    <row r="21" spans="2:133" ht="11.25" customHeight="1" x14ac:dyDescent="0.2">
      <c r="B21" s="620" t="s">
        <v>265</v>
      </c>
      <c r="C21" s="621"/>
      <c r="D21" s="621"/>
      <c r="E21" s="621"/>
      <c r="F21" s="621"/>
      <c r="G21" s="621"/>
      <c r="H21" s="621"/>
      <c r="I21" s="621"/>
      <c r="J21" s="621"/>
      <c r="K21" s="621"/>
      <c r="L21" s="621"/>
      <c r="M21" s="621"/>
      <c r="N21" s="621"/>
      <c r="O21" s="621"/>
      <c r="P21" s="621"/>
      <c r="Q21" s="622"/>
      <c r="R21" s="623">
        <v>18272171</v>
      </c>
      <c r="S21" s="624"/>
      <c r="T21" s="624"/>
      <c r="U21" s="624"/>
      <c r="V21" s="624"/>
      <c r="W21" s="624"/>
      <c r="X21" s="624"/>
      <c r="Y21" s="625"/>
      <c r="Z21" s="626">
        <v>8.4</v>
      </c>
      <c r="AA21" s="626"/>
      <c r="AB21" s="626"/>
      <c r="AC21" s="626"/>
      <c r="AD21" s="627">
        <v>15218898</v>
      </c>
      <c r="AE21" s="627"/>
      <c r="AF21" s="627"/>
      <c r="AG21" s="627"/>
      <c r="AH21" s="627"/>
      <c r="AI21" s="627"/>
      <c r="AJ21" s="627"/>
      <c r="AK21" s="627"/>
      <c r="AL21" s="628">
        <v>13.4</v>
      </c>
      <c r="AM21" s="629"/>
      <c r="AN21" s="629"/>
      <c r="AO21" s="630"/>
      <c r="AP21" s="620" t="s">
        <v>266</v>
      </c>
      <c r="AQ21" s="639"/>
      <c r="AR21" s="639"/>
      <c r="AS21" s="639"/>
      <c r="AT21" s="639"/>
      <c r="AU21" s="639"/>
      <c r="AV21" s="639"/>
      <c r="AW21" s="639"/>
      <c r="AX21" s="639"/>
      <c r="AY21" s="639"/>
      <c r="AZ21" s="639"/>
      <c r="BA21" s="639"/>
      <c r="BB21" s="639"/>
      <c r="BC21" s="639"/>
      <c r="BD21" s="639"/>
      <c r="BE21" s="639"/>
      <c r="BF21" s="640"/>
      <c r="BG21" s="623">
        <v>65090</v>
      </c>
      <c r="BH21" s="624"/>
      <c r="BI21" s="624"/>
      <c r="BJ21" s="624"/>
      <c r="BK21" s="624"/>
      <c r="BL21" s="624"/>
      <c r="BM21" s="624"/>
      <c r="BN21" s="625"/>
      <c r="BO21" s="626">
        <v>0.1</v>
      </c>
      <c r="BP21" s="626"/>
      <c r="BQ21" s="626"/>
      <c r="BR21" s="626"/>
      <c r="BS21" s="627" t="s">
        <v>122</v>
      </c>
      <c r="BT21" s="627"/>
      <c r="BU21" s="627"/>
      <c r="BV21" s="627"/>
      <c r="BW21" s="627"/>
      <c r="BX21" s="627"/>
      <c r="BY21" s="627"/>
      <c r="BZ21" s="627"/>
      <c r="CA21" s="627"/>
      <c r="CB21" s="631"/>
      <c r="CD21" s="644"/>
      <c r="CE21" s="645"/>
      <c r="CF21" s="645"/>
      <c r="CG21" s="645"/>
      <c r="CH21" s="645"/>
      <c r="CI21" s="645"/>
      <c r="CJ21" s="645"/>
      <c r="CK21" s="645"/>
      <c r="CL21" s="645"/>
      <c r="CM21" s="645"/>
      <c r="CN21" s="645"/>
      <c r="CO21" s="645"/>
      <c r="CP21" s="645"/>
      <c r="CQ21" s="646"/>
      <c r="CR21" s="647"/>
      <c r="CS21" s="642"/>
      <c r="CT21" s="642"/>
      <c r="CU21" s="642"/>
      <c r="CV21" s="642"/>
      <c r="CW21" s="642"/>
      <c r="CX21" s="642"/>
      <c r="CY21" s="648"/>
      <c r="CZ21" s="649"/>
      <c r="DA21" s="649"/>
      <c r="DB21" s="649"/>
      <c r="DC21" s="649"/>
      <c r="DD21" s="641"/>
      <c r="DE21" s="642"/>
      <c r="DF21" s="642"/>
      <c r="DG21" s="642"/>
      <c r="DH21" s="642"/>
      <c r="DI21" s="642"/>
      <c r="DJ21" s="642"/>
      <c r="DK21" s="642"/>
      <c r="DL21" s="642"/>
      <c r="DM21" s="642"/>
      <c r="DN21" s="642"/>
      <c r="DO21" s="642"/>
      <c r="DP21" s="648"/>
      <c r="DQ21" s="641"/>
      <c r="DR21" s="642"/>
      <c r="DS21" s="642"/>
      <c r="DT21" s="642"/>
      <c r="DU21" s="642"/>
      <c r="DV21" s="642"/>
      <c r="DW21" s="642"/>
      <c r="DX21" s="642"/>
      <c r="DY21" s="642"/>
      <c r="DZ21" s="642"/>
      <c r="EA21" s="642"/>
      <c r="EB21" s="642"/>
      <c r="EC21" s="643"/>
    </row>
    <row r="22" spans="2:133" ht="11.25" customHeight="1" x14ac:dyDescent="0.2">
      <c r="B22" s="620" t="s">
        <v>267</v>
      </c>
      <c r="C22" s="621"/>
      <c r="D22" s="621"/>
      <c r="E22" s="621"/>
      <c r="F22" s="621"/>
      <c r="G22" s="621"/>
      <c r="H22" s="621"/>
      <c r="I22" s="621"/>
      <c r="J22" s="621"/>
      <c r="K22" s="621"/>
      <c r="L22" s="621"/>
      <c r="M22" s="621"/>
      <c r="N22" s="621"/>
      <c r="O22" s="621"/>
      <c r="P22" s="621"/>
      <c r="Q22" s="622"/>
      <c r="R22" s="623">
        <v>15218898</v>
      </c>
      <c r="S22" s="624"/>
      <c r="T22" s="624"/>
      <c r="U22" s="624"/>
      <c r="V22" s="624"/>
      <c r="W22" s="624"/>
      <c r="X22" s="624"/>
      <c r="Y22" s="625"/>
      <c r="Z22" s="626">
        <v>7</v>
      </c>
      <c r="AA22" s="626"/>
      <c r="AB22" s="626"/>
      <c r="AC22" s="626"/>
      <c r="AD22" s="627">
        <v>15218898</v>
      </c>
      <c r="AE22" s="627"/>
      <c r="AF22" s="627"/>
      <c r="AG22" s="627"/>
      <c r="AH22" s="627"/>
      <c r="AI22" s="627"/>
      <c r="AJ22" s="627"/>
      <c r="AK22" s="627"/>
      <c r="AL22" s="628">
        <v>13.4</v>
      </c>
      <c r="AM22" s="629"/>
      <c r="AN22" s="629"/>
      <c r="AO22" s="630"/>
      <c r="AP22" s="620" t="s">
        <v>268</v>
      </c>
      <c r="AQ22" s="639"/>
      <c r="AR22" s="639"/>
      <c r="AS22" s="639"/>
      <c r="AT22" s="639"/>
      <c r="AU22" s="639"/>
      <c r="AV22" s="639"/>
      <c r="AW22" s="639"/>
      <c r="AX22" s="639"/>
      <c r="AY22" s="639"/>
      <c r="AZ22" s="639"/>
      <c r="BA22" s="639"/>
      <c r="BB22" s="639"/>
      <c r="BC22" s="639"/>
      <c r="BD22" s="639"/>
      <c r="BE22" s="639"/>
      <c r="BF22" s="640"/>
      <c r="BG22" s="623">
        <v>2757766</v>
      </c>
      <c r="BH22" s="624"/>
      <c r="BI22" s="624"/>
      <c r="BJ22" s="624"/>
      <c r="BK22" s="624"/>
      <c r="BL22" s="624"/>
      <c r="BM22" s="624"/>
      <c r="BN22" s="625"/>
      <c r="BO22" s="626">
        <v>3.2</v>
      </c>
      <c r="BP22" s="626"/>
      <c r="BQ22" s="626"/>
      <c r="BR22" s="626"/>
      <c r="BS22" s="627" t="s">
        <v>122</v>
      </c>
      <c r="BT22" s="627"/>
      <c r="BU22" s="627"/>
      <c r="BV22" s="627"/>
      <c r="BW22" s="627"/>
      <c r="BX22" s="627"/>
      <c r="BY22" s="627"/>
      <c r="BZ22" s="627"/>
      <c r="CA22" s="627"/>
      <c r="CB22" s="631"/>
      <c r="CD22" s="605" t="s">
        <v>269</v>
      </c>
      <c r="CE22" s="606"/>
      <c r="CF22" s="606"/>
      <c r="CG22" s="606"/>
      <c r="CH22" s="606"/>
      <c r="CI22" s="606"/>
      <c r="CJ22" s="606"/>
      <c r="CK22" s="606"/>
      <c r="CL22" s="606"/>
      <c r="CM22" s="606"/>
      <c r="CN22" s="606"/>
      <c r="CO22" s="606"/>
      <c r="CP22" s="606"/>
      <c r="CQ22" s="606"/>
      <c r="CR22" s="606"/>
      <c r="CS22" s="606"/>
      <c r="CT22" s="606"/>
      <c r="CU22" s="606"/>
      <c r="CV22" s="606"/>
      <c r="CW22" s="606"/>
      <c r="CX22" s="606"/>
      <c r="CY22" s="606"/>
      <c r="CZ22" s="606"/>
      <c r="DA22" s="606"/>
      <c r="DB22" s="606"/>
      <c r="DC22" s="606"/>
      <c r="DD22" s="606"/>
      <c r="DE22" s="606"/>
      <c r="DF22" s="606"/>
      <c r="DG22" s="606"/>
      <c r="DH22" s="606"/>
      <c r="DI22" s="606"/>
      <c r="DJ22" s="606"/>
      <c r="DK22" s="606"/>
      <c r="DL22" s="606"/>
      <c r="DM22" s="606"/>
      <c r="DN22" s="606"/>
      <c r="DO22" s="606"/>
      <c r="DP22" s="606"/>
      <c r="DQ22" s="606"/>
      <c r="DR22" s="606"/>
      <c r="DS22" s="606"/>
      <c r="DT22" s="606"/>
      <c r="DU22" s="606"/>
      <c r="DV22" s="606"/>
      <c r="DW22" s="606"/>
      <c r="DX22" s="606"/>
      <c r="DY22" s="606"/>
      <c r="DZ22" s="606"/>
      <c r="EA22" s="606"/>
      <c r="EB22" s="606"/>
      <c r="EC22" s="607"/>
    </row>
    <row r="23" spans="2:133" ht="11.25" customHeight="1" x14ac:dyDescent="0.2">
      <c r="B23" s="620" t="s">
        <v>270</v>
      </c>
      <c r="C23" s="621"/>
      <c r="D23" s="621"/>
      <c r="E23" s="621"/>
      <c r="F23" s="621"/>
      <c r="G23" s="621"/>
      <c r="H23" s="621"/>
      <c r="I23" s="621"/>
      <c r="J23" s="621"/>
      <c r="K23" s="621"/>
      <c r="L23" s="621"/>
      <c r="M23" s="621"/>
      <c r="N23" s="621"/>
      <c r="O23" s="621"/>
      <c r="P23" s="621"/>
      <c r="Q23" s="622"/>
      <c r="R23" s="623">
        <v>3053273</v>
      </c>
      <c r="S23" s="624"/>
      <c r="T23" s="624"/>
      <c r="U23" s="624"/>
      <c r="V23" s="624"/>
      <c r="W23" s="624"/>
      <c r="X23" s="624"/>
      <c r="Y23" s="625"/>
      <c r="Z23" s="626">
        <v>1.4</v>
      </c>
      <c r="AA23" s="626"/>
      <c r="AB23" s="626"/>
      <c r="AC23" s="626"/>
      <c r="AD23" s="627" t="s">
        <v>122</v>
      </c>
      <c r="AE23" s="627"/>
      <c r="AF23" s="627"/>
      <c r="AG23" s="627"/>
      <c r="AH23" s="627"/>
      <c r="AI23" s="627"/>
      <c r="AJ23" s="627"/>
      <c r="AK23" s="627"/>
      <c r="AL23" s="628" t="s">
        <v>122</v>
      </c>
      <c r="AM23" s="629"/>
      <c r="AN23" s="629"/>
      <c r="AO23" s="630"/>
      <c r="AP23" s="620" t="s">
        <v>271</v>
      </c>
      <c r="AQ23" s="639"/>
      <c r="AR23" s="639"/>
      <c r="AS23" s="639"/>
      <c r="AT23" s="639"/>
      <c r="AU23" s="639"/>
      <c r="AV23" s="639"/>
      <c r="AW23" s="639"/>
      <c r="AX23" s="639"/>
      <c r="AY23" s="639"/>
      <c r="AZ23" s="639"/>
      <c r="BA23" s="639"/>
      <c r="BB23" s="639"/>
      <c r="BC23" s="639"/>
      <c r="BD23" s="639"/>
      <c r="BE23" s="639"/>
      <c r="BF23" s="640"/>
      <c r="BG23" s="623">
        <v>6905427</v>
      </c>
      <c r="BH23" s="624"/>
      <c r="BI23" s="624"/>
      <c r="BJ23" s="624"/>
      <c r="BK23" s="624"/>
      <c r="BL23" s="624"/>
      <c r="BM23" s="624"/>
      <c r="BN23" s="625"/>
      <c r="BO23" s="626">
        <v>8</v>
      </c>
      <c r="BP23" s="626"/>
      <c r="BQ23" s="626"/>
      <c r="BR23" s="626"/>
      <c r="BS23" s="627" t="s">
        <v>122</v>
      </c>
      <c r="BT23" s="627"/>
      <c r="BU23" s="627"/>
      <c r="BV23" s="627"/>
      <c r="BW23" s="627"/>
      <c r="BX23" s="627"/>
      <c r="BY23" s="627"/>
      <c r="BZ23" s="627"/>
      <c r="CA23" s="627"/>
      <c r="CB23" s="631"/>
      <c r="CD23" s="605" t="s">
        <v>211</v>
      </c>
      <c r="CE23" s="606"/>
      <c r="CF23" s="606"/>
      <c r="CG23" s="606"/>
      <c r="CH23" s="606"/>
      <c r="CI23" s="606"/>
      <c r="CJ23" s="606"/>
      <c r="CK23" s="606"/>
      <c r="CL23" s="606"/>
      <c r="CM23" s="606"/>
      <c r="CN23" s="606"/>
      <c r="CO23" s="606"/>
      <c r="CP23" s="606"/>
      <c r="CQ23" s="607"/>
      <c r="CR23" s="605" t="s">
        <v>272</v>
      </c>
      <c r="CS23" s="606"/>
      <c r="CT23" s="606"/>
      <c r="CU23" s="606"/>
      <c r="CV23" s="606"/>
      <c r="CW23" s="606"/>
      <c r="CX23" s="606"/>
      <c r="CY23" s="607"/>
      <c r="CZ23" s="605" t="s">
        <v>273</v>
      </c>
      <c r="DA23" s="606"/>
      <c r="DB23" s="606"/>
      <c r="DC23" s="607"/>
      <c r="DD23" s="605" t="s">
        <v>274</v>
      </c>
      <c r="DE23" s="606"/>
      <c r="DF23" s="606"/>
      <c r="DG23" s="606"/>
      <c r="DH23" s="606"/>
      <c r="DI23" s="606"/>
      <c r="DJ23" s="606"/>
      <c r="DK23" s="607"/>
      <c r="DL23" s="650" t="s">
        <v>275</v>
      </c>
      <c r="DM23" s="651"/>
      <c r="DN23" s="651"/>
      <c r="DO23" s="651"/>
      <c r="DP23" s="651"/>
      <c r="DQ23" s="651"/>
      <c r="DR23" s="651"/>
      <c r="DS23" s="651"/>
      <c r="DT23" s="651"/>
      <c r="DU23" s="651"/>
      <c r="DV23" s="652"/>
      <c r="DW23" s="605" t="s">
        <v>276</v>
      </c>
      <c r="DX23" s="606"/>
      <c r="DY23" s="606"/>
      <c r="DZ23" s="606"/>
      <c r="EA23" s="606"/>
      <c r="EB23" s="606"/>
      <c r="EC23" s="607"/>
    </row>
    <row r="24" spans="2:133" ht="11.25" customHeight="1" x14ac:dyDescent="0.2">
      <c r="B24" s="620" t="s">
        <v>277</v>
      </c>
      <c r="C24" s="621"/>
      <c r="D24" s="621"/>
      <c r="E24" s="621"/>
      <c r="F24" s="621"/>
      <c r="G24" s="621"/>
      <c r="H24" s="621"/>
      <c r="I24" s="621"/>
      <c r="J24" s="621"/>
      <c r="K24" s="621"/>
      <c r="L24" s="621"/>
      <c r="M24" s="621"/>
      <c r="N24" s="621"/>
      <c r="O24" s="621"/>
      <c r="P24" s="621"/>
      <c r="Q24" s="622"/>
      <c r="R24" s="623" t="s">
        <v>122</v>
      </c>
      <c r="S24" s="624"/>
      <c r="T24" s="624"/>
      <c r="U24" s="624"/>
      <c r="V24" s="624"/>
      <c r="W24" s="624"/>
      <c r="X24" s="624"/>
      <c r="Y24" s="625"/>
      <c r="Z24" s="626" t="s">
        <v>122</v>
      </c>
      <c r="AA24" s="626"/>
      <c r="AB24" s="626"/>
      <c r="AC24" s="626"/>
      <c r="AD24" s="627" t="s">
        <v>122</v>
      </c>
      <c r="AE24" s="627"/>
      <c r="AF24" s="627"/>
      <c r="AG24" s="627"/>
      <c r="AH24" s="627"/>
      <c r="AI24" s="627"/>
      <c r="AJ24" s="627"/>
      <c r="AK24" s="627"/>
      <c r="AL24" s="628" t="s">
        <v>122</v>
      </c>
      <c r="AM24" s="629"/>
      <c r="AN24" s="629"/>
      <c r="AO24" s="630"/>
      <c r="AP24" s="620" t="s">
        <v>278</v>
      </c>
      <c r="AQ24" s="639"/>
      <c r="AR24" s="639"/>
      <c r="AS24" s="639"/>
      <c r="AT24" s="639"/>
      <c r="AU24" s="639"/>
      <c r="AV24" s="639"/>
      <c r="AW24" s="639"/>
      <c r="AX24" s="639"/>
      <c r="AY24" s="639"/>
      <c r="AZ24" s="639"/>
      <c r="BA24" s="639"/>
      <c r="BB24" s="639"/>
      <c r="BC24" s="639"/>
      <c r="BD24" s="639"/>
      <c r="BE24" s="639"/>
      <c r="BF24" s="640"/>
      <c r="BG24" s="623" t="s">
        <v>122</v>
      </c>
      <c r="BH24" s="624"/>
      <c r="BI24" s="624"/>
      <c r="BJ24" s="624"/>
      <c r="BK24" s="624"/>
      <c r="BL24" s="624"/>
      <c r="BM24" s="624"/>
      <c r="BN24" s="625"/>
      <c r="BO24" s="626" t="s">
        <v>122</v>
      </c>
      <c r="BP24" s="626"/>
      <c r="BQ24" s="626"/>
      <c r="BR24" s="626"/>
      <c r="BS24" s="627" t="s">
        <v>122</v>
      </c>
      <c r="BT24" s="627"/>
      <c r="BU24" s="627"/>
      <c r="BV24" s="627"/>
      <c r="BW24" s="627"/>
      <c r="BX24" s="627"/>
      <c r="BY24" s="627"/>
      <c r="BZ24" s="627"/>
      <c r="CA24" s="627"/>
      <c r="CB24" s="631"/>
      <c r="CD24" s="609" t="s">
        <v>279</v>
      </c>
      <c r="CE24" s="610"/>
      <c r="CF24" s="610"/>
      <c r="CG24" s="610"/>
      <c r="CH24" s="610"/>
      <c r="CI24" s="610"/>
      <c r="CJ24" s="610"/>
      <c r="CK24" s="610"/>
      <c r="CL24" s="610"/>
      <c r="CM24" s="610"/>
      <c r="CN24" s="610"/>
      <c r="CO24" s="610"/>
      <c r="CP24" s="610"/>
      <c r="CQ24" s="611"/>
      <c r="CR24" s="612">
        <v>102559541</v>
      </c>
      <c r="CS24" s="613"/>
      <c r="CT24" s="613"/>
      <c r="CU24" s="613"/>
      <c r="CV24" s="613"/>
      <c r="CW24" s="613"/>
      <c r="CX24" s="613"/>
      <c r="CY24" s="614"/>
      <c r="CZ24" s="617">
        <v>49.1</v>
      </c>
      <c r="DA24" s="618"/>
      <c r="DB24" s="618"/>
      <c r="DC24" s="634"/>
      <c r="DD24" s="658">
        <v>62054647</v>
      </c>
      <c r="DE24" s="613"/>
      <c r="DF24" s="613"/>
      <c r="DG24" s="613"/>
      <c r="DH24" s="613"/>
      <c r="DI24" s="613"/>
      <c r="DJ24" s="613"/>
      <c r="DK24" s="614"/>
      <c r="DL24" s="658">
        <v>55486804</v>
      </c>
      <c r="DM24" s="613"/>
      <c r="DN24" s="613"/>
      <c r="DO24" s="613"/>
      <c r="DP24" s="613"/>
      <c r="DQ24" s="613"/>
      <c r="DR24" s="613"/>
      <c r="DS24" s="613"/>
      <c r="DT24" s="613"/>
      <c r="DU24" s="613"/>
      <c r="DV24" s="614"/>
      <c r="DW24" s="617">
        <v>48.5</v>
      </c>
      <c r="DX24" s="618"/>
      <c r="DY24" s="618"/>
      <c r="DZ24" s="618"/>
      <c r="EA24" s="618"/>
      <c r="EB24" s="618"/>
      <c r="EC24" s="619"/>
    </row>
    <row r="25" spans="2:133" ht="11.25" customHeight="1" x14ac:dyDescent="0.2">
      <c r="B25" s="620" t="s">
        <v>280</v>
      </c>
      <c r="C25" s="621"/>
      <c r="D25" s="621"/>
      <c r="E25" s="621"/>
      <c r="F25" s="621"/>
      <c r="G25" s="621"/>
      <c r="H25" s="621"/>
      <c r="I25" s="621"/>
      <c r="J25" s="621"/>
      <c r="K25" s="621"/>
      <c r="L25" s="621"/>
      <c r="M25" s="621"/>
      <c r="N25" s="621"/>
      <c r="O25" s="621"/>
      <c r="P25" s="621"/>
      <c r="Q25" s="622"/>
      <c r="R25" s="623">
        <v>124117776</v>
      </c>
      <c r="S25" s="624"/>
      <c r="T25" s="624"/>
      <c r="U25" s="624"/>
      <c r="V25" s="624"/>
      <c r="W25" s="624"/>
      <c r="X25" s="624"/>
      <c r="Y25" s="625"/>
      <c r="Z25" s="626">
        <v>57.1</v>
      </c>
      <c r="AA25" s="626"/>
      <c r="AB25" s="626"/>
      <c r="AC25" s="626"/>
      <c r="AD25" s="627">
        <v>113178287</v>
      </c>
      <c r="AE25" s="627"/>
      <c r="AF25" s="627"/>
      <c r="AG25" s="627"/>
      <c r="AH25" s="627"/>
      <c r="AI25" s="627"/>
      <c r="AJ25" s="627"/>
      <c r="AK25" s="627"/>
      <c r="AL25" s="628">
        <v>99.9</v>
      </c>
      <c r="AM25" s="629"/>
      <c r="AN25" s="629"/>
      <c r="AO25" s="630"/>
      <c r="AP25" s="620" t="s">
        <v>281</v>
      </c>
      <c r="AQ25" s="639"/>
      <c r="AR25" s="639"/>
      <c r="AS25" s="639"/>
      <c r="AT25" s="639"/>
      <c r="AU25" s="639"/>
      <c r="AV25" s="639"/>
      <c r="AW25" s="639"/>
      <c r="AX25" s="639"/>
      <c r="AY25" s="639"/>
      <c r="AZ25" s="639"/>
      <c r="BA25" s="639"/>
      <c r="BB25" s="639"/>
      <c r="BC25" s="639"/>
      <c r="BD25" s="639"/>
      <c r="BE25" s="639"/>
      <c r="BF25" s="640"/>
      <c r="BG25" s="623">
        <v>980789</v>
      </c>
      <c r="BH25" s="624"/>
      <c r="BI25" s="624"/>
      <c r="BJ25" s="624"/>
      <c r="BK25" s="624"/>
      <c r="BL25" s="624"/>
      <c r="BM25" s="624"/>
      <c r="BN25" s="625"/>
      <c r="BO25" s="626">
        <v>1.1000000000000001</v>
      </c>
      <c r="BP25" s="626"/>
      <c r="BQ25" s="626"/>
      <c r="BR25" s="626"/>
      <c r="BS25" s="627" t="s">
        <v>122</v>
      </c>
      <c r="BT25" s="627"/>
      <c r="BU25" s="627"/>
      <c r="BV25" s="627"/>
      <c r="BW25" s="627"/>
      <c r="BX25" s="627"/>
      <c r="BY25" s="627"/>
      <c r="BZ25" s="627"/>
      <c r="CA25" s="627"/>
      <c r="CB25" s="631"/>
      <c r="CD25" s="620" t="s">
        <v>282</v>
      </c>
      <c r="CE25" s="621"/>
      <c r="CF25" s="621"/>
      <c r="CG25" s="621"/>
      <c r="CH25" s="621"/>
      <c r="CI25" s="621"/>
      <c r="CJ25" s="621"/>
      <c r="CK25" s="621"/>
      <c r="CL25" s="621"/>
      <c r="CM25" s="621"/>
      <c r="CN25" s="621"/>
      <c r="CO25" s="621"/>
      <c r="CP25" s="621"/>
      <c r="CQ25" s="622"/>
      <c r="CR25" s="623">
        <v>25268498</v>
      </c>
      <c r="CS25" s="655"/>
      <c r="CT25" s="655"/>
      <c r="CU25" s="655"/>
      <c r="CV25" s="655"/>
      <c r="CW25" s="655"/>
      <c r="CX25" s="655"/>
      <c r="CY25" s="656"/>
      <c r="CZ25" s="628">
        <v>12.1</v>
      </c>
      <c r="DA25" s="653"/>
      <c r="DB25" s="653"/>
      <c r="DC25" s="657"/>
      <c r="DD25" s="632">
        <v>23376923</v>
      </c>
      <c r="DE25" s="655"/>
      <c r="DF25" s="655"/>
      <c r="DG25" s="655"/>
      <c r="DH25" s="655"/>
      <c r="DI25" s="655"/>
      <c r="DJ25" s="655"/>
      <c r="DK25" s="656"/>
      <c r="DL25" s="632">
        <v>22582416</v>
      </c>
      <c r="DM25" s="655"/>
      <c r="DN25" s="655"/>
      <c r="DO25" s="655"/>
      <c r="DP25" s="655"/>
      <c r="DQ25" s="655"/>
      <c r="DR25" s="655"/>
      <c r="DS25" s="655"/>
      <c r="DT25" s="655"/>
      <c r="DU25" s="655"/>
      <c r="DV25" s="656"/>
      <c r="DW25" s="628">
        <v>19.7</v>
      </c>
      <c r="DX25" s="653"/>
      <c r="DY25" s="653"/>
      <c r="DZ25" s="653"/>
      <c r="EA25" s="653"/>
      <c r="EB25" s="653"/>
      <c r="EC25" s="654"/>
    </row>
    <row r="26" spans="2:133" ht="11.25" customHeight="1" x14ac:dyDescent="0.2">
      <c r="B26" s="620" t="s">
        <v>283</v>
      </c>
      <c r="C26" s="621"/>
      <c r="D26" s="621"/>
      <c r="E26" s="621"/>
      <c r="F26" s="621"/>
      <c r="G26" s="621"/>
      <c r="H26" s="621"/>
      <c r="I26" s="621"/>
      <c r="J26" s="621"/>
      <c r="K26" s="621"/>
      <c r="L26" s="621"/>
      <c r="M26" s="621"/>
      <c r="N26" s="621"/>
      <c r="O26" s="621"/>
      <c r="P26" s="621"/>
      <c r="Q26" s="622"/>
      <c r="R26" s="623">
        <v>51155</v>
      </c>
      <c r="S26" s="624"/>
      <c r="T26" s="624"/>
      <c r="U26" s="624"/>
      <c r="V26" s="624"/>
      <c r="W26" s="624"/>
      <c r="X26" s="624"/>
      <c r="Y26" s="625"/>
      <c r="Z26" s="626">
        <v>0</v>
      </c>
      <c r="AA26" s="626"/>
      <c r="AB26" s="626"/>
      <c r="AC26" s="626"/>
      <c r="AD26" s="627">
        <v>51155</v>
      </c>
      <c r="AE26" s="627"/>
      <c r="AF26" s="627"/>
      <c r="AG26" s="627"/>
      <c r="AH26" s="627"/>
      <c r="AI26" s="627"/>
      <c r="AJ26" s="627"/>
      <c r="AK26" s="627"/>
      <c r="AL26" s="628">
        <v>0</v>
      </c>
      <c r="AM26" s="629"/>
      <c r="AN26" s="629"/>
      <c r="AO26" s="630"/>
      <c r="AP26" s="620" t="s">
        <v>284</v>
      </c>
      <c r="AQ26" s="639"/>
      <c r="AR26" s="639"/>
      <c r="AS26" s="639"/>
      <c r="AT26" s="639"/>
      <c r="AU26" s="639"/>
      <c r="AV26" s="639"/>
      <c r="AW26" s="639"/>
      <c r="AX26" s="639"/>
      <c r="AY26" s="639"/>
      <c r="AZ26" s="639"/>
      <c r="BA26" s="639"/>
      <c r="BB26" s="639"/>
      <c r="BC26" s="639"/>
      <c r="BD26" s="639"/>
      <c r="BE26" s="639"/>
      <c r="BF26" s="640"/>
      <c r="BG26" s="623" t="s">
        <v>122</v>
      </c>
      <c r="BH26" s="624"/>
      <c r="BI26" s="624"/>
      <c r="BJ26" s="624"/>
      <c r="BK26" s="624"/>
      <c r="BL26" s="624"/>
      <c r="BM26" s="624"/>
      <c r="BN26" s="625"/>
      <c r="BO26" s="626" t="s">
        <v>122</v>
      </c>
      <c r="BP26" s="626"/>
      <c r="BQ26" s="626"/>
      <c r="BR26" s="626"/>
      <c r="BS26" s="627" t="s">
        <v>122</v>
      </c>
      <c r="BT26" s="627"/>
      <c r="BU26" s="627"/>
      <c r="BV26" s="627"/>
      <c r="BW26" s="627"/>
      <c r="BX26" s="627"/>
      <c r="BY26" s="627"/>
      <c r="BZ26" s="627"/>
      <c r="CA26" s="627"/>
      <c r="CB26" s="631"/>
      <c r="CD26" s="620" t="s">
        <v>285</v>
      </c>
      <c r="CE26" s="621"/>
      <c r="CF26" s="621"/>
      <c r="CG26" s="621"/>
      <c r="CH26" s="621"/>
      <c r="CI26" s="621"/>
      <c r="CJ26" s="621"/>
      <c r="CK26" s="621"/>
      <c r="CL26" s="621"/>
      <c r="CM26" s="621"/>
      <c r="CN26" s="621"/>
      <c r="CO26" s="621"/>
      <c r="CP26" s="621"/>
      <c r="CQ26" s="622"/>
      <c r="CR26" s="623">
        <v>15801661</v>
      </c>
      <c r="CS26" s="624"/>
      <c r="CT26" s="624"/>
      <c r="CU26" s="624"/>
      <c r="CV26" s="624"/>
      <c r="CW26" s="624"/>
      <c r="CX26" s="624"/>
      <c r="CY26" s="625"/>
      <c r="CZ26" s="628">
        <v>7.6</v>
      </c>
      <c r="DA26" s="653"/>
      <c r="DB26" s="653"/>
      <c r="DC26" s="657"/>
      <c r="DD26" s="632">
        <v>14770911</v>
      </c>
      <c r="DE26" s="624"/>
      <c r="DF26" s="624"/>
      <c r="DG26" s="624"/>
      <c r="DH26" s="624"/>
      <c r="DI26" s="624"/>
      <c r="DJ26" s="624"/>
      <c r="DK26" s="625"/>
      <c r="DL26" s="632" t="s">
        <v>122</v>
      </c>
      <c r="DM26" s="624"/>
      <c r="DN26" s="624"/>
      <c r="DO26" s="624"/>
      <c r="DP26" s="624"/>
      <c r="DQ26" s="624"/>
      <c r="DR26" s="624"/>
      <c r="DS26" s="624"/>
      <c r="DT26" s="624"/>
      <c r="DU26" s="624"/>
      <c r="DV26" s="625"/>
      <c r="DW26" s="628" t="s">
        <v>122</v>
      </c>
      <c r="DX26" s="653"/>
      <c r="DY26" s="653"/>
      <c r="DZ26" s="653"/>
      <c r="EA26" s="653"/>
      <c r="EB26" s="653"/>
      <c r="EC26" s="654"/>
    </row>
    <row r="27" spans="2:133" ht="11.25" customHeight="1" x14ac:dyDescent="0.2">
      <c r="B27" s="620" t="s">
        <v>286</v>
      </c>
      <c r="C27" s="621"/>
      <c r="D27" s="621"/>
      <c r="E27" s="621"/>
      <c r="F27" s="621"/>
      <c r="G27" s="621"/>
      <c r="H27" s="621"/>
      <c r="I27" s="621"/>
      <c r="J27" s="621"/>
      <c r="K27" s="621"/>
      <c r="L27" s="621"/>
      <c r="M27" s="621"/>
      <c r="N27" s="621"/>
      <c r="O27" s="621"/>
      <c r="P27" s="621"/>
      <c r="Q27" s="622"/>
      <c r="R27" s="623">
        <v>343888</v>
      </c>
      <c r="S27" s="624"/>
      <c r="T27" s="624"/>
      <c r="U27" s="624"/>
      <c r="V27" s="624"/>
      <c r="W27" s="624"/>
      <c r="X27" s="624"/>
      <c r="Y27" s="625"/>
      <c r="Z27" s="626">
        <v>0.2</v>
      </c>
      <c r="AA27" s="626"/>
      <c r="AB27" s="626"/>
      <c r="AC27" s="626"/>
      <c r="AD27" s="627" t="s">
        <v>122</v>
      </c>
      <c r="AE27" s="627"/>
      <c r="AF27" s="627"/>
      <c r="AG27" s="627"/>
      <c r="AH27" s="627"/>
      <c r="AI27" s="627"/>
      <c r="AJ27" s="627"/>
      <c r="AK27" s="627"/>
      <c r="AL27" s="628" t="s">
        <v>122</v>
      </c>
      <c r="AM27" s="629"/>
      <c r="AN27" s="629"/>
      <c r="AO27" s="630"/>
      <c r="AP27" s="620" t="s">
        <v>287</v>
      </c>
      <c r="AQ27" s="621"/>
      <c r="AR27" s="621"/>
      <c r="AS27" s="621"/>
      <c r="AT27" s="621"/>
      <c r="AU27" s="621"/>
      <c r="AV27" s="621"/>
      <c r="AW27" s="621"/>
      <c r="AX27" s="621"/>
      <c r="AY27" s="621"/>
      <c r="AZ27" s="621"/>
      <c r="BA27" s="621"/>
      <c r="BB27" s="621"/>
      <c r="BC27" s="621"/>
      <c r="BD27" s="621"/>
      <c r="BE27" s="621"/>
      <c r="BF27" s="622"/>
      <c r="BG27" s="623">
        <v>85876202</v>
      </c>
      <c r="BH27" s="624"/>
      <c r="BI27" s="624"/>
      <c r="BJ27" s="624"/>
      <c r="BK27" s="624"/>
      <c r="BL27" s="624"/>
      <c r="BM27" s="624"/>
      <c r="BN27" s="625"/>
      <c r="BO27" s="626">
        <v>100</v>
      </c>
      <c r="BP27" s="626"/>
      <c r="BQ27" s="626"/>
      <c r="BR27" s="626"/>
      <c r="BS27" s="627">
        <v>1927472</v>
      </c>
      <c r="BT27" s="627"/>
      <c r="BU27" s="627"/>
      <c r="BV27" s="627"/>
      <c r="BW27" s="627"/>
      <c r="BX27" s="627"/>
      <c r="BY27" s="627"/>
      <c r="BZ27" s="627"/>
      <c r="CA27" s="627"/>
      <c r="CB27" s="631"/>
      <c r="CD27" s="620" t="s">
        <v>288</v>
      </c>
      <c r="CE27" s="621"/>
      <c r="CF27" s="621"/>
      <c r="CG27" s="621"/>
      <c r="CH27" s="621"/>
      <c r="CI27" s="621"/>
      <c r="CJ27" s="621"/>
      <c r="CK27" s="621"/>
      <c r="CL27" s="621"/>
      <c r="CM27" s="621"/>
      <c r="CN27" s="621"/>
      <c r="CO27" s="621"/>
      <c r="CP27" s="621"/>
      <c r="CQ27" s="622"/>
      <c r="CR27" s="623">
        <v>60209168</v>
      </c>
      <c r="CS27" s="655"/>
      <c r="CT27" s="655"/>
      <c r="CU27" s="655"/>
      <c r="CV27" s="655"/>
      <c r="CW27" s="655"/>
      <c r="CX27" s="655"/>
      <c r="CY27" s="656"/>
      <c r="CZ27" s="628">
        <v>28.8</v>
      </c>
      <c r="DA27" s="653"/>
      <c r="DB27" s="653"/>
      <c r="DC27" s="657"/>
      <c r="DD27" s="632">
        <v>21751375</v>
      </c>
      <c r="DE27" s="655"/>
      <c r="DF27" s="655"/>
      <c r="DG27" s="655"/>
      <c r="DH27" s="655"/>
      <c r="DI27" s="655"/>
      <c r="DJ27" s="655"/>
      <c r="DK27" s="656"/>
      <c r="DL27" s="632">
        <v>15980664</v>
      </c>
      <c r="DM27" s="655"/>
      <c r="DN27" s="655"/>
      <c r="DO27" s="655"/>
      <c r="DP27" s="655"/>
      <c r="DQ27" s="655"/>
      <c r="DR27" s="655"/>
      <c r="DS27" s="655"/>
      <c r="DT27" s="655"/>
      <c r="DU27" s="655"/>
      <c r="DV27" s="656"/>
      <c r="DW27" s="628">
        <v>14</v>
      </c>
      <c r="DX27" s="653"/>
      <c r="DY27" s="653"/>
      <c r="DZ27" s="653"/>
      <c r="EA27" s="653"/>
      <c r="EB27" s="653"/>
      <c r="EC27" s="654"/>
    </row>
    <row r="28" spans="2:133" ht="11.25" customHeight="1" x14ac:dyDescent="0.2">
      <c r="B28" s="620" t="s">
        <v>289</v>
      </c>
      <c r="C28" s="621"/>
      <c r="D28" s="621"/>
      <c r="E28" s="621"/>
      <c r="F28" s="621"/>
      <c r="G28" s="621"/>
      <c r="H28" s="621"/>
      <c r="I28" s="621"/>
      <c r="J28" s="621"/>
      <c r="K28" s="621"/>
      <c r="L28" s="621"/>
      <c r="M28" s="621"/>
      <c r="N28" s="621"/>
      <c r="O28" s="621"/>
      <c r="P28" s="621"/>
      <c r="Q28" s="622"/>
      <c r="R28" s="623">
        <v>1550540</v>
      </c>
      <c r="S28" s="624"/>
      <c r="T28" s="624"/>
      <c r="U28" s="624"/>
      <c r="V28" s="624"/>
      <c r="W28" s="624"/>
      <c r="X28" s="624"/>
      <c r="Y28" s="625"/>
      <c r="Z28" s="626">
        <v>0.7</v>
      </c>
      <c r="AA28" s="626"/>
      <c r="AB28" s="626"/>
      <c r="AC28" s="626"/>
      <c r="AD28" s="627" t="s">
        <v>122</v>
      </c>
      <c r="AE28" s="627"/>
      <c r="AF28" s="627"/>
      <c r="AG28" s="627"/>
      <c r="AH28" s="627"/>
      <c r="AI28" s="627"/>
      <c r="AJ28" s="627"/>
      <c r="AK28" s="627"/>
      <c r="AL28" s="628" t="s">
        <v>122</v>
      </c>
      <c r="AM28" s="629"/>
      <c r="AN28" s="629"/>
      <c r="AO28" s="630"/>
      <c r="AP28" s="620"/>
      <c r="AQ28" s="621"/>
      <c r="AR28" s="621"/>
      <c r="AS28" s="621"/>
      <c r="AT28" s="621"/>
      <c r="AU28" s="621"/>
      <c r="AV28" s="621"/>
      <c r="AW28" s="621"/>
      <c r="AX28" s="621"/>
      <c r="AY28" s="621"/>
      <c r="AZ28" s="621"/>
      <c r="BA28" s="621"/>
      <c r="BB28" s="621"/>
      <c r="BC28" s="621"/>
      <c r="BD28" s="621"/>
      <c r="BE28" s="621"/>
      <c r="BF28" s="622"/>
      <c r="BG28" s="623"/>
      <c r="BH28" s="624"/>
      <c r="BI28" s="624"/>
      <c r="BJ28" s="624"/>
      <c r="BK28" s="624"/>
      <c r="BL28" s="624"/>
      <c r="BM28" s="624"/>
      <c r="BN28" s="625"/>
      <c r="BO28" s="626"/>
      <c r="BP28" s="626"/>
      <c r="BQ28" s="626"/>
      <c r="BR28" s="626"/>
      <c r="BS28" s="632"/>
      <c r="BT28" s="624"/>
      <c r="BU28" s="624"/>
      <c r="BV28" s="624"/>
      <c r="BW28" s="624"/>
      <c r="BX28" s="624"/>
      <c r="BY28" s="624"/>
      <c r="BZ28" s="624"/>
      <c r="CA28" s="624"/>
      <c r="CB28" s="633"/>
      <c r="CD28" s="620" t="s">
        <v>290</v>
      </c>
      <c r="CE28" s="621"/>
      <c r="CF28" s="621"/>
      <c r="CG28" s="621"/>
      <c r="CH28" s="621"/>
      <c r="CI28" s="621"/>
      <c r="CJ28" s="621"/>
      <c r="CK28" s="621"/>
      <c r="CL28" s="621"/>
      <c r="CM28" s="621"/>
      <c r="CN28" s="621"/>
      <c r="CO28" s="621"/>
      <c r="CP28" s="621"/>
      <c r="CQ28" s="622"/>
      <c r="CR28" s="623">
        <v>17081875</v>
      </c>
      <c r="CS28" s="624"/>
      <c r="CT28" s="624"/>
      <c r="CU28" s="624"/>
      <c r="CV28" s="624"/>
      <c r="CW28" s="624"/>
      <c r="CX28" s="624"/>
      <c r="CY28" s="625"/>
      <c r="CZ28" s="628">
        <v>8.1999999999999993</v>
      </c>
      <c r="DA28" s="653"/>
      <c r="DB28" s="653"/>
      <c r="DC28" s="657"/>
      <c r="DD28" s="632">
        <v>16926349</v>
      </c>
      <c r="DE28" s="624"/>
      <c r="DF28" s="624"/>
      <c r="DG28" s="624"/>
      <c r="DH28" s="624"/>
      <c r="DI28" s="624"/>
      <c r="DJ28" s="624"/>
      <c r="DK28" s="625"/>
      <c r="DL28" s="632">
        <v>16923724</v>
      </c>
      <c r="DM28" s="624"/>
      <c r="DN28" s="624"/>
      <c r="DO28" s="624"/>
      <c r="DP28" s="624"/>
      <c r="DQ28" s="624"/>
      <c r="DR28" s="624"/>
      <c r="DS28" s="624"/>
      <c r="DT28" s="624"/>
      <c r="DU28" s="624"/>
      <c r="DV28" s="625"/>
      <c r="DW28" s="628">
        <v>14.8</v>
      </c>
      <c r="DX28" s="653"/>
      <c r="DY28" s="653"/>
      <c r="DZ28" s="653"/>
      <c r="EA28" s="653"/>
      <c r="EB28" s="653"/>
      <c r="EC28" s="654"/>
    </row>
    <row r="29" spans="2:133" ht="11.25" customHeight="1" x14ac:dyDescent="0.2">
      <c r="B29" s="620" t="s">
        <v>291</v>
      </c>
      <c r="C29" s="621"/>
      <c r="D29" s="621"/>
      <c r="E29" s="621"/>
      <c r="F29" s="621"/>
      <c r="G29" s="621"/>
      <c r="H29" s="621"/>
      <c r="I29" s="621"/>
      <c r="J29" s="621"/>
      <c r="K29" s="621"/>
      <c r="L29" s="621"/>
      <c r="M29" s="621"/>
      <c r="N29" s="621"/>
      <c r="O29" s="621"/>
      <c r="P29" s="621"/>
      <c r="Q29" s="622"/>
      <c r="R29" s="623">
        <v>1741091</v>
      </c>
      <c r="S29" s="624"/>
      <c r="T29" s="624"/>
      <c r="U29" s="624"/>
      <c r="V29" s="624"/>
      <c r="W29" s="624"/>
      <c r="X29" s="624"/>
      <c r="Y29" s="625"/>
      <c r="Z29" s="626">
        <v>0.8</v>
      </c>
      <c r="AA29" s="626"/>
      <c r="AB29" s="626"/>
      <c r="AC29" s="626"/>
      <c r="AD29" s="627" t="s">
        <v>122</v>
      </c>
      <c r="AE29" s="627"/>
      <c r="AF29" s="627"/>
      <c r="AG29" s="627"/>
      <c r="AH29" s="627"/>
      <c r="AI29" s="627"/>
      <c r="AJ29" s="627"/>
      <c r="AK29" s="627"/>
      <c r="AL29" s="628" t="s">
        <v>122</v>
      </c>
      <c r="AM29" s="629"/>
      <c r="AN29" s="629"/>
      <c r="AO29" s="630"/>
      <c r="AP29" s="644"/>
      <c r="AQ29" s="645"/>
      <c r="AR29" s="645"/>
      <c r="AS29" s="645"/>
      <c r="AT29" s="645"/>
      <c r="AU29" s="645"/>
      <c r="AV29" s="645"/>
      <c r="AW29" s="645"/>
      <c r="AX29" s="645"/>
      <c r="AY29" s="645"/>
      <c r="AZ29" s="645"/>
      <c r="BA29" s="645"/>
      <c r="BB29" s="645"/>
      <c r="BC29" s="645"/>
      <c r="BD29" s="645"/>
      <c r="BE29" s="645"/>
      <c r="BF29" s="646"/>
      <c r="BG29" s="623"/>
      <c r="BH29" s="624"/>
      <c r="BI29" s="624"/>
      <c r="BJ29" s="624"/>
      <c r="BK29" s="624"/>
      <c r="BL29" s="624"/>
      <c r="BM29" s="624"/>
      <c r="BN29" s="625"/>
      <c r="BO29" s="626"/>
      <c r="BP29" s="626"/>
      <c r="BQ29" s="626"/>
      <c r="BR29" s="626"/>
      <c r="BS29" s="627"/>
      <c r="BT29" s="627"/>
      <c r="BU29" s="627"/>
      <c r="BV29" s="627"/>
      <c r="BW29" s="627"/>
      <c r="BX29" s="627"/>
      <c r="BY29" s="627"/>
      <c r="BZ29" s="627"/>
      <c r="CA29" s="627"/>
      <c r="CB29" s="631"/>
      <c r="CD29" s="659" t="s">
        <v>292</v>
      </c>
      <c r="CE29" s="660"/>
      <c r="CF29" s="620" t="s">
        <v>66</v>
      </c>
      <c r="CG29" s="621"/>
      <c r="CH29" s="621"/>
      <c r="CI29" s="621"/>
      <c r="CJ29" s="621"/>
      <c r="CK29" s="621"/>
      <c r="CL29" s="621"/>
      <c r="CM29" s="621"/>
      <c r="CN29" s="621"/>
      <c r="CO29" s="621"/>
      <c r="CP29" s="621"/>
      <c r="CQ29" s="622"/>
      <c r="CR29" s="623">
        <v>17081447</v>
      </c>
      <c r="CS29" s="655"/>
      <c r="CT29" s="655"/>
      <c r="CU29" s="655"/>
      <c r="CV29" s="655"/>
      <c r="CW29" s="655"/>
      <c r="CX29" s="655"/>
      <c r="CY29" s="656"/>
      <c r="CZ29" s="628">
        <v>8.1999999999999993</v>
      </c>
      <c r="DA29" s="653"/>
      <c r="DB29" s="653"/>
      <c r="DC29" s="657"/>
      <c r="DD29" s="632">
        <v>16925921</v>
      </c>
      <c r="DE29" s="655"/>
      <c r="DF29" s="655"/>
      <c r="DG29" s="655"/>
      <c r="DH29" s="655"/>
      <c r="DI29" s="655"/>
      <c r="DJ29" s="655"/>
      <c r="DK29" s="656"/>
      <c r="DL29" s="632">
        <v>16923296</v>
      </c>
      <c r="DM29" s="655"/>
      <c r="DN29" s="655"/>
      <c r="DO29" s="655"/>
      <c r="DP29" s="655"/>
      <c r="DQ29" s="655"/>
      <c r="DR29" s="655"/>
      <c r="DS29" s="655"/>
      <c r="DT29" s="655"/>
      <c r="DU29" s="655"/>
      <c r="DV29" s="656"/>
      <c r="DW29" s="628">
        <v>14.8</v>
      </c>
      <c r="DX29" s="653"/>
      <c r="DY29" s="653"/>
      <c r="DZ29" s="653"/>
      <c r="EA29" s="653"/>
      <c r="EB29" s="653"/>
      <c r="EC29" s="654"/>
    </row>
    <row r="30" spans="2:133" ht="11.25" customHeight="1" x14ac:dyDescent="0.2">
      <c r="B30" s="620" t="s">
        <v>293</v>
      </c>
      <c r="C30" s="621"/>
      <c r="D30" s="621"/>
      <c r="E30" s="621"/>
      <c r="F30" s="621"/>
      <c r="G30" s="621"/>
      <c r="H30" s="621"/>
      <c r="I30" s="621"/>
      <c r="J30" s="621"/>
      <c r="K30" s="621"/>
      <c r="L30" s="621"/>
      <c r="M30" s="621"/>
      <c r="N30" s="621"/>
      <c r="O30" s="621"/>
      <c r="P30" s="621"/>
      <c r="Q30" s="622"/>
      <c r="R30" s="623">
        <v>44213150</v>
      </c>
      <c r="S30" s="624"/>
      <c r="T30" s="624"/>
      <c r="U30" s="624"/>
      <c r="V30" s="624"/>
      <c r="W30" s="624"/>
      <c r="X30" s="624"/>
      <c r="Y30" s="625"/>
      <c r="Z30" s="626">
        <v>20.3</v>
      </c>
      <c r="AA30" s="626"/>
      <c r="AB30" s="626"/>
      <c r="AC30" s="626"/>
      <c r="AD30" s="627" t="s">
        <v>122</v>
      </c>
      <c r="AE30" s="627"/>
      <c r="AF30" s="627"/>
      <c r="AG30" s="627"/>
      <c r="AH30" s="627"/>
      <c r="AI30" s="627"/>
      <c r="AJ30" s="627"/>
      <c r="AK30" s="627"/>
      <c r="AL30" s="628" t="s">
        <v>122</v>
      </c>
      <c r="AM30" s="629"/>
      <c r="AN30" s="629"/>
      <c r="AO30" s="630"/>
      <c r="AP30" s="605" t="s">
        <v>211</v>
      </c>
      <c r="AQ30" s="606"/>
      <c r="AR30" s="606"/>
      <c r="AS30" s="606"/>
      <c r="AT30" s="606"/>
      <c r="AU30" s="606"/>
      <c r="AV30" s="606"/>
      <c r="AW30" s="606"/>
      <c r="AX30" s="606"/>
      <c r="AY30" s="606"/>
      <c r="AZ30" s="606"/>
      <c r="BA30" s="606"/>
      <c r="BB30" s="606"/>
      <c r="BC30" s="606"/>
      <c r="BD30" s="606"/>
      <c r="BE30" s="606"/>
      <c r="BF30" s="607"/>
      <c r="BG30" s="605" t="s">
        <v>294</v>
      </c>
      <c r="BH30" s="665"/>
      <c r="BI30" s="665"/>
      <c r="BJ30" s="665"/>
      <c r="BK30" s="665"/>
      <c r="BL30" s="665"/>
      <c r="BM30" s="665"/>
      <c r="BN30" s="665"/>
      <c r="BO30" s="665"/>
      <c r="BP30" s="665"/>
      <c r="BQ30" s="666"/>
      <c r="BR30" s="605" t="s">
        <v>295</v>
      </c>
      <c r="BS30" s="665"/>
      <c r="BT30" s="665"/>
      <c r="BU30" s="665"/>
      <c r="BV30" s="665"/>
      <c r="BW30" s="665"/>
      <c r="BX30" s="665"/>
      <c r="BY30" s="665"/>
      <c r="BZ30" s="665"/>
      <c r="CA30" s="665"/>
      <c r="CB30" s="666"/>
      <c r="CD30" s="661"/>
      <c r="CE30" s="662"/>
      <c r="CF30" s="620" t="s">
        <v>296</v>
      </c>
      <c r="CG30" s="621"/>
      <c r="CH30" s="621"/>
      <c r="CI30" s="621"/>
      <c r="CJ30" s="621"/>
      <c r="CK30" s="621"/>
      <c r="CL30" s="621"/>
      <c r="CM30" s="621"/>
      <c r="CN30" s="621"/>
      <c r="CO30" s="621"/>
      <c r="CP30" s="621"/>
      <c r="CQ30" s="622"/>
      <c r="CR30" s="623">
        <v>16235301</v>
      </c>
      <c r="CS30" s="624"/>
      <c r="CT30" s="624"/>
      <c r="CU30" s="624"/>
      <c r="CV30" s="624"/>
      <c r="CW30" s="624"/>
      <c r="CX30" s="624"/>
      <c r="CY30" s="625"/>
      <c r="CZ30" s="628">
        <v>7.8</v>
      </c>
      <c r="DA30" s="653"/>
      <c r="DB30" s="653"/>
      <c r="DC30" s="657"/>
      <c r="DD30" s="632">
        <v>16084503</v>
      </c>
      <c r="DE30" s="624"/>
      <c r="DF30" s="624"/>
      <c r="DG30" s="624"/>
      <c r="DH30" s="624"/>
      <c r="DI30" s="624"/>
      <c r="DJ30" s="624"/>
      <c r="DK30" s="625"/>
      <c r="DL30" s="632">
        <v>16081909</v>
      </c>
      <c r="DM30" s="624"/>
      <c r="DN30" s="624"/>
      <c r="DO30" s="624"/>
      <c r="DP30" s="624"/>
      <c r="DQ30" s="624"/>
      <c r="DR30" s="624"/>
      <c r="DS30" s="624"/>
      <c r="DT30" s="624"/>
      <c r="DU30" s="624"/>
      <c r="DV30" s="625"/>
      <c r="DW30" s="628">
        <v>14</v>
      </c>
      <c r="DX30" s="653"/>
      <c r="DY30" s="653"/>
      <c r="DZ30" s="653"/>
      <c r="EA30" s="653"/>
      <c r="EB30" s="653"/>
      <c r="EC30" s="654"/>
    </row>
    <row r="31" spans="2:133" ht="11.25" customHeight="1" x14ac:dyDescent="0.2">
      <c r="B31" s="636" t="s">
        <v>297</v>
      </c>
      <c r="C31" s="637"/>
      <c r="D31" s="637"/>
      <c r="E31" s="637"/>
      <c r="F31" s="637"/>
      <c r="G31" s="637"/>
      <c r="H31" s="637"/>
      <c r="I31" s="637"/>
      <c r="J31" s="637"/>
      <c r="K31" s="637"/>
      <c r="L31" s="637"/>
      <c r="M31" s="637"/>
      <c r="N31" s="637"/>
      <c r="O31" s="637"/>
      <c r="P31" s="637"/>
      <c r="Q31" s="638"/>
      <c r="R31" s="623">
        <v>13821</v>
      </c>
      <c r="S31" s="624"/>
      <c r="T31" s="624"/>
      <c r="U31" s="624"/>
      <c r="V31" s="624"/>
      <c r="W31" s="624"/>
      <c r="X31" s="624"/>
      <c r="Y31" s="625"/>
      <c r="Z31" s="626">
        <v>0</v>
      </c>
      <c r="AA31" s="626"/>
      <c r="AB31" s="626"/>
      <c r="AC31" s="626"/>
      <c r="AD31" s="627">
        <v>13821</v>
      </c>
      <c r="AE31" s="627"/>
      <c r="AF31" s="627"/>
      <c r="AG31" s="627"/>
      <c r="AH31" s="627"/>
      <c r="AI31" s="627"/>
      <c r="AJ31" s="627"/>
      <c r="AK31" s="627"/>
      <c r="AL31" s="628">
        <v>0</v>
      </c>
      <c r="AM31" s="629"/>
      <c r="AN31" s="629"/>
      <c r="AO31" s="630"/>
      <c r="AP31" s="669" t="s">
        <v>298</v>
      </c>
      <c r="AQ31" s="670"/>
      <c r="AR31" s="670"/>
      <c r="AS31" s="670"/>
      <c r="AT31" s="675" t="s">
        <v>299</v>
      </c>
      <c r="AU31" s="206"/>
      <c r="AV31" s="206"/>
      <c r="AW31" s="206"/>
      <c r="AX31" s="609" t="s">
        <v>177</v>
      </c>
      <c r="AY31" s="610"/>
      <c r="AZ31" s="610"/>
      <c r="BA31" s="610"/>
      <c r="BB31" s="610"/>
      <c r="BC31" s="610"/>
      <c r="BD31" s="610"/>
      <c r="BE31" s="610"/>
      <c r="BF31" s="611"/>
      <c r="BG31" s="679">
        <v>99.5</v>
      </c>
      <c r="BH31" s="667"/>
      <c r="BI31" s="667"/>
      <c r="BJ31" s="667"/>
      <c r="BK31" s="667"/>
      <c r="BL31" s="667"/>
      <c r="BM31" s="618">
        <v>98.4</v>
      </c>
      <c r="BN31" s="667"/>
      <c r="BO31" s="667"/>
      <c r="BP31" s="667"/>
      <c r="BQ31" s="668"/>
      <c r="BR31" s="679">
        <v>99.1</v>
      </c>
      <c r="BS31" s="667"/>
      <c r="BT31" s="667"/>
      <c r="BU31" s="667"/>
      <c r="BV31" s="667"/>
      <c r="BW31" s="667"/>
      <c r="BX31" s="618">
        <v>97.8</v>
      </c>
      <c r="BY31" s="667"/>
      <c r="BZ31" s="667"/>
      <c r="CA31" s="667"/>
      <c r="CB31" s="668"/>
      <c r="CD31" s="661"/>
      <c r="CE31" s="662"/>
      <c r="CF31" s="620" t="s">
        <v>300</v>
      </c>
      <c r="CG31" s="621"/>
      <c r="CH31" s="621"/>
      <c r="CI31" s="621"/>
      <c r="CJ31" s="621"/>
      <c r="CK31" s="621"/>
      <c r="CL31" s="621"/>
      <c r="CM31" s="621"/>
      <c r="CN31" s="621"/>
      <c r="CO31" s="621"/>
      <c r="CP31" s="621"/>
      <c r="CQ31" s="622"/>
      <c r="CR31" s="623">
        <v>846146</v>
      </c>
      <c r="CS31" s="655"/>
      <c r="CT31" s="655"/>
      <c r="CU31" s="655"/>
      <c r="CV31" s="655"/>
      <c r="CW31" s="655"/>
      <c r="CX31" s="655"/>
      <c r="CY31" s="656"/>
      <c r="CZ31" s="628">
        <v>0.4</v>
      </c>
      <c r="DA31" s="653"/>
      <c r="DB31" s="653"/>
      <c r="DC31" s="657"/>
      <c r="DD31" s="632">
        <v>841418</v>
      </c>
      <c r="DE31" s="655"/>
      <c r="DF31" s="655"/>
      <c r="DG31" s="655"/>
      <c r="DH31" s="655"/>
      <c r="DI31" s="655"/>
      <c r="DJ31" s="655"/>
      <c r="DK31" s="656"/>
      <c r="DL31" s="632">
        <v>841387</v>
      </c>
      <c r="DM31" s="655"/>
      <c r="DN31" s="655"/>
      <c r="DO31" s="655"/>
      <c r="DP31" s="655"/>
      <c r="DQ31" s="655"/>
      <c r="DR31" s="655"/>
      <c r="DS31" s="655"/>
      <c r="DT31" s="655"/>
      <c r="DU31" s="655"/>
      <c r="DV31" s="656"/>
      <c r="DW31" s="628">
        <v>0.7</v>
      </c>
      <c r="DX31" s="653"/>
      <c r="DY31" s="653"/>
      <c r="DZ31" s="653"/>
      <c r="EA31" s="653"/>
      <c r="EB31" s="653"/>
      <c r="EC31" s="654"/>
    </row>
    <row r="32" spans="2:133" ht="11.25" customHeight="1" x14ac:dyDescent="0.2">
      <c r="B32" s="620" t="s">
        <v>301</v>
      </c>
      <c r="C32" s="621"/>
      <c r="D32" s="621"/>
      <c r="E32" s="621"/>
      <c r="F32" s="621"/>
      <c r="G32" s="621"/>
      <c r="H32" s="621"/>
      <c r="I32" s="621"/>
      <c r="J32" s="621"/>
      <c r="K32" s="621"/>
      <c r="L32" s="621"/>
      <c r="M32" s="621"/>
      <c r="N32" s="621"/>
      <c r="O32" s="621"/>
      <c r="P32" s="621"/>
      <c r="Q32" s="622"/>
      <c r="R32" s="623">
        <v>15881780</v>
      </c>
      <c r="S32" s="624"/>
      <c r="T32" s="624"/>
      <c r="U32" s="624"/>
      <c r="V32" s="624"/>
      <c r="W32" s="624"/>
      <c r="X32" s="624"/>
      <c r="Y32" s="625"/>
      <c r="Z32" s="626">
        <v>7.3</v>
      </c>
      <c r="AA32" s="626"/>
      <c r="AB32" s="626"/>
      <c r="AC32" s="626"/>
      <c r="AD32" s="627" t="s">
        <v>122</v>
      </c>
      <c r="AE32" s="627"/>
      <c r="AF32" s="627"/>
      <c r="AG32" s="627"/>
      <c r="AH32" s="627"/>
      <c r="AI32" s="627"/>
      <c r="AJ32" s="627"/>
      <c r="AK32" s="627"/>
      <c r="AL32" s="628" t="s">
        <v>122</v>
      </c>
      <c r="AM32" s="629"/>
      <c r="AN32" s="629"/>
      <c r="AO32" s="630"/>
      <c r="AP32" s="671"/>
      <c r="AQ32" s="672"/>
      <c r="AR32" s="672"/>
      <c r="AS32" s="672"/>
      <c r="AT32" s="676"/>
      <c r="AU32" s="202" t="s">
        <v>302</v>
      </c>
      <c r="AX32" s="620" t="s">
        <v>303</v>
      </c>
      <c r="AY32" s="621"/>
      <c r="AZ32" s="621"/>
      <c r="BA32" s="621"/>
      <c r="BB32" s="621"/>
      <c r="BC32" s="621"/>
      <c r="BD32" s="621"/>
      <c r="BE32" s="621"/>
      <c r="BF32" s="622"/>
      <c r="BG32" s="680">
        <v>99.5</v>
      </c>
      <c r="BH32" s="655"/>
      <c r="BI32" s="655"/>
      <c r="BJ32" s="655"/>
      <c r="BK32" s="655"/>
      <c r="BL32" s="655"/>
      <c r="BM32" s="629">
        <v>98.3</v>
      </c>
      <c r="BN32" s="655"/>
      <c r="BO32" s="655"/>
      <c r="BP32" s="655"/>
      <c r="BQ32" s="678"/>
      <c r="BR32" s="680">
        <v>99.1</v>
      </c>
      <c r="BS32" s="655"/>
      <c r="BT32" s="655"/>
      <c r="BU32" s="655"/>
      <c r="BV32" s="655"/>
      <c r="BW32" s="655"/>
      <c r="BX32" s="629">
        <v>97.7</v>
      </c>
      <c r="BY32" s="655"/>
      <c r="BZ32" s="655"/>
      <c r="CA32" s="655"/>
      <c r="CB32" s="678"/>
      <c r="CD32" s="663"/>
      <c r="CE32" s="664"/>
      <c r="CF32" s="620" t="s">
        <v>304</v>
      </c>
      <c r="CG32" s="621"/>
      <c r="CH32" s="621"/>
      <c r="CI32" s="621"/>
      <c r="CJ32" s="621"/>
      <c r="CK32" s="621"/>
      <c r="CL32" s="621"/>
      <c r="CM32" s="621"/>
      <c r="CN32" s="621"/>
      <c r="CO32" s="621"/>
      <c r="CP32" s="621"/>
      <c r="CQ32" s="622"/>
      <c r="CR32" s="623">
        <v>428</v>
      </c>
      <c r="CS32" s="624"/>
      <c r="CT32" s="624"/>
      <c r="CU32" s="624"/>
      <c r="CV32" s="624"/>
      <c r="CW32" s="624"/>
      <c r="CX32" s="624"/>
      <c r="CY32" s="625"/>
      <c r="CZ32" s="628">
        <v>0</v>
      </c>
      <c r="DA32" s="653"/>
      <c r="DB32" s="653"/>
      <c r="DC32" s="657"/>
      <c r="DD32" s="632">
        <v>428</v>
      </c>
      <c r="DE32" s="624"/>
      <c r="DF32" s="624"/>
      <c r="DG32" s="624"/>
      <c r="DH32" s="624"/>
      <c r="DI32" s="624"/>
      <c r="DJ32" s="624"/>
      <c r="DK32" s="625"/>
      <c r="DL32" s="632">
        <v>428</v>
      </c>
      <c r="DM32" s="624"/>
      <c r="DN32" s="624"/>
      <c r="DO32" s="624"/>
      <c r="DP32" s="624"/>
      <c r="DQ32" s="624"/>
      <c r="DR32" s="624"/>
      <c r="DS32" s="624"/>
      <c r="DT32" s="624"/>
      <c r="DU32" s="624"/>
      <c r="DV32" s="625"/>
      <c r="DW32" s="628">
        <v>0</v>
      </c>
      <c r="DX32" s="653"/>
      <c r="DY32" s="653"/>
      <c r="DZ32" s="653"/>
      <c r="EA32" s="653"/>
      <c r="EB32" s="653"/>
      <c r="EC32" s="654"/>
    </row>
    <row r="33" spans="2:133" ht="11.25" customHeight="1" x14ac:dyDescent="0.2">
      <c r="B33" s="620" t="s">
        <v>305</v>
      </c>
      <c r="C33" s="621"/>
      <c r="D33" s="621"/>
      <c r="E33" s="621"/>
      <c r="F33" s="621"/>
      <c r="G33" s="621"/>
      <c r="H33" s="621"/>
      <c r="I33" s="621"/>
      <c r="J33" s="621"/>
      <c r="K33" s="621"/>
      <c r="L33" s="621"/>
      <c r="M33" s="621"/>
      <c r="N33" s="621"/>
      <c r="O33" s="621"/>
      <c r="P33" s="621"/>
      <c r="Q33" s="622"/>
      <c r="R33" s="623">
        <v>1488391</v>
      </c>
      <c r="S33" s="624"/>
      <c r="T33" s="624"/>
      <c r="U33" s="624"/>
      <c r="V33" s="624"/>
      <c r="W33" s="624"/>
      <c r="X33" s="624"/>
      <c r="Y33" s="625"/>
      <c r="Z33" s="626">
        <v>0.7</v>
      </c>
      <c r="AA33" s="626"/>
      <c r="AB33" s="626"/>
      <c r="AC33" s="626"/>
      <c r="AD33" s="627" t="s">
        <v>122</v>
      </c>
      <c r="AE33" s="627"/>
      <c r="AF33" s="627"/>
      <c r="AG33" s="627"/>
      <c r="AH33" s="627"/>
      <c r="AI33" s="627"/>
      <c r="AJ33" s="627"/>
      <c r="AK33" s="627"/>
      <c r="AL33" s="628" t="s">
        <v>122</v>
      </c>
      <c r="AM33" s="629"/>
      <c r="AN33" s="629"/>
      <c r="AO33" s="630"/>
      <c r="AP33" s="673"/>
      <c r="AQ33" s="674"/>
      <c r="AR33" s="674"/>
      <c r="AS33" s="674"/>
      <c r="AT33" s="677"/>
      <c r="AU33" s="207"/>
      <c r="AV33" s="207"/>
      <c r="AW33" s="207"/>
      <c r="AX33" s="644" t="s">
        <v>306</v>
      </c>
      <c r="AY33" s="645"/>
      <c r="AZ33" s="645"/>
      <c r="BA33" s="645"/>
      <c r="BB33" s="645"/>
      <c r="BC33" s="645"/>
      <c r="BD33" s="645"/>
      <c r="BE33" s="645"/>
      <c r="BF33" s="646"/>
      <c r="BG33" s="681">
        <v>99.5</v>
      </c>
      <c r="BH33" s="682"/>
      <c r="BI33" s="682"/>
      <c r="BJ33" s="682"/>
      <c r="BK33" s="682"/>
      <c r="BL33" s="682"/>
      <c r="BM33" s="683">
        <v>98.5</v>
      </c>
      <c r="BN33" s="682"/>
      <c r="BO33" s="682"/>
      <c r="BP33" s="682"/>
      <c r="BQ33" s="684"/>
      <c r="BR33" s="681">
        <v>99</v>
      </c>
      <c r="BS33" s="682"/>
      <c r="BT33" s="682"/>
      <c r="BU33" s="682"/>
      <c r="BV33" s="682"/>
      <c r="BW33" s="682"/>
      <c r="BX33" s="683">
        <v>97.6</v>
      </c>
      <c r="BY33" s="682"/>
      <c r="BZ33" s="682"/>
      <c r="CA33" s="682"/>
      <c r="CB33" s="684"/>
      <c r="CD33" s="620" t="s">
        <v>307</v>
      </c>
      <c r="CE33" s="621"/>
      <c r="CF33" s="621"/>
      <c r="CG33" s="621"/>
      <c r="CH33" s="621"/>
      <c r="CI33" s="621"/>
      <c r="CJ33" s="621"/>
      <c r="CK33" s="621"/>
      <c r="CL33" s="621"/>
      <c r="CM33" s="621"/>
      <c r="CN33" s="621"/>
      <c r="CO33" s="621"/>
      <c r="CP33" s="621"/>
      <c r="CQ33" s="622"/>
      <c r="CR33" s="623">
        <v>77037750</v>
      </c>
      <c r="CS33" s="655"/>
      <c r="CT33" s="655"/>
      <c r="CU33" s="655"/>
      <c r="CV33" s="655"/>
      <c r="CW33" s="655"/>
      <c r="CX33" s="655"/>
      <c r="CY33" s="656"/>
      <c r="CZ33" s="628">
        <v>36.9</v>
      </c>
      <c r="DA33" s="653"/>
      <c r="DB33" s="653"/>
      <c r="DC33" s="657"/>
      <c r="DD33" s="632">
        <v>60293888</v>
      </c>
      <c r="DE33" s="655"/>
      <c r="DF33" s="655"/>
      <c r="DG33" s="655"/>
      <c r="DH33" s="655"/>
      <c r="DI33" s="655"/>
      <c r="DJ33" s="655"/>
      <c r="DK33" s="656"/>
      <c r="DL33" s="632">
        <v>45716128</v>
      </c>
      <c r="DM33" s="655"/>
      <c r="DN33" s="655"/>
      <c r="DO33" s="655"/>
      <c r="DP33" s="655"/>
      <c r="DQ33" s="655"/>
      <c r="DR33" s="655"/>
      <c r="DS33" s="655"/>
      <c r="DT33" s="655"/>
      <c r="DU33" s="655"/>
      <c r="DV33" s="656"/>
      <c r="DW33" s="628">
        <v>39.9</v>
      </c>
      <c r="DX33" s="653"/>
      <c r="DY33" s="653"/>
      <c r="DZ33" s="653"/>
      <c r="EA33" s="653"/>
      <c r="EB33" s="653"/>
      <c r="EC33" s="654"/>
    </row>
    <row r="34" spans="2:133" ht="11.25" customHeight="1" x14ac:dyDescent="0.2">
      <c r="B34" s="620" t="s">
        <v>308</v>
      </c>
      <c r="C34" s="621"/>
      <c r="D34" s="621"/>
      <c r="E34" s="621"/>
      <c r="F34" s="621"/>
      <c r="G34" s="621"/>
      <c r="H34" s="621"/>
      <c r="I34" s="621"/>
      <c r="J34" s="621"/>
      <c r="K34" s="621"/>
      <c r="L34" s="621"/>
      <c r="M34" s="621"/>
      <c r="N34" s="621"/>
      <c r="O34" s="621"/>
      <c r="P34" s="621"/>
      <c r="Q34" s="622"/>
      <c r="R34" s="623">
        <v>1792530</v>
      </c>
      <c r="S34" s="624"/>
      <c r="T34" s="624"/>
      <c r="U34" s="624"/>
      <c r="V34" s="624"/>
      <c r="W34" s="624"/>
      <c r="X34" s="624"/>
      <c r="Y34" s="625"/>
      <c r="Z34" s="626">
        <v>0.8</v>
      </c>
      <c r="AA34" s="626"/>
      <c r="AB34" s="626"/>
      <c r="AC34" s="626"/>
      <c r="AD34" s="627" t="s">
        <v>122</v>
      </c>
      <c r="AE34" s="627"/>
      <c r="AF34" s="627"/>
      <c r="AG34" s="627"/>
      <c r="AH34" s="627"/>
      <c r="AI34" s="627"/>
      <c r="AJ34" s="627"/>
      <c r="AK34" s="627"/>
      <c r="AL34" s="628" t="s">
        <v>122</v>
      </c>
      <c r="AM34" s="629"/>
      <c r="AN34" s="629"/>
      <c r="AO34" s="630"/>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20" t="s">
        <v>309</v>
      </c>
      <c r="CE34" s="621"/>
      <c r="CF34" s="621"/>
      <c r="CG34" s="621"/>
      <c r="CH34" s="621"/>
      <c r="CI34" s="621"/>
      <c r="CJ34" s="621"/>
      <c r="CK34" s="621"/>
      <c r="CL34" s="621"/>
      <c r="CM34" s="621"/>
      <c r="CN34" s="621"/>
      <c r="CO34" s="621"/>
      <c r="CP34" s="621"/>
      <c r="CQ34" s="622"/>
      <c r="CR34" s="623">
        <v>32926744</v>
      </c>
      <c r="CS34" s="624"/>
      <c r="CT34" s="624"/>
      <c r="CU34" s="624"/>
      <c r="CV34" s="624"/>
      <c r="CW34" s="624"/>
      <c r="CX34" s="624"/>
      <c r="CY34" s="625"/>
      <c r="CZ34" s="628">
        <v>15.8</v>
      </c>
      <c r="DA34" s="653"/>
      <c r="DB34" s="653"/>
      <c r="DC34" s="657"/>
      <c r="DD34" s="632">
        <v>24414829</v>
      </c>
      <c r="DE34" s="624"/>
      <c r="DF34" s="624"/>
      <c r="DG34" s="624"/>
      <c r="DH34" s="624"/>
      <c r="DI34" s="624"/>
      <c r="DJ34" s="624"/>
      <c r="DK34" s="625"/>
      <c r="DL34" s="632">
        <v>20145523</v>
      </c>
      <c r="DM34" s="624"/>
      <c r="DN34" s="624"/>
      <c r="DO34" s="624"/>
      <c r="DP34" s="624"/>
      <c r="DQ34" s="624"/>
      <c r="DR34" s="624"/>
      <c r="DS34" s="624"/>
      <c r="DT34" s="624"/>
      <c r="DU34" s="624"/>
      <c r="DV34" s="625"/>
      <c r="DW34" s="628">
        <v>17.600000000000001</v>
      </c>
      <c r="DX34" s="653"/>
      <c r="DY34" s="653"/>
      <c r="DZ34" s="653"/>
      <c r="EA34" s="653"/>
      <c r="EB34" s="653"/>
      <c r="EC34" s="654"/>
    </row>
    <row r="35" spans="2:133" ht="11.25" customHeight="1" x14ac:dyDescent="0.2">
      <c r="B35" s="620" t="s">
        <v>310</v>
      </c>
      <c r="C35" s="621"/>
      <c r="D35" s="621"/>
      <c r="E35" s="621"/>
      <c r="F35" s="621"/>
      <c r="G35" s="621"/>
      <c r="H35" s="621"/>
      <c r="I35" s="621"/>
      <c r="J35" s="621"/>
      <c r="K35" s="621"/>
      <c r="L35" s="621"/>
      <c r="M35" s="621"/>
      <c r="N35" s="621"/>
      <c r="O35" s="621"/>
      <c r="P35" s="621"/>
      <c r="Q35" s="622"/>
      <c r="R35" s="623">
        <v>548433</v>
      </c>
      <c r="S35" s="624"/>
      <c r="T35" s="624"/>
      <c r="U35" s="624"/>
      <c r="V35" s="624"/>
      <c r="W35" s="624"/>
      <c r="X35" s="624"/>
      <c r="Y35" s="625"/>
      <c r="Z35" s="626">
        <v>0.3</v>
      </c>
      <c r="AA35" s="626"/>
      <c r="AB35" s="626"/>
      <c r="AC35" s="626"/>
      <c r="AD35" s="627" t="s">
        <v>122</v>
      </c>
      <c r="AE35" s="627"/>
      <c r="AF35" s="627"/>
      <c r="AG35" s="627"/>
      <c r="AH35" s="627"/>
      <c r="AI35" s="627"/>
      <c r="AJ35" s="627"/>
      <c r="AK35" s="627"/>
      <c r="AL35" s="628" t="s">
        <v>122</v>
      </c>
      <c r="AM35" s="629"/>
      <c r="AN35" s="629"/>
      <c r="AO35" s="630"/>
      <c r="AP35" s="210"/>
      <c r="AQ35" s="605" t="s">
        <v>311</v>
      </c>
      <c r="AR35" s="606"/>
      <c r="AS35" s="606"/>
      <c r="AT35" s="606"/>
      <c r="AU35" s="606"/>
      <c r="AV35" s="606"/>
      <c r="AW35" s="606"/>
      <c r="AX35" s="606"/>
      <c r="AY35" s="606"/>
      <c r="AZ35" s="606"/>
      <c r="BA35" s="606"/>
      <c r="BB35" s="606"/>
      <c r="BC35" s="606"/>
      <c r="BD35" s="606"/>
      <c r="BE35" s="606"/>
      <c r="BF35" s="607"/>
      <c r="BG35" s="605" t="s">
        <v>312</v>
      </c>
      <c r="BH35" s="606"/>
      <c r="BI35" s="606"/>
      <c r="BJ35" s="606"/>
      <c r="BK35" s="606"/>
      <c r="BL35" s="606"/>
      <c r="BM35" s="606"/>
      <c r="BN35" s="606"/>
      <c r="BO35" s="606"/>
      <c r="BP35" s="606"/>
      <c r="BQ35" s="606"/>
      <c r="BR35" s="606"/>
      <c r="BS35" s="606"/>
      <c r="BT35" s="606"/>
      <c r="BU35" s="606"/>
      <c r="BV35" s="606"/>
      <c r="BW35" s="606"/>
      <c r="BX35" s="606"/>
      <c r="BY35" s="606"/>
      <c r="BZ35" s="606"/>
      <c r="CA35" s="606"/>
      <c r="CB35" s="607"/>
      <c r="CD35" s="620" t="s">
        <v>313</v>
      </c>
      <c r="CE35" s="621"/>
      <c r="CF35" s="621"/>
      <c r="CG35" s="621"/>
      <c r="CH35" s="621"/>
      <c r="CI35" s="621"/>
      <c r="CJ35" s="621"/>
      <c r="CK35" s="621"/>
      <c r="CL35" s="621"/>
      <c r="CM35" s="621"/>
      <c r="CN35" s="621"/>
      <c r="CO35" s="621"/>
      <c r="CP35" s="621"/>
      <c r="CQ35" s="622"/>
      <c r="CR35" s="623">
        <v>2438460</v>
      </c>
      <c r="CS35" s="655"/>
      <c r="CT35" s="655"/>
      <c r="CU35" s="655"/>
      <c r="CV35" s="655"/>
      <c r="CW35" s="655"/>
      <c r="CX35" s="655"/>
      <c r="CY35" s="656"/>
      <c r="CZ35" s="628">
        <v>1.2</v>
      </c>
      <c r="DA35" s="653"/>
      <c r="DB35" s="653"/>
      <c r="DC35" s="657"/>
      <c r="DD35" s="632">
        <v>1645979</v>
      </c>
      <c r="DE35" s="655"/>
      <c r="DF35" s="655"/>
      <c r="DG35" s="655"/>
      <c r="DH35" s="655"/>
      <c r="DI35" s="655"/>
      <c r="DJ35" s="655"/>
      <c r="DK35" s="656"/>
      <c r="DL35" s="632">
        <v>771287</v>
      </c>
      <c r="DM35" s="655"/>
      <c r="DN35" s="655"/>
      <c r="DO35" s="655"/>
      <c r="DP35" s="655"/>
      <c r="DQ35" s="655"/>
      <c r="DR35" s="655"/>
      <c r="DS35" s="655"/>
      <c r="DT35" s="655"/>
      <c r="DU35" s="655"/>
      <c r="DV35" s="656"/>
      <c r="DW35" s="628">
        <v>0.7</v>
      </c>
      <c r="DX35" s="653"/>
      <c r="DY35" s="653"/>
      <c r="DZ35" s="653"/>
      <c r="EA35" s="653"/>
      <c r="EB35" s="653"/>
      <c r="EC35" s="654"/>
    </row>
    <row r="36" spans="2:133" ht="11.25" customHeight="1" x14ac:dyDescent="0.2">
      <c r="B36" s="620" t="s">
        <v>314</v>
      </c>
      <c r="C36" s="621"/>
      <c r="D36" s="621"/>
      <c r="E36" s="621"/>
      <c r="F36" s="621"/>
      <c r="G36" s="621"/>
      <c r="H36" s="621"/>
      <c r="I36" s="621"/>
      <c r="J36" s="621"/>
      <c r="K36" s="621"/>
      <c r="L36" s="621"/>
      <c r="M36" s="621"/>
      <c r="N36" s="621"/>
      <c r="O36" s="621"/>
      <c r="P36" s="621"/>
      <c r="Q36" s="622"/>
      <c r="R36" s="623">
        <v>7745214</v>
      </c>
      <c r="S36" s="624"/>
      <c r="T36" s="624"/>
      <c r="U36" s="624"/>
      <c r="V36" s="624"/>
      <c r="W36" s="624"/>
      <c r="X36" s="624"/>
      <c r="Y36" s="625"/>
      <c r="Z36" s="626">
        <v>3.6</v>
      </c>
      <c r="AA36" s="626"/>
      <c r="AB36" s="626"/>
      <c r="AC36" s="626"/>
      <c r="AD36" s="627" t="s">
        <v>122</v>
      </c>
      <c r="AE36" s="627"/>
      <c r="AF36" s="627"/>
      <c r="AG36" s="627"/>
      <c r="AH36" s="627"/>
      <c r="AI36" s="627"/>
      <c r="AJ36" s="627"/>
      <c r="AK36" s="627"/>
      <c r="AL36" s="628" t="s">
        <v>122</v>
      </c>
      <c r="AM36" s="629"/>
      <c r="AN36" s="629"/>
      <c r="AO36" s="630"/>
      <c r="AP36" s="210"/>
      <c r="AQ36" s="689" t="s">
        <v>315</v>
      </c>
      <c r="AR36" s="690"/>
      <c r="AS36" s="690"/>
      <c r="AT36" s="690"/>
      <c r="AU36" s="690"/>
      <c r="AV36" s="690"/>
      <c r="AW36" s="690"/>
      <c r="AX36" s="690"/>
      <c r="AY36" s="691"/>
      <c r="AZ36" s="612">
        <v>24383925</v>
      </c>
      <c r="BA36" s="613"/>
      <c r="BB36" s="613"/>
      <c r="BC36" s="613"/>
      <c r="BD36" s="613"/>
      <c r="BE36" s="613"/>
      <c r="BF36" s="685"/>
      <c r="BG36" s="609" t="s">
        <v>316</v>
      </c>
      <c r="BH36" s="610"/>
      <c r="BI36" s="610"/>
      <c r="BJ36" s="610"/>
      <c r="BK36" s="610"/>
      <c r="BL36" s="610"/>
      <c r="BM36" s="610"/>
      <c r="BN36" s="610"/>
      <c r="BO36" s="610"/>
      <c r="BP36" s="610"/>
      <c r="BQ36" s="610"/>
      <c r="BR36" s="610"/>
      <c r="BS36" s="610"/>
      <c r="BT36" s="610"/>
      <c r="BU36" s="611"/>
      <c r="BV36" s="612">
        <v>286748</v>
      </c>
      <c r="BW36" s="613"/>
      <c r="BX36" s="613"/>
      <c r="BY36" s="613"/>
      <c r="BZ36" s="613"/>
      <c r="CA36" s="613"/>
      <c r="CB36" s="685"/>
      <c r="CD36" s="620" t="s">
        <v>317</v>
      </c>
      <c r="CE36" s="621"/>
      <c r="CF36" s="621"/>
      <c r="CG36" s="621"/>
      <c r="CH36" s="621"/>
      <c r="CI36" s="621"/>
      <c r="CJ36" s="621"/>
      <c r="CK36" s="621"/>
      <c r="CL36" s="621"/>
      <c r="CM36" s="621"/>
      <c r="CN36" s="621"/>
      <c r="CO36" s="621"/>
      <c r="CP36" s="621"/>
      <c r="CQ36" s="622"/>
      <c r="CR36" s="623">
        <v>18015034</v>
      </c>
      <c r="CS36" s="624"/>
      <c r="CT36" s="624"/>
      <c r="CU36" s="624"/>
      <c r="CV36" s="624"/>
      <c r="CW36" s="624"/>
      <c r="CX36" s="624"/>
      <c r="CY36" s="625"/>
      <c r="CZ36" s="628">
        <v>8.6</v>
      </c>
      <c r="DA36" s="653"/>
      <c r="DB36" s="653"/>
      <c r="DC36" s="657"/>
      <c r="DD36" s="632">
        <v>14965292</v>
      </c>
      <c r="DE36" s="624"/>
      <c r="DF36" s="624"/>
      <c r="DG36" s="624"/>
      <c r="DH36" s="624"/>
      <c r="DI36" s="624"/>
      <c r="DJ36" s="624"/>
      <c r="DK36" s="625"/>
      <c r="DL36" s="632">
        <v>10621541</v>
      </c>
      <c r="DM36" s="624"/>
      <c r="DN36" s="624"/>
      <c r="DO36" s="624"/>
      <c r="DP36" s="624"/>
      <c r="DQ36" s="624"/>
      <c r="DR36" s="624"/>
      <c r="DS36" s="624"/>
      <c r="DT36" s="624"/>
      <c r="DU36" s="624"/>
      <c r="DV36" s="625"/>
      <c r="DW36" s="628">
        <v>9.3000000000000007</v>
      </c>
      <c r="DX36" s="653"/>
      <c r="DY36" s="653"/>
      <c r="DZ36" s="653"/>
      <c r="EA36" s="653"/>
      <c r="EB36" s="653"/>
      <c r="EC36" s="654"/>
    </row>
    <row r="37" spans="2:133" ht="11.25" customHeight="1" x14ac:dyDescent="0.2">
      <c r="B37" s="620" t="s">
        <v>318</v>
      </c>
      <c r="C37" s="621"/>
      <c r="D37" s="621"/>
      <c r="E37" s="621"/>
      <c r="F37" s="621"/>
      <c r="G37" s="621"/>
      <c r="H37" s="621"/>
      <c r="I37" s="621"/>
      <c r="J37" s="621"/>
      <c r="K37" s="621"/>
      <c r="L37" s="621"/>
      <c r="M37" s="621"/>
      <c r="N37" s="621"/>
      <c r="O37" s="621"/>
      <c r="P37" s="621"/>
      <c r="Q37" s="622"/>
      <c r="R37" s="623">
        <v>5747447</v>
      </c>
      <c r="S37" s="624"/>
      <c r="T37" s="624"/>
      <c r="U37" s="624"/>
      <c r="V37" s="624"/>
      <c r="W37" s="624"/>
      <c r="X37" s="624"/>
      <c r="Y37" s="625"/>
      <c r="Z37" s="626">
        <v>2.6</v>
      </c>
      <c r="AA37" s="626"/>
      <c r="AB37" s="626"/>
      <c r="AC37" s="626"/>
      <c r="AD37" s="627">
        <v>101283</v>
      </c>
      <c r="AE37" s="627"/>
      <c r="AF37" s="627"/>
      <c r="AG37" s="627"/>
      <c r="AH37" s="627"/>
      <c r="AI37" s="627"/>
      <c r="AJ37" s="627"/>
      <c r="AK37" s="627"/>
      <c r="AL37" s="628">
        <v>0.1</v>
      </c>
      <c r="AM37" s="629"/>
      <c r="AN37" s="629"/>
      <c r="AO37" s="630"/>
      <c r="AQ37" s="686" t="s">
        <v>319</v>
      </c>
      <c r="AR37" s="687"/>
      <c r="AS37" s="687"/>
      <c r="AT37" s="687"/>
      <c r="AU37" s="687"/>
      <c r="AV37" s="687"/>
      <c r="AW37" s="687"/>
      <c r="AX37" s="687"/>
      <c r="AY37" s="688"/>
      <c r="AZ37" s="623">
        <v>6462830</v>
      </c>
      <c r="BA37" s="624"/>
      <c r="BB37" s="624"/>
      <c r="BC37" s="624"/>
      <c r="BD37" s="655"/>
      <c r="BE37" s="655"/>
      <c r="BF37" s="678"/>
      <c r="BG37" s="620" t="s">
        <v>320</v>
      </c>
      <c r="BH37" s="621"/>
      <c r="BI37" s="621"/>
      <c r="BJ37" s="621"/>
      <c r="BK37" s="621"/>
      <c r="BL37" s="621"/>
      <c r="BM37" s="621"/>
      <c r="BN37" s="621"/>
      <c r="BO37" s="621"/>
      <c r="BP37" s="621"/>
      <c r="BQ37" s="621"/>
      <c r="BR37" s="621"/>
      <c r="BS37" s="621"/>
      <c r="BT37" s="621"/>
      <c r="BU37" s="622"/>
      <c r="BV37" s="623">
        <v>-189680</v>
      </c>
      <c r="BW37" s="624"/>
      <c r="BX37" s="624"/>
      <c r="BY37" s="624"/>
      <c r="BZ37" s="624"/>
      <c r="CA37" s="624"/>
      <c r="CB37" s="633"/>
      <c r="CD37" s="620" t="s">
        <v>321</v>
      </c>
      <c r="CE37" s="621"/>
      <c r="CF37" s="621"/>
      <c r="CG37" s="621"/>
      <c r="CH37" s="621"/>
      <c r="CI37" s="621"/>
      <c r="CJ37" s="621"/>
      <c r="CK37" s="621"/>
      <c r="CL37" s="621"/>
      <c r="CM37" s="621"/>
      <c r="CN37" s="621"/>
      <c r="CO37" s="621"/>
      <c r="CP37" s="621"/>
      <c r="CQ37" s="622"/>
      <c r="CR37" s="623">
        <v>28255</v>
      </c>
      <c r="CS37" s="655"/>
      <c r="CT37" s="655"/>
      <c r="CU37" s="655"/>
      <c r="CV37" s="655"/>
      <c r="CW37" s="655"/>
      <c r="CX37" s="655"/>
      <c r="CY37" s="656"/>
      <c r="CZ37" s="628">
        <v>0</v>
      </c>
      <c r="DA37" s="653"/>
      <c r="DB37" s="653"/>
      <c r="DC37" s="657"/>
      <c r="DD37" s="632">
        <v>28255</v>
      </c>
      <c r="DE37" s="655"/>
      <c r="DF37" s="655"/>
      <c r="DG37" s="655"/>
      <c r="DH37" s="655"/>
      <c r="DI37" s="655"/>
      <c r="DJ37" s="655"/>
      <c r="DK37" s="656"/>
      <c r="DL37" s="632">
        <v>12925</v>
      </c>
      <c r="DM37" s="655"/>
      <c r="DN37" s="655"/>
      <c r="DO37" s="655"/>
      <c r="DP37" s="655"/>
      <c r="DQ37" s="655"/>
      <c r="DR37" s="655"/>
      <c r="DS37" s="655"/>
      <c r="DT37" s="655"/>
      <c r="DU37" s="655"/>
      <c r="DV37" s="656"/>
      <c r="DW37" s="628">
        <v>0</v>
      </c>
      <c r="DX37" s="653"/>
      <c r="DY37" s="653"/>
      <c r="DZ37" s="653"/>
      <c r="EA37" s="653"/>
      <c r="EB37" s="653"/>
      <c r="EC37" s="654"/>
    </row>
    <row r="38" spans="2:133" ht="11.25" customHeight="1" x14ac:dyDescent="0.2">
      <c r="B38" s="620" t="s">
        <v>322</v>
      </c>
      <c r="C38" s="621"/>
      <c r="D38" s="621"/>
      <c r="E38" s="621"/>
      <c r="F38" s="621"/>
      <c r="G38" s="621"/>
      <c r="H38" s="621"/>
      <c r="I38" s="621"/>
      <c r="J38" s="621"/>
      <c r="K38" s="621"/>
      <c r="L38" s="621"/>
      <c r="M38" s="621"/>
      <c r="N38" s="621"/>
      <c r="O38" s="621"/>
      <c r="P38" s="621"/>
      <c r="Q38" s="622"/>
      <c r="R38" s="623">
        <v>12194400</v>
      </c>
      <c r="S38" s="624"/>
      <c r="T38" s="624"/>
      <c r="U38" s="624"/>
      <c r="V38" s="624"/>
      <c r="W38" s="624"/>
      <c r="X38" s="624"/>
      <c r="Y38" s="625"/>
      <c r="Z38" s="626">
        <v>5.6</v>
      </c>
      <c r="AA38" s="626"/>
      <c r="AB38" s="626"/>
      <c r="AC38" s="626"/>
      <c r="AD38" s="627" t="s">
        <v>122</v>
      </c>
      <c r="AE38" s="627"/>
      <c r="AF38" s="627"/>
      <c r="AG38" s="627"/>
      <c r="AH38" s="627"/>
      <c r="AI38" s="627"/>
      <c r="AJ38" s="627"/>
      <c r="AK38" s="627"/>
      <c r="AL38" s="628" t="s">
        <v>122</v>
      </c>
      <c r="AM38" s="629"/>
      <c r="AN38" s="629"/>
      <c r="AO38" s="630"/>
      <c r="AQ38" s="686" t="s">
        <v>323</v>
      </c>
      <c r="AR38" s="687"/>
      <c r="AS38" s="687"/>
      <c r="AT38" s="687"/>
      <c r="AU38" s="687"/>
      <c r="AV38" s="687"/>
      <c r="AW38" s="687"/>
      <c r="AX38" s="687"/>
      <c r="AY38" s="688"/>
      <c r="AZ38" s="623">
        <v>817402</v>
      </c>
      <c r="BA38" s="624"/>
      <c r="BB38" s="624"/>
      <c r="BC38" s="624"/>
      <c r="BD38" s="655"/>
      <c r="BE38" s="655"/>
      <c r="BF38" s="678"/>
      <c r="BG38" s="620" t="s">
        <v>324</v>
      </c>
      <c r="BH38" s="621"/>
      <c r="BI38" s="621"/>
      <c r="BJ38" s="621"/>
      <c r="BK38" s="621"/>
      <c r="BL38" s="621"/>
      <c r="BM38" s="621"/>
      <c r="BN38" s="621"/>
      <c r="BO38" s="621"/>
      <c r="BP38" s="621"/>
      <c r="BQ38" s="621"/>
      <c r="BR38" s="621"/>
      <c r="BS38" s="621"/>
      <c r="BT38" s="621"/>
      <c r="BU38" s="622"/>
      <c r="BV38" s="623">
        <v>50872</v>
      </c>
      <c r="BW38" s="624"/>
      <c r="BX38" s="624"/>
      <c r="BY38" s="624"/>
      <c r="BZ38" s="624"/>
      <c r="CA38" s="624"/>
      <c r="CB38" s="633"/>
      <c r="CD38" s="620" t="s">
        <v>325</v>
      </c>
      <c r="CE38" s="621"/>
      <c r="CF38" s="621"/>
      <c r="CG38" s="621"/>
      <c r="CH38" s="621"/>
      <c r="CI38" s="621"/>
      <c r="CJ38" s="621"/>
      <c r="CK38" s="621"/>
      <c r="CL38" s="621"/>
      <c r="CM38" s="621"/>
      <c r="CN38" s="621"/>
      <c r="CO38" s="621"/>
      <c r="CP38" s="621"/>
      <c r="CQ38" s="622"/>
      <c r="CR38" s="623">
        <v>16377035</v>
      </c>
      <c r="CS38" s="624"/>
      <c r="CT38" s="624"/>
      <c r="CU38" s="624"/>
      <c r="CV38" s="624"/>
      <c r="CW38" s="624"/>
      <c r="CX38" s="624"/>
      <c r="CY38" s="625"/>
      <c r="CZ38" s="628">
        <v>7.8</v>
      </c>
      <c r="DA38" s="653"/>
      <c r="DB38" s="653"/>
      <c r="DC38" s="657"/>
      <c r="DD38" s="632">
        <v>13544182</v>
      </c>
      <c r="DE38" s="624"/>
      <c r="DF38" s="624"/>
      <c r="DG38" s="624"/>
      <c r="DH38" s="624"/>
      <c r="DI38" s="624"/>
      <c r="DJ38" s="624"/>
      <c r="DK38" s="625"/>
      <c r="DL38" s="632">
        <v>13145881</v>
      </c>
      <c r="DM38" s="624"/>
      <c r="DN38" s="624"/>
      <c r="DO38" s="624"/>
      <c r="DP38" s="624"/>
      <c r="DQ38" s="624"/>
      <c r="DR38" s="624"/>
      <c r="DS38" s="624"/>
      <c r="DT38" s="624"/>
      <c r="DU38" s="624"/>
      <c r="DV38" s="625"/>
      <c r="DW38" s="628">
        <v>11.5</v>
      </c>
      <c r="DX38" s="653"/>
      <c r="DY38" s="653"/>
      <c r="DZ38" s="653"/>
      <c r="EA38" s="653"/>
      <c r="EB38" s="653"/>
      <c r="EC38" s="654"/>
    </row>
    <row r="39" spans="2:133" ht="11.25" customHeight="1" x14ac:dyDescent="0.2">
      <c r="B39" s="620" t="s">
        <v>326</v>
      </c>
      <c r="C39" s="621"/>
      <c r="D39" s="621"/>
      <c r="E39" s="621"/>
      <c r="F39" s="621"/>
      <c r="G39" s="621"/>
      <c r="H39" s="621"/>
      <c r="I39" s="621"/>
      <c r="J39" s="621"/>
      <c r="K39" s="621"/>
      <c r="L39" s="621"/>
      <c r="M39" s="621"/>
      <c r="N39" s="621"/>
      <c r="O39" s="621"/>
      <c r="P39" s="621"/>
      <c r="Q39" s="622"/>
      <c r="R39" s="623" t="s">
        <v>122</v>
      </c>
      <c r="S39" s="624"/>
      <c r="T39" s="624"/>
      <c r="U39" s="624"/>
      <c r="V39" s="624"/>
      <c r="W39" s="624"/>
      <c r="X39" s="624"/>
      <c r="Y39" s="625"/>
      <c r="Z39" s="626" t="s">
        <v>122</v>
      </c>
      <c r="AA39" s="626"/>
      <c r="AB39" s="626"/>
      <c r="AC39" s="626"/>
      <c r="AD39" s="627" t="s">
        <v>122</v>
      </c>
      <c r="AE39" s="627"/>
      <c r="AF39" s="627"/>
      <c r="AG39" s="627"/>
      <c r="AH39" s="627"/>
      <c r="AI39" s="627"/>
      <c r="AJ39" s="627"/>
      <c r="AK39" s="627"/>
      <c r="AL39" s="628" t="s">
        <v>122</v>
      </c>
      <c r="AM39" s="629"/>
      <c r="AN39" s="629"/>
      <c r="AO39" s="630"/>
      <c r="AQ39" s="686" t="s">
        <v>327</v>
      </c>
      <c r="AR39" s="687"/>
      <c r="AS39" s="687"/>
      <c r="AT39" s="687"/>
      <c r="AU39" s="687"/>
      <c r="AV39" s="687"/>
      <c r="AW39" s="687"/>
      <c r="AX39" s="687"/>
      <c r="AY39" s="688"/>
      <c r="AZ39" s="623">
        <v>380609</v>
      </c>
      <c r="BA39" s="624"/>
      <c r="BB39" s="624"/>
      <c r="BC39" s="624"/>
      <c r="BD39" s="655"/>
      <c r="BE39" s="655"/>
      <c r="BF39" s="678"/>
      <c r="BG39" s="620" t="s">
        <v>328</v>
      </c>
      <c r="BH39" s="621"/>
      <c r="BI39" s="621"/>
      <c r="BJ39" s="621"/>
      <c r="BK39" s="621"/>
      <c r="BL39" s="621"/>
      <c r="BM39" s="621"/>
      <c r="BN39" s="621"/>
      <c r="BO39" s="621"/>
      <c r="BP39" s="621"/>
      <c r="BQ39" s="621"/>
      <c r="BR39" s="621"/>
      <c r="BS39" s="621"/>
      <c r="BT39" s="621"/>
      <c r="BU39" s="622"/>
      <c r="BV39" s="623">
        <v>71475</v>
      </c>
      <c r="BW39" s="624"/>
      <c r="BX39" s="624"/>
      <c r="BY39" s="624"/>
      <c r="BZ39" s="624"/>
      <c r="CA39" s="624"/>
      <c r="CB39" s="633"/>
      <c r="CD39" s="620" t="s">
        <v>329</v>
      </c>
      <c r="CE39" s="621"/>
      <c r="CF39" s="621"/>
      <c r="CG39" s="621"/>
      <c r="CH39" s="621"/>
      <c r="CI39" s="621"/>
      <c r="CJ39" s="621"/>
      <c r="CK39" s="621"/>
      <c r="CL39" s="621"/>
      <c r="CM39" s="621"/>
      <c r="CN39" s="621"/>
      <c r="CO39" s="621"/>
      <c r="CP39" s="621"/>
      <c r="CQ39" s="622"/>
      <c r="CR39" s="623">
        <v>5649001</v>
      </c>
      <c r="CS39" s="655"/>
      <c r="CT39" s="655"/>
      <c r="CU39" s="655"/>
      <c r="CV39" s="655"/>
      <c r="CW39" s="655"/>
      <c r="CX39" s="655"/>
      <c r="CY39" s="656"/>
      <c r="CZ39" s="628">
        <v>2.7</v>
      </c>
      <c r="DA39" s="653"/>
      <c r="DB39" s="653"/>
      <c r="DC39" s="657"/>
      <c r="DD39" s="632">
        <v>4331936</v>
      </c>
      <c r="DE39" s="655"/>
      <c r="DF39" s="655"/>
      <c r="DG39" s="655"/>
      <c r="DH39" s="655"/>
      <c r="DI39" s="655"/>
      <c r="DJ39" s="655"/>
      <c r="DK39" s="656"/>
      <c r="DL39" s="632" t="s">
        <v>122</v>
      </c>
      <c r="DM39" s="655"/>
      <c r="DN39" s="655"/>
      <c r="DO39" s="655"/>
      <c r="DP39" s="655"/>
      <c r="DQ39" s="655"/>
      <c r="DR39" s="655"/>
      <c r="DS39" s="655"/>
      <c r="DT39" s="655"/>
      <c r="DU39" s="655"/>
      <c r="DV39" s="656"/>
      <c r="DW39" s="628" t="s">
        <v>122</v>
      </c>
      <c r="DX39" s="653"/>
      <c r="DY39" s="653"/>
      <c r="DZ39" s="653"/>
      <c r="EA39" s="653"/>
      <c r="EB39" s="653"/>
      <c r="EC39" s="654"/>
    </row>
    <row r="40" spans="2:133" ht="11.25" customHeight="1" x14ac:dyDescent="0.2">
      <c r="B40" s="620" t="s">
        <v>330</v>
      </c>
      <c r="C40" s="621"/>
      <c r="D40" s="621"/>
      <c r="E40" s="621"/>
      <c r="F40" s="621"/>
      <c r="G40" s="621"/>
      <c r="H40" s="621"/>
      <c r="I40" s="621"/>
      <c r="J40" s="621"/>
      <c r="K40" s="621"/>
      <c r="L40" s="621"/>
      <c r="M40" s="621"/>
      <c r="N40" s="621"/>
      <c r="O40" s="621"/>
      <c r="P40" s="621"/>
      <c r="Q40" s="622"/>
      <c r="R40" s="623">
        <v>1148800</v>
      </c>
      <c r="S40" s="624"/>
      <c r="T40" s="624"/>
      <c r="U40" s="624"/>
      <c r="V40" s="624"/>
      <c r="W40" s="624"/>
      <c r="X40" s="624"/>
      <c r="Y40" s="625"/>
      <c r="Z40" s="626">
        <v>0.5</v>
      </c>
      <c r="AA40" s="626"/>
      <c r="AB40" s="626"/>
      <c r="AC40" s="626"/>
      <c r="AD40" s="627" t="s">
        <v>122</v>
      </c>
      <c r="AE40" s="627"/>
      <c r="AF40" s="627"/>
      <c r="AG40" s="627"/>
      <c r="AH40" s="627"/>
      <c r="AI40" s="627"/>
      <c r="AJ40" s="627"/>
      <c r="AK40" s="627"/>
      <c r="AL40" s="628" t="s">
        <v>122</v>
      </c>
      <c r="AM40" s="629"/>
      <c r="AN40" s="629"/>
      <c r="AO40" s="630"/>
      <c r="AQ40" s="686" t="s">
        <v>331</v>
      </c>
      <c r="AR40" s="687"/>
      <c r="AS40" s="687"/>
      <c r="AT40" s="687"/>
      <c r="AU40" s="687"/>
      <c r="AV40" s="687"/>
      <c r="AW40" s="687"/>
      <c r="AX40" s="687"/>
      <c r="AY40" s="688"/>
      <c r="AZ40" s="623">
        <v>320502</v>
      </c>
      <c r="BA40" s="624"/>
      <c r="BB40" s="624"/>
      <c r="BC40" s="624"/>
      <c r="BD40" s="655"/>
      <c r="BE40" s="655"/>
      <c r="BF40" s="678"/>
      <c r="BG40" s="671" t="s">
        <v>332</v>
      </c>
      <c r="BH40" s="672"/>
      <c r="BI40" s="672"/>
      <c r="BJ40" s="672"/>
      <c r="BK40" s="672"/>
      <c r="BL40" s="211"/>
      <c r="BM40" s="621" t="s">
        <v>333</v>
      </c>
      <c r="BN40" s="621"/>
      <c r="BO40" s="621"/>
      <c r="BP40" s="621"/>
      <c r="BQ40" s="621"/>
      <c r="BR40" s="621"/>
      <c r="BS40" s="621"/>
      <c r="BT40" s="621"/>
      <c r="BU40" s="622"/>
      <c r="BV40" s="623">
        <v>109</v>
      </c>
      <c r="BW40" s="624"/>
      <c r="BX40" s="624"/>
      <c r="BY40" s="624"/>
      <c r="BZ40" s="624"/>
      <c r="CA40" s="624"/>
      <c r="CB40" s="633"/>
      <c r="CD40" s="620" t="s">
        <v>334</v>
      </c>
      <c r="CE40" s="621"/>
      <c r="CF40" s="621"/>
      <c r="CG40" s="621"/>
      <c r="CH40" s="621"/>
      <c r="CI40" s="621"/>
      <c r="CJ40" s="621"/>
      <c r="CK40" s="621"/>
      <c r="CL40" s="621"/>
      <c r="CM40" s="621"/>
      <c r="CN40" s="621"/>
      <c r="CO40" s="621"/>
      <c r="CP40" s="621"/>
      <c r="CQ40" s="622"/>
      <c r="CR40" s="623">
        <v>1631476</v>
      </c>
      <c r="CS40" s="624"/>
      <c r="CT40" s="624"/>
      <c r="CU40" s="624"/>
      <c r="CV40" s="624"/>
      <c r="CW40" s="624"/>
      <c r="CX40" s="624"/>
      <c r="CY40" s="625"/>
      <c r="CZ40" s="628">
        <v>0.8</v>
      </c>
      <c r="DA40" s="653"/>
      <c r="DB40" s="653"/>
      <c r="DC40" s="657"/>
      <c r="DD40" s="632">
        <v>1391670</v>
      </c>
      <c r="DE40" s="624"/>
      <c r="DF40" s="624"/>
      <c r="DG40" s="624"/>
      <c r="DH40" s="624"/>
      <c r="DI40" s="624"/>
      <c r="DJ40" s="624"/>
      <c r="DK40" s="625"/>
      <c r="DL40" s="632">
        <v>1031896</v>
      </c>
      <c r="DM40" s="624"/>
      <c r="DN40" s="624"/>
      <c r="DO40" s="624"/>
      <c r="DP40" s="624"/>
      <c r="DQ40" s="624"/>
      <c r="DR40" s="624"/>
      <c r="DS40" s="624"/>
      <c r="DT40" s="624"/>
      <c r="DU40" s="624"/>
      <c r="DV40" s="625"/>
      <c r="DW40" s="628">
        <v>0.9</v>
      </c>
      <c r="DX40" s="653"/>
      <c r="DY40" s="653"/>
      <c r="DZ40" s="653"/>
      <c r="EA40" s="653"/>
      <c r="EB40" s="653"/>
      <c r="EC40" s="654"/>
    </row>
    <row r="41" spans="2:133" ht="11.25" customHeight="1" x14ac:dyDescent="0.2">
      <c r="B41" s="644" t="s">
        <v>335</v>
      </c>
      <c r="C41" s="645"/>
      <c r="D41" s="645"/>
      <c r="E41" s="645"/>
      <c r="F41" s="645"/>
      <c r="G41" s="645"/>
      <c r="H41" s="645"/>
      <c r="I41" s="645"/>
      <c r="J41" s="645"/>
      <c r="K41" s="645"/>
      <c r="L41" s="645"/>
      <c r="M41" s="645"/>
      <c r="N41" s="645"/>
      <c r="O41" s="645"/>
      <c r="P41" s="645"/>
      <c r="Q41" s="646"/>
      <c r="R41" s="695">
        <v>217429616</v>
      </c>
      <c r="S41" s="696"/>
      <c r="T41" s="696"/>
      <c r="U41" s="696"/>
      <c r="V41" s="696"/>
      <c r="W41" s="696"/>
      <c r="X41" s="696"/>
      <c r="Y41" s="700"/>
      <c r="Z41" s="701">
        <v>100</v>
      </c>
      <c r="AA41" s="701"/>
      <c r="AB41" s="701"/>
      <c r="AC41" s="701"/>
      <c r="AD41" s="702">
        <v>113344546</v>
      </c>
      <c r="AE41" s="702"/>
      <c r="AF41" s="702"/>
      <c r="AG41" s="702"/>
      <c r="AH41" s="702"/>
      <c r="AI41" s="702"/>
      <c r="AJ41" s="702"/>
      <c r="AK41" s="702"/>
      <c r="AL41" s="703">
        <v>100</v>
      </c>
      <c r="AM41" s="683"/>
      <c r="AN41" s="683"/>
      <c r="AO41" s="704"/>
      <c r="AQ41" s="686" t="s">
        <v>336</v>
      </c>
      <c r="AR41" s="687"/>
      <c r="AS41" s="687"/>
      <c r="AT41" s="687"/>
      <c r="AU41" s="687"/>
      <c r="AV41" s="687"/>
      <c r="AW41" s="687"/>
      <c r="AX41" s="687"/>
      <c r="AY41" s="688"/>
      <c r="AZ41" s="623">
        <v>3038813</v>
      </c>
      <c r="BA41" s="624"/>
      <c r="BB41" s="624"/>
      <c r="BC41" s="624"/>
      <c r="BD41" s="655"/>
      <c r="BE41" s="655"/>
      <c r="BF41" s="678"/>
      <c r="BG41" s="671"/>
      <c r="BH41" s="672"/>
      <c r="BI41" s="672"/>
      <c r="BJ41" s="672"/>
      <c r="BK41" s="672"/>
      <c r="BL41" s="211"/>
      <c r="BM41" s="621" t="s">
        <v>337</v>
      </c>
      <c r="BN41" s="621"/>
      <c r="BO41" s="621"/>
      <c r="BP41" s="621"/>
      <c r="BQ41" s="621"/>
      <c r="BR41" s="621"/>
      <c r="BS41" s="621"/>
      <c r="BT41" s="621"/>
      <c r="BU41" s="622"/>
      <c r="BV41" s="623" t="s">
        <v>122</v>
      </c>
      <c r="BW41" s="624"/>
      <c r="BX41" s="624"/>
      <c r="BY41" s="624"/>
      <c r="BZ41" s="624"/>
      <c r="CA41" s="624"/>
      <c r="CB41" s="633"/>
      <c r="CD41" s="620" t="s">
        <v>338</v>
      </c>
      <c r="CE41" s="621"/>
      <c r="CF41" s="621"/>
      <c r="CG41" s="621"/>
      <c r="CH41" s="621"/>
      <c r="CI41" s="621"/>
      <c r="CJ41" s="621"/>
      <c r="CK41" s="621"/>
      <c r="CL41" s="621"/>
      <c r="CM41" s="621"/>
      <c r="CN41" s="621"/>
      <c r="CO41" s="621"/>
      <c r="CP41" s="621"/>
      <c r="CQ41" s="622"/>
      <c r="CR41" s="623" t="s">
        <v>122</v>
      </c>
      <c r="CS41" s="655"/>
      <c r="CT41" s="655"/>
      <c r="CU41" s="655"/>
      <c r="CV41" s="655"/>
      <c r="CW41" s="655"/>
      <c r="CX41" s="655"/>
      <c r="CY41" s="656"/>
      <c r="CZ41" s="628" t="s">
        <v>122</v>
      </c>
      <c r="DA41" s="653"/>
      <c r="DB41" s="653"/>
      <c r="DC41" s="657"/>
      <c r="DD41" s="632" t="s">
        <v>122</v>
      </c>
      <c r="DE41" s="655"/>
      <c r="DF41" s="655"/>
      <c r="DG41" s="655"/>
      <c r="DH41" s="655"/>
      <c r="DI41" s="655"/>
      <c r="DJ41" s="655"/>
      <c r="DK41" s="656"/>
      <c r="DL41" s="706"/>
      <c r="DM41" s="707"/>
      <c r="DN41" s="707"/>
      <c r="DO41" s="707"/>
      <c r="DP41" s="707"/>
      <c r="DQ41" s="707"/>
      <c r="DR41" s="707"/>
      <c r="DS41" s="707"/>
      <c r="DT41" s="707"/>
      <c r="DU41" s="707"/>
      <c r="DV41" s="708"/>
      <c r="DW41" s="697"/>
      <c r="DX41" s="698"/>
      <c r="DY41" s="698"/>
      <c r="DZ41" s="698"/>
      <c r="EA41" s="698"/>
      <c r="EB41" s="698"/>
      <c r="EC41" s="699"/>
    </row>
    <row r="42" spans="2:133" ht="11.25" customHeight="1" x14ac:dyDescent="0.2">
      <c r="AQ42" s="692" t="s">
        <v>339</v>
      </c>
      <c r="AR42" s="693"/>
      <c r="AS42" s="693"/>
      <c r="AT42" s="693"/>
      <c r="AU42" s="693"/>
      <c r="AV42" s="693"/>
      <c r="AW42" s="693"/>
      <c r="AX42" s="693"/>
      <c r="AY42" s="694"/>
      <c r="AZ42" s="695">
        <v>13363769</v>
      </c>
      <c r="BA42" s="696"/>
      <c r="BB42" s="696"/>
      <c r="BC42" s="696"/>
      <c r="BD42" s="682"/>
      <c r="BE42" s="682"/>
      <c r="BF42" s="684"/>
      <c r="BG42" s="673"/>
      <c r="BH42" s="674"/>
      <c r="BI42" s="674"/>
      <c r="BJ42" s="674"/>
      <c r="BK42" s="674"/>
      <c r="BL42" s="212"/>
      <c r="BM42" s="645" t="s">
        <v>340</v>
      </c>
      <c r="BN42" s="645"/>
      <c r="BO42" s="645"/>
      <c r="BP42" s="645"/>
      <c r="BQ42" s="645"/>
      <c r="BR42" s="645"/>
      <c r="BS42" s="645"/>
      <c r="BT42" s="645"/>
      <c r="BU42" s="646"/>
      <c r="BV42" s="695">
        <v>399</v>
      </c>
      <c r="BW42" s="696"/>
      <c r="BX42" s="696"/>
      <c r="BY42" s="696"/>
      <c r="BZ42" s="696"/>
      <c r="CA42" s="696"/>
      <c r="CB42" s="705"/>
      <c r="CD42" s="620" t="s">
        <v>341</v>
      </c>
      <c r="CE42" s="621"/>
      <c r="CF42" s="621"/>
      <c r="CG42" s="621"/>
      <c r="CH42" s="621"/>
      <c r="CI42" s="621"/>
      <c r="CJ42" s="621"/>
      <c r="CK42" s="621"/>
      <c r="CL42" s="621"/>
      <c r="CM42" s="621"/>
      <c r="CN42" s="621"/>
      <c r="CO42" s="621"/>
      <c r="CP42" s="621"/>
      <c r="CQ42" s="622"/>
      <c r="CR42" s="623">
        <v>29343180</v>
      </c>
      <c r="CS42" s="655"/>
      <c r="CT42" s="655"/>
      <c r="CU42" s="655"/>
      <c r="CV42" s="655"/>
      <c r="CW42" s="655"/>
      <c r="CX42" s="655"/>
      <c r="CY42" s="656"/>
      <c r="CZ42" s="628">
        <v>14</v>
      </c>
      <c r="DA42" s="653"/>
      <c r="DB42" s="653"/>
      <c r="DC42" s="657"/>
      <c r="DD42" s="632">
        <v>8631284</v>
      </c>
      <c r="DE42" s="655"/>
      <c r="DF42" s="655"/>
      <c r="DG42" s="655"/>
      <c r="DH42" s="655"/>
      <c r="DI42" s="655"/>
      <c r="DJ42" s="655"/>
      <c r="DK42" s="656"/>
      <c r="DL42" s="706"/>
      <c r="DM42" s="707"/>
      <c r="DN42" s="707"/>
      <c r="DO42" s="707"/>
      <c r="DP42" s="707"/>
      <c r="DQ42" s="707"/>
      <c r="DR42" s="707"/>
      <c r="DS42" s="707"/>
      <c r="DT42" s="707"/>
      <c r="DU42" s="707"/>
      <c r="DV42" s="708"/>
      <c r="DW42" s="697"/>
      <c r="DX42" s="698"/>
      <c r="DY42" s="698"/>
      <c r="DZ42" s="698"/>
      <c r="EA42" s="698"/>
      <c r="EB42" s="698"/>
      <c r="EC42" s="699"/>
    </row>
    <row r="43" spans="2:133" ht="11.25" customHeight="1" x14ac:dyDescent="0.2">
      <c r="B43" s="202" t="s">
        <v>342</v>
      </c>
      <c r="CD43" s="620" t="s">
        <v>343</v>
      </c>
      <c r="CE43" s="621"/>
      <c r="CF43" s="621"/>
      <c r="CG43" s="621"/>
      <c r="CH43" s="621"/>
      <c r="CI43" s="621"/>
      <c r="CJ43" s="621"/>
      <c r="CK43" s="621"/>
      <c r="CL43" s="621"/>
      <c r="CM43" s="621"/>
      <c r="CN43" s="621"/>
      <c r="CO43" s="621"/>
      <c r="CP43" s="621"/>
      <c r="CQ43" s="622"/>
      <c r="CR43" s="623">
        <v>547706</v>
      </c>
      <c r="CS43" s="655"/>
      <c r="CT43" s="655"/>
      <c r="CU43" s="655"/>
      <c r="CV43" s="655"/>
      <c r="CW43" s="655"/>
      <c r="CX43" s="655"/>
      <c r="CY43" s="656"/>
      <c r="CZ43" s="628">
        <v>0.3</v>
      </c>
      <c r="DA43" s="653"/>
      <c r="DB43" s="653"/>
      <c r="DC43" s="657"/>
      <c r="DD43" s="632">
        <v>547706</v>
      </c>
      <c r="DE43" s="655"/>
      <c r="DF43" s="655"/>
      <c r="DG43" s="655"/>
      <c r="DH43" s="655"/>
      <c r="DI43" s="655"/>
      <c r="DJ43" s="655"/>
      <c r="DK43" s="656"/>
      <c r="DL43" s="706"/>
      <c r="DM43" s="707"/>
      <c r="DN43" s="707"/>
      <c r="DO43" s="707"/>
      <c r="DP43" s="707"/>
      <c r="DQ43" s="707"/>
      <c r="DR43" s="707"/>
      <c r="DS43" s="707"/>
      <c r="DT43" s="707"/>
      <c r="DU43" s="707"/>
      <c r="DV43" s="708"/>
      <c r="DW43" s="697"/>
      <c r="DX43" s="698"/>
      <c r="DY43" s="698"/>
      <c r="DZ43" s="698"/>
      <c r="EA43" s="698"/>
      <c r="EB43" s="698"/>
      <c r="EC43" s="699"/>
    </row>
    <row r="44" spans="2:133" ht="11.25" customHeight="1" x14ac:dyDescent="0.2">
      <c r="B44" s="709" t="s">
        <v>344</v>
      </c>
      <c r="C44" s="709"/>
      <c r="D44" s="709"/>
      <c r="E44" s="709"/>
      <c r="F44" s="709"/>
      <c r="G44" s="709"/>
      <c r="H44" s="709"/>
      <c r="I44" s="709"/>
      <c r="J44" s="709"/>
      <c r="K44" s="709"/>
      <c r="L44" s="709"/>
      <c r="M44" s="709"/>
      <c r="N44" s="709"/>
      <c r="O44" s="709"/>
      <c r="P44" s="709"/>
      <c r="Q44" s="709"/>
      <c r="R44" s="709"/>
      <c r="S44" s="709"/>
      <c r="T44" s="709"/>
      <c r="U44" s="709"/>
      <c r="V44" s="709"/>
      <c r="W44" s="709"/>
      <c r="X44" s="709"/>
      <c r="Y44" s="709"/>
      <c r="Z44" s="709"/>
      <c r="AA44" s="709"/>
      <c r="AB44" s="709"/>
      <c r="AC44" s="709"/>
      <c r="AD44" s="709"/>
      <c r="AE44" s="709"/>
      <c r="AF44" s="709"/>
      <c r="AG44" s="709"/>
      <c r="AH44" s="709"/>
      <c r="AI44" s="709"/>
      <c r="AJ44" s="709"/>
      <c r="AK44" s="709"/>
      <c r="AL44" s="709"/>
      <c r="AM44" s="709"/>
      <c r="AN44" s="709"/>
      <c r="AO44" s="709"/>
      <c r="AP44" s="709"/>
      <c r="AQ44" s="709"/>
      <c r="AR44" s="709"/>
      <c r="AS44" s="709"/>
      <c r="AT44" s="709"/>
      <c r="AU44" s="709"/>
      <c r="AV44" s="709"/>
      <c r="AW44" s="709"/>
      <c r="AX44" s="709"/>
      <c r="AY44" s="709"/>
      <c r="AZ44" s="709"/>
      <c r="BA44" s="709"/>
      <c r="BB44" s="709"/>
      <c r="BC44" s="709"/>
      <c r="BD44" s="709"/>
      <c r="BE44" s="709"/>
      <c r="BF44" s="709"/>
      <c r="BG44" s="709"/>
      <c r="BH44" s="709"/>
      <c r="BI44" s="709"/>
      <c r="BJ44" s="709"/>
      <c r="BK44" s="709"/>
      <c r="BL44" s="709"/>
      <c r="BM44" s="709"/>
      <c r="BN44" s="709"/>
      <c r="BO44" s="709"/>
      <c r="BP44" s="709"/>
      <c r="BQ44" s="709"/>
      <c r="BR44" s="709"/>
      <c r="BS44" s="709"/>
      <c r="BT44" s="709"/>
      <c r="BU44" s="709"/>
      <c r="BV44" s="709"/>
      <c r="BW44" s="709"/>
      <c r="BX44" s="709"/>
      <c r="BY44" s="709"/>
      <c r="BZ44" s="709"/>
      <c r="CA44" s="709"/>
      <c r="CB44" s="709"/>
      <c r="CC44" s="710"/>
      <c r="CD44" s="659" t="s">
        <v>292</v>
      </c>
      <c r="CE44" s="660"/>
      <c r="CF44" s="620" t="s">
        <v>345</v>
      </c>
      <c r="CG44" s="621"/>
      <c r="CH44" s="621"/>
      <c r="CI44" s="621"/>
      <c r="CJ44" s="621"/>
      <c r="CK44" s="621"/>
      <c r="CL44" s="621"/>
      <c r="CM44" s="621"/>
      <c r="CN44" s="621"/>
      <c r="CO44" s="621"/>
      <c r="CP44" s="621"/>
      <c r="CQ44" s="622"/>
      <c r="CR44" s="623">
        <v>26152512</v>
      </c>
      <c r="CS44" s="624"/>
      <c r="CT44" s="624"/>
      <c r="CU44" s="624"/>
      <c r="CV44" s="624"/>
      <c r="CW44" s="624"/>
      <c r="CX44" s="624"/>
      <c r="CY44" s="625"/>
      <c r="CZ44" s="628">
        <v>12.5</v>
      </c>
      <c r="DA44" s="629"/>
      <c r="DB44" s="629"/>
      <c r="DC44" s="635"/>
      <c r="DD44" s="632">
        <v>8491382</v>
      </c>
      <c r="DE44" s="624"/>
      <c r="DF44" s="624"/>
      <c r="DG44" s="624"/>
      <c r="DH44" s="624"/>
      <c r="DI44" s="624"/>
      <c r="DJ44" s="624"/>
      <c r="DK44" s="625"/>
      <c r="DL44" s="706"/>
      <c r="DM44" s="707"/>
      <c r="DN44" s="707"/>
      <c r="DO44" s="707"/>
      <c r="DP44" s="707"/>
      <c r="DQ44" s="707"/>
      <c r="DR44" s="707"/>
      <c r="DS44" s="707"/>
      <c r="DT44" s="707"/>
      <c r="DU44" s="707"/>
      <c r="DV44" s="708"/>
      <c r="DW44" s="697"/>
      <c r="DX44" s="698"/>
      <c r="DY44" s="698"/>
      <c r="DZ44" s="698"/>
      <c r="EA44" s="698"/>
      <c r="EB44" s="698"/>
      <c r="EC44" s="699"/>
    </row>
    <row r="45" spans="2:133" ht="11.25" customHeight="1" x14ac:dyDescent="0.2">
      <c r="B45" s="709" t="s">
        <v>346</v>
      </c>
      <c r="C45" s="709"/>
      <c r="D45" s="709"/>
      <c r="E45" s="709"/>
      <c r="F45" s="709"/>
      <c r="G45" s="709"/>
      <c r="H45" s="709"/>
      <c r="I45" s="709"/>
      <c r="J45" s="709"/>
      <c r="K45" s="709"/>
      <c r="L45" s="709"/>
      <c r="M45" s="709"/>
      <c r="N45" s="709"/>
      <c r="O45" s="709"/>
      <c r="P45" s="709"/>
      <c r="Q45" s="709"/>
      <c r="R45" s="709"/>
      <c r="S45" s="709"/>
      <c r="T45" s="709"/>
      <c r="U45" s="709"/>
      <c r="V45" s="709"/>
      <c r="W45" s="709"/>
      <c r="X45" s="709"/>
      <c r="Y45" s="709"/>
      <c r="Z45" s="709"/>
      <c r="AA45" s="709"/>
      <c r="AB45" s="709"/>
      <c r="AC45" s="709"/>
      <c r="AD45" s="709"/>
      <c r="AE45" s="709"/>
      <c r="AF45" s="709"/>
      <c r="AG45" s="709"/>
      <c r="AH45" s="709"/>
      <c r="AI45" s="709"/>
      <c r="AJ45" s="709"/>
      <c r="AK45" s="709"/>
      <c r="AL45" s="709"/>
      <c r="AM45" s="709"/>
      <c r="AN45" s="709"/>
      <c r="AO45" s="709"/>
      <c r="AP45" s="709"/>
      <c r="AQ45" s="709"/>
      <c r="AR45" s="709"/>
      <c r="AS45" s="709"/>
      <c r="AT45" s="709"/>
      <c r="AU45" s="709"/>
      <c r="AV45" s="709"/>
      <c r="AW45" s="709"/>
      <c r="AX45" s="709"/>
      <c r="AY45" s="709"/>
      <c r="AZ45" s="709"/>
      <c r="BA45" s="709"/>
      <c r="BB45" s="709"/>
      <c r="BC45" s="709"/>
      <c r="BD45" s="709"/>
      <c r="BE45" s="709"/>
      <c r="BF45" s="709"/>
      <c r="BG45" s="709"/>
      <c r="BH45" s="709"/>
      <c r="BI45" s="709"/>
      <c r="BJ45" s="709"/>
      <c r="BK45" s="709"/>
      <c r="BL45" s="709"/>
      <c r="BM45" s="709"/>
      <c r="BN45" s="709"/>
      <c r="BO45" s="709"/>
      <c r="BP45" s="709"/>
      <c r="BQ45" s="709"/>
      <c r="BR45" s="709"/>
      <c r="BS45" s="709"/>
      <c r="BT45" s="709"/>
      <c r="BU45" s="709"/>
      <c r="BV45" s="709"/>
      <c r="BW45" s="709"/>
      <c r="BX45" s="709"/>
      <c r="BY45" s="709"/>
      <c r="BZ45" s="709"/>
      <c r="CA45" s="709"/>
      <c r="CB45" s="709"/>
      <c r="CC45" s="710"/>
      <c r="CD45" s="661"/>
      <c r="CE45" s="662"/>
      <c r="CF45" s="620" t="s">
        <v>347</v>
      </c>
      <c r="CG45" s="621"/>
      <c r="CH45" s="621"/>
      <c r="CI45" s="621"/>
      <c r="CJ45" s="621"/>
      <c r="CK45" s="621"/>
      <c r="CL45" s="621"/>
      <c r="CM45" s="621"/>
      <c r="CN45" s="621"/>
      <c r="CO45" s="621"/>
      <c r="CP45" s="621"/>
      <c r="CQ45" s="622"/>
      <c r="CR45" s="623">
        <v>10970481</v>
      </c>
      <c r="CS45" s="655"/>
      <c r="CT45" s="655"/>
      <c r="CU45" s="655"/>
      <c r="CV45" s="655"/>
      <c r="CW45" s="655"/>
      <c r="CX45" s="655"/>
      <c r="CY45" s="656"/>
      <c r="CZ45" s="628">
        <v>5.3</v>
      </c>
      <c r="DA45" s="653"/>
      <c r="DB45" s="653"/>
      <c r="DC45" s="657"/>
      <c r="DD45" s="632">
        <v>1113188</v>
      </c>
      <c r="DE45" s="655"/>
      <c r="DF45" s="655"/>
      <c r="DG45" s="655"/>
      <c r="DH45" s="655"/>
      <c r="DI45" s="655"/>
      <c r="DJ45" s="655"/>
      <c r="DK45" s="656"/>
      <c r="DL45" s="706"/>
      <c r="DM45" s="707"/>
      <c r="DN45" s="707"/>
      <c r="DO45" s="707"/>
      <c r="DP45" s="707"/>
      <c r="DQ45" s="707"/>
      <c r="DR45" s="707"/>
      <c r="DS45" s="707"/>
      <c r="DT45" s="707"/>
      <c r="DU45" s="707"/>
      <c r="DV45" s="708"/>
      <c r="DW45" s="697"/>
      <c r="DX45" s="698"/>
      <c r="DY45" s="698"/>
      <c r="DZ45" s="698"/>
      <c r="EA45" s="698"/>
      <c r="EB45" s="698"/>
      <c r="EC45" s="699"/>
    </row>
    <row r="46" spans="2:133" ht="11.25" customHeight="1" x14ac:dyDescent="0.2">
      <c r="B46" s="213"/>
      <c r="CD46" s="661"/>
      <c r="CE46" s="662"/>
      <c r="CF46" s="620" t="s">
        <v>348</v>
      </c>
      <c r="CG46" s="621"/>
      <c r="CH46" s="621"/>
      <c r="CI46" s="621"/>
      <c r="CJ46" s="621"/>
      <c r="CK46" s="621"/>
      <c r="CL46" s="621"/>
      <c r="CM46" s="621"/>
      <c r="CN46" s="621"/>
      <c r="CO46" s="621"/>
      <c r="CP46" s="621"/>
      <c r="CQ46" s="622"/>
      <c r="CR46" s="623">
        <v>13313574</v>
      </c>
      <c r="CS46" s="624"/>
      <c r="CT46" s="624"/>
      <c r="CU46" s="624"/>
      <c r="CV46" s="624"/>
      <c r="CW46" s="624"/>
      <c r="CX46" s="624"/>
      <c r="CY46" s="625"/>
      <c r="CZ46" s="628">
        <v>6.4</v>
      </c>
      <c r="DA46" s="629"/>
      <c r="DB46" s="629"/>
      <c r="DC46" s="635"/>
      <c r="DD46" s="632">
        <v>7157884</v>
      </c>
      <c r="DE46" s="624"/>
      <c r="DF46" s="624"/>
      <c r="DG46" s="624"/>
      <c r="DH46" s="624"/>
      <c r="DI46" s="624"/>
      <c r="DJ46" s="624"/>
      <c r="DK46" s="625"/>
      <c r="DL46" s="706"/>
      <c r="DM46" s="707"/>
      <c r="DN46" s="707"/>
      <c r="DO46" s="707"/>
      <c r="DP46" s="707"/>
      <c r="DQ46" s="707"/>
      <c r="DR46" s="707"/>
      <c r="DS46" s="707"/>
      <c r="DT46" s="707"/>
      <c r="DU46" s="707"/>
      <c r="DV46" s="708"/>
      <c r="DW46" s="697"/>
      <c r="DX46" s="698"/>
      <c r="DY46" s="698"/>
      <c r="DZ46" s="698"/>
      <c r="EA46" s="698"/>
      <c r="EB46" s="698"/>
      <c r="EC46" s="699"/>
    </row>
    <row r="47" spans="2:133" ht="11.25" customHeight="1" x14ac:dyDescent="0.2">
      <c r="B47" s="213"/>
      <c r="CD47" s="661"/>
      <c r="CE47" s="662"/>
      <c r="CF47" s="620" t="s">
        <v>349</v>
      </c>
      <c r="CG47" s="621"/>
      <c r="CH47" s="621"/>
      <c r="CI47" s="621"/>
      <c r="CJ47" s="621"/>
      <c r="CK47" s="621"/>
      <c r="CL47" s="621"/>
      <c r="CM47" s="621"/>
      <c r="CN47" s="621"/>
      <c r="CO47" s="621"/>
      <c r="CP47" s="621"/>
      <c r="CQ47" s="622"/>
      <c r="CR47" s="623">
        <v>3190668</v>
      </c>
      <c r="CS47" s="655"/>
      <c r="CT47" s="655"/>
      <c r="CU47" s="655"/>
      <c r="CV47" s="655"/>
      <c r="CW47" s="655"/>
      <c r="CX47" s="655"/>
      <c r="CY47" s="656"/>
      <c r="CZ47" s="628">
        <v>1.5</v>
      </c>
      <c r="DA47" s="653"/>
      <c r="DB47" s="653"/>
      <c r="DC47" s="657"/>
      <c r="DD47" s="632">
        <v>139902</v>
      </c>
      <c r="DE47" s="655"/>
      <c r="DF47" s="655"/>
      <c r="DG47" s="655"/>
      <c r="DH47" s="655"/>
      <c r="DI47" s="655"/>
      <c r="DJ47" s="655"/>
      <c r="DK47" s="656"/>
      <c r="DL47" s="706"/>
      <c r="DM47" s="707"/>
      <c r="DN47" s="707"/>
      <c r="DO47" s="707"/>
      <c r="DP47" s="707"/>
      <c r="DQ47" s="707"/>
      <c r="DR47" s="707"/>
      <c r="DS47" s="707"/>
      <c r="DT47" s="707"/>
      <c r="DU47" s="707"/>
      <c r="DV47" s="708"/>
      <c r="DW47" s="697"/>
      <c r="DX47" s="698"/>
      <c r="DY47" s="698"/>
      <c r="DZ47" s="698"/>
      <c r="EA47" s="698"/>
      <c r="EB47" s="698"/>
      <c r="EC47" s="699"/>
    </row>
    <row r="48" spans="2:133" ht="11" x14ac:dyDescent="0.2">
      <c r="B48" s="213"/>
      <c r="CD48" s="663"/>
      <c r="CE48" s="664"/>
      <c r="CF48" s="620" t="s">
        <v>350</v>
      </c>
      <c r="CG48" s="621"/>
      <c r="CH48" s="621"/>
      <c r="CI48" s="621"/>
      <c r="CJ48" s="621"/>
      <c r="CK48" s="621"/>
      <c r="CL48" s="621"/>
      <c r="CM48" s="621"/>
      <c r="CN48" s="621"/>
      <c r="CO48" s="621"/>
      <c r="CP48" s="621"/>
      <c r="CQ48" s="622"/>
      <c r="CR48" s="623" t="s">
        <v>122</v>
      </c>
      <c r="CS48" s="624"/>
      <c r="CT48" s="624"/>
      <c r="CU48" s="624"/>
      <c r="CV48" s="624"/>
      <c r="CW48" s="624"/>
      <c r="CX48" s="624"/>
      <c r="CY48" s="625"/>
      <c r="CZ48" s="628" t="s">
        <v>122</v>
      </c>
      <c r="DA48" s="629"/>
      <c r="DB48" s="629"/>
      <c r="DC48" s="635"/>
      <c r="DD48" s="632" t="s">
        <v>122</v>
      </c>
      <c r="DE48" s="624"/>
      <c r="DF48" s="624"/>
      <c r="DG48" s="624"/>
      <c r="DH48" s="624"/>
      <c r="DI48" s="624"/>
      <c r="DJ48" s="624"/>
      <c r="DK48" s="625"/>
      <c r="DL48" s="706"/>
      <c r="DM48" s="707"/>
      <c r="DN48" s="707"/>
      <c r="DO48" s="707"/>
      <c r="DP48" s="707"/>
      <c r="DQ48" s="707"/>
      <c r="DR48" s="707"/>
      <c r="DS48" s="707"/>
      <c r="DT48" s="707"/>
      <c r="DU48" s="707"/>
      <c r="DV48" s="708"/>
      <c r="DW48" s="697"/>
      <c r="DX48" s="698"/>
      <c r="DY48" s="698"/>
      <c r="DZ48" s="698"/>
      <c r="EA48" s="698"/>
      <c r="EB48" s="698"/>
      <c r="EC48" s="699"/>
    </row>
    <row r="49" spans="2:133" ht="11.25" customHeight="1" x14ac:dyDescent="0.2">
      <c r="B49" s="213"/>
      <c r="CD49" s="644" t="s">
        <v>351</v>
      </c>
      <c r="CE49" s="645"/>
      <c r="CF49" s="645"/>
      <c r="CG49" s="645"/>
      <c r="CH49" s="645"/>
      <c r="CI49" s="645"/>
      <c r="CJ49" s="645"/>
      <c r="CK49" s="645"/>
      <c r="CL49" s="645"/>
      <c r="CM49" s="645"/>
      <c r="CN49" s="645"/>
      <c r="CO49" s="645"/>
      <c r="CP49" s="645"/>
      <c r="CQ49" s="646"/>
      <c r="CR49" s="695">
        <v>208940471</v>
      </c>
      <c r="CS49" s="682"/>
      <c r="CT49" s="682"/>
      <c r="CU49" s="682"/>
      <c r="CV49" s="682"/>
      <c r="CW49" s="682"/>
      <c r="CX49" s="682"/>
      <c r="CY49" s="711"/>
      <c r="CZ49" s="703">
        <v>100</v>
      </c>
      <c r="DA49" s="712"/>
      <c r="DB49" s="712"/>
      <c r="DC49" s="713"/>
      <c r="DD49" s="714">
        <v>130979819</v>
      </c>
      <c r="DE49" s="682"/>
      <c r="DF49" s="682"/>
      <c r="DG49" s="682"/>
      <c r="DH49" s="682"/>
      <c r="DI49" s="682"/>
      <c r="DJ49" s="682"/>
      <c r="DK49" s="711"/>
      <c r="DL49" s="715"/>
      <c r="DM49" s="716"/>
      <c r="DN49" s="716"/>
      <c r="DO49" s="716"/>
      <c r="DP49" s="716"/>
      <c r="DQ49" s="716"/>
      <c r="DR49" s="716"/>
      <c r="DS49" s="716"/>
      <c r="DT49" s="716"/>
      <c r="DU49" s="716"/>
      <c r="DV49" s="717"/>
      <c r="DW49" s="718"/>
      <c r="DX49" s="719"/>
      <c r="DY49" s="719"/>
      <c r="DZ49" s="719"/>
      <c r="EA49" s="719"/>
      <c r="EB49" s="719"/>
      <c r="EC49" s="720"/>
    </row>
  </sheetData>
  <sheetProtection algorithmName="SHA-512" hashValue="TcQ6JxNqslo0M/kEvammKUBtvnNQN4OQ4nhUgWyJ9fkNQaufM9s702DnPhkLjKHq/zRd1YemrqstgEoBjU56cA==" saltValue="FoCvg+xxAG2BDYqJJnGUKA=="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5"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85" zoomScaleNormal="85" zoomScaleSheetLayoutView="70" workbookViewId="0"/>
  </sheetViews>
  <sheetFormatPr defaultColWidth="0" defaultRowHeight="13" zeroHeight="1" x14ac:dyDescent="0.2"/>
  <cols>
    <col min="1" max="130" width="2.7265625" style="219" customWidth="1"/>
    <col min="131" max="131" width="1.6328125" style="219" customWidth="1"/>
    <col min="132" max="16384" width="9" style="219" hidden="1"/>
  </cols>
  <sheetData>
    <row r="1" spans="1:131" ht="11.25" customHeight="1" thickBot="1" x14ac:dyDescent="0.25">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5">
      <c r="A2" s="721" t="s">
        <v>352</v>
      </c>
      <c r="B2" s="721"/>
      <c r="C2" s="721"/>
      <c r="D2" s="721"/>
      <c r="E2" s="721"/>
      <c r="F2" s="721"/>
      <c r="G2" s="721"/>
      <c r="H2" s="721"/>
      <c r="I2" s="721"/>
      <c r="J2" s="721"/>
      <c r="K2" s="721"/>
      <c r="L2" s="721"/>
      <c r="M2" s="721"/>
      <c r="N2" s="721"/>
      <c r="O2" s="721"/>
      <c r="P2" s="721"/>
      <c r="Q2" s="721"/>
      <c r="R2" s="721"/>
      <c r="S2" s="721"/>
      <c r="T2" s="721"/>
      <c r="U2" s="721"/>
      <c r="V2" s="721"/>
      <c r="W2" s="721"/>
      <c r="X2" s="721"/>
      <c r="Y2" s="721"/>
      <c r="Z2" s="721"/>
      <c r="AA2" s="721"/>
      <c r="AB2" s="721"/>
      <c r="AC2" s="721"/>
      <c r="AD2" s="721"/>
      <c r="AE2" s="721"/>
      <c r="AF2" s="721"/>
      <c r="AG2" s="721"/>
      <c r="AH2" s="721"/>
      <c r="AI2" s="721"/>
      <c r="AJ2" s="721"/>
      <c r="AK2" s="721"/>
      <c r="AL2" s="721"/>
      <c r="AM2" s="721"/>
      <c r="AN2" s="721"/>
      <c r="AO2" s="721"/>
      <c r="AP2" s="721"/>
      <c r="AQ2" s="721"/>
      <c r="AR2" s="721"/>
      <c r="AS2" s="721"/>
      <c r="AT2" s="721"/>
      <c r="AU2" s="721"/>
      <c r="AV2" s="721"/>
      <c r="AW2" s="721"/>
      <c r="AX2" s="721"/>
      <c r="AY2" s="721"/>
      <c r="AZ2" s="721"/>
      <c r="BA2" s="721"/>
      <c r="BB2" s="721"/>
      <c r="BC2" s="721"/>
      <c r="BD2" s="721"/>
      <c r="BE2" s="721"/>
      <c r="BF2" s="721"/>
      <c r="BG2" s="721"/>
      <c r="BH2" s="721"/>
      <c r="BI2" s="721"/>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722" t="s">
        <v>353</v>
      </c>
      <c r="DK2" s="723"/>
      <c r="DL2" s="723"/>
      <c r="DM2" s="723"/>
      <c r="DN2" s="723"/>
      <c r="DO2" s="724"/>
      <c r="DP2" s="216"/>
      <c r="DQ2" s="722" t="s">
        <v>354</v>
      </c>
      <c r="DR2" s="723"/>
      <c r="DS2" s="723"/>
      <c r="DT2" s="723"/>
      <c r="DU2" s="723"/>
      <c r="DV2" s="723"/>
      <c r="DW2" s="723"/>
      <c r="DX2" s="723"/>
      <c r="DY2" s="723"/>
      <c r="DZ2" s="724"/>
      <c r="EA2" s="218"/>
    </row>
    <row r="3" spans="1:131" ht="11.25" customHeight="1" x14ac:dyDescent="0.2">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5">
      <c r="A4" s="725" t="s">
        <v>355</v>
      </c>
      <c r="B4" s="725"/>
      <c r="C4" s="725"/>
      <c r="D4" s="725"/>
      <c r="E4" s="725"/>
      <c r="F4" s="725"/>
      <c r="G4" s="725"/>
      <c r="H4" s="725"/>
      <c r="I4" s="725"/>
      <c r="J4" s="725"/>
      <c r="K4" s="725"/>
      <c r="L4" s="725"/>
      <c r="M4" s="725"/>
      <c r="N4" s="725"/>
      <c r="O4" s="725"/>
      <c r="P4" s="725"/>
      <c r="Q4" s="725"/>
      <c r="R4" s="725"/>
      <c r="S4" s="725"/>
      <c r="T4" s="725"/>
      <c r="U4" s="725"/>
      <c r="V4" s="725"/>
      <c r="W4" s="725"/>
      <c r="X4" s="725"/>
      <c r="Y4" s="725"/>
      <c r="Z4" s="725"/>
      <c r="AA4" s="725"/>
      <c r="AB4" s="725"/>
      <c r="AC4" s="725"/>
      <c r="AD4" s="725"/>
      <c r="AE4" s="725"/>
      <c r="AF4" s="725"/>
      <c r="AG4" s="725"/>
      <c r="AH4" s="725"/>
      <c r="AI4" s="725"/>
      <c r="AJ4" s="725"/>
      <c r="AK4" s="725"/>
      <c r="AL4" s="725"/>
      <c r="AM4" s="725"/>
      <c r="AN4" s="725"/>
      <c r="AO4" s="725"/>
      <c r="AP4" s="725"/>
      <c r="AQ4" s="725"/>
      <c r="AR4" s="725"/>
      <c r="AS4" s="725"/>
      <c r="AT4" s="725"/>
      <c r="AU4" s="725"/>
      <c r="AV4" s="725"/>
      <c r="AW4" s="725"/>
      <c r="AX4" s="725"/>
      <c r="AY4" s="725"/>
      <c r="AZ4" s="220"/>
      <c r="BA4" s="220"/>
      <c r="BB4" s="220"/>
      <c r="BC4" s="220"/>
      <c r="BD4" s="220"/>
      <c r="BE4" s="221"/>
      <c r="BF4" s="221"/>
      <c r="BG4" s="221"/>
      <c r="BH4" s="221"/>
      <c r="BI4" s="221"/>
      <c r="BJ4" s="221"/>
      <c r="BK4" s="221"/>
      <c r="BL4" s="221"/>
      <c r="BM4" s="221"/>
      <c r="BN4" s="221"/>
      <c r="BO4" s="221"/>
      <c r="BP4" s="221"/>
      <c r="BQ4" s="726" t="s">
        <v>356</v>
      </c>
      <c r="BR4" s="726"/>
      <c r="BS4" s="726"/>
      <c r="BT4" s="726"/>
      <c r="BU4" s="726"/>
      <c r="BV4" s="726"/>
      <c r="BW4" s="726"/>
      <c r="BX4" s="726"/>
      <c r="BY4" s="726"/>
      <c r="BZ4" s="726"/>
      <c r="CA4" s="726"/>
      <c r="CB4" s="726"/>
      <c r="CC4" s="726"/>
      <c r="CD4" s="726"/>
      <c r="CE4" s="726"/>
      <c r="CF4" s="726"/>
      <c r="CG4" s="726"/>
      <c r="CH4" s="726"/>
      <c r="CI4" s="726"/>
      <c r="CJ4" s="726"/>
      <c r="CK4" s="726"/>
      <c r="CL4" s="726"/>
      <c r="CM4" s="726"/>
      <c r="CN4" s="726"/>
      <c r="CO4" s="726"/>
      <c r="CP4" s="726"/>
      <c r="CQ4" s="726"/>
      <c r="CR4" s="726"/>
      <c r="CS4" s="726"/>
      <c r="CT4" s="726"/>
      <c r="CU4" s="726"/>
      <c r="CV4" s="726"/>
      <c r="CW4" s="726"/>
      <c r="CX4" s="726"/>
      <c r="CY4" s="726"/>
      <c r="CZ4" s="726"/>
      <c r="DA4" s="726"/>
      <c r="DB4" s="726"/>
      <c r="DC4" s="726"/>
      <c r="DD4" s="726"/>
      <c r="DE4" s="726"/>
      <c r="DF4" s="726"/>
      <c r="DG4" s="726"/>
      <c r="DH4" s="726"/>
      <c r="DI4" s="726"/>
      <c r="DJ4" s="726"/>
      <c r="DK4" s="726"/>
      <c r="DL4" s="726"/>
      <c r="DM4" s="726"/>
      <c r="DN4" s="726"/>
      <c r="DO4" s="726"/>
      <c r="DP4" s="726"/>
      <c r="DQ4" s="726"/>
      <c r="DR4" s="726"/>
      <c r="DS4" s="726"/>
      <c r="DT4" s="726"/>
      <c r="DU4" s="726"/>
      <c r="DV4" s="726"/>
      <c r="DW4" s="726"/>
      <c r="DX4" s="726"/>
      <c r="DY4" s="726"/>
      <c r="DZ4" s="726"/>
      <c r="EA4" s="222"/>
    </row>
    <row r="5" spans="1:131" s="223" customFormat="1" ht="26.25" customHeight="1" x14ac:dyDescent="0.2">
      <c r="A5" s="727" t="s">
        <v>357</v>
      </c>
      <c r="B5" s="728"/>
      <c r="C5" s="728"/>
      <c r="D5" s="728"/>
      <c r="E5" s="728"/>
      <c r="F5" s="728"/>
      <c r="G5" s="728"/>
      <c r="H5" s="728"/>
      <c r="I5" s="728"/>
      <c r="J5" s="728"/>
      <c r="K5" s="728"/>
      <c r="L5" s="728"/>
      <c r="M5" s="728"/>
      <c r="N5" s="728"/>
      <c r="O5" s="728"/>
      <c r="P5" s="729"/>
      <c r="Q5" s="733" t="s">
        <v>358</v>
      </c>
      <c r="R5" s="734"/>
      <c r="S5" s="734"/>
      <c r="T5" s="734"/>
      <c r="U5" s="735"/>
      <c r="V5" s="733" t="s">
        <v>359</v>
      </c>
      <c r="W5" s="734"/>
      <c r="X5" s="734"/>
      <c r="Y5" s="734"/>
      <c r="Z5" s="735"/>
      <c r="AA5" s="733" t="s">
        <v>360</v>
      </c>
      <c r="AB5" s="734"/>
      <c r="AC5" s="734"/>
      <c r="AD5" s="734"/>
      <c r="AE5" s="734"/>
      <c r="AF5" s="739" t="s">
        <v>361</v>
      </c>
      <c r="AG5" s="734"/>
      <c r="AH5" s="734"/>
      <c r="AI5" s="734"/>
      <c r="AJ5" s="740"/>
      <c r="AK5" s="734" t="s">
        <v>362</v>
      </c>
      <c r="AL5" s="734"/>
      <c r="AM5" s="734"/>
      <c r="AN5" s="734"/>
      <c r="AO5" s="735"/>
      <c r="AP5" s="733" t="s">
        <v>363</v>
      </c>
      <c r="AQ5" s="734"/>
      <c r="AR5" s="734"/>
      <c r="AS5" s="734"/>
      <c r="AT5" s="735"/>
      <c r="AU5" s="733" t="s">
        <v>364</v>
      </c>
      <c r="AV5" s="734"/>
      <c r="AW5" s="734"/>
      <c r="AX5" s="734"/>
      <c r="AY5" s="740"/>
      <c r="AZ5" s="220"/>
      <c r="BA5" s="220"/>
      <c r="BB5" s="220"/>
      <c r="BC5" s="220"/>
      <c r="BD5" s="220"/>
      <c r="BE5" s="221"/>
      <c r="BF5" s="221"/>
      <c r="BG5" s="221"/>
      <c r="BH5" s="221"/>
      <c r="BI5" s="221"/>
      <c r="BJ5" s="221"/>
      <c r="BK5" s="221"/>
      <c r="BL5" s="221"/>
      <c r="BM5" s="221"/>
      <c r="BN5" s="221"/>
      <c r="BO5" s="221"/>
      <c r="BP5" s="221"/>
      <c r="BQ5" s="727" t="s">
        <v>365</v>
      </c>
      <c r="BR5" s="728"/>
      <c r="BS5" s="728"/>
      <c r="BT5" s="728"/>
      <c r="BU5" s="728"/>
      <c r="BV5" s="728"/>
      <c r="BW5" s="728"/>
      <c r="BX5" s="728"/>
      <c r="BY5" s="728"/>
      <c r="BZ5" s="728"/>
      <c r="CA5" s="728"/>
      <c r="CB5" s="728"/>
      <c r="CC5" s="728"/>
      <c r="CD5" s="728"/>
      <c r="CE5" s="728"/>
      <c r="CF5" s="728"/>
      <c r="CG5" s="729"/>
      <c r="CH5" s="733" t="s">
        <v>366</v>
      </c>
      <c r="CI5" s="734"/>
      <c r="CJ5" s="734"/>
      <c r="CK5" s="734"/>
      <c r="CL5" s="735"/>
      <c r="CM5" s="733" t="s">
        <v>367</v>
      </c>
      <c r="CN5" s="734"/>
      <c r="CO5" s="734"/>
      <c r="CP5" s="734"/>
      <c r="CQ5" s="735"/>
      <c r="CR5" s="733" t="s">
        <v>368</v>
      </c>
      <c r="CS5" s="734"/>
      <c r="CT5" s="734"/>
      <c r="CU5" s="734"/>
      <c r="CV5" s="735"/>
      <c r="CW5" s="733" t="s">
        <v>369</v>
      </c>
      <c r="CX5" s="734"/>
      <c r="CY5" s="734"/>
      <c r="CZ5" s="734"/>
      <c r="DA5" s="735"/>
      <c r="DB5" s="733" t="s">
        <v>370</v>
      </c>
      <c r="DC5" s="734"/>
      <c r="DD5" s="734"/>
      <c r="DE5" s="734"/>
      <c r="DF5" s="735"/>
      <c r="DG5" s="763" t="s">
        <v>371</v>
      </c>
      <c r="DH5" s="764"/>
      <c r="DI5" s="764"/>
      <c r="DJ5" s="764"/>
      <c r="DK5" s="765"/>
      <c r="DL5" s="763" t="s">
        <v>372</v>
      </c>
      <c r="DM5" s="764"/>
      <c r="DN5" s="764"/>
      <c r="DO5" s="764"/>
      <c r="DP5" s="765"/>
      <c r="DQ5" s="733" t="s">
        <v>373</v>
      </c>
      <c r="DR5" s="734"/>
      <c r="DS5" s="734"/>
      <c r="DT5" s="734"/>
      <c r="DU5" s="735"/>
      <c r="DV5" s="733" t="s">
        <v>364</v>
      </c>
      <c r="DW5" s="734"/>
      <c r="DX5" s="734"/>
      <c r="DY5" s="734"/>
      <c r="DZ5" s="740"/>
      <c r="EA5" s="222"/>
    </row>
    <row r="6" spans="1:131" s="223" customFormat="1" ht="26.25" customHeight="1" thickBot="1" x14ac:dyDescent="0.25">
      <c r="A6" s="730"/>
      <c r="B6" s="731"/>
      <c r="C6" s="731"/>
      <c r="D6" s="731"/>
      <c r="E6" s="731"/>
      <c r="F6" s="731"/>
      <c r="G6" s="731"/>
      <c r="H6" s="731"/>
      <c r="I6" s="731"/>
      <c r="J6" s="731"/>
      <c r="K6" s="731"/>
      <c r="L6" s="731"/>
      <c r="M6" s="731"/>
      <c r="N6" s="731"/>
      <c r="O6" s="731"/>
      <c r="P6" s="732"/>
      <c r="Q6" s="736"/>
      <c r="R6" s="737"/>
      <c r="S6" s="737"/>
      <c r="T6" s="737"/>
      <c r="U6" s="738"/>
      <c r="V6" s="736"/>
      <c r="W6" s="737"/>
      <c r="X6" s="737"/>
      <c r="Y6" s="737"/>
      <c r="Z6" s="738"/>
      <c r="AA6" s="736"/>
      <c r="AB6" s="737"/>
      <c r="AC6" s="737"/>
      <c r="AD6" s="737"/>
      <c r="AE6" s="737"/>
      <c r="AF6" s="741"/>
      <c r="AG6" s="737"/>
      <c r="AH6" s="737"/>
      <c r="AI6" s="737"/>
      <c r="AJ6" s="742"/>
      <c r="AK6" s="737"/>
      <c r="AL6" s="737"/>
      <c r="AM6" s="737"/>
      <c r="AN6" s="737"/>
      <c r="AO6" s="738"/>
      <c r="AP6" s="736"/>
      <c r="AQ6" s="737"/>
      <c r="AR6" s="737"/>
      <c r="AS6" s="737"/>
      <c r="AT6" s="738"/>
      <c r="AU6" s="736"/>
      <c r="AV6" s="737"/>
      <c r="AW6" s="737"/>
      <c r="AX6" s="737"/>
      <c r="AY6" s="742"/>
      <c r="AZ6" s="220"/>
      <c r="BA6" s="220"/>
      <c r="BB6" s="220"/>
      <c r="BC6" s="220"/>
      <c r="BD6" s="220"/>
      <c r="BE6" s="221"/>
      <c r="BF6" s="221"/>
      <c r="BG6" s="221"/>
      <c r="BH6" s="221"/>
      <c r="BI6" s="221"/>
      <c r="BJ6" s="221"/>
      <c r="BK6" s="221"/>
      <c r="BL6" s="221"/>
      <c r="BM6" s="221"/>
      <c r="BN6" s="221"/>
      <c r="BO6" s="221"/>
      <c r="BP6" s="221"/>
      <c r="BQ6" s="730"/>
      <c r="BR6" s="731"/>
      <c r="BS6" s="731"/>
      <c r="BT6" s="731"/>
      <c r="BU6" s="731"/>
      <c r="BV6" s="731"/>
      <c r="BW6" s="731"/>
      <c r="BX6" s="731"/>
      <c r="BY6" s="731"/>
      <c r="BZ6" s="731"/>
      <c r="CA6" s="731"/>
      <c r="CB6" s="731"/>
      <c r="CC6" s="731"/>
      <c r="CD6" s="731"/>
      <c r="CE6" s="731"/>
      <c r="CF6" s="731"/>
      <c r="CG6" s="732"/>
      <c r="CH6" s="736"/>
      <c r="CI6" s="737"/>
      <c r="CJ6" s="737"/>
      <c r="CK6" s="737"/>
      <c r="CL6" s="738"/>
      <c r="CM6" s="736"/>
      <c r="CN6" s="737"/>
      <c r="CO6" s="737"/>
      <c r="CP6" s="737"/>
      <c r="CQ6" s="738"/>
      <c r="CR6" s="736"/>
      <c r="CS6" s="737"/>
      <c r="CT6" s="737"/>
      <c r="CU6" s="737"/>
      <c r="CV6" s="738"/>
      <c r="CW6" s="736"/>
      <c r="CX6" s="737"/>
      <c r="CY6" s="737"/>
      <c r="CZ6" s="737"/>
      <c r="DA6" s="738"/>
      <c r="DB6" s="736"/>
      <c r="DC6" s="737"/>
      <c r="DD6" s="737"/>
      <c r="DE6" s="737"/>
      <c r="DF6" s="738"/>
      <c r="DG6" s="766"/>
      <c r="DH6" s="767"/>
      <c r="DI6" s="767"/>
      <c r="DJ6" s="767"/>
      <c r="DK6" s="768"/>
      <c r="DL6" s="766"/>
      <c r="DM6" s="767"/>
      <c r="DN6" s="767"/>
      <c r="DO6" s="767"/>
      <c r="DP6" s="768"/>
      <c r="DQ6" s="736"/>
      <c r="DR6" s="737"/>
      <c r="DS6" s="737"/>
      <c r="DT6" s="737"/>
      <c r="DU6" s="738"/>
      <c r="DV6" s="736"/>
      <c r="DW6" s="737"/>
      <c r="DX6" s="737"/>
      <c r="DY6" s="737"/>
      <c r="DZ6" s="742"/>
      <c r="EA6" s="222"/>
    </row>
    <row r="7" spans="1:131" s="223" customFormat="1" ht="26.25" customHeight="1" thickTop="1" x14ac:dyDescent="0.2">
      <c r="A7" s="224">
        <v>1</v>
      </c>
      <c r="B7" s="749" t="s">
        <v>374</v>
      </c>
      <c r="C7" s="750"/>
      <c r="D7" s="750"/>
      <c r="E7" s="750"/>
      <c r="F7" s="750"/>
      <c r="G7" s="750"/>
      <c r="H7" s="750"/>
      <c r="I7" s="750"/>
      <c r="J7" s="750"/>
      <c r="K7" s="750"/>
      <c r="L7" s="750"/>
      <c r="M7" s="750"/>
      <c r="N7" s="750"/>
      <c r="O7" s="750"/>
      <c r="P7" s="751"/>
      <c r="Q7" s="752">
        <v>218624</v>
      </c>
      <c r="R7" s="753"/>
      <c r="S7" s="753"/>
      <c r="T7" s="753"/>
      <c r="U7" s="753"/>
      <c r="V7" s="753">
        <v>210147</v>
      </c>
      <c r="W7" s="753"/>
      <c r="X7" s="753"/>
      <c r="Y7" s="753"/>
      <c r="Z7" s="753"/>
      <c r="AA7" s="753">
        <v>8477</v>
      </c>
      <c r="AB7" s="753"/>
      <c r="AC7" s="753"/>
      <c r="AD7" s="753"/>
      <c r="AE7" s="754"/>
      <c r="AF7" s="755">
        <v>5082</v>
      </c>
      <c r="AG7" s="756"/>
      <c r="AH7" s="756"/>
      <c r="AI7" s="756"/>
      <c r="AJ7" s="757"/>
      <c r="AK7" s="758">
        <v>1348</v>
      </c>
      <c r="AL7" s="759"/>
      <c r="AM7" s="759"/>
      <c r="AN7" s="759"/>
      <c r="AO7" s="759"/>
      <c r="AP7" s="759">
        <v>206976</v>
      </c>
      <c r="AQ7" s="759"/>
      <c r="AR7" s="759"/>
      <c r="AS7" s="759"/>
      <c r="AT7" s="759"/>
      <c r="AU7" s="760"/>
      <c r="AV7" s="760"/>
      <c r="AW7" s="760"/>
      <c r="AX7" s="760"/>
      <c r="AY7" s="761"/>
      <c r="AZ7" s="220"/>
      <c r="BA7" s="220"/>
      <c r="BB7" s="220"/>
      <c r="BC7" s="220"/>
      <c r="BD7" s="220"/>
      <c r="BE7" s="221"/>
      <c r="BF7" s="221"/>
      <c r="BG7" s="221"/>
      <c r="BH7" s="221"/>
      <c r="BI7" s="221"/>
      <c r="BJ7" s="221"/>
      <c r="BK7" s="221"/>
      <c r="BL7" s="221"/>
      <c r="BM7" s="221"/>
      <c r="BN7" s="221"/>
      <c r="BO7" s="221"/>
      <c r="BP7" s="221"/>
      <c r="BQ7" s="224">
        <v>1</v>
      </c>
      <c r="BR7" s="225"/>
      <c r="BS7" s="746" t="s">
        <v>558</v>
      </c>
      <c r="BT7" s="747"/>
      <c r="BU7" s="747"/>
      <c r="BV7" s="747"/>
      <c r="BW7" s="747"/>
      <c r="BX7" s="747"/>
      <c r="BY7" s="747"/>
      <c r="BZ7" s="747"/>
      <c r="CA7" s="747"/>
      <c r="CB7" s="747"/>
      <c r="CC7" s="747"/>
      <c r="CD7" s="747"/>
      <c r="CE7" s="747"/>
      <c r="CF7" s="747"/>
      <c r="CG7" s="762"/>
      <c r="CH7" s="743">
        <v>1</v>
      </c>
      <c r="CI7" s="744"/>
      <c r="CJ7" s="744"/>
      <c r="CK7" s="744"/>
      <c r="CL7" s="745"/>
      <c r="CM7" s="743">
        <v>101</v>
      </c>
      <c r="CN7" s="744"/>
      <c r="CO7" s="744"/>
      <c r="CP7" s="744"/>
      <c r="CQ7" s="745"/>
      <c r="CR7" s="743">
        <v>23</v>
      </c>
      <c r="CS7" s="744"/>
      <c r="CT7" s="744"/>
      <c r="CU7" s="744"/>
      <c r="CV7" s="745"/>
      <c r="CW7" s="743">
        <v>5</v>
      </c>
      <c r="CX7" s="744"/>
      <c r="CY7" s="744"/>
      <c r="CZ7" s="744"/>
      <c r="DA7" s="745"/>
      <c r="DB7" s="743"/>
      <c r="DC7" s="744"/>
      <c r="DD7" s="744"/>
      <c r="DE7" s="744"/>
      <c r="DF7" s="745"/>
      <c r="DG7" s="743"/>
      <c r="DH7" s="744"/>
      <c r="DI7" s="744"/>
      <c r="DJ7" s="744"/>
      <c r="DK7" s="745"/>
      <c r="DL7" s="743"/>
      <c r="DM7" s="744"/>
      <c r="DN7" s="744"/>
      <c r="DO7" s="744"/>
      <c r="DP7" s="745"/>
      <c r="DQ7" s="743"/>
      <c r="DR7" s="744"/>
      <c r="DS7" s="744"/>
      <c r="DT7" s="744"/>
      <c r="DU7" s="745"/>
      <c r="DV7" s="746"/>
      <c r="DW7" s="747"/>
      <c r="DX7" s="747"/>
      <c r="DY7" s="747"/>
      <c r="DZ7" s="748"/>
      <c r="EA7" s="222"/>
    </row>
    <row r="8" spans="1:131" s="223" customFormat="1" ht="26.25" customHeight="1" x14ac:dyDescent="0.2">
      <c r="A8" s="226">
        <v>2</v>
      </c>
      <c r="B8" s="780" t="s">
        <v>375</v>
      </c>
      <c r="C8" s="781"/>
      <c r="D8" s="781"/>
      <c r="E8" s="781"/>
      <c r="F8" s="781"/>
      <c r="G8" s="781"/>
      <c r="H8" s="781"/>
      <c r="I8" s="781"/>
      <c r="J8" s="781"/>
      <c r="K8" s="781"/>
      <c r="L8" s="781"/>
      <c r="M8" s="781"/>
      <c r="N8" s="781"/>
      <c r="O8" s="781"/>
      <c r="P8" s="782"/>
      <c r="Q8" s="783">
        <v>182</v>
      </c>
      <c r="R8" s="784"/>
      <c r="S8" s="784"/>
      <c r="T8" s="784"/>
      <c r="U8" s="784"/>
      <c r="V8" s="784">
        <v>182</v>
      </c>
      <c r="W8" s="784"/>
      <c r="X8" s="784"/>
      <c r="Y8" s="784"/>
      <c r="Z8" s="784"/>
      <c r="AA8" s="784" t="s">
        <v>556</v>
      </c>
      <c r="AB8" s="784"/>
      <c r="AC8" s="784"/>
      <c r="AD8" s="784"/>
      <c r="AE8" s="785"/>
      <c r="AF8" s="786" t="s">
        <v>122</v>
      </c>
      <c r="AG8" s="787"/>
      <c r="AH8" s="787"/>
      <c r="AI8" s="787"/>
      <c r="AJ8" s="788"/>
      <c r="AK8" s="769">
        <v>4</v>
      </c>
      <c r="AL8" s="770"/>
      <c r="AM8" s="770"/>
      <c r="AN8" s="770"/>
      <c r="AO8" s="770"/>
      <c r="AP8" s="770">
        <v>896</v>
      </c>
      <c r="AQ8" s="770"/>
      <c r="AR8" s="770"/>
      <c r="AS8" s="770"/>
      <c r="AT8" s="770"/>
      <c r="AU8" s="771"/>
      <c r="AV8" s="771"/>
      <c r="AW8" s="771"/>
      <c r="AX8" s="771"/>
      <c r="AY8" s="772"/>
      <c r="AZ8" s="220"/>
      <c r="BA8" s="220"/>
      <c r="BB8" s="220"/>
      <c r="BC8" s="220"/>
      <c r="BD8" s="220"/>
      <c r="BE8" s="221"/>
      <c r="BF8" s="221"/>
      <c r="BG8" s="221"/>
      <c r="BH8" s="221"/>
      <c r="BI8" s="221"/>
      <c r="BJ8" s="221"/>
      <c r="BK8" s="221"/>
      <c r="BL8" s="221"/>
      <c r="BM8" s="221"/>
      <c r="BN8" s="221"/>
      <c r="BO8" s="221"/>
      <c r="BP8" s="221"/>
      <c r="BQ8" s="226">
        <v>2</v>
      </c>
      <c r="BR8" s="227"/>
      <c r="BS8" s="773" t="s">
        <v>559</v>
      </c>
      <c r="BT8" s="774"/>
      <c r="BU8" s="774"/>
      <c r="BV8" s="774"/>
      <c r="BW8" s="774"/>
      <c r="BX8" s="774"/>
      <c r="BY8" s="774"/>
      <c r="BZ8" s="774"/>
      <c r="CA8" s="774"/>
      <c r="CB8" s="774"/>
      <c r="CC8" s="774"/>
      <c r="CD8" s="774"/>
      <c r="CE8" s="774"/>
      <c r="CF8" s="774"/>
      <c r="CG8" s="775"/>
      <c r="CH8" s="776">
        <v>-34</v>
      </c>
      <c r="CI8" s="777"/>
      <c r="CJ8" s="777"/>
      <c r="CK8" s="777"/>
      <c r="CL8" s="778"/>
      <c r="CM8" s="776">
        <v>828</v>
      </c>
      <c r="CN8" s="777"/>
      <c r="CO8" s="777"/>
      <c r="CP8" s="777"/>
      <c r="CQ8" s="778"/>
      <c r="CR8" s="776">
        <v>10</v>
      </c>
      <c r="CS8" s="777"/>
      <c r="CT8" s="777"/>
      <c r="CU8" s="777"/>
      <c r="CV8" s="778"/>
      <c r="CW8" s="776">
        <v>147</v>
      </c>
      <c r="CX8" s="777"/>
      <c r="CY8" s="777"/>
      <c r="CZ8" s="777"/>
      <c r="DA8" s="778"/>
      <c r="DB8" s="776"/>
      <c r="DC8" s="777"/>
      <c r="DD8" s="777"/>
      <c r="DE8" s="777"/>
      <c r="DF8" s="778"/>
      <c r="DG8" s="776"/>
      <c r="DH8" s="777"/>
      <c r="DI8" s="777"/>
      <c r="DJ8" s="777"/>
      <c r="DK8" s="778"/>
      <c r="DL8" s="776"/>
      <c r="DM8" s="777"/>
      <c r="DN8" s="777"/>
      <c r="DO8" s="777"/>
      <c r="DP8" s="778"/>
      <c r="DQ8" s="776"/>
      <c r="DR8" s="777"/>
      <c r="DS8" s="777"/>
      <c r="DT8" s="777"/>
      <c r="DU8" s="778"/>
      <c r="DV8" s="773"/>
      <c r="DW8" s="774"/>
      <c r="DX8" s="774"/>
      <c r="DY8" s="774"/>
      <c r="DZ8" s="779"/>
      <c r="EA8" s="222"/>
    </row>
    <row r="9" spans="1:131" s="223" customFormat="1" ht="26.25" customHeight="1" x14ac:dyDescent="0.2">
      <c r="A9" s="226">
        <v>3</v>
      </c>
      <c r="B9" s="780" t="s">
        <v>376</v>
      </c>
      <c r="C9" s="781"/>
      <c r="D9" s="781"/>
      <c r="E9" s="781"/>
      <c r="F9" s="781"/>
      <c r="G9" s="781"/>
      <c r="H9" s="781"/>
      <c r="I9" s="781"/>
      <c r="J9" s="781"/>
      <c r="K9" s="781"/>
      <c r="L9" s="781"/>
      <c r="M9" s="781"/>
      <c r="N9" s="781"/>
      <c r="O9" s="781"/>
      <c r="P9" s="782"/>
      <c r="Q9" s="783">
        <v>45</v>
      </c>
      <c r="R9" s="784"/>
      <c r="S9" s="784"/>
      <c r="T9" s="784"/>
      <c r="U9" s="784"/>
      <c r="V9" s="784">
        <v>33</v>
      </c>
      <c r="W9" s="784"/>
      <c r="X9" s="784"/>
      <c r="Y9" s="784"/>
      <c r="Z9" s="784"/>
      <c r="AA9" s="784">
        <v>12</v>
      </c>
      <c r="AB9" s="784"/>
      <c r="AC9" s="784"/>
      <c r="AD9" s="784"/>
      <c r="AE9" s="785"/>
      <c r="AF9" s="786">
        <v>12</v>
      </c>
      <c r="AG9" s="787"/>
      <c r="AH9" s="787"/>
      <c r="AI9" s="787"/>
      <c r="AJ9" s="788"/>
      <c r="AK9" s="769" t="s">
        <v>556</v>
      </c>
      <c r="AL9" s="770"/>
      <c r="AM9" s="770"/>
      <c r="AN9" s="770"/>
      <c r="AO9" s="770"/>
      <c r="AP9" s="770">
        <v>102</v>
      </c>
      <c r="AQ9" s="770"/>
      <c r="AR9" s="770"/>
      <c r="AS9" s="770"/>
      <c r="AT9" s="770"/>
      <c r="AU9" s="771"/>
      <c r="AV9" s="771"/>
      <c r="AW9" s="771"/>
      <c r="AX9" s="771"/>
      <c r="AY9" s="772"/>
      <c r="AZ9" s="220"/>
      <c r="BA9" s="220"/>
      <c r="BB9" s="220"/>
      <c r="BC9" s="220"/>
      <c r="BD9" s="220"/>
      <c r="BE9" s="221"/>
      <c r="BF9" s="221"/>
      <c r="BG9" s="221"/>
      <c r="BH9" s="221"/>
      <c r="BI9" s="221"/>
      <c r="BJ9" s="221"/>
      <c r="BK9" s="221"/>
      <c r="BL9" s="221"/>
      <c r="BM9" s="221"/>
      <c r="BN9" s="221"/>
      <c r="BO9" s="221"/>
      <c r="BP9" s="221"/>
      <c r="BQ9" s="226">
        <v>3</v>
      </c>
      <c r="BR9" s="227"/>
      <c r="BS9" s="773" t="s">
        <v>560</v>
      </c>
      <c r="BT9" s="774"/>
      <c r="BU9" s="774"/>
      <c r="BV9" s="774"/>
      <c r="BW9" s="774"/>
      <c r="BX9" s="774"/>
      <c r="BY9" s="774"/>
      <c r="BZ9" s="774"/>
      <c r="CA9" s="774"/>
      <c r="CB9" s="774"/>
      <c r="CC9" s="774"/>
      <c r="CD9" s="774"/>
      <c r="CE9" s="774"/>
      <c r="CF9" s="774"/>
      <c r="CG9" s="775"/>
      <c r="CH9" s="776">
        <v>-1</v>
      </c>
      <c r="CI9" s="777"/>
      <c r="CJ9" s="777"/>
      <c r="CK9" s="777"/>
      <c r="CL9" s="778"/>
      <c r="CM9" s="776">
        <v>181</v>
      </c>
      <c r="CN9" s="777"/>
      <c r="CO9" s="777"/>
      <c r="CP9" s="777"/>
      <c r="CQ9" s="778"/>
      <c r="CR9" s="776">
        <v>70</v>
      </c>
      <c r="CS9" s="777"/>
      <c r="CT9" s="777"/>
      <c r="CU9" s="777"/>
      <c r="CV9" s="778"/>
      <c r="CW9" s="776" t="s">
        <v>580</v>
      </c>
      <c r="CX9" s="777"/>
      <c r="CY9" s="777"/>
      <c r="CZ9" s="777"/>
      <c r="DA9" s="778"/>
      <c r="DB9" s="776"/>
      <c r="DC9" s="777"/>
      <c r="DD9" s="777"/>
      <c r="DE9" s="777"/>
      <c r="DF9" s="778"/>
      <c r="DG9" s="776"/>
      <c r="DH9" s="777"/>
      <c r="DI9" s="777"/>
      <c r="DJ9" s="777"/>
      <c r="DK9" s="778"/>
      <c r="DL9" s="776"/>
      <c r="DM9" s="777"/>
      <c r="DN9" s="777"/>
      <c r="DO9" s="777"/>
      <c r="DP9" s="778"/>
      <c r="DQ9" s="776"/>
      <c r="DR9" s="777"/>
      <c r="DS9" s="777"/>
      <c r="DT9" s="777"/>
      <c r="DU9" s="778"/>
      <c r="DV9" s="773"/>
      <c r="DW9" s="774"/>
      <c r="DX9" s="774"/>
      <c r="DY9" s="774"/>
      <c r="DZ9" s="779"/>
      <c r="EA9" s="222"/>
    </row>
    <row r="10" spans="1:131" s="223" customFormat="1" ht="26.25" customHeight="1" x14ac:dyDescent="0.2">
      <c r="A10" s="226">
        <v>4</v>
      </c>
      <c r="B10" s="780"/>
      <c r="C10" s="781"/>
      <c r="D10" s="781"/>
      <c r="E10" s="781"/>
      <c r="F10" s="781"/>
      <c r="G10" s="781"/>
      <c r="H10" s="781"/>
      <c r="I10" s="781"/>
      <c r="J10" s="781"/>
      <c r="K10" s="781"/>
      <c r="L10" s="781"/>
      <c r="M10" s="781"/>
      <c r="N10" s="781"/>
      <c r="O10" s="781"/>
      <c r="P10" s="782"/>
      <c r="Q10" s="783"/>
      <c r="R10" s="784"/>
      <c r="S10" s="784"/>
      <c r="T10" s="784"/>
      <c r="U10" s="784"/>
      <c r="V10" s="784"/>
      <c r="W10" s="784"/>
      <c r="X10" s="784"/>
      <c r="Y10" s="784"/>
      <c r="Z10" s="784"/>
      <c r="AA10" s="784"/>
      <c r="AB10" s="784"/>
      <c r="AC10" s="784"/>
      <c r="AD10" s="784"/>
      <c r="AE10" s="785"/>
      <c r="AF10" s="786"/>
      <c r="AG10" s="787"/>
      <c r="AH10" s="787"/>
      <c r="AI10" s="787"/>
      <c r="AJ10" s="788"/>
      <c r="AK10" s="769"/>
      <c r="AL10" s="770"/>
      <c r="AM10" s="770"/>
      <c r="AN10" s="770"/>
      <c r="AO10" s="770"/>
      <c r="AP10" s="770"/>
      <c r="AQ10" s="770"/>
      <c r="AR10" s="770"/>
      <c r="AS10" s="770"/>
      <c r="AT10" s="770"/>
      <c r="AU10" s="771"/>
      <c r="AV10" s="771"/>
      <c r="AW10" s="771"/>
      <c r="AX10" s="771"/>
      <c r="AY10" s="772"/>
      <c r="AZ10" s="220"/>
      <c r="BA10" s="220"/>
      <c r="BB10" s="220"/>
      <c r="BC10" s="220"/>
      <c r="BD10" s="220"/>
      <c r="BE10" s="221"/>
      <c r="BF10" s="221"/>
      <c r="BG10" s="221"/>
      <c r="BH10" s="221"/>
      <c r="BI10" s="221"/>
      <c r="BJ10" s="221"/>
      <c r="BK10" s="221"/>
      <c r="BL10" s="221"/>
      <c r="BM10" s="221"/>
      <c r="BN10" s="221"/>
      <c r="BO10" s="221"/>
      <c r="BP10" s="221"/>
      <c r="BQ10" s="226">
        <v>4</v>
      </c>
      <c r="BR10" s="227"/>
      <c r="BS10" s="773" t="s">
        <v>561</v>
      </c>
      <c r="BT10" s="774"/>
      <c r="BU10" s="774"/>
      <c r="BV10" s="774"/>
      <c r="BW10" s="774"/>
      <c r="BX10" s="774"/>
      <c r="BY10" s="774"/>
      <c r="BZ10" s="774"/>
      <c r="CA10" s="774"/>
      <c r="CB10" s="774"/>
      <c r="CC10" s="774"/>
      <c r="CD10" s="774"/>
      <c r="CE10" s="774"/>
      <c r="CF10" s="774"/>
      <c r="CG10" s="775"/>
      <c r="CH10" s="776">
        <v>36</v>
      </c>
      <c r="CI10" s="777"/>
      <c r="CJ10" s="777"/>
      <c r="CK10" s="777"/>
      <c r="CL10" s="778"/>
      <c r="CM10" s="776">
        <v>268</v>
      </c>
      <c r="CN10" s="777"/>
      <c r="CO10" s="777"/>
      <c r="CP10" s="777"/>
      <c r="CQ10" s="778"/>
      <c r="CR10" s="776">
        <v>40</v>
      </c>
      <c r="CS10" s="777"/>
      <c r="CT10" s="777"/>
      <c r="CU10" s="777"/>
      <c r="CV10" s="778"/>
      <c r="CW10" s="776">
        <v>189</v>
      </c>
      <c r="CX10" s="777"/>
      <c r="CY10" s="777"/>
      <c r="CZ10" s="777"/>
      <c r="DA10" s="778"/>
      <c r="DB10" s="776"/>
      <c r="DC10" s="777"/>
      <c r="DD10" s="777"/>
      <c r="DE10" s="777"/>
      <c r="DF10" s="778"/>
      <c r="DG10" s="776"/>
      <c r="DH10" s="777"/>
      <c r="DI10" s="777"/>
      <c r="DJ10" s="777"/>
      <c r="DK10" s="778"/>
      <c r="DL10" s="776"/>
      <c r="DM10" s="777"/>
      <c r="DN10" s="777"/>
      <c r="DO10" s="777"/>
      <c r="DP10" s="778"/>
      <c r="DQ10" s="776"/>
      <c r="DR10" s="777"/>
      <c r="DS10" s="777"/>
      <c r="DT10" s="777"/>
      <c r="DU10" s="778"/>
      <c r="DV10" s="773"/>
      <c r="DW10" s="774"/>
      <c r="DX10" s="774"/>
      <c r="DY10" s="774"/>
      <c r="DZ10" s="779"/>
      <c r="EA10" s="222"/>
    </row>
    <row r="11" spans="1:131" s="223" customFormat="1" ht="26.25" customHeight="1" x14ac:dyDescent="0.2">
      <c r="A11" s="226">
        <v>5</v>
      </c>
      <c r="B11" s="780"/>
      <c r="C11" s="781"/>
      <c r="D11" s="781"/>
      <c r="E11" s="781"/>
      <c r="F11" s="781"/>
      <c r="G11" s="781"/>
      <c r="H11" s="781"/>
      <c r="I11" s="781"/>
      <c r="J11" s="781"/>
      <c r="K11" s="781"/>
      <c r="L11" s="781"/>
      <c r="M11" s="781"/>
      <c r="N11" s="781"/>
      <c r="O11" s="781"/>
      <c r="P11" s="782"/>
      <c r="Q11" s="783"/>
      <c r="R11" s="784"/>
      <c r="S11" s="784"/>
      <c r="T11" s="784"/>
      <c r="U11" s="784"/>
      <c r="V11" s="784"/>
      <c r="W11" s="784"/>
      <c r="X11" s="784"/>
      <c r="Y11" s="784"/>
      <c r="Z11" s="784"/>
      <c r="AA11" s="784"/>
      <c r="AB11" s="784"/>
      <c r="AC11" s="784"/>
      <c r="AD11" s="784"/>
      <c r="AE11" s="785"/>
      <c r="AF11" s="786"/>
      <c r="AG11" s="787"/>
      <c r="AH11" s="787"/>
      <c r="AI11" s="787"/>
      <c r="AJ11" s="788"/>
      <c r="AK11" s="769"/>
      <c r="AL11" s="770"/>
      <c r="AM11" s="770"/>
      <c r="AN11" s="770"/>
      <c r="AO11" s="770"/>
      <c r="AP11" s="770"/>
      <c r="AQ11" s="770"/>
      <c r="AR11" s="770"/>
      <c r="AS11" s="770"/>
      <c r="AT11" s="770"/>
      <c r="AU11" s="771"/>
      <c r="AV11" s="771"/>
      <c r="AW11" s="771"/>
      <c r="AX11" s="771"/>
      <c r="AY11" s="772"/>
      <c r="AZ11" s="220"/>
      <c r="BA11" s="220"/>
      <c r="BB11" s="220"/>
      <c r="BC11" s="220"/>
      <c r="BD11" s="220"/>
      <c r="BE11" s="221"/>
      <c r="BF11" s="221"/>
      <c r="BG11" s="221"/>
      <c r="BH11" s="221"/>
      <c r="BI11" s="221"/>
      <c r="BJ11" s="221"/>
      <c r="BK11" s="221"/>
      <c r="BL11" s="221"/>
      <c r="BM11" s="221"/>
      <c r="BN11" s="221"/>
      <c r="BO11" s="221"/>
      <c r="BP11" s="221"/>
      <c r="BQ11" s="226">
        <v>5</v>
      </c>
      <c r="BR11" s="227"/>
      <c r="BS11" s="773" t="s">
        <v>562</v>
      </c>
      <c r="BT11" s="774"/>
      <c r="BU11" s="774"/>
      <c r="BV11" s="774"/>
      <c r="BW11" s="774"/>
      <c r="BX11" s="774"/>
      <c r="BY11" s="774"/>
      <c r="BZ11" s="774"/>
      <c r="CA11" s="774"/>
      <c r="CB11" s="774"/>
      <c r="CC11" s="774"/>
      <c r="CD11" s="774"/>
      <c r="CE11" s="774"/>
      <c r="CF11" s="774"/>
      <c r="CG11" s="775"/>
      <c r="CH11" s="776">
        <v>-26</v>
      </c>
      <c r="CI11" s="777"/>
      <c r="CJ11" s="777"/>
      <c r="CK11" s="777"/>
      <c r="CL11" s="778"/>
      <c r="CM11" s="776">
        <v>91</v>
      </c>
      <c r="CN11" s="777"/>
      <c r="CO11" s="777"/>
      <c r="CP11" s="777"/>
      <c r="CQ11" s="778"/>
      <c r="CR11" s="776">
        <v>20</v>
      </c>
      <c r="CS11" s="777"/>
      <c r="CT11" s="777"/>
      <c r="CU11" s="777"/>
      <c r="CV11" s="778"/>
      <c r="CW11" s="776">
        <v>139</v>
      </c>
      <c r="CX11" s="777"/>
      <c r="CY11" s="777"/>
      <c r="CZ11" s="777"/>
      <c r="DA11" s="778"/>
      <c r="DB11" s="776"/>
      <c r="DC11" s="777"/>
      <c r="DD11" s="777"/>
      <c r="DE11" s="777"/>
      <c r="DF11" s="778"/>
      <c r="DG11" s="776"/>
      <c r="DH11" s="777"/>
      <c r="DI11" s="777"/>
      <c r="DJ11" s="777"/>
      <c r="DK11" s="778"/>
      <c r="DL11" s="776"/>
      <c r="DM11" s="777"/>
      <c r="DN11" s="777"/>
      <c r="DO11" s="777"/>
      <c r="DP11" s="778"/>
      <c r="DQ11" s="776"/>
      <c r="DR11" s="777"/>
      <c r="DS11" s="777"/>
      <c r="DT11" s="777"/>
      <c r="DU11" s="778"/>
      <c r="DV11" s="773"/>
      <c r="DW11" s="774"/>
      <c r="DX11" s="774"/>
      <c r="DY11" s="774"/>
      <c r="DZ11" s="779"/>
      <c r="EA11" s="222"/>
    </row>
    <row r="12" spans="1:131" s="223" customFormat="1" ht="26.25" customHeight="1" x14ac:dyDescent="0.2">
      <c r="A12" s="226">
        <v>6</v>
      </c>
      <c r="B12" s="780"/>
      <c r="C12" s="781"/>
      <c r="D12" s="781"/>
      <c r="E12" s="781"/>
      <c r="F12" s="781"/>
      <c r="G12" s="781"/>
      <c r="H12" s="781"/>
      <c r="I12" s="781"/>
      <c r="J12" s="781"/>
      <c r="K12" s="781"/>
      <c r="L12" s="781"/>
      <c r="M12" s="781"/>
      <c r="N12" s="781"/>
      <c r="O12" s="781"/>
      <c r="P12" s="782"/>
      <c r="Q12" s="783"/>
      <c r="R12" s="784"/>
      <c r="S12" s="784"/>
      <c r="T12" s="784"/>
      <c r="U12" s="784"/>
      <c r="V12" s="784"/>
      <c r="W12" s="784"/>
      <c r="X12" s="784"/>
      <c r="Y12" s="784"/>
      <c r="Z12" s="784"/>
      <c r="AA12" s="784"/>
      <c r="AB12" s="784"/>
      <c r="AC12" s="784"/>
      <c r="AD12" s="784"/>
      <c r="AE12" s="785"/>
      <c r="AF12" s="786"/>
      <c r="AG12" s="787"/>
      <c r="AH12" s="787"/>
      <c r="AI12" s="787"/>
      <c r="AJ12" s="788"/>
      <c r="AK12" s="769"/>
      <c r="AL12" s="770"/>
      <c r="AM12" s="770"/>
      <c r="AN12" s="770"/>
      <c r="AO12" s="770"/>
      <c r="AP12" s="770"/>
      <c r="AQ12" s="770"/>
      <c r="AR12" s="770"/>
      <c r="AS12" s="770"/>
      <c r="AT12" s="770"/>
      <c r="AU12" s="771"/>
      <c r="AV12" s="771"/>
      <c r="AW12" s="771"/>
      <c r="AX12" s="771"/>
      <c r="AY12" s="772"/>
      <c r="AZ12" s="220"/>
      <c r="BA12" s="220"/>
      <c r="BB12" s="220"/>
      <c r="BC12" s="220"/>
      <c r="BD12" s="220"/>
      <c r="BE12" s="221"/>
      <c r="BF12" s="221"/>
      <c r="BG12" s="221"/>
      <c r="BH12" s="221"/>
      <c r="BI12" s="221"/>
      <c r="BJ12" s="221"/>
      <c r="BK12" s="221"/>
      <c r="BL12" s="221"/>
      <c r="BM12" s="221"/>
      <c r="BN12" s="221"/>
      <c r="BO12" s="221"/>
      <c r="BP12" s="221"/>
      <c r="BQ12" s="226">
        <v>6</v>
      </c>
      <c r="BR12" s="227"/>
      <c r="BS12" s="773" t="s">
        <v>563</v>
      </c>
      <c r="BT12" s="774"/>
      <c r="BU12" s="774"/>
      <c r="BV12" s="774"/>
      <c r="BW12" s="774"/>
      <c r="BX12" s="774"/>
      <c r="BY12" s="774"/>
      <c r="BZ12" s="774"/>
      <c r="CA12" s="774"/>
      <c r="CB12" s="774"/>
      <c r="CC12" s="774"/>
      <c r="CD12" s="774"/>
      <c r="CE12" s="774"/>
      <c r="CF12" s="774"/>
      <c r="CG12" s="775"/>
      <c r="CH12" s="776">
        <v>-3</v>
      </c>
      <c r="CI12" s="777"/>
      <c r="CJ12" s="777"/>
      <c r="CK12" s="777"/>
      <c r="CL12" s="778"/>
      <c r="CM12" s="776">
        <v>86</v>
      </c>
      <c r="CN12" s="777"/>
      <c r="CO12" s="777"/>
      <c r="CP12" s="777"/>
      <c r="CQ12" s="778"/>
      <c r="CR12" s="776">
        <v>20</v>
      </c>
      <c r="CS12" s="777"/>
      <c r="CT12" s="777"/>
      <c r="CU12" s="777"/>
      <c r="CV12" s="778"/>
      <c r="CW12" s="776">
        <v>47</v>
      </c>
      <c r="CX12" s="777"/>
      <c r="CY12" s="777"/>
      <c r="CZ12" s="777"/>
      <c r="DA12" s="778"/>
      <c r="DB12" s="776"/>
      <c r="DC12" s="777"/>
      <c r="DD12" s="777"/>
      <c r="DE12" s="777"/>
      <c r="DF12" s="778"/>
      <c r="DG12" s="776"/>
      <c r="DH12" s="777"/>
      <c r="DI12" s="777"/>
      <c r="DJ12" s="777"/>
      <c r="DK12" s="778"/>
      <c r="DL12" s="776"/>
      <c r="DM12" s="777"/>
      <c r="DN12" s="777"/>
      <c r="DO12" s="777"/>
      <c r="DP12" s="778"/>
      <c r="DQ12" s="776"/>
      <c r="DR12" s="777"/>
      <c r="DS12" s="777"/>
      <c r="DT12" s="777"/>
      <c r="DU12" s="778"/>
      <c r="DV12" s="773"/>
      <c r="DW12" s="774"/>
      <c r="DX12" s="774"/>
      <c r="DY12" s="774"/>
      <c r="DZ12" s="779"/>
      <c r="EA12" s="222"/>
    </row>
    <row r="13" spans="1:131" s="223" customFormat="1" ht="26.25" customHeight="1" x14ac:dyDescent="0.2">
      <c r="A13" s="226">
        <v>7</v>
      </c>
      <c r="B13" s="780"/>
      <c r="C13" s="781"/>
      <c r="D13" s="781"/>
      <c r="E13" s="781"/>
      <c r="F13" s="781"/>
      <c r="G13" s="781"/>
      <c r="H13" s="781"/>
      <c r="I13" s="781"/>
      <c r="J13" s="781"/>
      <c r="K13" s="781"/>
      <c r="L13" s="781"/>
      <c r="M13" s="781"/>
      <c r="N13" s="781"/>
      <c r="O13" s="781"/>
      <c r="P13" s="782"/>
      <c r="Q13" s="783"/>
      <c r="R13" s="784"/>
      <c r="S13" s="784"/>
      <c r="T13" s="784"/>
      <c r="U13" s="784"/>
      <c r="V13" s="784"/>
      <c r="W13" s="784"/>
      <c r="X13" s="784"/>
      <c r="Y13" s="784"/>
      <c r="Z13" s="784"/>
      <c r="AA13" s="784"/>
      <c r="AB13" s="784"/>
      <c r="AC13" s="784"/>
      <c r="AD13" s="784"/>
      <c r="AE13" s="785"/>
      <c r="AF13" s="786"/>
      <c r="AG13" s="787"/>
      <c r="AH13" s="787"/>
      <c r="AI13" s="787"/>
      <c r="AJ13" s="788"/>
      <c r="AK13" s="769"/>
      <c r="AL13" s="770"/>
      <c r="AM13" s="770"/>
      <c r="AN13" s="770"/>
      <c r="AO13" s="770"/>
      <c r="AP13" s="770"/>
      <c r="AQ13" s="770"/>
      <c r="AR13" s="770"/>
      <c r="AS13" s="770"/>
      <c r="AT13" s="770"/>
      <c r="AU13" s="771"/>
      <c r="AV13" s="771"/>
      <c r="AW13" s="771"/>
      <c r="AX13" s="771"/>
      <c r="AY13" s="772"/>
      <c r="AZ13" s="220"/>
      <c r="BA13" s="220"/>
      <c r="BB13" s="220"/>
      <c r="BC13" s="220"/>
      <c r="BD13" s="220"/>
      <c r="BE13" s="221"/>
      <c r="BF13" s="221"/>
      <c r="BG13" s="221"/>
      <c r="BH13" s="221"/>
      <c r="BI13" s="221"/>
      <c r="BJ13" s="221"/>
      <c r="BK13" s="221"/>
      <c r="BL13" s="221"/>
      <c r="BM13" s="221"/>
      <c r="BN13" s="221"/>
      <c r="BO13" s="221"/>
      <c r="BP13" s="221"/>
      <c r="BQ13" s="226">
        <v>7</v>
      </c>
      <c r="BR13" s="227"/>
      <c r="BS13" s="773" t="s">
        <v>564</v>
      </c>
      <c r="BT13" s="774"/>
      <c r="BU13" s="774"/>
      <c r="BV13" s="774"/>
      <c r="BW13" s="774"/>
      <c r="BX13" s="774"/>
      <c r="BY13" s="774"/>
      <c r="BZ13" s="774"/>
      <c r="CA13" s="774"/>
      <c r="CB13" s="774"/>
      <c r="CC13" s="774"/>
      <c r="CD13" s="774"/>
      <c r="CE13" s="774"/>
      <c r="CF13" s="774"/>
      <c r="CG13" s="775"/>
      <c r="CH13" s="776" t="s">
        <v>580</v>
      </c>
      <c r="CI13" s="777"/>
      <c r="CJ13" s="777"/>
      <c r="CK13" s="777"/>
      <c r="CL13" s="778"/>
      <c r="CM13" s="776">
        <v>18</v>
      </c>
      <c r="CN13" s="777"/>
      <c r="CO13" s="777"/>
      <c r="CP13" s="777"/>
      <c r="CQ13" s="778"/>
      <c r="CR13" s="776">
        <v>10</v>
      </c>
      <c r="CS13" s="777"/>
      <c r="CT13" s="777"/>
      <c r="CU13" s="777"/>
      <c r="CV13" s="778"/>
      <c r="CW13" s="776" t="s">
        <v>580</v>
      </c>
      <c r="CX13" s="777"/>
      <c r="CY13" s="777"/>
      <c r="CZ13" s="777"/>
      <c r="DA13" s="778"/>
      <c r="DB13" s="776"/>
      <c r="DC13" s="777"/>
      <c r="DD13" s="777"/>
      <c r="DE13" s="777"/>
      <c r="DF13" s="778"/>
      <c r="DG13" s="776"/>
      <c r="DH13" s="777"/>
      <c r="DI13" s="777"/>
      <c r="DJ13" s="777"/>
      <c r="DK13" s="778"/>
      <c r="DL13" s="776"/>
      <c r="DM13" s="777"/>
      <c r="DN13" s="777"/>
      <c r="DO13" s="777"/>
      <c r="DP13" s="778"/>
      <c r="DQ13" s="776"/>
      <c r="DR13" s="777"/>
      <c r="DS13" s="777"/>
      <c r="DT13" s="777"/>
      <c r="DU13" s="778"/>
      <c r="DV13" s="773"/>
      <c r="DW13" s="774"/>
      <c r="DX13" s="774"/>
      <c r="DY13" s="774"/>
      <c r="DZ13" s="779"/>
      <c r="EA13" s="222"/>
    </row>
    <row r="14" spans="1:131" s="223" customFormat="1" ht="26.25" customHeight="1" x14ac:dyDescent="0.2">
      <c r="A14" s="226">
        <v>8</v>
      </c>
      <c r="B14" s="780"/>
      <c r="C14" s="781"/>
      <c r="D14" s="781"/>
      <c r="E14" s="781"/>
      <c r="F14" s="781"/>
      <c r="G14" s="781"/>
      <c r="H14" s="781"/>
      <c r="I14" s="781"/>
      <c r="J14" s="781"/>
      <c r="K14" s="781"/>
      <c r="L14" s="781"/>
      <c r="M14" s="781"/>
      <c r="N14" s="781"/>
      <c r="O14" s="781"/>
      <c r="P14" s="782"/>
      <c r="Q14" s="783"/>
      <c r="R14" s="784"/>
      <c r="S14" s="784"/>
      <c r="T14" s="784"/>
      <c r="U14" s="784"/>
      <c r="V14" s="784"/>
      <c r="W14" s="784"/>
      <c r="X14" s="784"/>
      <c r="Y14" s="784"/>
      <c r="Z14" s="784"/>
      <c r="AA14" s="784"/>
      <c r="AB14" s="784"/>
      <c r="AC14" s="784"/>
      <c r="AD14" s="784"/>
      <c r="AE14" s="785"/>
      <c r="AF14" s="786"/>
      <c r="AG14" s="787"/>
      <c r="AH14" s="787"/>
      <c r="AI14" s="787"/>
      <c r="AJ14" s="788"/>
      <c r="AK14" s="769"/>
      <c r="AL14" s="770"/>
      <c r="AM14" s="770"/>
      <c r="AN14" s="770"/>
      <c r="AO14" s="770"/>
      <c r="AP14" s="770"/>
      <c r="AQ14" s="770"/>
      <c r="AR14" s="770"/>
      <c r="AS14" s="770"/>
      <c r="AT14" s="770"/>
      <c r="AU14" s="771"/>
      <c r="AV14" s="771"/>
      <c r="AW14" s="771"/>
      <c r="AX14" s="771"/>
      <c r="AY14" s="772"/>
      <c r="AZ14" s="220"/>
      <c r="BA14" s="220"/>
      <c r="BB14" s="220"/>
      <c r="BC14" s="220"/>
      <c r="BD14" s="220"/>
      <c r="BE14" s="221"/>
      <c r="BF14" s="221"/>
      <c r="BG14" s="221"/>
      <c r="BH14" s="221"/>
      <c r="BI14" s="221"/>
      <c r="BJ14" s="221"/>
      <c r="BK14" s="221"/>
      <c r="BL14" s="221"/>
      <c r="BM14" s="221"/>
      <c r="BN14" s="221"/>
      <c r="BO14" s="221"/>
      <c r="BP14" s="221"/>
      <c r="BQ14" s="226">
        <v>8</v>
      </c>
      <c r="BR14" s="227"/>
      <c r="BS14" s="773" t="s">
        <v>565</v>
      </c>
      <c r="BT14" s="774"/>
      <c r="BU14" s="774"/>
      <c r="BV14" s="774"/>
      <c r="BW14" s="774"/>
      <c r="BX14" s="774"/>
      <c r="BY14" s="774"/>
      <c r="BZ14" s="774"/>
      <c r="CA14" s="774"/>
      <c r="CB14" s="774"/>
      <c r="CC14" s="774"/>
      <c r="CD14" s="774"/>
      <c r="CE14" s="774"/>
      <c r="CF14" s="774"/>
      <c r="CG14" s="775"/>
      <c r="CH14" s="776">
        <v>-18</v>
      </c>
      <c r="CI14" s="777"/>
      <c r="CJ14" s="777"/>
      <c r="CK14" s="777"/>
      <c r="CL14" s="778"/>
      <c r="CM14" s="776">
        <v>18992</v>
      </c>
      <c r="CN14" s="777"/>
      <c r="CO14" s="777"/>
      <c r="CP14" s="777"/>
      <c r="CQ14" s="778"/>
      <c r="CR14" s="776">
        <v>16133</v>
      </c>
      <c r="CS14" s="777"/>
      <c r="CT14" s="777"/>
      <c r="CU14" s="777"/>
      <c r="CV14" s="778"/>
      <c r="CW14" s="776">
        <v>1156</v>
      </c>
      <c r="CX14" s="777"/>
      <c r="CY14" s="777"/>
      <c r="CZ14" s="777"/>
      <c r="DA14" s="778"/>
      <c r="DB14" s="776"/>
      <c r="DC14" s="777"/>
      <c r="DD14" s="777"/>
      <c r="DE14" s="777"/>
      <c r="DF14" s="778"/>
      <c r="DG14" s="776"/>
      <c r="DH14" s="777"/>
      <c r="DI14" s="777"/>
      <c r="DJ14" s="777"/>
      <c r="DK14" s="778"/>
      <c r="DL14" s="776"/>
      <c r="DM14" s="777"/>
      <c r="DN14" s="777"/>
      <c r="DO14" s="777"/>
      <c r="DP14" s="778"/>
      <c r="DQ14" s="776"/>
      <c r="DR14" s="777"/>
      <c r="DS14" s="777"/>
      <c r="DT14" s="777"/>
      <c r="DU14" s="778"/>
      <c r="DV14" s="773"/>
      <c r="DW14" s="774"/>
      <c r="DX14" s="774"/>
      <c r="DY14" s="774"/>
      <c r="DZ14" s="779"/>
      <c r="EA14" s="222"/>
    </row>
    <row r="15" spans="1:131" s="223" customFormat="1" ht="26.25" customHeight="1" x14ac:dyDescent="0.2">
      <c r="A15" s="226">
        <v>9</v>
      </c>
      <c r="B15" s="780"/>
      <c r="C15" s="781"/>
      <c r="D15" s="781"/>
      <c r="E15" s="781"/>
      <c r="F15" s="781"/>
      <c r="G15" s="781"/>
      <c r="H15" s="781"/>
      <c r="I15" s="781"/>
      <c r="J15" s="781"/>
      <c r="K15" s="781"/>
      <c r="L15" s="781"/>
      <c r="M15" s="781"/>
      <c r="N15" s="781"/>
      <c r="O15" s="781"/>
      <c r="P15" s="782"/>
      <c r="Q15" s="783"/>
      <c r="R15" s="784"/>
      <c r="S15" s="784"/>
      <c r="T15" s="784"/>
      <c r="U15" s="784"/>
      <c r="V15" s="784"/>
      <c r="W15" s="784"/>
      <c r="X15" s="784"/>
      <c r="Y15" s="784"/>
      <c r="Z15" s="784"/>
      <c r="AA15" s="784"/>
      <c r="AB15" s="784"/>
      <c r="AC15" s="784"/>
      <c r="AD15" s="784"/>
      <c r="AE15" s="785"/>
      <c r="AF15" s="786"/>
      <c r="AG15" s="787"/>
      <c r="AH15" s="787"/>
      <c r="AI15" s="787"/>
      <c r="AJ15" s="788"/>
      <c r="AK15" s="769"/>
      <c r="AL15" s="770"/>
      <c r="AM15" s="770"/>
      <c r="AN15" s="770"/>
      <c r="AO15" s="770"/>
      <c r="AP15" s="770"/>
      <c r="AQ15" s="770"/>
      <c r="AR15" s="770"/>
      <c r="AS15" s="770"/>
      <c r="AT15" s="770"/>
      <c r="AU15" s="771"/>
      <c r="AV15" s="771"/>
      <c r="AW15" s="771"/>
      <c r="AX15" s="771"/>
      <c r="AY15" s="772"/>
      <c r="AZ15" s="220"/>
      <c r="BA15" s="220"/>
      <c r="BB15" s="220"/>
      <c r="BC15" s="220"/>
      <c r="BD15" s="220"/>
      <c r="BE15" s="221"/>
      <c r="BF15" s="221"/>
      <c r="BG15" s="221"/>
      <c r="BH15" s="221"/>
      <c r="BI15" s="221"/>
      <c r="BJ15" s="221"/>
      <c r="BK15" s="221"/>
      <c r="BL15" s="221"/>
      <c r="BM15" s="221"/>
      <c r="BN15" s="221"/>
      <c r="BO15" s="221"/>
      <c r="BP15" s="221"/>
      <c r="BQ15" s="226">
        <v>9</v>
      </c>
      <c r="BR15" s="227"/>
      <c r="BS15" s="773" t="s">
        <v>566</v>
      </c>
      <c r="BT15" s="774"/>
      <c r="BU15" s="774"/>
      <c r="BV15" s="774"/>
      <c r="BW15" s="774"/>
      <c r="BX15" s="774"/>
      <c r="BY15" s="774"/>
      <c r="BZ15" s="774"/>
      <c r="CA15" s="774"/>
      <c r="CB15" s="774"/>
      <c r="CC15" s="774"/>
      <c r="CD15" s="774"/>
      <c r="CE15" s="774"/>
      <c r="CF15" s="774"/>
      <c r="CG15" s="775"/>
      <c r="CH15" s="776" t="s">
        <v>580</v>
      </c>
      <c r="CI15" s="777"/>
      <c r="CJ15" s="777"/>
      <c r="CK15" s="777"/>
      <c r="CL15" s="778"/>
      <c r="CM15" s="776">
        <v>27</v>
      </c>
      <c r="CN15" s="777"/>
      <c r="CO15" s="777"/>
      <c r="CP15" s="777"/>
      <c r="CQ15" s="778"/>
      <c r="CR15" s="776">
        <v>213</v>
      </c>
      <c r="CS15" s="777"/>
      <c r="CT15" s="777"/>
      <c r="CU15" s="777"/>
      <c r="CV15" s="778"/>
      <c r="CW15" s="776" t="s">
        <v>580</v>
      </c>
      <c r="CX15" s="777"/>
      <c r="CY15" s="777"/>
      <c r="CZ15" s="777"/>
      <c r="DA15" s="778"/>
      <c r="DB15" s="776"/>
      <c r="DC15" s="777"/>
      <c r="DD15" s="777"/>
      <c r="DE15" s="777"/>
      <c r="DF15" s="778"/>
      <c r="DG15" s="776"/>
      <c r="DH15" s="777"/>
      <c r="DI15" s="777"/>
      <c r="DJ15" s="777"/>
      <c r="DK15" s="778"/>
      <c r="DL15" s="776"/>
      <c r="DM15" s="777"/>
      <c r="DN15" s="777"/>
      <c r="DO15" s="777"/>
      <c r="DP15" s="778"/>
      <c r="DQ15" s="776"/>
      <c r="DR15" s="777"/>
      <c r="DS15" s="777"/>
      <c r="DT15" s="777"/>
      <c r="DU15" s="778"/>
      <c r="DV15" s="773"/>
      <c r="DW15" s="774"/>
      <c r="DX15" s="774"/>
      <c r="DY15" s="774"/>
      <c r="DZ15" s="779"/>
      <c r="EA15" s="222"/>
    </row>
    <row r="16" spans="1:131" s="223" customFormat="1" ht="26.25" customHeight="1" x14ac:dyDescent="0.2">
      <c r="A16" s="226">
        <v>10</v>
      </c>
      <c r="B16" s="780"/>
      <c r="C16" s="781"/>
      <c r="D16" s="781"/>
      <c r="E16" s="781"/>
      <c r="F16" s="781"/>
      <c r="G16" s="781"/>
      <c r="H16" s="781"/>
      <c r="I16" s="781"/>
      <c r="J16" s="781"/>
      <c r="K16" s="781"/>
      <c r="L16" s="781"/>
      <c r="M16" s="781"/>
      <c r="N16" s="781"/>
      <c r="O16" s="781"/>
      <c r="P16" s="782"/>
      <c r="Q16" s="783"/>
      <c r="R16" s="784"/>
      <c r="S16" s="784"/>
      <c r="T16" s="784"/>
      <c r="U16" s="784"/>
      <c r="V16" s="784"/>
      <c r="W16" s="784"/>
      <c r="X16" s="784"/>
      <c r="Y16" s="784"/>
      <c r="Z16" s="784"/>
      <c r="AA16" s="784"/>
      <c r="AB16" s="784"/>
      <c r="AC16" s="784"/>
      <c r="AD16" s="784"/>
      <c r="AE16" s="785"/>
      <c r="AF16" s="786"/>
      <c r="AG16" s="787"/>
      <c r="AH16" s="787"/>
      <c r="AI16" s="787"/>
      <c r="AJ16" s="788"/>
      <c r="AK16" s="769"/>
      <c r="AL16" s="770"/>
      <c r="AM16" s="770"/>
      <c r="AN16" s="770"/>
      <c r="AO16" s="770"/>
      <c r="AP16" s="770"/>
      <c r="AQ16" s="770"/>
      <c r="AR16" s="770"/>
      <c r="AS16" s="770"/>
      <c r="AT16" s="770"/>
      <c r="AU16" s="771"/>
      <c r="AV16" s="771"/>
      <c r="AW16" s="771"/>
      <c r="AX16" s="771"/>
      <c r="AY16" s="772"/>
      <c r="AZ16" s="220"/>
      <c r="BA16" s="220"/>
      <c r="BB16" s="220"/>
      <c r="BC16" s="220"/>
      <c r="BD16" s="220"/>
      <c r="BE16" s="221"/>
      <c r="BF16" s="221"/>
      <c r="BG16" s="221"/>
      <c r="BH16" s="221"/>
      <c r="BI16" s="221"/>
      <c r="BJ16" s="221"/>
      <c r="BK16" s="221"/>
      <c r="BL16" s="221"/>
      <c r="BM16" s="221"/>
      <c r="BN16" s="221"/>
      <c r="BO16" s="221"/>
      <c r="BP16" s="221"/>
      <c r="BQ16" s="226">
        <v>10</v>
      </c>
      <c r="BR16" s="227"/>
      <c r="BS16" s="773" t="s">
        <v>567</v>
      </c>
      <c r="BT16" s="774"/>
      <c r="BU16" s="774"/>
      <c r="BV16" s="774"/>
      <c r="BW16" s="774"/>
      <c r="BX16" s="774"/>
      <c r="BY16" s="774"/>
      <c r="BZ16" s="774"/>
      <c r="CA16" s="774"/>
      <c r="CB16" s="774"/>
      <c r="CC16" s="774"/>
      <c r="CD16" s="774"/>
      <c r="CE16" s="774"/>
      <c r="CF16" s="774"/>
      <c r="CG16" s="775"/>
      <c r="CH16" s="776">
        <v>1</v>
      </c>
      <c r="CI16" s="777"/>
      <c r="CJ16" s="777"/>
      <c r="CK16" s="777"/>
      <c r="CL16" s="778"/>
      <c r="CM16" s="776">
        <v>24</v>
      </c>
      <c r="CN16" s="777"/>
      <c r="CO16" s="777"/>
      <c r="CP16" s="777"/>
      <c r="CQ16" s="778"/>
      <c r="CR16" s="776">
        <v>5</v>
      </c>
      <c r="CS16" s="777"/>
      <c r="CT16" s="777"/>
      <c r="CU16" s="777"/>
      <c r="CV16" s="778"/>
      <c r="CW16" s="776">
        <v>24</v>
      </c>
      <c r="CX16" s="777"/>
      <c r="CY16" s="777"/>
      <c r="CZ16" s="777"/>
      <c r="DA16" s="778"/>
      <c r="DB16" s="776">
        <v>2</v>
      </c>
      <c r="DC16" s="777"/>
      <c r="DD16" s="777"/>
      <c r="DE16" s="777"/>
      <c r="DF16" s="778"/>
      <c r="DG16" s="776"/>
      <c r="DH16" s="777"/>
      <c r="DI16" s="777"/>
      <c r="DJ16" s="777"/>
      <c r="DK16" s="778"/>
      <c r="DL16" s="776"/>
      <c r="DM16" s="777"/>
      <c r="DN16" s="777"/>
      <c r="DO16" s="777"/>
      <c r="DP16" s="778"/>
      <c r="DQ16" s="776"/>
      <c r="DR16" s="777"/>
      <c r="DS16" s="777"/>
      <c r="DT16" s="777"/>
      <c r="DU16" s="778"/>
      <c r="DV16" s="773"/>
      <c r="DW16" s="774"/>
      <c r="DX16" s="774"/>
      <c r="DY16" s="774"/>
      <c r="DZ16" s="779"/>
      <c r="EA16" s="222"/>
    </row>
    <row r="17" spans="1:131" s="223" customFormat="1" ht="26.25" customHeight="1" x14ac:dyDescent="0.2">
      <c r="A17" s="226">
        <v>11</v>
      </c>
      <c r="B17" s="780"/>
      <c r="C17" s="781"/>
      <c r="D17" s="781"/>
      <c r="E17" s="781"/>
      <c r="F17" s="781"/>
      <c r="G17" s="781"/>
      <c r="H17" s="781"/>
      <c r="I17" s="781"/>
      <c r="J17" s="781"/>
      <c r="K17" s="781"/>
      <c r="L17" s="781"/>
      <c r="M17" s="781"/>
      <c r="N17" s="781"/>
      <c r="O17" s="781"/>
      <c r="P17" s="782"/>
      <c r="Q17" s="783"/>
      <c r="R17" s="784"/>
      <c r="S17" s="784"/>
      <c r="T17" s="784"/>
      <c r="U17" s="784"/>
      <c r="V17" s="784"/>
      <c r="W17" s="784"/>
      <c r="X17" s="784"/>
      <c r="Y17" s="784"/>
      <c r="Z17" s="784"/>
      <c r="AA17" s="784"/>
      <c r="AB17" s="784"/>
      <c r="AC17" s="784"/>
      <c r="AD17" s="784"/>
      <c r="AE17" s="785"/>
      <c r="AF17" s="786"/>
      <c r="AG17" s="787"/>
      <c r="AH17" s="787"/>
      <c r="AI17" s="787"/>
      <c r="AJ17" s="788"/>
      <c r="AK17" s="769"/>
      <c r="AL17" s="770"/>
      <c r="AM17" s="770"/>
      <c r="AN17" s="770"/>
      <c r="AO17" s="770"/>
      <c r="AP17" s="770"/>
      <c r="AQ17" s="770"/>
      <c r="AR17" s="770"/>
      <c r="AS17" s="770"/>
      <c r="AT17" s="770"/>
      <c r="AU17" s="771"/>
      <c r="AV17" s="771"/>
      <c r="AW17" s="771"/>
      <c r="AX17" s="771"/>
      <c r="AY17" s="772"/>
      <c r="AZ17" s="220"/>
      <c r="BA17" s="220"/>
      <c r="BB17" s="220"/>
      <c r="BC17" s="220"/>
      <c r="BD17" s="220"/>
      <c r="BE17" s="221"/>
      <c r="BF17" s="221"/>
      <c r="BG17" s="221"/>
      <c r="BH17" s="221"/>
      <c r="BI17" s="221"/>
      <c r="BJ17" s="221"/>
      <c r="BK17" s="221"/>
      <c r="BL17" s="221"/>
      <c r="BM17" s="221"/>
      <c r="BN17" s="221"/>
      <c r="BO17" s="221"/>
      <c r="BP17" s="221"/>
      <c r="BQ17" s="226">
        <v>11</v>
      </c>
      <c r="BR17" s="227"/>
      <c r="BS17" s="773" t="s">
        <v>568</v>
      </c>
      <c r="BT17" s="774"/>
      <c r="BU17" s="774"/>
      <c r="BV17" s="774"/>
      <c r="BW17" s="774"/>
      <c r="BX17" s="774"/>
      <c r="BY17" s="774"/>
      <c r="BZ17" s="774"/>
      <c r="CA17" s="774"/>
      <c r="CB17" s="774"/>
      <c r="CC17" s="774"/>
      <c r="CD17" s="774"/>
      <c r="CE17" s="774"/>
      <c r="CF17" s="774"/>
      <c r="CG17" s="775"/>
      <c r="CH17" s="776">
        <v>-1</v>
      </c>
      <c r="CI17" s="777"/>
      <c r="CJ17" s="777"/>
      <c r="CK17" s="777"/>
      <c r="CL17" s="778"/>
      <c r="CM17" s="776">
        <v>11</v>
      </c>
      <c r="CN17" s="777"/>
      <c r="CO17" s="777"/>
      <c r="CP17" s="777"/>
      <c r="CQ17" s="778"/>
      <c r="CR17" s="776">
        <v>5</v>
      </c>
      <c r="CS17" s="777"/>
      <c r="CT17" s="777"/>
      <c r="CU17" s="777"/>
      <c r="CV17" s="778"/>
      <c r="CW17" s="776">
        <v>22</v>
      </c>
      <c r="CX17" s="777"/>
      <c r="CY17" s="777"/>
      <c r="CZ17" s="777"/>
      <c r="DA17" s="778"/>
      <c r="DB17" s="776"/>
      <c r="DC17" s="777"/>
      <c r="DD17" s="777"/>
      <c r="DE17" s="777"/>
      <c r="DF17" s="778"/>
      <c r="DG17" s="776"/>
      <c r="DH17" s="777"/>
      <c r="DI17" s="777"/>
      <c r="DJ17" s="777"/>
      <c r="DK17" s="778"/>
      <c r="DL17" s="776"/>
      <c r="DM17" s="777"/>
      <c r="DN17" s="777"/>
      <c r="DO17" s="777"/>
      <c r="DP17" s="778"/>
      <c r="DQ17" s="776"/>
      <c r="DR17" s="777"/>
      <c r="DS17" s="777"/>
      <c r="DT17" s="777"/>
      <c r="DU17" s="778"/>
      <c r="DV17" s="773"/>
      <c r="DW17" s="774"/>
      <c r="DX17" s="774"/>
      <c r="DY17" s="774"/>
      <c r="DZ17" s="779"/>
      <c r="EA17" s="222"/>
    </row>
    <row r="18" spans="1:131" s="223" customFormat="1" ht="26.25" customHeight="1" x14ac:dyDescent="0.2">
      <c r="A18" s="226">
        <v>12</v>
      </c>
      <c r="B18" s="780"/>
      <c r="C18" s="781"/>
      <c r="D18" s="781"/>
      <c r="E18" s="781"/>
      <c r="F18" s="781"/>
      <c r="G18" s="781"/>
      <c r="H18" s="781"/>
      <c r="I18" s="781"/>
      <c r="J18" s="781"/>
      <c r="K18" s="781"/>
      <c r="L18" s="781"/>
      <c r="M18" s="781"/>
      <c r="N18" s="781"/>
      <c r="O18" s="781"/>
      <c r="P18" s="782"/>
      <c r="Q18" s="783"/>
      <c r="R18" s="784"/>
      <c r="S18" s="784"/>
      <c r="T18" s="784"/>
      <c r="U18" s="784"/>
      <c r="V18" s="784"/>
      <c r="W18" s="784"/>
      <c r="X18" s="784"/>
      <c r="Y18" s="784"/>
      <c r="Z18" s="784"/>
      <c r="AA18" s="784"/>
      <c r="AB18" s="784"/>
      <c r="AC18" s="784"/>
      <c r="AD18" s="784"/>
      <c r="AE18" s="785"/>
      <c r="AF18" s="786"/>
      <c r="AG18" s="787"/>
      <c r="AH18" s="787"/>
      <c r="AI18" s="787"/>
      <c r="AJ18" s="788"/>
      <c r="AK18" s="769"/>
      <c r="AL18" s="770"/>
      <c r="AM18" s="770"/>
      <c r="AN18" s="770"/>
      <c r="AO18" s="770"/>
      <c r="AP18" s="770"/>
      <c r="AQ18" s="770"/>
      <c r="AR18" s="770"/>
      <c r="AS18" s="770"/>
      <c r="AT18" s="770"/>
      <c r="AU18" s="771"/>
      <c r="AV18" s="771"/>
      <c r="AW18" s="771"/>
      <c r="AX18" s="771"/>
      <c r="AY18" s="772"/>
      <c r="AZ18" s="220"/>
      <c r="BA18" s="220"/>
      <c r="BB18" s="220"/>
      <c r="BC18" s="220"/>
      <c r="BD18" s="220"/>
      <c r="BE18" s="221"/>
      <c r="BF18" s="221"/>
      <c r="BG18" s="221"/>
      <c r="BH18" s="221"/>
      <c r="BI18" s="221"/>
      <c r="BJ18" s="221"/>
      <c r="BK18" s="221"/>
      <c r="BL18" s="221"/>
      <c r="BM18" s="221"/>
      <c r="BN18" s="221"/>
      <c r="BO18" s="221"/>
      <c r="BP18" s="221"/>
      <c r="BQ18" s="226">
        <v>12</v>
      </c>
      <c r="BR18" s="227"/>
      <c r="BS18" s="773" t="s">
        <v>569</v>
      </c>
      <c r="BT18" s="774"/>
      <c r="BU18" s="774"/>
      <c r="BV18" s="774"/>
      <c r="BW18" s="774"/>
      <c r="BX18" s="774"/>
      <c r="BY18" s="774"/>
      <c r="BZ18" s="774"/>
      <c r="CA18" s="774"/>
      <c r="CB18" s="774"/>
      <c r="CC18" s="774"/>
      <c r="CD18" s="774"/>
      <c r="CE18" s="774"/>
      <c r="CF18" s="774"/>
      <c r="CG18" s="775"/>
      <c r="CH18" s="776">
        <v>-7</v>
      </c>
      <c r="CI18" s="777"/>
      <c r="CJ18" s="777"/>
      <c r="CK18" s="777"/>
      <c r="CL18" s="778"/>
      <c r="CM18" s="776">
        <v>190</v>
      </c>
      <c r="CN18" s="777"/>
      <c r="CO18" s="777"/>
      <c r="CP18" s="777"/>
      <c r="CQ18" s="778"/>
      <c r="CR18" s="776">
        <v>30</v>
      </c>
      <c r="CS18" s="777"/>
      <c r="CT18" s="777"/>
      <c r="CU18" s="777"/>
      <c r="CV18" s="778"/>
      <c r="CW18" s="776">
        <v>15</v>
      </c>
      <c r="CX18" s="777"/>
      <c r="CY18" s="777"/>
      <c r="CZ18" s="777"/>
      <c r="DA18" s="778"/>
      <c r="DB18" s="776"/>
      <c r="DC18" s="777"/>
      <c r="DD18" s="777"/>
      <c r="DE18" s="777"/>
      <c r="DF18" s="778"/>
      <c r="DG18" s="776"/>
      <c r="DH18" s="777"/>
      <c r="DI18" s="777"/>
      <c r="DJ18" s="777"/>
      <c r="DK18" s="778"/>
      <c r="DL18" s="776"/>
      <c r="DM18" s="777"/>
      <c r="DN18" s="777"/>
      <c r="DO18" s="777"/>
      <c r="DP18" s="778"/>
      <c r="DQ18" s="776"/>
      <c r="DR18" s="777"/>
      <c r="DS18" s="777"/>
      <c r="DT18" s="777"/>
      <c r="DU18" s="778"/>
      <c r="DV18" s="773"/>
      <c r="DW18" s="774"/>
      <c r="DX18" s="774"/>
      <c r="DY18" s="774"/>
      <c r="DZ18" s="779"/>
      <c r="EA18" s="222"/>
    </row>
    <row r="19" spans="1:131" s="223" customFormat="1" ht="26.25" customHeight="1" x14ac:dyDescent="0.2">
      <c r="A19" s="226">
        <v>13</v>
      </c>
      <c r="B19" s="780"/>
      <c r="C19" s="781"/>
      <c r="D19" s="781"/>
      <c r="E19" s="781"/>
      <c r="F19" s="781"/>
      <c r="G19" s="781"/>
      <c r="H19" s="781"/>
      <c r="I19" s="781"/>
      <c r="J19" s="781"/>
      <c r="K19" s="781"/>
      <c r="L19" s="781"/>
      <c r="M19" s="781"/>
      <c r="N19" s="781"/>
      <c r="O19" s="781"/>
      <c r="P19" s="782"/>
      <c r="Q19" s="783"/>
      <c r="R19" s="784"/>
      <c r="S19" s="784"/>
      <c r="T19" s="784"/>
      <c r="U19" s="784"/>
      <c r="V19" s="784"/>
      <c r="W19" s="784"/>
      <c r="X19" s="784"/>
      <c r="Y19" s="784"/>
      <c r="Z19" s="784"/>
      <c r="AA19" s="784"/>
      <c r="AB19" s="784"/>
      <c r="AC19" s="784"/>
      <c r="AD19" s="784"/>
      <c r="AE19" s="785"/>
      <c r="AF19" s="786"/>
      <c r="AG19" s="787"/>
      <c r="AH19" s="787"/>
      <c r="AI19" s="787"/>
      <c r="AJ19" s="788"/>
      <c r="AK19" s="769"/>
      <c r="AL19" s="770"/>
      <c r="AM19" s="770"/>
      <c r="AN19" s="770"/>
      <c r="AO19" s="770"/>
      <c r="AP19" s="770"/>
      <c r="AQ19" s="770"/>
      <c r="AR19" s="770"/>
      <c r="AS19" s="770"/>
      <c r="AT19" s="770"/>
      <c r="AU19" s="771"/>
      <c r="AV19" s="771"/>
      <c r="AW19" s="771"/>
      <c r="AX19" s="771"/>
      <c r="AY19" s="772"/>
      <c r="AZ19" s="220"/>
      <c r="BA19" s="220"/>
      <c r="BB19" s="220"/>
      <c r="BC19" s="220"/>
      <c r="BD19" s="220"/>
      <c r="BE19" s="221"/>
      <c r="BF19" s="221"/>
      <c r="BG19" s="221"/>
      <c r="BH19" s="221"/>
      <c r="BI19" s="221"/>
      <c r="BJ19" s="221"/>
      <c r="BK19" s="221"/>
      <c r="BL19" s="221"/>
      <c r="BM19" s="221"/>
      <c r="BN19" s="221"/>
      <c r="BO19" s="221"/>
      <c r="BP19" s="221"/>
      <c r="BQ19" s="226">
        <v>13</v>
      </c>
      <c r="BR19" s="227"/>
      <c r="BS19" s="773" t="s">
        <v>570</v>
      </c>
      <c r="BT19" s="774"/>
      <c r="BU19" s="774"/>
      <c r="BV19" s="774"/>
      <c r="BW19" s="774"/>
      <c r="BX19" s="774"/>
      <c r="BY19" s="774"/>
      <c r="BZ19" s="774"/>
      <c r="CA19" s="774"/>
      <c r="CB19" s="774"/>
      <c r="CC19" s="774"/>
      <c r="CD19" s="774"/>
      <c r="CE19" s="774"/>
      <c r="CF19" s="774"/>
      <c r="CG19" s="775"/>
      <c r="CH19" s="776">
        <v>-1</v>
      </c>
      <c r="CI19" s="777"/>
      <c r="CJ19" s="777"/>
      <c r="CK19" s="777"/>
      <c r="CL19" s="778"/>
      <c r="CM19" s="776">
        <v>-111</v>
      </c>
      <c r="CN19" s="777"/>
      <c r="CO19" s="777"/>
      <c r="CP19" s="777"/>
      <c r="CQ19" s="778"/>
      <c r="CR19" s="776">
        <v>15</v>
      </c>
      <c r="CS19" s="777"/>
      <c r="CT19" s="777"/>
      <c r="CU19" s="777"/>
      <c r="CV19" s="778"/>
      <c r="CW19" s="776">
        <v>65</v>
      </c>
      <c r="CX19" s="777"/>
      <c r="CY19" s="777"/>
      <c r="CZ19" s="777"/>
      <c r="DA19" s="778"/>
      <c r="DB19" s="776">
        <v>14</v>
      </c>
      <c r="DC19" s="777"/>
      <c r="DD19" s="777"/>
      <c r="DE19" s="777"/>
      <c r="DF19" s="778"/>
      <c r="DG19" s="776"/>
      <c r="DH19" s="777"/>
      <c r="DI19" s="777"/>
      <c r="DJ19" s="777"/>
      <c r="DK19" s="778"/>
      <c r="DL19" s="776"/>
      <c r="DM19" s="777"/>
      <c r="DN19" s="777"/>
      <c r="DO19" s="777"/>
      <c r="DP19" s="778"/>
      <c r="DQ19" s="776"/>
      <c r="DR19" s="777"/>
      <c r="DS19" s="777"/>
      <c r="DT19" s="777"/>
      <c r="DU19" s="778"/>
      <c r="DV19" s="773"/>
      <c r="DW19" s="774"/>
      <c r="DX19" s="774"/>
      <c r="DY19" s="774"/>
      <c r="DZ19" s="779"/>
      <c r="EA19" s="222"/>
    </row>
    <row r="20" spans="1:131" s="223" customFormat="1" ht="26.25" customHeight="1" x14ac:dyDescent="0.2">
      <c r="A20" s="226">
        <v>14</v>
      </c>
      <c r="B20" s="780"/>
      <c r="C20" s="781"/>
      <c r="D20" s="781"/>
      <c r="E20" s="781"/>
      <c r="F20" s="781"/>
      <c r="G20" s="781"/>
      <c r="H20" s="781"/>
      <c r="I20" s="781"/>
      <c r="J20" s="781"/>
      <c r="K20" s="781"/>
      <c r="L20" s="781"/>
      <c r="M20" s="781"/>
      <c r="N20" s="781"/>
      <c r="O20" s="781"/>
      <c r="P20" s="782"/>
      <c r="Q20" s="783"/>
      <c r="R20" s="784"/>
      <c r="S20" s="784"/>
      <c r="T20" s="784"/>
      <c r="U20" s="784"/>
      <c r="V20" s="784"/>
      <c r="W20" s="784"/>
      <c r="X20" s="784"/>
      <c r="Y20" s="784"/>
      <c r="Z20" s="784"/>
      <c r="AA20" s="784"/>
      <c r="AB20" s="784"/>
      <c r="AC20" s="784"/>
      <c r="AD20" s="784"/>
      <c r="AE20" s="785"/>
      <c r="AF20" s="786"/>
      <c r="AG20" s="787"/>
      <c r="AH20" s="787"/>
      <c r="AI20" s="787"/>
      <c r="AJ20" s="788"/>
      <c r="AK20" s="769"/>
      <c r="AL20" s="770"/>
      <c r="AM20" s="770"/>
      <c r="AN20" s="770"/>
      <c r="AO20" s="770"/>
      <c r="AP20" s="770"/>
      <c r="AQ20" s="770"/>
      <c r="AR20" s="770"/>
      <c r="AS20" s="770"/>
      <c r="AT20" s="770"/>
      <c r="AU20" s="771"/>
      <c r="AV20" s="771"/>
      <c r="AW20" s="771"/>
      <c r="AX20" s="771"/>
      <c r="AY20" s="772"/>
      <c r="AZ20" s="220"/>
      <c r="BA20" s="220"/>
      <c r="BB20" s="220"/>
      <c r="BC20" s="220"/>
      <c r="BD20" s="220"/>
      <c r="BE20" s="221"/>
      <c r="BF20" s="221"/>
      <c r="BG20" s="221"/>
      <c r="BH20" s="221"/>
      <c r="BI20" s="221"/>
      <c r="BJ20" s="221"/>
      <c r="BK20" s="221"/>
      <c r="BL20" s="221"/>
      <c r="BM20" s="221"/>
      <c r="BN20" s="221"/>
      <c r="BO20" s="221"/>
      <c r="BP20" s="221"/>
      <c r="BQ20" s="226">
        <v>14</v>
      </c>
      <c r="BR20" s="227"/>
      <c r="BS20" s="773" t="s">
        <v>571</v>
      </c>
      <c r="BT20" s="774"/>
      <c r="BU20" s="774"/>
      <c r="BV20" s="774"/>
      <c r="BW20" s="774"/>
      <c r="BX20" s="774"/>
      <c r="BY20" s="774"/>
      <c r="BZ20" s="774"/>
      <c r="CA20" s="774"/>
      <c r="CB20" s="774"/>
      <c r="CC20" s="774"/>
      <c r="CD20" s="774"/>
      <c r="CE20" s="774"/>
      <c r="CF20" s="774"/>
      <c r="CG20" s="775"/>
      <c r="CH20" s="776" t="s">
        <v>580</v>
      </c>
      <c r="CI20" s="777"/>
      <c r="CJ20" s="777"/>
      <c r="CK20" s="777"/>
      <c r="CL20" s="778"/>
      <c r="CM20" s="776">
        <v>18</v>
      </c>
      <c r="CN20" s="777"/>
      <c r="CO20" s="777"/>
      <c r="CP20" s="777"/>
      <c r="CQ20" s="778"/>
      <c r="CR20" s="776">
        <v>10</v>
      </c>
      <c r="CS20" s="777"/>
      <c r="CT20" s="777"/>
      <c r="CU20" s="777"/>
      <c r="CV20" s="778"/>
      <c r="CW20" s="776">
        <v>28</v>
      </c>
      <c r="CX20" s="777"/>
      <c r="CY20" s="777"/>
      <c r="CZ20" s="777"/>
      <c r="DA20" s="778"/>
      <c r="DB20" s="776"/>
      <c r="DC20" s="777"/>
      <c r="DD20" s="777"/>
      <c r="DE20" s="777"/>
      <c r="DF20" s="778"/>
      <c r="DG20" s="776"/>
      <c r="DH20" s="777"/>
      <c r="DI20" s="777"/>
      <c r="DJ20" s="777"/>
      <c r="DK20" s="778"/>
      <c r="DL20" s="776"/>
      <c r="DM20" s="777"/>
      <c r="DN20" s="777"/>
      <c r="DO20" s="777"/>
      <c r="DP20" s="778"/>
      <c r="DQ20" s="776"/>
      <c r="DR20" s="777"/>
      <c r="DS20" s="777"/>
      <c r="DT20" s="777"/>
      <c r="DU20" s="778"/>
      <c r="DV20" s="773"/>
      <c r="DW20" s="774"/>
      <c r="DX20" s="774"/>
      <c r="DY20" s="774"/>
      <c r="DZ20" s="779"/>
      <c r="EA20" s="222"/>
    </row>
    <row r="21" spans="1:131" s="223" customFormat="1" ht="26.25" customHeight="1" thickBot="1" x14ac:dyDescent="0.25">
      <c r="A21" s="226">
        <v>15</v>
      </c>
      <c r="B21" s="780"/>
      <c r="C21" s="781"/>
      <c r="D21" s="781"/>
      <c r="E21" s="781"/>
      <c r="F21" s="781"/>
      <c r="G21" s="781"/>
      <c r="H21" s="781"/>
      <c r="I21" s="781"/>
      <c r="J21" s="781"/>
      <c r="K21" s="781"/>
      <c r="L21" s="781"/>
      <c r="M21" s="781"/>
      <c r="N21" s="781"/>
      <c r="O21" s="781"/>
      <c r="P21" s="782"/>
      <c r="Q21" s="783"/>
      <c r="R21" s="784"/>
      <c r="S21" s="784"/>
      <c r="T21" s="784"/>
      <c r="U21" s="784"/>
      <c r="V21" s="784"/>
      <c r="W21" s="784"/>
      <c r="X21" s="784"/>
      <c r="Y21" s="784"/>
      <c r="Z21" s="784"/>
      <c r="AA21" s="784"/>
      <c r="AB21" s="784"/>
      <c r="AC21" s="784"/>
      <c r="AD21" s="784"/>
      <c r="AE21" s="785"/>
      <c r="AF21" s="786"/>
      <c r="AG21" s="787"/>
      <c r="AH21" s="787"/>
      <c r="AI21" s="787"/>
      <c r="AJ21" s="788"/>
      <c r="AK21" s="769"/>
      <c r="AL21" s="770"/>
      <c r="AM21" s="770"/>
      <c r="AN21" s="770"/>
      <c r="AO21" s="770"/>
      <c r="AP21" s="770"/>
      <c r="AQ21" s="770"/>
      <c r="AR21" s="770"/>
      <c r="AS21" s="770"/>
      <c r="AT21" s="770"/>
      <c r="AU21" s="771"/>
      <c r="AV21" s="771"/>
      <c r="AW21" s="771"/>
      <c r="AX21" s="771"/>
      <c r="AY21" s="772"/>
      <c r="AZ21" s="220"/>
      <c r="BA21" s="220"/>
      <c r="BB21" s="220"/>
      <c r="BC21" s="220"/>
      <c r="BD21" s="220"/>
      <c r="BE21" s="221"/>
      <c r="BF21" s="221"/>
      <c r="BG21" s="221"/>
      <c r="BH21" s="221"/>
      <c r="BI21" s="221"/>
      <c r="BJ21" s="221"/>
      <c r="BK21" s="221"/>
      <c r="BL21" s="221"/>
      <c r="BM21" s="221"/>
      <c r="BN21" s="221"/>
      <c r="BO21" s="221"/>
      <c r="BP21" s="221"/>
      <c r="BQ21" s="226">
        <v>15</v>
      </c>
      <c r="BR21" s="227"/>
      <c r="BS21" s="773" t="s">
        <v>572</v>
      </c>
      <c r="BT21" s="774"/>
      <c r="BU21" s="774"/>
      <c r="BV21" s="774"/>
      <c r="BW21" s="774"/>
      <c r="BX21" s="774"/>
      <c r="BY21" s="774"/>
      <c r="BZ21" s="774"/>
      <c r="CA21" s="774"/>
      <c r="CB21" s="774"/>
      <c r="CC21" s="774"/>
      <c r="CD21" s="774"/>
      <c r="CE21" s="774"/>
      <c r="CF21" s="774"/>
      <c r="CG21" s="775"/>
      <c r="CH21" s="776">
        <v>-20</v>
      </c>
      <c r="CI21" s="777"/>
      <c r="CJ21" s="777"/>
      <c r="CK21" s="777"/>
      <c r="CL21" s="778"/>
      <c r="CM21" s="776">
        <v>408</v>
      </c>
      <c r="CN21" s="777"/>
      <c r="CO21" s="777"/>
      <c r="CP21" s="777"/>
      <c r="CQ21" s="778"/>
      <c r="CR21" s="776">
        <v>10</v>
      </c>
      <c r="CS21" s="777"/>
      <c r="CT21" s="777"/>
      <c r="CU21" s="777"/>
      <c r="CV21" s="778"/>
      <c r="CW21" s="776">
        <v>120</v>
      </c>
      <c r="CX21" s="777"/>
      <c r="CY21" s="777"/>
      <c r="CZ21" s="777"/>
      <c r="DA21" s="778"/>
      <c r="DB21" s="776"/>
      <c r="DC21" s="777"/>
      <c r="DD21" s="777"/>
      <c r="DE21" s="777"/>
      <c r="DF21" s="778"/>
      <c r="DG21" s="776"/>
      <c r="DH21" s="777"/>
      <c r="DI21" s="777"/>
      <c r="DJ21" s="777"/>
      <c r="DK21" s="778"/>
      <c r="DL21" s="776"/>
      <c r="DM21" s="777"/>
      <c r="DN21" s="777"/>
      <c r="DO21" s="777"/>
      <c r="DP21" s="778"/>
      <c r="DQ21" s="776"/>
      <c r="DR21" s="777"/>
      <c r="DS21" s="777"/>
      <c r="DT21" s="777"/>
      <c r="DU21" s="778"/>
      <c r="DV21" s="773"/>
      <c r="DW21" s="774"/>
      <c r="DX21" s="774"/>
      <c r="DY21" s="774"/>
      <c r="DZ21" s="779"/>
      <c r="EA21" s="222"/>
    </row>
    <row r="22" spans="1:131" s="223" customFormat="1" ht="26.25" customHeight="1" x14ac:dyDescent="0.2">
      <c r="A22" s="226">
        <v>16</v>
      </c>
      <c r="B22" s="780"/>
      <c r="C22" s="781"/>
      <c r="D22" s="781"/>
      <c r="E22" s="781"/>
      <c r="F22" s="781"/>
      <c r="G22" s="781"/>
      <c r="H22" s="781"/>
      <c r="I22" s="781"/>
      <c r="J22" s="781"/>
      <c r="K22" s="781"/>
      <c r="L22" s="781"/>
      <c r="M22" s="781"/>
      <c r="N22" s="781"/>
      <c r="O22" s="781"/>
      <c r="P22" s="782"/>
      <c r="Q22" s="799"/>
      <c r="R22" s="800"/>
      <c r="S22" s="800"/>
      <c r="T22" s="800"/>
      <c r="U22" s="800"/>
      <c r="V22" s="800"/>
      <c r="W22" s="800"/>
      <c r="X22" s="800"/>
      <c r="Y22" s="800"/>
      <c r="Z22" s="800"/>
      <c r="AA22" s="800"/>
      <c r="AB22" s="800"/>
      <c r="AC22" s="800"/>
      <c r="AD22" s="800"/>
      <c r="AE22" s="801"/>
      <c r="AF22" s="786"/>
      <c r="AG22" s="787"/>
      <c r="AH22" s="787"/>
      <c r="AI22" s="787"/>
      <c r="AJ22" s="788"/>
      <c r="AK22" s="802"/>
      <c r="AL22" s="803"/>
      <c r="AM22" s="803"/>
      <c r="AN22" s="803"/>
      <c r="AO22" s="803"/>
      <c r="AP22" s="803"/>
      <c r="AQ22" s="803"/>
      <c r="AR22" s="803"/>
      <c r="AS22" s="803"/>
      <c r="AT22" s="803"/>
      <c r="AU22" s="804"/>
      <c r="AV22" s="804"/>
      <c r="AW22" s="804"/>
      <c r="AX22" s="804"/>
      <c r="AY22" s="805"/>
      <c r="AZ22" s="806" t="s">
        <v>377</v>
      </c>
      <c r="BA22" s="806"/>
      <c r="BB22" s="806"/>
      <c r="BC22" s="806"/>
      <c r="BD22" s="807"/>
      <c r="BE22" s="221"/>
      <c r="BF22" s="221"/>
      <c r="BG22" s="221"/>
      <c r="BH22" s="221"/>
      <c r="BI22" s="221"/>
      <c r="BJ22" s="221"/>
      <c r="BK22" s="221"/>
      <c r="BL22" s="221"/>
      <c r="BM22" s="221"/>
      <c r="BN22" s="221"/>
      <c r="BO22" s="221"/>
      <c r="BP22" s="221"/>
      <c r="BQ22" s="226">
        <v>16</v>
      </c>
      <c r="BR22" s="227"/>
      <c r="BS22" s="773" t="s">
        <v>573</v>
      </c>
      <c r="BT22" s="774"/>
      <c r="BU22" s="774"/>
      <c r="BV22" s="774"/>
      <c r="BW22" s="774"/>
      <c r="BX22" s="774"/>
      <c r="BY22" s="774"/>
      <c r="BZ22" s="774"/>
      <c r="CA22" s="774"/>
      <c r="CB22" s="774"/>
      <c r="CC22" s="774"/>
      <c r="CD22" s="774"/>
      <c r="CE22" s="774"/>
      <c r="CF22" s="774"/>
      <c r="CG22" s="775"/>
      <c r="CH22" s="776">
        <v>13</v>
      </c>
      <c r="CI22" s="777"/>
      <c r="CJ22" s="777"/>
      <c r="CK22" s="777"/>
      <c r="CL22" s="778"/>
      <c r="CM22" s="776">
        <v>420</v>
      </c>
      <c r="CN22" s="777"/>
      <c r="CO22" s="777"/>
      <c r="CP22" s="777"/>
      <c r="CQ22" s="778"/>
      <c r="CR22" s="776">
        <v>35</v>
      </c>
      <c r="CS22" s="777"/>
      <c r="CT22" s="777"/>
      <c r="CU22" s="777"/>
      <c r="CV22" s="778"/>
      <c r="CW22" s="776">
        <v>27</v>
      </c>
      <c r="CX22" s="777"/>
      <c r="CY22" s="777"/>
      <c r="CZ22" s="777"/>
      <c r="DA22" s="778"/>
      <c r="DB22" s="776"/>
      <c r="DC22" s="777"/>
      <c r="DD22" s="777"/>
      <c r="DE22" s="777"/>
      <c r="DF22" s="778"/>
      <c r="DG22" s="776"/>
      <c r="DH22" s="777"/>
      <c r="DI22" s="777"/>
      <c r="DJ22" s="777"/>
      <c r="DK22" s="778"/>
      <c r="DL22" s="776"/>
      <c r="DM22" s="777"/>
      <c r="DN22" s="777"/>
      <c r="DO22" s="777"/>
      <c r="DP22" s="778"/>
      <c r="DQ22" s="776"/>
      <c r="DR22" s="777"/>
      <c r="DS22" s="777"/>
      <c r="DT22" s="777"/>
      <c r="DU22" s="778"/>
      <c r="DV22" s="773"/>
      <c r="DW22" s="774"/>
      <c r="DX22" s="774"/>
      <c r="DY22" s="774"/>
      <c r="DZ22" s="779"/>
      <c r="EA22" s="222"/>
    </row>
    <row r="23" spans="1:131" s="223" customFormat="1" ht="26.25" customHeight="1" thickBot="1" x14ac:dyDescent="0.25">
      <c r="A23" s="228" t="s">
        <v>378</v>
      </c>
      <c r="B23" s="789" t="s">
        <v>379</v>
      </c>
      <c r="C23" s="790"/>
      <c r="D23" s="790"/>
      <c r="E23" s="790"/>
      <c r="F23" s="790"/>
      <c r="G23" s="790"/>
      <c r="H23" s="790"/>
      <c r="I23" s="790"/>
      <c r="J23" s="790"/>
      <c r="K23" s="790"/>
      <c r="L23" s="790"/>
      <c r="M23" s="790"/>
      <c r="N23" s="790"/>
      <c r="O23" s="790"/>
      <c r="P23" s="791"/>
      <c r="Q23" s="792">
        <v>218851</v>
      </c>
      <c r="R23" s="793"/>
      <c r="S23" s="793"/>
      <c r="T23" s="793"/>
      <c r="U23" s="793"/>
      <c r="V23" s="793">
        <v>210362</v>
      </c>
      <c r="W23" s="793"/>
      <c r="X23" s="793"/>
      <c r="Y23" s="793"/>
      <c r="Z23" s="793"/>
      <c r="AA23" s="793">
        <v>8489</v>
      </c>
      <c r="AB23" s="793"/>
      <c r="AC23" s="793"/>
      <c r="AD23" s="793"/>
      <c r="AE23" s="794"/>
      <c r="AF23" s="795">
        <v>5094</v>
      </c>
      <c r="AG23" s="793"/>
      <c r="AH23" s="793"/>
      <c r="AI23" s="793"/>
      <c r="AJ23" s="796"/>
      <c r="AK23" s="797"/>
      <c r="AL23" s="798"/>
      <c r="AM23" s="798"/>
      <c r="AN23" s="798"/>
      <c r="AO23" s="798"/>
      <c r="AP23" s="793">
        <v>3207974</v>
      </c>
      <c r="AQ23" s="793"/>
      <c r="AR23" s="793"/>
      <c r="AS23" s="793"/>
      <c r="AT23" s="793"/>
      <c r="AU23" s="809"/>
      <c r="AV23" s="809"/>
      <c r="AW23" s="809"/>
      <c r="AX23" s="809"/>
      <c r="AY23" s="810"/>
      <c r="AZ23" s="811" t="s">
        <v>122</v>
      </c>
      <c r="BA23" s="812"/>
      <c r="BB23" s="812"/>
      <c r="BC23" s="812"/>
      <c r="BD23" s="813"/>
      <c r="BE23" s="221"/>
      <c r="BF23" s="221"/>
      <c r="BG23" s="221"/>
      <c r="BH23" s="221"/>
      <c r="BI23" s="221"/>
      <c r="BJ23" s="221"/>
      <c r="BK23" s="221"/>
      <c r="BL23" s="221"/>
      <c r="BM23" s="221"/>
      <c r="BN23" s="221"/>
      <c r="BO23" s="221"/>
      <c r="BP23" s="221"/>
      <c r="BQ23" s="226">
        <v>17</v>
      </c>
      <c r="BR23" s="227"/>
      <c r="BS23" s="773" t="s">
        <v>574</v>
      </c>
      <c r="BT23" s="774"/>
      <c r="BU23" s="774"/>
      <c r="BV23" s="774"/>
      <c r="BW23" s="774"/>
      <c r="BX23" s="774"/>
      <c r="BY23" s="774"/>
      <c r="BZ23" s="774"/>
      <c r="CA23" s="774"/>
      <c r="CB23" s="774"/>
      <c r="CC23" s="774"/>
      <c r="CD23" s="774"/>
      <c r="CE23" s="774"/>
      <c r="CF23" s="774"/>
      <c r="CG23" s="775"/>
      <c r="CH23" s="776" t="s">
        <v>580</v>
      </c>
      <c r="CI23" s="777"/>
      <c r="CJ23" s="777"/>
      <c r="CK23" s="777"/>
      <c r="CL23" s="778"/>
      <c r="CM23" s="776">
        <v>1908</v>
      </c>
      <c r="CN23" s="777"/>
      <c r="CO23" s="777"/>
      <c r="CP23" s="777"/>
      <c r="CQ23" s="778"/>
      <c r="CR23" s="776">
        <v>5</v>
      </c>
      <c r="CS23" s="777"/>
      <c r="CT23" s="777"/>
      <c r="CU23" s="777"/>
      <c r="CV23" s="778"/>
      <c r="CW23" s="776">
        <v>2</v>
      </c>
      <c r="CX23" s="777"/>
      <c r="CY23" s="777"/>
      <c r="CZ23" s="777"/>
      <c r="DA23" s="778"/>
      <c r="DB23" s="776"/>
      <c r="DC23" s="777"/>
      <c r="DD23" s="777"/>
      <c r="DE23" s="777"/>
      <c r="DF23" s="778"/>
      <c r="DG23" s="776"/>
      <c r="DH23" s="777"/>
      <c r="DI23" s="777"/>
      <c r="DJ23" s="777"/>
      <c r="DK23" s="778"/>
      <c r="DL23" s="776"/>
      <c r="DM23" s="777"/>
      <c r="DN23" s="777"/>
      <c r="DO23" s="777"/>
      <c r="DP23" s="778"/>
      <c r="DQ23" s="776"/>
      <c r="DR23" s="777"/>
      <c r="DS23" s="777"/>
      <c r="DT23" s="777"/>
      <c r="DU23" s="778"/>
      <c r="DV23" s="773"/>
      <c r="DW23" s="774"/>
      <c r="DX23" s="774"/>
      <c r="DY23" s="774"/>
      <c r="DZ23" s="779"/>
      <c r="EA23" s="222"/>
    </row>
    <row r="24" spans="1:131" s="223" customFormat="1" ht="26.25" customHeight="1" x14ac:dyDescent="0.2">
      <c r="A24" s="808" t="s">
        <v>380</v>
      </c>
      <c r="B24" s="808"/>
      <c r="C24" s="808"/>
      <c r="D24" s="808"/>
      <c r="E24" s="808"/>
      <c r="F24" s="808"/>
      <c r="G24" s="808"/>
      <c r="H24" s="808"/>
      <c r="I24" s="808"/>
      <c r="J24" s="808"/>
      <c r="K24" s="808"/>
      <c r="L24" s="808"/>
      <c r="M24" s="808"/>
      <c r="N24" s="808"/>
      <c r="O24" s="808"/>
      <c r="P24" s="808"/>
      <c r="Q24" s="808"/>
      <c r="R24" s="808"/>
      <c r="S24" s="808"/>
      <c r="T24" s="808"/>
      <c r="U24" s="808"/>
      <c r="V24" s="808"/>
      <c r="W24" s="808"/>
      <c r="X24" s="808"/>
      <c r="Y24" s="808"/>
      <c r="Z24" s="808"/>
      <c r="AA24" s="808"/>
      <c r="AB24" s="808"/>
      <c r="AC24" s="808"/>
      <c r="AD24" s="808"/>
      <c r="AE24" s="808"/>
      <c r="AF24" s="808"/>
      <c r="AG24" s="808"/>
      <c r="AH24" s="808"/>
      <c r="AI24" s="808"/>
      <c r="AJ24" s="808"/>
      <c r="AK24" s="808"/>
      <c r="AL24" s="808"/>
      <c r="AM24" s="808"/>
      <c r="AN24" s="808"/>
      <c r="AO24" s="808"/>
      <c r="AP24" s="808"/>
      <c r="AQ24" s="808"/>
      <c r="AR24" s="808"/>
      <c r="AS24" s="808"/>
      <c r="AT24" s="808"/>
      <c r="AU24" s="808"/>
      <c r="AV24" s="808"/>
      <c r="AW24" s="808"/>
      <c r="AX24" s="808"/>
      <c r="AY24" s="808"/>
      <c r="AZ24" s="220"/>
      <c r="BA24" s="220"/>
      <c r="BB24" s="220"/>
      <c r="BC24" s="220"/>
      <c r="BD24" s="220"/>
      <c r="BE24" s="221"/>
      <c r="BF24" s="221"/>
      <c r="BG24" s="221"/>
      <c r="BH24" s="221"/>
      <c r="BI24" s="221"/>
      <c r="BJ24" s="221"/>
      <c r="BK24" s="221"/>
      <c r="BL24" s="221"/>
      <c r="BM24" s="221"/>
      <c r="BN24" s="221"/>
      <c r="BO24" s="221"/>
      <c r="BP24" s="221"/>
      <c r="BQ24" s="226">
        <v>18</v>
      </c>
      <c r="BR24" s="227"/>
      <c r="BS24" s="773" t="s">
        <v>575</v>
      </c>
      <c r="BT24" s="774"/>
      <c r="BU24" s="774"/>
      <c r="BV24" s="774"/>
      <c r="BW24" s="774"/>
      <c r="BX24" s="774"/>
      <c r="BY24" s="774"/>
      <c r="BZ24" s="774"/>
      <c r="CA24" s="774"/>
      <c r="CB24" s="774"/>
      <c r="CC24" s="774"/>
      <c r="CD24" s="774"/>
      <c r="CE24" s="774"/>
      <c r="CF24" s="774"/>
      <c r="CG24" s="775"/>
      <c r="CH24" s="776" t="s">
        <v>580</v>
      </c>
      <c r="CI24" s="777"/>
      <c r="CJ24" s="777"/>
      <c r="CK24" s="777"/>
      <c r="CL24" s="778"/>
      <c r="CM24" s="776">
        <v>188</v>
      </c>
      <c r="CN24" s="777"/>
      <c r="CO24" s="777"/>
      <c r="CP24" s="777"/>
      <c r="CQ24" s="778"/>
      <c r="CR24" s="776">
        <v>30</v>
      </c>
      <c r="CS24" s="777"/>
      <c r="CT24" s="777"/>
      <c r="CU24" s="777"/>
      <c r="CV24" s="778"/>
      <c r="CW24" s="776">
        <v>35</v>
      </c>
      <c r="CX24" s="777"/>
      <c r="CY24" s="777"/>
      <c r="CZ24" s="777"/>
      <c r="DA24" s="778"/>
      <c r="DB24" s="776"/>
      <c r="DC24" s="777"/>
      <c r="DD24" s="777"/>
      <c r="DE24" s="777"/>
      <c r="DF24" s="778"/>
      <c r="DG24" s="776"/>
      <c r="DH24" s="777"/>
      <c r="DI24" s="777"/>
      <c r="DJ24" s="777"/>
      <c r="DK24" s="778"/>
      <c r="DL24" s="776"/>
      <c r="DM24" s="777"/>
      <c r="DN24" s="777"/>
      <c r="DO24" s="777"/>
      <c r="DP24" s="778"/>
      <c r="DQ24" s="776"/>
      <c r="DR24" s="777"/>
      <c r="DS24" s="777"/>
      <c r="DT24" s="777"/>
      <c r="DU24" s="778"/>
      <c r="DV24" s="773"/>
      <c r="DW24" s="774"/>
      <c r="DX24" s="774"/>
      <c r="DY24" s="774"/>
      <c r="DZ24" s="779"/>
      <c r="EA24" s="222"/>
    </row>
    <row r="25" spans="1:131" ht="26.25" customHeight="1" thickBot="1" x14ac:dyDescent="0.25">
      <c r="A25" s="725" t="s">
        <v>381</v>
      </c>
      <c r="B25" s="725"/>
      <c r="C25" s="725"/>
      <c r="D25" s="725"/>
      <c r="E25" s="725"/>
      <c r="F25" s="725"/>
      <c r="G25" s="725"/>
      <c r="H25" s="725"/>
      <c r="I25" s="725"/>
      <c r="J25" s="725"/>
      <c r="K25" s="725"/>
      <c r="L25" s="725"/>
      <c r="M25" s="725"/>
      <c r="N25" s="725"/>
      <c r="O25" s="725"/>
      <c r="P25" s="725"/>
      <c r="Q25" s="725"/>
      <c r="R25" s="725"/>
      <c r="S25" s="725"/>
      <c r="T25" s="725"/>
      <c r="U25" s="725"/>
      <c r="V25" s="725"/>
      <c r="W25" s="725"/>
      <c r="X25" s="725"/>
      <c r="Y25" s="725"/>
      <c r="Z25" s="725"/>
      <c r="AA25" s="725"/>
      <c r="AB25" s="725"/>
      <c r="AC25" s="725"/>
      <c r="AD25" s="725"/>
      <c r="AE25" s="725"/>
      <c r="AF25" s="725"/>
      <c r="AG25" s="725"/>
      <c r="AH25" s="725"/>
      <c r="AI25" s="725"/>
      <c r="AJ25" s="725"/>
      <c r="AK25" s="725"/>
      <c r="AL25" s="725"/>
      <c r="AM25" s="725"/>
      <c r="AN25" s="725"/>
      <c r="AO25" s="725"/>
      <c r="AP25" s="725"/>
      <c r="AQ25" s="725"/>
      <c r="AR25" s="725"/>
      <c r="AS25" s="725"/>
      <c r="AT25" s="725"/>
      <c r="AU25" s="725"/>
      <c r="AV25" s="725"/>
      <c r="AW25" s="725"/>
      <c r="AX25" s="725"/>
      <c r="AY25" s="725"/>
      <c r="AZ25" s="725"/>
      <c r="BA25" s="725"/>
      <c r="BB25" s="725"/>
      <c r="BC25" s="725"/>
      <c r="BD25" s="725"/>
      <c r="BE25" s="725"/>
      <c r="BF25" s="725"/>
      <c r="BG25" s="725"/>
      <c r="BH25" s="725"/>
      <c r="BI25" s="725"/>
      <c r="BJ25" s="220"/>
      <c r="BK25" s="220"/>
      <c r="BL25" s="220"/>
      <c r="BM25" s="220"/>
      <c r="BN25" s="220"/>
      <c r="BO25" s="229"/>
      <c r="BP25" s="229"/>
      <c r="BQ25" s="226">
        <v>19</v>
      </c>
      <c r="BR25" s="227"/>
      <c r="BS25" s="773" t="s">
        <v>576</v>
      </c>
      <c r="BT25" s="774"/>
      <c r="BU25" s="774"/>
      <c r="BV25" s="774"/>
      <c r="BW25" s="774"/>
      <c r="BX25" s="774"/>
      <c r="BY25" s="774"/>
      <c r="BZ25" s="774"/>
      <c r="CA25" s="774"/>
      <c r="CB25" s="774"/>
      <c r="CC25" s="774"/>
      <c r="CD25" s="774"/>
      <c r="CE25" s="774"/>
      <c r="CF25" s="774"/>
      <c r="CG25" s="775"/>
      <c r="CH25" s="776">
        <v>-14</v>
      </c>
      <c r="CI25" s="777"/>
      <c r="CJ25" s="777"/>
      <c r="CK25" s="777"/>
      <c r="CL25" s="778"/>
      <c r="CM25" s="776">
        <v>100</v>
      </c>
      <c r="CN25" s="777"/>
      <c r="CO25" s="777"/>
      <c r="CP25" s="777"/>
      <c r="CQ25" s="778"/>
      <c r="CR25" s="776">
        <v>10</v>
      </c>
      <c r="CS25" s="777"/>
      <c r="CT25" s="777"/>
      <c r="CU25" s="777"/>
      <c r="CV25" s="778"/>
      <c r="CW25" s="776" t="s">
        <v>580</v>
      </c>
      <c r="CX25" s="777"/>
      <c r="CY25" s="777"/>
      <c r="CZ25" s="777"/>
      <c r="DA25" s="778"/>
      <c r="DB25" s="776"/>
      <c r="DC25" s="777"/>
      <c r="DD25" s="777"/>
      <c r="DE25" s="777"/>
      <c r="DF25" s="778"/>
      <c r="DG25" s="776"/>
      <c r="DH25" s="777"/>
      <c r="DI25" s="777"/>
      <c r="DJ25" s="777"/>
      <c r="DK25" s="778"/>
      <c r="DL25" s="776"/>
      <c r="DM25" s="777"/>
      <c r="DN25" s="777"/>
      <c r="DO25" s="777"/>
      <c r="DP25" s="778"/>
      <c r="DQ25" s="776"/>
      <c r="DR25" s="777"/>
      <c r="DS25" s="777"/>
      <c r="DT25" s="777"/>
      <c r="DU25" s="778"/>
      <c r="DV25" s="773"/>
      <c r="DW25" s="774"/>
      <c r="DX25" s="774"/>
      <c r="DY25" s="774"/>
      <c r="DZ25" s="779"/>
      <c r="EA25" s="218"/>
    </row>
    <row r="26" spans="1:131" ht="26.25" customHeight="1" x14ac:dyDescent="0.2">
      <c r="A26" s="727" t="s">
        <v>357</v>
      </c>
      <c r="B26" s="728"/>
      <c r="C26" s="728"/>
      <c r="D26" s="728"/>
      <c r="E26" s="728"/>
      <c r="F26" s="728"/>
      <c r="G26" s="728"/>
      <c r="H26" s="728"/>
      <c r="I26" s="728"/>
      <c r="J26" s="728"/>
      <c r="K26" s="728"/>
      <c r="L26" s="728"/>
      <c r="M26" s="728"/>
      <c r="N26" s="728"/>
      <c r="O26" s="728"/>
      <c r="P26" s="729"/>
      <c r="Q26" s="733" t="s">
        <v>382</v>
      </c>
      <c r="R26" s="734"/>
      <c r="S26" s="734"/>
      <c r="T26" s="734"/>
      <c r="U26" s="735"/>
      <c r="V26" s="733" t="s">
        <v>383</v>
      </c>
      <c r="W26" s="734"/>
      <c r="X26" s="734"/>
      <c r="Y26" s="734"/>
      <c r="Z26" s="735"/>
      <c r="AA26" s="733" t="s">
        <v>384</v>
      </c>
      <c r="AB26" s="734"/>
      <c r="AC26" s="734"/>
      <c r="AD26" s="734"/>
      <c r="AE26" s="734"/>
      <c r="AF26" s="814" t="s">
        <v>385</v>
      </c>
      <c r="AG26" s="815"/>
      <c r="AH26" s="815"/>
      <c r="AI26" s="815"/>
      <c r="AJ26" s="816"/>
      <c r="AK26" s="734" t="s">
        <v>386</v>
      </c>
      <c r="AL26" s="734"/>
      <c r="AM26" s="734"/>
      <c r="AN26" s="734"/>
      <c r="AO26" s="735"/>
      <c r="AP26" s="733" t="s">
        <v>387</v>
      </c>
      <c r="AQ26" s="734"/>
      <c r="AR26" s="734"/>
      <c r="AS26" s="734"/>
      <c r="AT26" s="735"/>
      <c r="AU26" s="733" t="s">
        <v>388</v>
      </c>
      <c r="AV26" s="734"/>
      <c r="AW26" s="734"/>
      <c r="AX26" s="734"/>
      <c r="AY26" s="735"/>
      <c r="AZ26" s="733" t="s">
        <v>389</v>
      </c>
      <c r="BA26" s="734"/>
      <c r="BB26" s="734"/>
      <c r="BC26" s="734"/>
      <c r="BD26" s="735"/>
      <c r="BE26" s="733" t="s">
        <v>364</v>
      </c>
      <c r="BF26" s="734"/>
      <c r="BG26" s="734"/>
      <c r="BH26" s="734"/>
      <c r="BI26" s="740"/>
      <c r="BJ26" s="220"/>
      <c r="BK26" s="220"/>
      <c r="BL26" s="220"/>
      <c r="BM26" s="220"/>
      <c r="BN26" s="220"/>
      <c r="BO26" s="229"/>
      <c r="BP26" s="229"/>
      <c r="BQ26" s="226">
        <v>20</v>
      </c>
      <c r="BR26" s="227"/>
      <c r="BS26" s="773"/>
      <c r="BT26" s="774"/>
      <c r="BU26" s="774"/>
      <c r="BV26" s="774"/>
      <c r="BW26" s="774"/>
      <c r="BX26" s="774"/>
      <c r="BY26" s="774"/>
      <c r="BZ26" s="774"/>
      <c r="CA26" s="774"/>
      <c r="CB26" s="774"/>
      <c r="CC26" s="774"/>
      <c r="CD26" s="774"/>
      <c r="CE26" s="774"/>
      <c r="CF26" s="774"/>
      <c r="CG26" s="775"/>
      <c r="CH26" s="776"/>
      <c r="CI26" s="777"/>
      <c r="CJ26" s="777"/>
      <c r="CK26" s="777"/>
      <c r="CL26" s="778"/>
      <c r="CM26" s="776"/>
      <c r="CN26" s="777"/>
      <c r="CO26" s="777"/>
      <c r="CP26" s="777"/>
      <c r="CQ26" s="778"/>
      <c r="CR26" s="776"/>
      <c r="CS26" s="777"/>
      <c r="CT26" s="777"/>
      <c r="CU26" s="777"/>
      <c r="CV26" s="778"/>
      <c r="CW26" s="776"/>
      <c r="CX26" s="777"/>
      <c r="CY26" s="777"/>
      <c r="CZ26" s="777"/>
      <c r="DA26" s="778"/>
      <c r="DB26" s="776"/>
      <c r="DC26" s="777"/>
      <c r="DD26" s="777"/>
      <c r="DE26" s="777"/>
      <c r="DF26" s="778"/>
      <c r="DG26" s="776"/>
      <c r="DH26" s="777"/>
      <c r="DI26" s="777"/>
      <c r="DJ26" s="777"/>
      <c r="DK26" s="778"/>
      <c r="DL26" s="776"/>
      <c r="DM26" s="777"/>
      <c r="DN26" s="777"/>
      <c r="DO26" s="777"/>
      <c r="DP26" s="778"/>
      <c r="DQ26" s="776"/>
      <c r="DR26" s="777"/>
      <c r="DS26" s="777"/>
      <c r="DT26" s="777"/>
      <c r="DU26" s="778"/>
      <c r="DV26" s="773"/>
      <c r="DW26" s="774"/>
      <c r="DX26" s="774"/>
      <c r="DY26" s="774"/>
      <c r="DZ26" s="779"/>
      <c r="EA26" s="218"/>
    </row>
    <row r="27" spans="1:131" ht="26.25" customHeight="1" thickBot="1" x14ac:dyDescent="0.25">
      <c r="A27" s="730"/>
      <c r="B27" s="731"/>
      <c r="C27" s="731"/>
      <c r="D27" s="731"/>
      <c r="E27" s="731"/>
      <c r="F27" s="731"/>
      <c r="G27" s="731"/>
      <c r="H27" s="731"/>
      <c r="I27" s="731"/>
      <c r="J27" s="731"/>
      <c r="K27" s="731"/>
      <c r="L27" s="731"/>
      <c r="M27" s="731"/>
      <c r="N27" s="731"/>
      <c r="O27" s="731"/>
      <c r="P27" s="732"/>
      <c r="Q27" s="736"/>
      <c r="R27" s="737"/>
      <c r="S27" s="737"/>
      <c r="T27" s="737"/>
      <c r="U27" s="738"/>
      <c r="V27" s="736"/>
      <c r="W27" s="737"/>
      <c r="X27" s="737"/>
      <c r="Y27" s="737"/>
      <c r="Z27" s="738"/>
      <c r="AA27" s="736"/>
      <c r="AB27" s="737"/>
      <c r="AC27" s="737"/>
      <c r="AD27" s="737"/>
      <c r="AE27" s="737"/>
      <c r="AF27" s="817"/>
      <c r="AG27" s="818"/>
      <c r="AH27" s="818"/>
      <c r="AI27" s="818"/>
      <c r="AJ27" s="819"/>
      <c r="AK27" s="737"/>
      <c r="AL27" s="737"/>
      <c r="AM27" s="737"/>
      <c r="AN27" s="737"/>
      <c r="AO27" s="738"/>
      <c r="AP27" s="736"/>
      <c r="AQ27" s="737"/>
      <c r="AR27" s="737"/>
      <c r="AS27" s="737"/>
      <c r="AT27" s="738"/>
      <c r="AU27" s="736"/>
      <c r="AV27" s="737"/>
      <c r="AW27" s="737"/>
      <c r="AX27" s="737"/>
      <c r="AY27" s="738"/>
      <c r="AZ27" s="736"/>
      <c r="BA27" s="737"/>
      <c r="BB27" s="737"/>
      <c r="BC27" s="737"/>
      <c r="BD27" s="738"/>
      <c r="BE27" s="736"/>
      <c r="BF27" s="737"/>
      <c r="BG27" s="737"/>
      <c r="BH27" s="737"/>
      <c r="BI27" s="742"/>
      <c r="BJ27" s="220"/>
      <c r="BK27" s="220"/>
      <c r="BL27" s="220"/>
      <c r="BM27" s="220"/>
      <c r="BN27" s="220"/>
      <c r="BO27" s="229"/>
      <c r="BP27" s="229"/>
      <c r="BQ27" s="226">
        <v>21</v>
      </c>
      <c r="BR27" s="227"/>
      <c r="BS27" s="773"/>
      <c r="BT27" s="774"/>
      <c r="BU27" s="774"/>
      <c r="BV27" s="774"/>
      <c r="BW27" s="774"/>
      <c r="BX27" s="774"/>
      <c r="BY27" s="774"/>
      <c r="BZ27" s="774"/>
      <c r="CA27" s="774"/>
      <c r="CB27" s="774"/>
      <c r="CC27" s="774"/>
      <c r="CD27" s="774"/>
      <c r="CE27" s="774"/>
      <c r="CF27" s="774"/>
      <c r="CG27" s="775"/>
      <c r="CH27" s="776"/>
      <c r="CI27" s="777"/>
      <c r="CJ27" s="777"/>
      <c r="CK27" s="777"/>
      <c r="CL27" s="778"/>
      <c r="CM27" s="776"/>
      <c r="CN27" s="777"/>
      <c r="CO27" s="777"/>
      <c r="CP27" s="777"/>
      <c r="CQ27" s="778"/>
      <c r="CR27" s="776"/>
      <c r="CS27" s="777"/>
      <c r="CT27" s="777"/>
      <c r="CU27" s="777"/>
      <c r="CV27" s="778"/>
      <c r="CW27" s="776"/>
      <c r="CX27" s="777"/>
      <c r="CY27" s="777"/>
      <c r="CZ27" s="777"/>
      <c r="DA27" s="778"/>
      <c r="DB27" s="776"/>
      <c r="DC27" s="777"/>
      <c r="DD27" s="777"/>
      <c r="DE27" s="777"/>
      <c r="DF27" s="778"/>
      <c r="DG27" s="776"/>
      <c r="DH27" s="777"/>
      <c r="DI27" s="777"/>
      <c r="DJ27" s="777"/>
      <c r="DK27" s="778"/>
      <c r="DL27" s="776"/>
      <c r="DM27" s="777"/>
      <c r="DN27" s="777"/>
      <c r="DO27" s="777"/>
      <c r="DP27" s="778"/>
      <c r="DQ27" s="776"/>
      <c r="DR27" s="777"/>
      <c r="DS27" s="777"/>
      <c r="DT27" s="777"/>
      <c r="DU27" s="778"/>
      <c r="DV27" s="773"/>
      <c r="DW27" s="774"/>
      <c r="DX27" s="774"/>
      <c r="DY27" s="774"/>
      <c r="DZ27" s="779"/>
      <c r="EA27" s="218"/>
    </row>
    <row r="28" spans="1:131" ht="26.25" customHeight="1" thickTop="1" x14ac:dyDescent="0.2">
      <c r="A28" s="230">
        <v>1</v>
      </c>
      <c r="B28" s="749" t="s">
        <v>390</v>
      </c>
      <c r="C28" s="750"/>
      <c r="D28" s="750"/>
      <c r="E28" s="750"/>
      <c r="F28" s="750"/>
      <c r="G28" s="750"/>
      <c r="H28" s="750"/>
      <c r="I28" s="750"/>
      <c r="J28" s="750"/>
      <c r="K28" s="750"/>
      <c r="L28" s="750"/>
      <c r="M28" s="750"/>
      <c r="N28" s="750"/>
      <c r="O28" s="750"/>
      <c r="P28" s="751"/>
      <c r="Q28" s="822">
        <v>5025</v>
      </c>
      <c r="R28" s="823"/>
      <c r="S28" s="823"/>
      <c r="T28" s="823"/>
      <c r="U28" s="823"/>
      <c r="V28" s="823">
        <v>4882</v>
      </c>
      <c r="W28" s="823"/>
      <c r="X28" s="823"/>
      <c r="Y28" s="823"/>
      <c r="Z28" s="823"/>
      <c r="AA28" s="823">
        <v>143</v>
      </c>
      <c r="AB28" s="823"/>
      <c r="AC28" s="823"/>
      <c r="AD28" s="823"/>
      <c r="AE28" s="824"/>
      <c r="AF28" s="825">
        <v>143</v>
      </c>
      <c r="AG28" s="823"/>
      <c r="AH28" s="823"/>
      <c r="AI28" s="823"/>
      <c r="AJ28" s="826"/>
      <c r="AK28" s="827" t="s">
        <v>556</v>
      </c>
      <c r="AL28" s="828"/>
      <c r="AM28" s="828"/>
      <c r="AN28" s="828"/>
      <c r="AO28" s="828"/>
      <c r="AP28" s="828" t="s">
        <v>557</v>
      </c>
      <c r="AQ28" s="828"/>
      <c r="AR28" s="828"/>
      <c r="AS28" s="828"/>
      <c r="AT28" s="828"/>
      <c r="AU28" s="828" t="s">
        <v>557</v>
      </c>
      <c r="AV28" s="828"/>
      <c r="AW28" s="828"/>
      <c r="AX28" s="828"/>
      <c r="AY28" s="828"/>
      <c r="AZ28" s="829"/>
      <c r="BA28" s="829"/>
      <c r="BB28" s="829"/>
      <c r="BC28" s="829"/>
      <c r="BD28" s="829"/>
      <c r="BE28" s="820"/>
      <c r="BF28" s="820"/>
      <c r="BG28" s="820"/>
      <c r="BH28" s="820"/>
      <c r="BI28" s="821"/>
      <c r="BJ28" s="220"/>
      <c r="BK28" s="220"/>
      <c r="BL28" s="220"/>
      <c r="BM28" s="220"/>
      <c r="BN28" s="220"/>
      <c r="BO28" s="229"/>
      <c r="BP28" s="229"/>
      <c r="BQ28" s="226">
        <v>22</v>
      </c>
      <c r="BR28" s="227"/>
      <c r="BS28" s="773"/>
      <c r="BT28" s="774"/>
      <c r="BU28" s="774"/>
      <c r="BV28" s="774"/>
      <c r="BW28" s="774"/>
      <c r="BX28" s="774"/>
      <c r="BY28" s="774"/>
      <c r="BZ28" s="774"/>
      <c r="CA28" s="774"/>
      <c r="CB28" s="774"/>
      <c r="CC28" s="774"/>
      <c r="CD28" s="774"/>
      <c r="CE28" s="774"/>
      <c r="CF28" s="774"/>
      <c r="CG28" s="775"/>
      <c r="CH28" s="776"/>
      <c r="CI28" s="777"/>
      <c r="CJ28" s="777"/>
      <c r="CK28" s="777"/>
      <c r="CL28" s="778"/>
      <c r="CM28" s="776"/>
      <c r="CN28" s="777"/>
      <c r="CO28" s="777"/>
      <c r="CP28" s="777"/>
      <c r="CQ28" s="778"/>
      <c r="CR28" s="776"/>
      <c r="CS28" s="777"/>
      <c r="CT28" s="777"/>
      <c r="CU28" s="777"/>
      <c r="CV28" s="778"/>
      <c r="CW28" s="776"/>
      <c r="CX28" s="777"/>
      <c r="CY28" s="777"/>
      <c r="CZ28" s="777"/>
      <c r="DA28" s="778"/>
      <c r="DB28" s="776"/>
      <c r="DC28" s="777"/>
      <c r="DD28" s="777"/>
      <c r="DE28" s="777"/>
      <c r="DF28" s="778"/>
      <c r="DG28" s="776"/>
      <c r="DH28" s="777"/>
      <c r="DI28" s="777"/>
      <c r="DJ28" s="777"/>
      <c r="DK28" s="778"/>
      <c r="DL28" s="776"/>
      <c r="DM28" s="777"/>
      <c r="DN28" s="777"/>
      <c r="DO28" s="777"/>
      <c r="DP28" s="778"/>
      <c r="DQ28" s="776"/>
      <c r="DR28" s="777"/>
      <c r="DS28" s="777"/>
      <c r="DT28" s="777"/>
      <c r="DU28" s="778"/>
      <c r="DV28" s="773"/>
      <c r="DW28" s="774"/>
      <c r="DX28" s="774"/>
      <c r="DY28" s="774"/>
      <c r="DZ28" s="779"/>
      <c r="EA28" s="218"/>
    </row>
    <row r="29" spans="1:131" ht="26.25" customHeight="1" x14ac:dyDescent="0.2">
      <c r="A29" s="230">
        <v>2</v>
      </c>
      <c r="B29" s="780" t="s">
        <v>391</v>
      </c>
      <c r="C29" s="781"/>
      <c r="D29" s="781"/>
      <c r="E29" s="781"/>
      <c r="F29" s="781"/>
      <c r="G29" s="781"/>
      <c r="H29" s="781"/>
      <c r="I29" s="781"/>
      <c r="J29" s="781"/>
      <c r="K29" s="781"/>
      <c r="L29" s="781"/>
      <c r="M29" s="781"/>
      <c r="N29" s="781"/>
      <c r="O29" s="781"/>
      <c r="P29" s="782"/>
      <c r="Q29" s="783">
        <v>189</v>
      </c>
      <c r="R29" s="784"/>
      <c r="S29" s="784"/>
      <c r="T29" s="784"/>
      <c r="U29" s="784"/>
      <c r="V29" s="784">
        <v>189</v>
      </c>
      <c r="W29" s="784"/>
      <c r="X29" s="784"/>
      <c r="Y29" s="784"/>
      <c r="Z29" s="784"/>
      <c r="AA29" s="784" t="s">
        <v>557</v>
      </c>
      <c r="AB29" s="784"/>
      <c r="AC29" s="784"/>
      <c r="AD29" s="784"/>
      <c r="AE29" s="785"/>
      <c r="AF29" s="786" t="s">
        <v>122</v>
      </c>
      <c r="AG29" s="787"/>
      <c r="AH29" s="787"/>
      <c r="AI29" s="787"/>
      <c r="AJ29" s="788"/>
      <c r="AK29" s="834">
        <v>4</v>
      </c>
      <c r="AL29" s="830"/>
      <c r="AM29" s="830"/>
      <c r="AN29" s="830"/>
      <c r="AO29" s="830"/>
      <c r="AP29" s="830">
        <v>79</v>
      </c>
      <c r="AQ29" s="830"/>
      <c r="AR29" s="830"/>
      <c r="AS29" s="830"/>
      <c r="AT29" s="830"/>
      <c r="AU29" s="830">
        <v>2</v>
      </c>
      <c r="AV29" s="830"/>
      <c r="AW29" s="830"/>
      <c r="AX29" s="830"/>
      <c r="AY29" s="830"/>
      <c r="AZ29" s="831"/>
      <c r="BA29" s="831"/>
      <c r="BB29" s="831"/>
      <c r="BC29" s="831"/>
      <c r="BD29" s="831"/>
      <c r="BE29" s="832"/>
      <c r="BF29" s="832"/>
      <c r="BG29" s="832"/>
      <c r="BH29" s="832"/>
      <c r="BI29" s="833"/>
      <c r="BJ29" s="220"/>
      <c r="BK29" s="220"/>
      <c r="BL29" s="220"/>
      <c r="BM29" s="220"/>
      <c r="BN29" s="220"/>
      <c r="BO29" s="229"/>
      <c r="BP29" s="229"/>
      <c r="BQ29" s="226">
        <v>23</v>
      </c>
      <c r="BR29" s="227"/>
      <c r="BS29" s="773"/>
      <c r="BT29" s="774"/>
      <c r="BU29" s="774"/>
      <c r="BV29" s="774"/>
      <c r="BW29" s="774"/>
      <c r="BX29" s="774"/>
      <c r="BY29" s="774"/>
      <c r="BZ29" s="774"/>
      <c r="CA29" s="774"/>
      <c r="CB29" s="774"/>
      <c r="CC29" s="774"/>
      <c r="CD29" s="774"/>
      <c r="CE29" s="774"/>
      <c r="CF29" s="774"/>
      <c r="CG29" s="775"/>
      <c r="CH29" s="776"/>
      <c r="CI29" s="777"/>
      <c r="CJ29" s="777"/>
      <c r="CK29" s="777"/>
      <c r="CL29" s="778"/>
      <c r="CM29" s="776"/>
      <c r="CN29" s="777"/>
      <c r="CO29" s="777"/>
      <c r="CP29" s="777"/>
      <c r="CQ29" s="778"/>
      <c r="CR29" s="776"/>
      <c r="CS29" s="777"/>
      <c r="CT29" s="777"/>
      <c r="CU29" s="777"/>
      <c r="CV29" s="778"/>
      <c r="CW29" s="776"/>
      <c r="CX29" s="777"/>
      <c r="CY29" s="777"/>
      <c r="CZ29" s="777"/>
      <c r="DA29" s="778"/>
      <c r="DB29" s="776"/>
      <c r="DC29" s="777"/>
      <c r="DD29" s="777"/>
      <c r="DE29" s="777"/>
      <c r="DF29" s="778"/>
      <c r="DG29" s="776"/>
      <c r="DH29" s="777"/>
      <c r="DI29" s="777"/>
      <c r="DJ29" s="777"/>
      <c r="DK29" s="778"/>
      <c r="DL29" s="776"/>
      <c r="DM29" s="777"/>
      <c r="DN29" s="777"/>
      <c r="DO29" s="777"/>
      <c r="DP29" s="778"/>
      <c r="DQ29" s="776"/>
      <c r="DR29" s="777"/>
      <c r="DS29" s="777"/>
      <c r="DT29" s="777"/>
      <c r="DU29" s="778"/>
      <c r="DV29" s="773"/>
      <c r="DW29" s="774"/>
      <c r="DX29" s="774"/>
      <c r="DY29" s="774"/>
      <c r="DZ29" s="779"/>
      <c r="EA29" s="218"/>
    </row>
    <row r="30" spans="1:131" ht="26.25" customHeight="1" x14ac:dyDescent="0.2">
      <c r="A30" s="230">
        <v>3</v>
      </c>
      <c r="B30" s="780" t="s">
        <v>392</v>
      </c>
      <c r="C30" s="781"/>
      <c r="D30" s="781"/>
      <c r="E30" s="781"/>
      <c r="F30" s="781"/>
      <c r="G30" s="781"/>
      <c r="H30" s="781"/>
      <c r="I30" s="781"/>
      <c r="J30" s="781"/>
      <c r="K30" s="781"/>
      <c r="L30" s="781"/>
      <c r="M30" s="781"/>
      <c r="N30" s="781"/>
      <c r="O30" s="781"/>
      <c r="P30" s="782"/>
      <c r="Q30" s="783">
        <v>41162</v>
      </c>
      <c r="R30" s="784"/>
      <c r="S30" s="784"/>
      <c r="T30" s="784"/>
      <c r="U30" s="784"/>
      <c r="V30" s="784">
        <v>40875</v>
      </c>
      <c r="W30" s="784"/>
      <c r="X30" s="784"/>
      <c r="Y30" s="784"/>
      <c r="Z30" s="784"/>
      <c r="AA30" s="784">
        <v>287</v>
      </c>
      <c r="AB30" s="784"/>
      <c r="AC30" s="784"/>
      <c r="AD30" s="784"/>
      <c r="AE30" s="785"/>
      <c r="AF30" s="786">
        <v>287</v>
      </c>
      <c r="AG30" s="787"/>
      <c r="AH30" s="787"/>
      <c r="AI30" s="787"/>
      <c r="AJ30" s="788"/>
      <c r="AK30" s="834">
        <v>3738</v>
      </c>
      <c r="AL30" s="830"/>
      <c r="AM30" s="830"/>
      <c r="AN30" s="830"/>
      <c r="AO30" s="830"/>
      <c r="AP30" s="830" t="s">
        <v>557</v>
      </c>
      <c r="AQ30" s="830"/>
      <c r="AR30" s="830"/>
      <c r="AS30" s="830"/>
      <c r="AT30" s="830"/>
      <c r="AU30" s="830" t="s">
        <v>557</v>
      </c>
      <c r="AV30" s="830"/>
      <c r="AW30" s="830"/>
      <c r="AX30" s="830"/>
      <c r="AY30" s="830"/>
      <c r="AZ30" s="831"/>
      <c r="BA30" s="831"/>
      <c r="BB30" s="831"/>
      <c r="BC30" s="831"/>
      <c r="BD30" s="831"/>
      <c r="BE30" s="832"/>
      <c r="BF30" s="832"/>
      <c r="BG30" s="832"/>
      <c r="BH30" s="832"/>
      <c r="BI30" s="833"/>
      <c r="BJ30" s="220"/>
      <c r="BK30" s="220"/>
      <c r="BL30" s="220"/>
      <c r="BM30" s="220"/>
      <c r="BN30" s="220"/>
      <c r="BO30" s="229"/>
      <c r="BP30" s="229"/>
      <c r="BQ30" s="226">
        <v>24</v>
      </c>
      <c r="BR30" s="227"/>
      <c r="BS30" s="773"/>
      <c r="BT30" s="774"/>
      <c r="BU30" s="774"/>
      <c r="BV30" s="774"/>
      <c r="BW30" s="774"/>
      <c r="BX30" s="774"/>
      <c r="BY30" s="774"/>
      <c r="BZ30" s="774"/>
      <c r="CA30" s="774"/>
      <c r="CB30" s="774"/>
      <c r="CC30" s="774"/>
      <c r="CD30" s="774"/>
      <c r="CE30" s="774"/>
      <c r="CF30" s="774"/>
      <c r="CG30" s="775"/>
      <c r="CH30" s="776"/>
      <c r="CI30" s="777"/>
      <c r="CJ30" s="777"/>
      <c r="CK30" s="777"/>
      <c r="CL30" s="778"/>
      <c r="CM30" s="776"/>
      <c r="CN30" s="777"/>
      <c r="CO30" s="777"/>
      <c r="CP30" s="777"/>
      <c r="CQ30" s="778"/>
      <c r="CR30" s="776"/>
      <c r="CS30" s="777"/>
      <c r="CT30" s="777"/>
      <c r="CU30" s="777"/>
      <c r="CV30" s="778"/>
      <c r="CW30" s="776"/>
      <c r="CX30" s="777"/>
      <c r="CY30" s="777"/>
      <c r="CZ30" s="777"/>
      <c r="DA30" s="778"/>
      <c r="DB30" s="776"/>
      <c r="DC30" s="777"/>
      <c r="DD30" s="777"/>
      <c r="DE30" s="777"/>
      <c r="DF30" s="778"/>
      <c r="DG30" s="776"/>
      <c r="DH30" s="777"/>
      <c r="DI30" s="777"/>
      <c r="DJ30" s="777"/>
      <c r="DK30" s="778"/>
      <c r="DL30" s="776"/>
      <c r="DM30" s="777"/>
      <c r="DN30" s="777"/>
      <c r="DO30" s="777"/>
      <c r="DP30" s="778"/>
      <c r="DQ30" s="776"/>
      <c r="DR30" s="777"/>
      <c r="DS30" s="777"/>
      <c r="DT30" s="777"/>
      <c r="DU30" s="778"/>
      <c r="DV30" s="773"/>
      <c r="DW30" s="774"/>
      <c r="DX30" s="774"/>
      <c r="DY30" s="774"/>
      <c r="DZ30" s="779"/>
      <c r="EA30" s="218"/>
    </row>
    <row r="31" spans="1:131" ht="26.25" customHeight="1" x14ac:dyDescent="0.2">
      <c r="A31" s="230">
        <v>4</v>
      </c>
      <c r="B31" s="780" t="s">
        <v>393</v>
      </c>
      <c r="C31" s="781"/>
      <c r="D31" s="781"/>
      <c r="E31" s="781"/>
      <c r="F31" s="781"/>
      <c r="G31" s="781"/>
      <c r="H31" s="781"/>
      <c r="I31" s="781"/>
      <c r="J31" s="781"/>
      <c r="K31" s="781"/>
      <c r="L31" s="781"/>
      <c r="M31" s="781"/>
      <c r="N31" s="781"/>
      <c r="O31" s="781"/>
      <c r="P31" s="782"/>
      <c r="Q31" s="783">
        <v>8199</v>
      </c>
      <c r="R31" s="784"/>
      <c r="S31" s="784"/>
      <c r="T31" s="784"/>
      <c r="U31" s="784"/>
      <c r="V31" s="784">
        <v>8165</v>
      </c>
      <c r="W31" s="784"/>
      <c r="X31" s="784"/>
      <c r="Y31" s="784"/>
      <c r="Z31" s="784"/>
      <c r="AA31" s="784">
        <v>34</v>
      </c>
      <c r="AB31" s="784"/>
      <c r="AC31" s="784"/>
      <c r="AD31" s="784"/>
      <c r="AE31" s="785"/>
      <c r="AF31" s="786">
        <v>34</v>
      </c>
      <c r="AG31" s="787"/>
      <c r="AH31" s="787"/>
      <c r="AI31" s="787"/>
      <c r="AJ31" s="788"/>
      <c r="AK31" s="834">
        <v>1652</v>
      </c>
      <c r="AL31" s="830"/>
      <c r="AM31" s="830"/>
      <c r="AN31" s="830"/>
      <c r="AO31" s="830"/>
      <c r="AP31" s="830" t="s">
        <v>557</v>
      </c>
      <c r="AQ31" s="830"/>
      <c r="AR31" s="830"/>
      <c r="AS31" s="830"/>
      <c r="AT31" s="830"/>
      <c r="AU31" s="830" t="s">
        <v>557</v>
      </c>
      <c r="AV31" s="830"/>
      <c r="AW31" s="830"/>
      <c r="AX31" s="830"/>
      <c r="AY31" s="830"/>
      <c r="AZ31" s="831"/>
      <c r="BA31" s="831"/>
      <c r="BB31" s="831"/>
      <c r="BC31" s="831"/>
      <c r="BD31" s="831"/>
      <c r="BE31" s="832"/>
      <c r="BF31" s="832"/>
      <c r="BG31" s="832"/>
      <c r="BH31" s="832"/>
      <c r="BI31" s="833"/>
      <c r="BJ31" s="220"/>
      <c r="BK31" s="220"/>
      <c r="BL31" s="220"/>
      <c r="BM31" s="220"/>
      <c r="BN31" s="220"/>
      <c r="BO31" s="229"/>
      <c r="BP31" s="229"/>
      <c r="BQ31" s="226">
        <v>25</v>
      </c>
      <c r="BR31" s="227"/>
      <c r="BS31" s="773"/>
      <c r="BT31" s="774"/>
      <c r="BU31" s="774"/>
      <c r="BV31" s="774"/>
      <c r="BW31" s="774"/>
      <c r="BX31" s="774"/>
      <c r="BY31" s="774"/>
      <c r="BZ31" s="774"/>
      <c r="CA31" s="774"/>
      <c r="CB31" s="774"/>
      <c r="CC31" s="774"/>
      <c r="CD31" s="774"/>
      <c r="CE31" s="774"/>
      <c r="CF31" s="774"/>
      <c r="CG31" s="775"/>
      <c r="CH31" s="776"/>
      <c r="CI31" s="777"/>
      <c r="CJ31" s="777"/>
      <c r="CK31" s="777"/>
      <c r="CL31" s="778"/>
      <c r="CM31" s="776"/>
      <c r="CN31" s="777"/>
      <c r="CO31" s="777"/>
      <c r="CP31" s="777"/>
      <c r="CQ31" s="778"/>
      <c r="CR31" s="776"/>
      <c r="CS31" s="777"/>
      <c r="CT31" s="777"/>
      <c r="CU31" s="777"/>
      <c r="CV31" s="778"/>
      <c r="CW31" s="776"/>
      <c r="CX31" s="777"/>
      <c r="CY31" s="777"/>
      <c r="CZ31" s="777"/>
      <c r="DA31" s="778"/>
      <c r="DB31" s="776"/>
      <c r="DC31" s="777"/>
      <c r="DD31" s="777"/>
      <c r="DE31" s="777"/>
      <c r="DF31" s="778"/>
      <c r="DG31" s="776"/>
      <c r="DH31" s="777"/>
      <c r="DI31" s="777"/>
      <c r="DJ31" s="777"/>
      <c r="DK31" s="778"/>
      <c r="DL31" s="776"/>
      <c r="DM31" s="777"/>
      <c r="DN31" s="777"/>
      <c r="DO31" s="777"/>
      <c r="DP31" s="778"/>
      <c r="DQ31" s="776"/>
      <c r="DR31" s="777"/>
      <c r="DS31" s="777"/>
      <c r="DT31" s="777"/>
      <c r="DU31" s="778"/>
      <c r="DV31" s="773"/>
      <c r="DW31" s="774"/>
      <c r="DX31" s="774"/>
      <c r="DY31" s="774"/>
      <c r="DZ31" s="779"/>
      <c r="EA31" s="218"/>
    </row>
    <row r="32" spans="1:131" ht="26.25" customHeight="1" x14ac:dyDescent="0.2">
      <c r="A32" s="230">
        <v>5</v>
      </c>
      <c r="B32" s="780" t="s">
        <v>394</v>
      </c>
      <c r="C32" s="781"/>
      <c r="D32" s="781"/>
      <c r="E32" s="781"/>
      <c r="F32" s="781"/>
      <c r="G32" s="781"/>
      <c r="H32" s="781"/>
      <c r="I32" s="781"/>
      <c r="J32" s="781"/>
      <c r="K32" s="781"/>
      <c r="L32" s="781"/>
      <c r="M32" s="781"/>
      <c r="N32" s="781"/>
      <c r="O32" s="781"/>
      <c r="P32" s="782"/>
      <c r="Q32" s="783">
        <v>41987</v>
      </c>
      <c r="R32" s="784"/>
      <c r="S32" s="784"/>
      <c r="T32" s="784"/>
      <c r="U32" s="784"/>
      <c r="V32" s="784">
        <v>41382</v>
      </c>
      <c r="W32" s="784"/>
      <c r="X32" s="784"/>
      <c r="Y32" s="784"/>
      <c r="Z32" s="784"/>
      <c r="AA32" s="784">
        <v>605</v>
      </c>
      <c r="AB32" s="784"/>
      <c r="AC32" s="784"/>
      <c r="AD32" s="784"/>
      <c r="AE32" s="785"/>
      <c r="AF32" s="786">
        <v>605</v>
      </c>
      <c r="AG32" s="787"/>
      <c r="AH32" s="787"/>
      <c r="AI32" s="787"/>
      <c r="AJ32" s="788"/>
      <c r="AK32" s="834">
        <v>6108</v>
      </c>
      <c r="AL32" s="830"/>
      <c r="AM32" s="830"/>
      <c r="AN32" s="830"/>
      <c r="AO32" s="830"/>
      <c r="AP32" s="830" t="s">
        <v>557</v>
      </c>
      <c r="AQ32" s="830"/>
      <c r="AR32" s="830"/>
      <c r="AS32" s="830"/>
      <c r="AT32" s="830"/>
      <c r="AU32" s="830" t="s">
        <v>557</v>
      </c>
      <c r="AV32" s="830"/>
      <c r="AW32" s="830"/>
      <c r="AX32" s="830"/>
      <c r="AY32" s="830"/>
      <c r="AZ32" s="831"/>
      <c r="BA32" s="831"/>
      <c r="BB32" s="831"/>
      <c r="BC32" s="831"/>
      <c r="BD32" s="831"/>
      <c r="BE32" s="832"/>
      <c r="BF32" s="832"/>
      <c r="BG32" s="832"/>
      <c r="BH32" s="832"/>
      <c r="BI32" s="833"/>
      <c r="BJ32" s="220"/>
      <c r="BK32" s="220"/>
      <c r="BL32" s="220"/>
      <c r="BM32" s="220"/>
      <c r="BN32" s="220"/>
      <c r="BO32" s="229"/>
      <c r="BP32" s="229"/>
      <c r="BQ32" s="226">
        <v>26</v>
      </c>
      <c r="BR32" s="227"/>
      <c r="BS32" s="773"/>
      <c r="BT32" s="774"/>
      <c r="BU32" s="774"/>
      <c r="BV32" s="774"/>
      <c r="BW32" s="774"/>
      <c r="BX32" s="774"/>
      <c r="BY32" s="774"/>
      <c r="BZ32" s="774"/>
      <c r="CA32" s="774"/>
      <c r="CB32" s="774"/>
      <c r="CC32" s="774"/>
      <c r="CD32" s="774"/>
      <c r="CE32" s="774"/>
      <c r="CF32" s="774"/>
      <c r="CG32" s="775"/>
      <c r="CH32" s="776"/>
      <c r="CI32" s="777"/>
      <c r="CJ32" s="777"/>
      <c r="CK32" s="777"/>
      <c r="CL32" s="778"/>
      <c r="CM32" s="776"/>
      <c r="CN32" s="777"/>
      <c r="CO32" s="777"/>
      <c r="CP32" s="777"/>
      <c r="CQ32" s="778"/>
      <c r="CR32" s="776"/>
      <c r="CS32" s="777"/>
      <c r="CT32" s="777"/>
      <c r="CU32" s="777"/>
      <c r="CV32" s="778"/>
      <c r="CW32" s="776"/>
      <c r="CX32" s="777"/>
      <c r="CY32" s="777"/>
      <c r="CZ32" s="777"/>
      <c r="DA32" s="778"/>
      <c r="DB32" s="776"/>
      <c r="DC32" s="777"/>
      <c r="DD32" s="777"/>
      <c r="DE32" s="777"/>
      <c r="DF32" s="778"/>
      <c r="DG32" s="776"/>
      <c r="DH32" s="777"/>
      <c r="DI32" s="777"/>
      <c r="DJ32" s="777"/>
      <c r="DK32" s="778"/>
      <c r="DL32" s="776"/>
      <c r="DM32" s="777"/>
      <c r="DN32" s="777"/>
      <c r="DO32" s="777"/>
      <c r="DP32" s="778"/>
      <c r="DQ32" s="776"/>
      <c r="DR32" s="777"/>
      <c r="DS32" s="777"/>
      <c r="DT32" s="777"/>
      <c r="DU32" s="778"/>
      <c r="DV32" s="773"/>
      <c r="DW32" s="774"/>
      <c r="DX32" s="774"/>
      <c r="DY32" s="774"/>
      <c r="DZ32" s="779"/>
      <c r="EA32" s="218"/>
    </row>
    <row r="33" spans="1:131" ht="26.25" customHeight="1" x14ac:dyDescent="0.2">
      <c r="A33" s="230">
        <v>6</v>
      </c>
      <c r="B33" s="780" t="s">
        <v>395</v>
      </c>
      <c r="C33" s="781"/>
      <c r="D33" s="781"/>
      <c r="E33" s="781"/>
      <c r="F33" s="781"/>
      <c r="G33" s="781"/>
      <c r="H33" s="781"/>
      <c r="I33" s="781"/>
      <c r="J33" s="781"/>
      <c r="K33" s="781"/>
      <c r="L33" s="781"/>
      <c r="M33" s="781"/>
      <c r="N33" s="781"/>
      <c r="O33" s="781"/>
      <c r="P33" s="782"/>
      <c r="Q33" s="783">
        <v>8749</v>
      </c>
      <c r="R33" s="784"/>
      <c r="S33" s="784"/>
      <c r="T33" s="784"/>
      <c r="U33" s="784"/>
      <c r="V33" s="784">
        <v>8414</v>
      </c>
      <c r="W33" s="784"/>
      <c r="X33" s="784"/>
      <c r="Y33" s="784"/>
      <c r="Z33" s="784"/>
      <c r="AA33" s="784">
        <v>335</v>
      </c>
      <c r="AB33" s="784"/>
      <c r="AC33" s="784"/>
      <c r="AD33" s="784"/>
      <c r="AE33" s="785"/>
      <c r="AF33" s="786">
        <v>6463</v>
      </c>
      <c r="AG33" s="787"/>
      <c r="AH33" s="787"/>
      <c r="AI33" s="787"/>
      <c r="AJ33" s="788"/>
      <c r="AK33" s="834">
        <v>381</v>
      </c>
      <c r="AL33" s="830"/>
      <c r="AM33" s="830"/>
      <c r="AN33" s="830"/>
      <c r="AO33" s="830"/>
      <c r="AP33" s="830">
        <v>12374</v>
      </c>
      <c r="AQ33" s="830"/>
      <c r="AR33" s="830"/>
      <c r="AS33" s="830"/>
      <c r="AT33" s="830"/>
      <c r="AU33" s="830">
        <v>3539</v>
      </c>
      <c r="AV33" s="830"/>
      <c r="AW33" s="830"/>
      <c r="AX33" s="830"/>
      <c r="AY33" s="830"/>
      <c r="AZ33" s="831"/>
      <c r="BA33" s="831"/>
      <c r="BB33" s="831"/>
      <c r="BC33" s="831"/>
      <c r="BD33" s="831"/>
      <c r="BE33" s="832" t="s">
        <v>396</v>
      </c>
      <c r="BF33" s="832"/>
      <c r="BG33" s="832"/>
      <c r="BH33" s="832"/>
      <c r="BI33" s="833"/>
      <c r="BJ33" s="220"/>
      <c r="BK33" s="220"/>
      <c r="BL33" s="220"/>
      <c r="BM33" s="220"/>
      <c r="BN33" s="220"/>
      <c r="BO33" s="229"/>
      <c r="BP33" s="229"/>
      <c r="BQ33" s="226">
        <v>27</v>
      </c>
      <c r="BR33" s="227"/>
      <c r="BS33" s="773"/>
      <c r="BT33" s="774"/>
      <c r="BU33" s="774"/>
      <c r="BV33" s="774"/>
      <c r="BW33" s="774"/>
      <c r="BX33" s="774"/>
      <c r="BY33" s="774"/>
      <c r="BZ33" s="774"/>
      <c r="CA33" s="774"/>
      <c r="CB33" s="774"/>
      <c r="CC33" s="774"/>
      <c r="CD33" s="774"/>
      <c r="CE33" s="774"/>
      <c r="CF33" s="774"/>
      <c r="CG33" s="775"/>
      <c r="CH33" s="776"/>
      <c r="CI33" s="777"/>
      <c r="CJ33" s="777"/>
      <c r="CK33" s="777"/>
      <c r="CL33" s="778"/>
      <c r="CM33" s="776"/>
      <c r="CN33" s="777"/>
      <c r="CO33" s="777"/>
      <c r="CP33" s="777"/>
      <c r="CQ33" s="778"/>
      <c r="CR33" s="776"/>
      <c r="CS33" s="777"/>
      <c r="CT33" s="777"/>
      <c r="CU33" s="777"/>
      <c r="CV33" s="778"/>
      <c r="CW33" s="776"/>
      <c r="CX33" s="777"/>
      <c r="CY33" s="777"/>
      <c r="CZ33" s="777"/>
      <c r="DA33" s="778"/>
      <c r="DB33" s="776"/>
      <c r="DC33" s="777"/>
      <c r="DD33" s="777"/>
      <c r="DE33" s="777"/>
      <c r="DF33" s="778"/>
      <c r="DG33" s="776"/>
      <c r="DH33" s="777"/>
      <c r="DI33" s="777"/>
      <c r="DJ33" s="777"/>
      <c r="DK33" s="778"/>
      <c r="DL33" s="776"/>
      <c r="DM33" s="777"/>
      <c r="DN33" s="777"/>
      <c r="DO33" s="777"/>
      <c r="DP33" s="778"/>
      <c r="DQ33" s="776"/>
      <c r="DR33" s="777"/>
      <c r="DS33" s="777"/>
      <c r="DT33" s="777"/>
      <c r="DU33" s="778"/>
      <c r="DV33" s="773"/>
      <c r="DW33" s="774"/>
      <c r="DX33" s="774"/>
      <c r="DY33" s="774"/>
      <c r="DZ33" s="779"/>
      <c r="EA33" s="218"/>
    </row>
    <row r="34" spans="1:131" ht="26.25" customHeight="1" x14ac:dyDescent="0.2">
      <c r="A34" s="230">
        <v>7</v>
      </c>
      <c r="B34" s="780" t="s">
        <v>397</v>
      </c>
      <c r="C34" s="781"/>
      <c r="D34" s="781"/>
      <c r="E34" s="781"/>
      <c r="F34" s="781"/>
      <c r="G34" s="781"/>
      <c r="H34" s="781"/>
      <c r="I34" s="781"/>
      <c r="J34" s="781"/>
      <c r="K34" s="781"/>
      <c r="L34" s="781"/>
      <c r="M34" s="781"/>
      <c r="N34" s="781"/>
      <c r="O34" s="781"/>
      <c r="P34" s="782"/>
      <c r="Q34" s="783">
        <v>16548</v>
      </c>
      <c r="R34" s="784"/>
      <c r="S34" s="784"/>
      <c r="T34" s="784"/>
      <c r="U34" s="784"/>
      <c r="V34" s="784">
        <v>15864</v>
      </c>
      <c r="W34" s="784"/>
      <c r="X34" s="784"/>
      <c r="Y34" s="784"/>
      <c r="Z34" s="784"/>
      <c r="AA34" s="784">
        <v>684</v>
      </c>
      <c r="AB34" s="784"/>
      <c r="AC34" s="784"/>
      <c r="AD34" s="784"/>
      <c r="AE34" s="785"/>
      <c r="AF34" s="786">
        <v>2718</v>
      </c>
      <c r="AG34" s="787"/>
      <c r="AH34" s="787"/>
      <c r="AI34" s="787"/>
      <c r="AJ34" s="788"/>
      <c r="AK34" s="834">
        <v>6463</v>
      </c>
      <c r="AL34" s="830"/>
      <c r="AM34" s="830"/>
      <c r="AN34" s="830"/>
      <c r="AO34" s="830"/>
      <c r="AP34" s="830">
        <v>103641</v>
      </c>
      <c r="AQ34" s="830"/>
      <c r="AR34" s="830"/>
      <c r="AS34" s="830"/>
      <c r="AT34" s="830"/>
      <c r="AU34" s="830">
        <v>56692</v>
      </c>
      <c r="AV34" s="830"/>
      <c r="AW34" s="830"/>
      <c r="AX34" s="830"/>
      <c r="AY34" s="830"/>
      <c r="AZ34" s="831"/>
      <c r="BA34" s="831"/>
      <c r="BB34" s="831"/>
      <c r="BC34" s="831"/>
      <c r="BD34" s="831"/>
      <c r="BE34" s="832" t="s">
        <v>396</v>
      </c>
      <c r="BF34" s="832"/>
      <c r="BG34" s="832"/>
      <c r="BH34" s="832"/>
      <c r="BI34" s="833"/>
      <c r="BJ34" s="220"/>
      <c r="BK34" s="220"/>
      <c r="BL34" s="220"/>
      <c r="BM34" s="220"/>
      <c r="BN34" s="220"/>
      <c r="BO34" s="229"/>
      <c r="BP34" s="229"/>
      <c r="BQ34" s="226">
        <v>28</v>
      </c>
      <c r="BR34" s="227"/>
      <c r="BS34" s="773"/>
      <c r="BT34" s="774"/>
      <c r="BU34" s="774"/>
      <c r="BV34" s="774"/>
      <c r="BW34" s="774"/>
      <c r="BX34" s="774"/>
      <c r="BY34" s="774"/>
      <c r="BZ34" s="774"/>
      <c r="CA34" s="774"/>
      <c r="CB34" s="774"/>
      <c r="CC34" s="774"/>
      <c r="CD34" s="774"/>
      <c r="CE34" s="774"/>
      <c r="CF34" s="774"/>
      <c r="CG34" s="775"/>
      <c r="CH34" s="776"/>
      <c r="CI34" s="777"/>
      <c r="CJ34" s="777"/>
      <c r="CK34" s="777"/>
      <c r="CL34" s="778"/>
      <c r="CM34" s="776"/>
      <c r="CN34" s="777"/>
      <c r="CO34" s="777"/>
      <c r="CP34" s="777"/>
      <c r="CQ34" s="778"/>
      <c r="CR34" s="776"/>
      <c r="CS34" s="777"/>
      <c r="CT34" s="777"/>
      <c r="CU34" s="777"/>
      <c r="CV34" s="778"/>
      <c r="CW34" s="776"/>
      <c r="CX34" s="777"/>
      <c r="CY34" s="777"/>
      <c r="CZ34" s="777"/>
      <c r="DA34" s="778"/>
      <c r="DB34" s="776"/>
      <c r="DC34" s="777"/>
      <c r="DD34" s="777"/>
      <c r="DE34" s="777"/>
      <c r="DF34" s="778"/>
      <c r="DG34" s="776"/>
      <c r="DH34" s="777"/>
      <c r="DI34" s="777"/>
      <c r="DJ34" s="777"/>
      <c r="DK34" s="778"/>
      <c r="DL34" s="776"/>
      <c r="DM34" s="777"/>
      <c r="DN34" s="777"/>
      <c r="DO34" s="777"/>
      <c r="DP34" s="778"/>
      <c r="DQ34" s="776"/>
      <c r="DR34" s="777"/>
      <c r="DS34" s="777"/>
      <c r="DT34" s="777"/>
      <c r="DU34" s="778"/>
      <c r="DV34" s="773"/>
      <c r="DW34" s="774"/>
      <c r="DX34" s="774"/>
      <c r="DY34" s="774"/>
      <c r="DZ34" s="779"/>
      <c r="EA34" s="218"/>
    </row>
    <row r="35" spans="1:131" ht="26.25" customHeight="1" x14ac:dyDescent="0.2">
      <c r="A35" s="230">
        <v>8</v>
      </c>
      <c r="B35" s="780" t="s">
        <v>398</v>
      </c>
      <c r="C35" s="781"/>
      <c r="D35" s="781"/>
      <c r="E35" s="781"/>
      <c r="F35" s="781"/>
      <c r="G35" s="781"/>
      <c r="H35" s="781"/>
      <c r="I35" s="781"/>
      <c r="J35" s="781"/>
      <c r="K35" s="781"/>
      <c r="L35" s="781"/>
      <c r="M35" s="781"/>
      <c r="N35" s="781"/>
      <c r="O35" s="781"/>
      <c r="P35" s="782"/>
      <c r="Q35" s="783">
        <v>46</v>
      </c>
      <c r="R35" s="784"/>
      <c r="S35" s="784"/>
      <c r="T35" s="784"/>
      <c r="U35" s="784"/>
      <c r="V35" s="784">
        <v>46</v>
      </c>
      <c r="W35" s="784"/>
      <c r="X35" s="784"/>
      <c r="Y35" s="784"/>
      <c r="Z35" s="784"/>
      <c r="AA35" s="784" t="s">
        <v>557</v>
      </c>
      <c r="AB35" s="784"/>
      <c r="AC35" s="784"/>
      <c r="AD35" s="784"/>
      <c r="AE35" s="785"/>
      <c r="AF35" s="786">
        <v>188</v>
      </c>
      <c r="AG35" s="787"/>
      <c r="AH35" s="787"/>
      <c r="AI35" s="787"/>
      <c r="AJ35" s="788"/>
      <c r="AK35" s="834">
        <v>26</v>
      </c>
      <c r="AL35" s="830"/>
      <c r="AM35" s="830"/>
      <c r="AN35" s="830"/>
      <c r="AO35" s="830"/>
      <c r="AP35" s="830">
        <v>5</v>
      </c>
      <c r="AQ35" s="830"/>
      <c r="AR35" s="830"/>
      <c r="AS35" s="830"/>
      <c r="AT35" s="830"/>
      <c r="AU35" s="830">
        <v>5</v>
      </c>
      <c r="AV35" s="830"/>
      <c r="AW35" s="830"/>
      <c r="AX35" s="830"/>
      <c r="AY35" s="830"/>
      <c r="AZ35" s="831"/>
      <c r="BA35" s="831"/>
      <c r="BB35" s="831"/>
      <c r="BC35" s="831"/>
      <c r="BD35" s="831"/>
      <c r="BE35" s="832" t="s">
        <v>396</v>
      </c>
      <c r="BF35" s="832"/>
      <c r="BG35" s="832"/>
      <c r="BH35" s="832"/>
      <c r="BI35" s="833"/>
      <c r="BJ35" s="220"/>
      <c r="BK35" s="220"/>
      <c r="BL35" s="220"/>
      <c r="BM35" s="220"/>
      <c r="BN35" s="220"/>
      <c r="BO35" s="229"/>
      <c r="BP35" s="229"/>
      <c r="BQ35" s="226">
        <v>29</v>
      </c>
      <c r="BR35" s="227"/>
      <c r="BS35" s="773"/>
      <c r="BT35" s="774"/>
      <c r="BU35" s="774"/>
      <c r="BV35" s="774"/>
      <c r="BW35" s="774"/>
      <c r="BX35" s="774"/>
      <c r="BY35" s="774"/>
      <c r="BZ35" s="774"/>
      <c r="CA35" s="774"/>
      <c r="CB35" s="774"/>
      <c r="CC35" s="774"/>
      <c r="CD35" s="774"/>
      <c r="CE35" s="774"/>
      <c r="CF35" s="774"/>
      <c r="CG35" s="775"/>
      <c r="CH35" s="776"/>
      <c r="CI35" s="777"/>
      <c r="CJ35" s="777"/>
      <c r="CK35" s="777"/>
      <c r="CL35" s="778"/>
      <c r="CM35" s="776"/>
      <c r="CN35" s="777"/>
      <c r="CO35" s="777"/>
      <c r="CP35" s="777"/>
      <c r="CQ35" s="778"/>
      <c r="CR35" s="776"/>
      <c r="CS35" s="777"/>
      <c r="CT35" s="777"/>
      <c r="CU35" s="777"/>
      <c r="CV35" s="778"/>
      <c r="CW35" s="776"/>
      <c r="CX35" s="777"/>
      <c r="CY35" s="777"/>
      <c r="CZ35" s="777"/>
      <c r="DA35" s="778"/>
      <c r="DB35" s="776"/>
      <c r="DC35" s="777"/>
      <c r="DD35" s="777"/>
      <c r="DE35" s="777"/>
      <c r="DF35" s="778"/>
      <c r="DG35" s="776"/>
      <c r="DH35" s="777"/>
      <c r="DI35" s="777"/>
      <c r="DJ35" s="777"/>
      <c r="DK35" s="778"/>
      <c r="DL35" s="776"/>
      <c r="DM35" s="777"/>
      <c r="DN35" s="777"/>
      <c r="DO35" s="777"/>
      <c r="DP35" s="778"/>
      <c r="DQ35" s="776"/>
      <c r="DR35" s="777"/>
      <c r="DS35" s="777"/>
      <c r="DT35" s="777"/>
      <c r="DU35" s="778"/>
      <c r="DV35" s="773"/>
      <c r="DW35" s="774"/>
      <c r="DX35" s="774"/>
      <c r="DY35" s="774"/>
      <c r="DZ35" s="779"/>
      <c r="EA35" s="218"/>
    </row>
    <row r="36" spans="1:131" ht="26.25" customHeight="1" x14ac:dyDescent="0.2">
      <c r="A36" s="230">
        <v>9</v>
      </c>
      <c r="B36" s="780" t="s">
        <v>399</v>
      </c>
      <c r="C36" s="781"/>
      <c r="D36" s="781"/>
      <c r="E36" s="781"/>
      <c r="F36" s="781"/>
      <c r="G36" s="781"/>
      <c r="H36" s="781"/>
      <c r="I36" s="781"/>
      <c r="J36" s="781"/>
      <c r="K36" s="781"/>
      <c r="L36" s="781"/>
      <c r="M36" s="781"/>
      <c r="N36" s="781"/>
      <c r="O36" s="781"/>
      <c r="P36" s="782"/>
      <c r="Q36" s="783">
        <v>865</v>
      </c>
      <c r="R36" s="784"/>
      <c r="S36" s="784"/>
      <c r="T36" s="784"/>
      <c r="U36" s="784"/>
      <c r="V36" s="784">
        <v>835</v>
      </c>
      <c r="W36" s="784"/>
      <c r="X36" s="784"/>
      <c r="Y36" s="784"/>
      <c r="Z36" s="784"/>
      <c r="AA36" s="784">
        <v>30</v>
      </c>
      <c r="AB36" s="784"/>
      <c r="AC36" s="784"/>
      <c r="AD36" s="784"/>
      <c r="AE36" s="785"/>
      <c r="AF36" s="786">
        <v>1714</v>
      </c>
      <c r="AG36" s="787"/>
      <c r="AH36" s="787"/>
      <c r="AI36" s="787"/>
      <c r="AJ36" s="788"/>
      <c r="AK36" s="834">
        <v>304</v>
      </c>
      <c r="AL36" s="830"/>
      <c r="AM36" s="830"/>
      <c r="AN36" s="830"/>
      <c r="AO36" s="830"/>
      <c r="AP36" s="830">
        <v>554</v>
      </c>
      <c r="AQ36" s="830"/>
      <c r="AR36" s="830"/>
      <c r="AS36" s="830"/>
      <c r="AT36" s="830"/>
      <c r="AU36" s="830">
        <v>280</v>
      </c>
      <c r="AV36" s="830"/>
      <c r="AW36" s="830"/>
      <c r="AX36" s="830"/>
      <c r="AY36" s="830"/>
      <c r="AZ36" s="831"/>
      <c r="BA36" s="831"/>
      <c r="BB36" s="831"/>
      <c r="BC36" s="831"/>
      <c r="BD36" s="831"/>
      <c r="BE36" s="832" t="s">
        <v>396</v>
      </c>
      <c r="BF36" s="832"/>
      <c r="BG36" s="832"/>
      <c r="BH36" s="832"/>
      <c r="BI36" s="833"/>
      <c r="BJ36" s="220"/>
      <c r="BK36" s="220"/>
      <c r="BL36" s="220"/>
      <c r="BM36" s="220"/>
      <c r="BN36" s="220"/>
      <c r="BO36" s="229"/>
      <c r="BP36" s="229"/>
      <c r="BQ36" s="226">
        <v>30</v>
      </c>
      <c r="BR36" s="227"/>
      <c r="BS36" s="773"/>
      <c r="BT36" s="774"/>
      <c r="BU36" s="774"/>
      <c r="BV36" s="774"/>
      <c r="BW36" s="774"/>
      <c r="BX36" s="774"/>
      <c r="BY36" s="774"/>
      <c r="BZ36" s="774"/>
      <c r="CA36" s="774"/>
      <c r="CB36" s="774"/>
      <c r="CC36" s="774"/>
      <c r="CD36" s="774"/>
      <c r="CE36" s="774"/>
      <c r="CF36" s="774"/>
      <c r="CG36" s="775"/>
      <c r="CH36" s="776"/>
      <c r="CI36" s="777"/>
      <c r="CJ36" s="777"/>
      <c r="CK36" s="777"/>
      <c r="CL36" s="778"/>
      <c r="CM36" s="776"/>
      <c r="CN36" s="777"/>
      <c r="CO36" s="777"/>
      <c r="CP36" s="777"/>
      <c r="CQ36" s="778"/>
      <c r="CR36" s="776"/>
      <c r="CS36" s="777"/>
      <c r="CT36" s="777"/>
      <c r="CU36" s="777"/>
      <c r="CV36" s="778"/>
      <c r="CW36" s="776"/>
      <c r="CX36" s="777"/>
      <c r="CY36" s="777"/>
      <c r="CZ36" s="777"/>
      <c r="DA36" s="778"/>
      <c r="DB36" s="776"/>
      <c r="DC36" s="777"/>
      <c r="DD36" s="777"/>
      <c r="DE36" s="777"/>
      <c r="DF36" s="778"/>
      <c r="DG36" s="776"/>
      <c r="DH36" s="777"/>
      <c r="DI36" s="777"/>
      <c r="DJ36" s="777"/>
      <c r="DK36" s="778"/>
      <c r="DL36" s="776"/>
      <c r="DM36" s="777"/>
      <c r="DN36" s="777"/>
      <c r="DO36" s="777"/>
      <c r="DP36" s="778"/>
      <c r="DQ36" s="776"/>
      <c r="DR36" s="777"/>
      <c r="DS36" s="777"/>
      <c r="DT36" s="777"/>
      <c r="DU36" s="778"/>
      <c r="DV36" s="773"/>
      <c r="DW36" s="774"/>
      <c r="DX36" s="774"/>
      <c r="DY36" s="774"/>
      <c r="DZ36" s="779"/>
      <c r="EA36" s="218"/>
    </row>
    <row r="37" spans="1:131" ht="26.25" customHeight="1" x14ac:dyDescent="0.2">
      <c r="A37" s="230">
        <v>10</v>
      </c>
      <c r="B37" s="780" t="s">
        <v>400</v>
      </c>
      <c r="C37" s="781"/>
      <c r="D37" s="781"/>
      <c r="E37" s="781"/>
      <c r="F37" s="781"/>
      <c r="G37" s="781"/>
      <c r="H37" s="781"/>
      <c r="I37" s="781"/>
      <c r="J37" s="781"/>
      <c r="K37" s="781"/>
      <c r="L37" s="781"/>
      <c r="M37" s="781"/>
      <c r="N37" s="781"/>
      <c r="O37" s="781"/>
      <c r="P37" s="782"/>
      <c r="Q37" s="783">
        <v>40</v>
      </c>
      <c r="R37" s="784"/>
      <c r="S37" s="784"/>
      <c r="T37" s="784"/>
      <c r="U37" s="784"/>
      <c r="V37" s="784">
        <v>41</v>
      </c>
      <c r="W37" s="784"/>
      <c r="X37" s="784"/>
      <c r="Y37" s="784"/>
      <c r="Z37" s="784"/>
      <c r="AA37" s="784">
        <v>-1</v>
      </c>
      <c r="AB37" s="784"/>
      <c r="AC37" s="784"/>
      <c r="AD37" s="784"/>
      <c r="AE37" s="785"/>
      <c r="AF37" s="786">
        <v>333</v>
      </c>
      <c r="AG37" s="787"/>
      <c r="AH37" s="787"/>
      <c r="AI37" s="787"/>
      <c r="AJ37" s="788"/>
      <c r="AK37" s="834">
        <v>16</v>
      </c>
      <c r="AL37" s="830"/>
      <c r="AM37" s="830"/>
      <c r="AN37" s="830"/>
      <c r="AO37" s="830"/>
      <c r="AP37" s="830" t="s">
        <v>557</v>
      </c>
      <c r="AQ37" s="830"/>
      <c r="AR37" s="830"/>
      <c r="AS37" s="830"/>
      <c r="AT37" s="830"/>
      <c r="AU37" s="830" t="s">
        <v>557</v>
      </c>
      <c r="AV37" s="830"/>
      <c r="AW37" s="830"/>
      <c r="AX37" s="830"/>
      <c r="AY37" s="830"/>
      <c r="AZ37" s="831"/>
      <c r="BA37" s="831"/>
      <c r="BB37" s="831"/>
      <c r="BC37" s="831"/>
      <c r="BD37" s="831"/>
      <c r="BE37" s="832" t="s">
        <v>396</v>
      </c>
      <c r="BF37" s="832"/>
      <c r="BG37" s="832"/>
      <c r="BH37" s="832"/>
      <c r="BI37" s="833"/>
      <c r="BJ37" s="220"/>
      <c r="BK37" s="220"/>
      <c r="BL37" s="220"/>
      <c r="BM37" s="220"/>
      <c r="BN37" s="220"/>
      <c r="BO37" s="229"/>
      <c r="BP37" s="229"/>
      <c r="BQ37" s="226">
        <v>31</v>
      </c>
      <c r="BR37" s="227"/>
      <c r="BS37" s="773"/>
      <c r="BT37" s="774"/>
      <c r="BU37" s="774"/>
      <c r="BV37" s="774"/>
      <c r="BW37" s="774"/>
      <c r="BX37" s="774"/>
      <c r="BY37" s="774"/>
      <c r="BZ37" s="774"/>
      <c r="CA37" s="774"/>
      <c r="CB37" s="774"/>
      <c r="CC37" s="774"/>
      <c r="CD37" s="774"/>
      <c r="CE37" s="774"/>
      <c r="CF37" s="774"/>
      <c r="CG37" s="775"/>
      <c r="CH37" s="776"/>
      <c r="CI37" s="777"/>
      <c r="CJ37" s="777"/>
      <c r="CK37" s="777"/>
      <c r="CL37" s="778"/>
      <c r="CM37" s="776"/>
      <c r="CN37" s="777"/>
      <c r="CO37" s="777"/>
      <c r="CP37" s="777"/>
      <c r="CQ37" s="778"/>
      <c r="CR37" s="776"/>
      <c r="CS37" s="777"/>
      <c r="CT37" s="777"/>
      <c r="CU37" s="777"/>
      <c r="CV37" s="778"/>
      <c r="CW37" s="776"/>
      <c r="CX37" s="777"/>
      <c r="CY37" s="777"/>
      <c r="CZ37" s="777"/>
      <c r="DA37" s="778"/>
      <c r="DB37" s="776"/>
      <c r="DC37" s="777"/>
      <c r="DD37" s="777"/>
      <c r="DE37" s="777"/>
      <c r="DF37" s="778"/>
      <c r="DG37" s="776"/>
      <c r="DH37" s="777"/>
      <c r="DI37" s="777"/>
      <c r="DJ37" s="777"/>
      <c r="DK37" s="778"/>
      <c r="DL37" s="776"/>
      <c r="DM37" s="777"/>
      <c r="DN37" s="777"/>
      <c r="DO37" s="777"/>
      <c r="DP37" s="778"/>
      <c r="DQ37" s="776"/>
      <c r="DR37" s="777"/>
      <c r="DS37" s="777"/>
      <c r="DT37" s="777"/>
      <c r="DU37" s="778"/>
      <c r="DV37" s="773"/>
      <c r="DW37" s="774"/>
      <c r="DX37" s="774"/>
      <c r="DY37" s="774"/>
      <c r="DZ37" s="779"/>
      <c r="EA37" s="218"/>
    </row>
    <row r="38" spans="1:131" ht="26.25" customHeight="1" x14ac:dyDescent="0.2">
      <c r="A38" s="230">
        <v>11</v>
      </c>
      <c r="B38" s="780" t="s">
        <v>401</v>
      </c>
      <c r="C38" s="781"/>
      <c r="D38" s="781"/>
      <c r="E38" s="781"/>
      <c r="F38" s="781"/>
      <c r="G38" s="781"/>
      <c r="H38" s="781"/>
      <c r="I38" s="781"/>
      <c r="J38" s="781"/>
      <c r="K38" s="781"/>
      <c r="L38" s="781"/>
      <c r="M38" s="781"/>
      <c r="N38" s="781"/>
      <c r="O38" s="781"/>
      <c r="P38" s="782"/>
      <c r="Q38" s="783">
        <v>5664</v>
      </c>
      <c r="R38" s="784"/>
      <c r="S38" s="784"/>
      <c r="T38" s="784"/>
      <c r="U38" s="784"/>
      <c r="V38" s="784">
        <v>6063</v>
      </c>
      <c r="W38" s="784"/>
      <c r="X38" s="784"/>
      <c r="Y38" s="784"/>
      <c r="Z38" s="784"/>
      <c r="AA38" s="784">
        <v>-399</v>
      </c>
      <c r="AB38" s="784"/>
      <c r="AC38" s="784"/>
      <c r="AD38" s="784"/>
      <c r="AE38" s="785"/>
      <c r="AF38" s="786">
        <v>2895</v>
      </c>
      <c r="AG38" s="787"/>
      <c r="AH38" s="787"/>
      <c r="AI38" s="787"/>
      <c r="AJ38" s="788"/>
      <c r="AK38" s="834">
        <v>817</v>
      </c>
      <c r="AL38" s="830"/>
      <c r="AM38" s="830"/>
      <c r="AN38" s="830"/>
      <c r="AO38" s="830"/>
      <c r="AP38" s="830">
        <v>2443</v>
      </c>
      <c r="AQ38" s="830"/>
      <c r="AR38" s="830"/>
      <c r="AS38" s="830"/>
      <c r="AT38" s="830"/>
      <c r="AU38" s="830">
        <v>1463</v>
      </c>
      <c r="AV38" s="830"/>
      <c r="AW38" s="830"/>
      <c r="AX38" s="830"/>
      <c r="AY38" s="830"/>
      <c r="AZ38" s="831"/>
      <c r="BA38" s="831"/>
      <c r="BB38" s="831"/>
      <c r="BC38" s="831"/>
      <c r="BD38" s="831"/>
      <c r="BE38" s="832" t="s">
        <v>396</v>
      </c>
      <c r="BF38" s="832"/>
      <c r="BG38" s="832"/>
      <c r="BH38" s="832"/>
      <c r="BI38" s="833"/>
      <c r="BJ38" s="220"/>
      <c r="BK38" s="220"/>
      <c r="BL38" s="220"/>
      <c r="BM38" s="220"/>
      <c r="BN38" s="220"/>
      <c r="BO38" s="229"/>
      <c r="BP38" s="229"/>
      <c r="BQ38" s="226">
        <v>32</v>
      </c>
      <c r="BR38" s="227"/>
      <c r="BS38" s="773"/>
      <c r="BT38" s="774"/>
      <c r="BU38" s="774"/>
      <c r="BV38" s="774"/>
      <c r="BW38" s="774"/>
      <c r="BX38" s="774"/>
      <c r="BY38" s="774"/>
      <c r="BZ38" s="774"/>
      <c r="CA38" s="774"/>
      <c r="CB38" s="774"/>
      <c r="CC38" s="774"/>
      <c r="CD38" s="774"/>
      <c r="CE38" s="774"/>
      <c r="CF38" s="774"/>
      <c r="CG38" s="775"/>
      <c r="CH38" s="776"/>
      <c r="CI38" s="777"/>
      <c r="CJ38" s="777"/>
      <c r="CK38" s="777"/>
      <c r="CL38" s="778"/>
      <c r="CM38" s="776"/>
      <c r="CN38" s="777"/>
      <c r="CO38" s="777"/>
      <c r="CP38" s="777"/>
      <c r="CQ38" s="778"/>
      <c r="CR38" s="776"/>
      <c r="CS38" s="777"/>
      <c r="CT38" s="777"/>
      <c r="CU38" s="777"/>
      <c r="CV38" s="778"/>
      <c r="CW38" s="776"/>
      <c r="CX38" s="777"/>
      <c r="CY38" s="777"/>
      <c r="CZ38" s="777"/>
      <c r="DA38" s="778"/>
      <c r="DB38" s="776"/>
      <c r="DC38" s="777"/>
      <c r="DD38" s="777"/>
      <c r="DE38" s="777"/>
      <c r="DF38" s="778"/>
      <c r="DG38" s="776"/>
      <c r="DH38" s="777"/>
      <c r="DI38" s="777"/>
      <c r="DJ38" s="777"/>
      <c r="DK38" s="778"/>
      <c r="DL38" s="776"/>
      <c r="DM38" s="777"/>
      <c r="DN38" s="777"/>
      <c r="DO38" s="777"/>
      <c r="DP38" s="778"/>
      <c r="DQ38" s="776"/>
      <c r="DR38" s="777"/>
      <c r="DS38" s="777"/>
      <c r="DT38" s="777"/>
      <c r="DU38" s="778"/>
      <c r="DV38" s="773"/>
      <c r="DW38" s="774"/>
      <c r="DX38" s="774"/>
      <c r="DY38" s="774"/>
      <c r="DZ38" s="779"/>
      <c r="EA38" s="218"/>
    </row>
    <row r="39" spans="1:131" ht="26.25" customHeight="1" x14ac:dyDescent="0.2">
      <c r="A39" s="230">
        <v>12</v>
      </c>
      <c r="B39" s="780" t="s">
        <v>402</v>
      </c>
      <c r="C39" s="781"/>
      <c r="D39" s="781"/>
      <c r="E39" s="781"/>
      <c r="F39" s="781"/>
      <c r="G39" s="781"/>
      <c r="H39" s="781"/>
      <c r="I39" s="781"/>
      <c r="J39" s="781"/>
      <c r="K39" s="781"/>
      <c r="L39" s="781"/>
      <c r="M39" s="781"/>
      <c r="N39" s="781"/>
      <c r="O39" s="781"/>
      <c r="P39" s="782"/>
      <c r="Q39" s="783">
        <v>81</v>
      </c>
      <c r="R39" s="784"/>
      <c r="S39" s="784"/>
      <c r="T39" s="784"/>
      <c r="U39" s="784"/>
      <c r="V39" s="784">
        <v>81</v>
      </c>
      <c r="W39" s="784"/>
      <c r="X39" s="784"/>
      <c r="Y39" s="784"/>
      <c r="Z39" s="784"/>
      <c r="AA39" s="784" t="s">
        <v>557</v>
      </c>
      <c r="AB39" s="784"/>
      <c r="AC39" s="784"/>
      <c r="AD39" s="784"/>
      <c r="AE39" s="785"/>
      <c r="AF39" s="786">
        <v>197</v>
      </c>
      <c r="AG39" s="787"/>
      <c r="AH39" s="787"/>
      <c r="AI39" s="787"/>
      <c r="AJ39" s="788"/>
      <c r="AK39" s="834">
        <v>42</v>
      </c>
      <c r="AL39" s="830"/>
      <c r="AM39" s="830"/>
      <c r="AN39" s="830"/>
      <c r="AO39" s="830"/>
      <c r="AP39" s="830">
        <v>1</v>
      </c>
      <c r="AQ39" s="830"/>
      <c r="AR39" s="830"/>
      <c r="AS39" s="830"/>
      <c r="AT39" s="830"/>
      <c r="AU39" s="830">
        <v>1</v>
      </c>
      <c r="AV39" s="830"/>
      <c r="AW39" s="830"/>
      <c r="AX39" s="830"/>
      <c r="AY39" s="830"/>
      <c r="AZ39" s="831"/>
      <c r="BA39" s="831"/>
      <c r="BB39" s="831"/>
      <c r="BC39" s="831"/>
      <c r="BD39" s="831"/>
      <c r="BE39" s="832" t="s">
        <v>403</v>
      </c>
      <c r="BF39" s="832"/>
      <c r="BG39" s="832"/>
      <c r="BH39" s="832"/>
      <c r="BI39" s="833"/>
      <c r="BJ39" s="220"/>
      <c r="BK39" s="220"/>
      <c r="BL39" s="220"/>
      <c r="BM39" s="220"/>
      <c r="BN39" s="220"/>
      <c r="BO39" s="229"/>
      <c r="BP39" s="229"/>
      <c r="BQ39" s="226">
        <v>33</v>
      </c>
      <c r="BR39" s="227"/>
      <c r="BS39" s="773"/>
      <c r="BT39" s="774"/>
      <c r="BU39" s="774"/>
      <c r="BV39" s="774"/>
      <c r="BW39" s="774"/>
      <c r="BX39" s="774"/>
      <c r="BY39" s="774"/>
      <c r="BZ39" s="774"/>
      <c r="CA39" s="774"/>
      <c r="CB39" s="774"/>
      <c r="CC39" s="774"/>
      <c r="CD39" s="774"/>
      <c r="CE39" s="774"/>
      <c r="CF39" s="774"/>
      <c r="CG39" s="775"/>
      <c r="CH39" s="776"/>
      <c r="CI39" s="777"/>
      <c r="CJ39" s="777"/>
      <c r="CK39" s="777"/>
      <c r="CL39" s="778"/>
      <c r="CM39" s="776"/>
      <c r="CN39" s="777"/>
      <c r="CO39" s="777"/>
      <c r="CP39" s="777"/>
      <c r="CQ39" s="778"/>
      <c r="CR39" s="776"/>
      <c r="CS39" s="777"/>
      <c r="CT39" s="777"/>
      <c r="CU39" s="777"/>
      <c r="CV39" s="778"/>
      <c r="CW39" s="776"/>
      <c r="CX39" s="777"/>
      <c r="CY39" s="777"/>
      <c r="CZ39" s="777"/>
      <c r="DA39" s="778"/>
      <c r="DB39" s="776"/>
      <c r="DC39" s="777"/>
      <c r="DD39" s="777"/>
      <c r="DE39" s="777"/>
      <c r="DF39" s="778"/>
      <c r="DG39" s="776"/>
      <c r="DH39" s="777"/>
      <c r="DI39" s="777"/>
      <c r="DJ39" s="777"/>
      <c r="DK39" s="778"/>
      <c r="DL39" s="776"/>
      <c r="DM39" s="777"/>
      <c r="DN39" s="777"/>
      <c r="DO39" s="777"/>
      <c r="DP39" s="778"/>
      <c r="DQ39" s="776"/>
      <c r="DR39" s="777"/>
      <c r="DS39" s="777"/>
      <c r="DT39" s="777"/>
      <c r="DU39" s="778"/>
      <c r="DV39" s="773"/>
      <c r="DW39" s="774"/>
      <c r="DX39" s="774"/>
      <c r="DY39" s="774"/>
      <c r="DZ39" s="779"/>
      <c r="EA39" s="218"/>
    </row>
    <row r="40" spans="1:131" ht="26.25" customHeight="1" x14ac:dyDescent="0.2">
      <c r="A40" s="226">
        <v>13</v>
      </c>
      <c r="B40" s="780" t="s">
        <v>404</v>
      </c>
      <c r="C40" s="781"/>
      <c r="D40" s="781"/>
      <c r="E40" s="781"/>
      <c r="F40" s="781"/>
      <c r="G40" s="781"/>
      <c r="H40" s="781"/>
      <c r="I40" s="781"/>
      <c r="J40" s="781"/>
      <c r="K40" s="781"/>
      <c r="L40" s="781"/>
      <c r="M40" s="781"/>
      <c r="N40" s="781"/>
      <c r="O40" s="781"/>
      <c r="P40" s="782"/>
      <c r="Q40" s="783">
        <v>235</v>
      </c>
      <c r="R40" s="784"/>
      <c r="S40" s="784"/>
      <c r="T40" s="784"/>
      <c r="U40" s="784"/>
      <c r="V40" s="784">
        <v>216</v>
      </c>
      <c r="W40" s="784"/>
      <c r="X40" s="784"/>
      <c r="Y40" s="784"/>
      <c r="Z40" s="784"/>
      <c r="AA40" s="784">
        <v>19</v>
      </c>
      <c r="AB40" s="784"/>
      <c r="AC40" s="784"/>
      <c r="AD40" s="784"/>
      <c r="AE40" s="785"/>
      <c r="AF40" s="786">
        <v>46</v>
      </c>
      <c r="AG40" s="787"/>
      <c r="AH40" s="787"/>
      <c r="AI40" s="787"/>
      <c r="AJ40" s="788"/>
      <c r="AK40" s="834" t="s">
        <v>556</v>
      </c>
      <c r="AL40" s="830"/>
      <c r="AM40" s="830"/>
      <c r="AN40" s="830"/>
      <c r="AO40" s="830"/>
      <c r="AP40" s="830" t="s">
        <v>557</v>
      </c>
      <c r="AQ40" s="830"/>
      <c r="AR40" s="830"/>
      <c r="AS40" s="830"/>
      <c r="AT40" s="830"/>
      <c r="AU40" s="830" t="s">
        <v>557</v>
      </c>
      <c r="AV40" s="830"/>
      <c r="AW40" s="830"/>
      <c r="AX40" s="830"/>
      <c r="AY40" s="830"/>
      <c r="AZ40" s="831"/>
      <c r="BA40" s="831"/>
      <c r="BB40" s="831"/>
      <c r="BC40" s="831"/>
      <c r="BD40" s="831"/>
      <c r="BE40" s="832" t="s">
        <v>403</v>
      </c>
      <c r="BF40" s="832"/>
      <c r="BG40" s="832"/>
      <c r="BH40" s="832"/>
      <c r="BI40" s="833"/>
      <c r="BJ40" s="220"/>
      <c r="BK40" s="220"/>
      <c r="BL40" s="220"/>
      <c r="BM40" s="220"/>
      <c r="BN40" s="220"/>
      <c r="BO40" s="229"/>
      <c r="BP40" s="229"/>
      <c r="BQ40" s="226">
        <v>34</v>
      </c>
      <c r="BR40" s="227"/>
      <c r="BS40" s="773"/>
      <c r="BT40" s="774"/>
      <c r="BU40" s="774"/>
      <c r="BV40" s="774"/>
      <c r="BW40" s="774"/>
      <c r="BX40" s="774"/>
      <c r="BY40" s="774"/>
      <c r="BZ40" s="774"/>
      <c r="CA40" s="774"/>
      <c r="CB40" s="774"/>
      <c r="CC40" s="774"/>
      <c r="CD40" s="774"/>
      <c r="CE40" s="774"/>
      <c r="CF40" s="774"/>
      <c r="CG40" s="775"/>
      <c r="CH40" s="776"/>
      <c r="CI40" s="777"/>
      <c r="CJ40" s="777"/>
      <c r="CK40" s="777"/>
      <c r="CL40" s="778"/>
      <c r="CM40" s="776"/>
      <c r="CN40" s="777"/>
      <c r="CO40" s="777"/>
      <c r="CP40" s="777"/>
      <c r="CQ40" s="778"/>
      <c r="CR40" s="776"/>
      <c r="CS40" s="777"/>
      <c r="CT40" s="777"/>
      <c r="CU40" s="777"/>
      <c r="CV40" s="778"/>
      <c r="CW40" s="776"/>
      <c r="CX40" s="777"/>
      <c r="CY40" s="777"/>
      <c r="CZ40" s="777"/>
      <c r="DA40" s="778"/>
      <c r="DB40" s="776"/>
      <c r="DC40" s="777"/>
      <c r="DD40" s="777"/>
      <c r="DE40" s="777"/>
      <c r="DF40" s="778"/>
      <c r="DG40" s="776"/>
      <c r="DH40" s="777"/>
      <c r="DI40" s="777"/>
      <c r="DJ40" s="777"/>
      <c r="DK40" s="778"/>
      <c r="DL40" s="776"/>
      <c r="DM40" s="777"/>
      <c r="DN40" s="777"/>
      <c r="DO40" s="777"/>
      <c r="DP40" s="778"/>
      <c r="DQ40" s="776"/>
      <c r="DR40" s="777"/>
      <c r="DS40" s="777"/>
      <c r="DT40" s="777"/>
      <c r="DU40" s="778"/>
      <c r="DV40" s="773"/>
      <c r="DW40" s="774"/>
      <c r="DX40" s="774"/>
      <c r="DY40" s="774"/>
      <c r="DZ40" s="779"/>
      <c r="EA40" s="218"/>
    </row>
    <row r="41" spans="1:131" ht="26.25" customHeight="1" x14ac:dyDescent="0.2">
      <c r="A41" s="226">
        <v>14</v>
      </c>
      <c r="B41" s="780"/>
      <c r="C41" s="781"/>
      <c r="D41" s="781"/>
      <c r="E41" s="781"/>
      <c r="F41" s="781"/>
      <c r="G41" s="781"/>
      <c r="H41" s="781"/>
      <c r="I41" s="781"/>
      <c r="J41" s="781"/>
      <c r="K41" s="781"/>
      <c r="L41" s="781"/>
      <c r="M41" s="781"/>
      <c r="N41" s="781"/>
      <c r="O41" s="781"/>
      <c r="P41" s="782"/>
      <c r="Q41" s="783"/>
      <c r="R41" s="784"/>
      <c r="S41" s="784"/>
      <c r="T41" s="784"/>
      <c r="U41" s="784"/>
      <c r="V41" s="784"/>
      <c r="W41" s="784"/>
      <c r="X41" s="784"/>
      <c r="Y41" s="784"/>
      <c r="Z41" s="784"/>
      <c r="AA41" s="784"/>
      <c r="AB41" s="784"/>
      <c r="AC41" s="784"/>
      <c r="AD41" s="784"/>
      <c r="AE41" s="785"/>
      <c r="AF41" s="786"/>
      <c r="AG41" s="787"/>
      <c r="AH41" s="787"/>
      <c r="AI41" s="787"/>
      <c r="AJ41" s="788"/>
      <c r="AK41" s="834"/>
      <c r="AL41" s="830"/>
      <c r="AM41" s="830"/>
      <c r="AN41" s="830"/>
      <c r="AO41" s="830"/>
      <c r="AP41" s="830"/>
      <c r="AQ41" s="830"/>
      <c r="AR41" s="830"/>
      <c r="AS41" s="830"/>
      <c r="AT41" s="830"/>
      <c r="AU41" s="830"/>
      <c r="AV41" s="830"/>
      <c r="AW41" s="830"/>
      <c r="AX41" s="830"/>
      <c r="AY41" s="830"/>
      <c r="AZ41" s="831"/>
      <c r="BA41" s="831"/>
      <c r="BB41" s="831"/>
      <c r="BC41" s="831"/>
      <c r="BD41" s="831"/>
      <c r="BE41" s="832"/>
      <c r="BF41" s="832"/>
      <c r="BG41" s="832"/>
      <c r="BH41" s="832"/>
      <c r="BI41" s="833"/>
      <c r="BJ41" s="220"/>
      <c r="BK41" s="220"/>
      <c r="BL41" s="220"/>
      <c r="BM41" s="220"/>
      <c r="BN41" s="220"/>
      <c r="BO41" s="229"/>
      <c r="BP41" s="229"/>
      <c r="BQ41" s="226">
        <v>35</v>
      </c>
      <c r="BR41" s="227"/>
      <c r="BS41" s="773"/>
      <c r="BT41" s="774"/>
      <c r="BU41" s="774"/>
      <c r="BV41" s="774"/>
      <c r="BW41" s="774"/>
      <c r="BX41" s="774"/>
      <c r="BY41" s="774"/>
      <c r="BZ41" s="774"/>
      <c r="CA41" s="774"/>
      <c r="CB41" s="774"/>
      <c r="CC41" s="774"/>
      <c r="CD41" s="774"/>
      <c r="CE41" s="774"/>
      <c r="CF41" s="774"/>
      <c r="CG41" s="775"/>
      <c r="CH41" s="776"/>
      <c r="CI41" s="777"/>
      <c r="CJ41" s="777"/>
      <c r="CK41" s="777"/>
      <c r="CL41" s="778"/>
      <c r="CM41" s="776"/>
      <c r="CN41" s="777"/>
      <c r="CO41" s="777"/>
      <c r="CP41" s="777"/>
      <c r="CQ41" s="778"/>
      <c r="CR41" s="776"/>
      <c r="CS41" s="777"/>
      <c r="CT41" s="777"/>
      <c r="CU41" s="777"/>
      <c r="CV41" s="778"/>
      <c r="CW41" s="776"/>
      <c r="CX41" s="777"/>
      <c r="CY41" s="777"/>
      <c r="CZ41" s="777"/>
      <c r="DA41" s="778"/>
      <c r="DB41" s="776"/>
      <c r="DC41" s="777"/>
      <c r="DD41" s="777"/>
      <c r="DE41" s="777"/>
      <c r="DF41" s="778"/>
      <c r="DG41" s="776"/>
      <c r="DH41" s="777"/>
      <c r="DI41" s="777"/>
      <c r="DJ41" s="777"/>
      <c r="DK41" s="778"/>
      <c r="DL41" s="776"/>
      <c r="DM41" s="777"/>
      <c r="DN41" s="777"/>
      <c r="DO41" s="777"/>
      <c r="DP41" s="778"/>
      <c r="DQ41" s="776"/>
      <c r="DR41" s="777"/>
      <c r="DS41" s="777"/>
      <c r="DT41" s="777"/>
      <c r="DU41" s="778"/>
      <c r="DV41" s="773"/>
      <c r="DW41" s="774"/>
      <c r="DX41" s="774"/>
      <c r="DY41" s="774"/>
      <c r="DZ41" s="779"/>
      <c r="EA41" s="218"/>
    </row>
    <row r="42" spans="1:131" ht="26.25" customHeight="1" x14ac:dyDescent="0.2">
      <c r="A42" s="226">
        <v>15</v>
      </c>
      <c r="B42" s="780"/>
      <c r="C42" s="781"/>
      <c r="D42" s="781"/>
      <c r="E42" s="781"/>
      <c r="F42" s="781"/>
      <c r="G42" s="781"/>
      <c r="H42" s="781"/>
      <c r="I42" s="781"/>
      <c r="J42" s="781"/>
      <c r="K42" s="781"/>
      <c r="L42" s="781"/>
      <c r="M42" s="781"/>
      <c r="N42" s="781"/>
      <c r="O42" s="781"/>
      <c r="P42" s="782"/>
      <c r="Q42" s="783"/>
      <c r="R42" s="784"/>
      <c r="S42" s="784"/>
      <c r="T42" s="784"/>
      <c r="U42" s="784"/>
      <c r="V42" s="784"/>
      <c r="W42" s="784"/>
      <c r="X42" s="784"/>
      <c r="Y42" s="784"/>
      <c r="Z42" s="784"/>
      <c r="AA42" s="784"/>
      <c r="AB42" s="784"/>
      <c r="AC42" s="784"/>
      <c r="AD42" s="784"/>
      <c r="AE42" s="785"/>
      <c r="AF42" s="786"/>
      <c r="AG42" s="787"/>
      <c r="AH42" s="787"/>
      <c r="AI42" s="787"/>
      <c r="AJ42" s="788"/>
      <c r="AK42" s="834"/>
      <c r="AL42" s="830"/>
      <c r="AM42" s="830"/>
      <c r="AN42" s="830"/>
      <c r="AO42" s="830"/>
      <c r="AP42" s="830"/>
      <c r="AQ42" s="830"/>
      <c r="AR42" s="830"/>
      <c r="AS42" s="830"/>
      <c r="AT42" s="830"/>
      <c r="AU42" s="830"/>
      <c r="AV42" s="830"/>
      <c r="AW42" s="830"/>
      <c r="AX42" s="830"/>
      <c r="AY42" s="830"/>
      <c r="AZ42" s="831"/>
      <c r="BA42" s="831"/>
      <c r="BB42" s="831"/>
      <c r="BC42" s="831"/>
      <c r="BD42" s="831"/>
      <c r="BE42" s="832"/>
      <c r="BF42" s="832"/>
      <c r="BG42" s="832"/>
      <c r="BH42" s="832"/>
      <c r="BI42" s="833"/>
      <c r="BJ42" s="220"/>
      <c r="BK42" s="220"/>
      <c r="BL42" s="220"/>
      <c r="BM42" s="220"/>
      <c r="BN42" s="220"/>
      <c r="BO42" s="229"/>
      <c r="BP42" s="229"/>
      <c r="BQ42" s="226">
        <v>36</v>
      </c>
      <c r="BR42" s="227"/>
      <c r="BS42" s="773"/>
      <c r="BT42" s="774"/>
      <c r="BU42" s="774"/>
      <c r="BV42" s="774"/>
      <c r="BW42" s="774"/>
      <c r="BX42" s="774"/>
      <c r="BY42" s="774"/>
      <c r="BZ42" s="774"/>
      <c r="CA42" s="774"/>
      <c r="CB42" s="774"/>
      <c r="CC42" s="774"/>
      <c r="CD42" s="774"/>
      <c r="CE42" s="774"/>
      <c r="CF42" s="774"/>
      <c r="CG42" s="775"/>
      <c r="CH42" s="776"/>
      <c r="CI42" s="777"/>
      <c r="CJ42" s="777"/>
      <c r="CK42" s="777"/>
      <c r="CL42" s="778"/>
      <c r="CM42" s="776"/>
      <c r="CN42" s="777"/>
      <c r="CO42" s="777"/>
      <c r="CP42" s="777"/>
      <c r="CQ42" s="778"/>
      <c r="CR42" s="776"/>
      <c r="CS42" s="777"/>
      <c r="CT42" s="777"/>
      <c r="CU42" s="777"/>
      <c r="CV42" s="778"/>
      <c r="CW42" s="776"/>
      <c r="CX42" s="777"/>
      <c r="CY42" s="777"/>
      <c r="CZ42" s="777"/>
      <c r="DA42" s="778"/>
      <c r="DB42" s="776"/>
      <c r="DC42" s="777"/>
      <c r="DD42" s="777"/>
      <c r="DE42" s="777"/>
      <c r="DF42" s="778"/>
      <c r="DG42" s="776"/>
      <c r="DH42" s="777"/>
      <c r="DI42" s="777"/>
      <c r="DJ42" s="777"/>
      <c r="DK42" s="778"/>
      <c r="DL42" s="776"/>
      <c r="DM42" s="777"/>
      <c r="DN42" s="777"/>
      <c r="DO42" s="777"/>
      <c r="DP42" s="778"/>
      <c r="DQ42" s="776"/>
      <c r="DR42" s="777"/>
      <c r="DS42" s="777"/>
      <c r="DT42" s="777"/>
      <c r="DU42" s="778"/>
      <c r="DV42" s="773"/>
      <c r="DW42" s="774"/>
      <c r="DX42" s="774"/>
      <c r="DY42" s="774"/>
      <c r="DZ42" s="779"/>
      <c r="EA42" s="218"/>
    </row>
    <row r="43" spans="1:131" ht="26.25" customHeight="1" x14ac:dyDescent="0.2">
      <c r="A43" s="226">
        <v>16</v>
      </c>
      <c r="B43" s="780"/>
      <c r="C43" s="781"/>
      <c r="D43" s="781"/>
      <c r="E43" s="781"/>
      <c r="F43" s="781"/>
      <c r="G43" s="781"/>
      <c r="H43" s="781"/>
      <c r="I43" s="781"/>
      <c r="J43" s="781"/>
      <c r="K43" s="781"/>
      <c r="L43" s="781"/>
      <c r="M43" s="781"/>
      <c r="N43" s="781"/>
      <c r="O43" s="781"/>
      <c r="P43" s="782"/>
      <c r="Q43" s="783"/>
      <c r="R43" s="784"/>
      <c r="S43" s="784"/>
      <c r="T43" s="784"/>
      <c r="U43" s="784"/>
      <c r="V43" s="784"/>
      <c r="W43" s="784"/>
      <c r="X43" s="784"/>
      <c r="Y43" s="784"/>
      <c r="Z43" s="784"/>
      <c r="AA43" s="784"/>
      <c r="AB43" s="784"/>
      <c r="AC43" s="784"/>
      <c r="AD43" s="784"/>
      <c r="AE43" s="785"/>
      <c r="AF43" s="786"/>
      <c r="AG43" s="787"/>
      <c r="AH43" s="787"/>
      <c r="AI43" s="787"/>
      <c r="AJ43" s="788"/>
      <c r="AK43" s="834"/>
      <c r="AL43" s="830"/>
      <c r="AM43" s="830"/>
      <c r="AN43" s="830"/>
      <c r="AO43" s="830"/>
      <c r="AP43" s="830"/>
      <c r="AQ43" s="830"/>
      <c r="AR43" s="830"/>
      <c r="AS43" s="830"/>
      <c r="AT43" s="830"/>
      <c r="AU43" s="830"/>
      <c r="AV43" s="830"/>
      <c r="AW43" s="830"/>
      <c r="AX43" s="830"/>
      <c r="AY43" s="830"/>
      <c r="AZ43" s="831"/>
      <c r="BA43" s="831"/>
      <c r="BB43" s="831"/>
      <c r="BC43" s="831"/>
      <c r="BD43" s="831"/>
      <c r="BE43" s="832"/>
      <c r="BF43" s="832"/>
      <c r="BG43" s="832"/>
      <c r="BH43" s="832"/>
      <c r="BI43" s="833"/>
      <c r="BJ43" s="220"/>
      <c r="BK43" s="220"/>
      <c r="BL43" s="220"/>
      <c r="BM43" s="220"/>
      <c r="BN43" s="220"/>
      <c r="BO43" s="229"/>
      <c r="BP43" s="229"/>
      <c r="BQ43" s="226">
        <v>37</v>
      </c>
      <c r="BR43" s="227"/>
      <c r="BS43" s="773"/>
      <c r="BT43" s="774"/>
      <c r="BU43" s="774"/>
      <c r="BV43" s="774"/>
      <c r="BW43" s="774"/>
      <c r="BX43" s="774"/>
      <c r="BY43" s="774"/>
      <c r="BZ43" s="774"/>
      <c r="CA43" s="774"/>
      <c r="CB43" s="774"/>
      <c r="CC43" s="774"/>
      <c r="CD43" s="774"/>
      <c r="CE43" s="774"/>
      <c r="CF43" s="774"/>
      <c r="CG43" s="775"/>
      <c r="CH43" s="776"/>
      <c r="CI43" s="777"/>
      <c r="CJ43" s="777"/>
      <c r="CK43" s="777"/>
      <c r="CL43" s="778"/>
      <c r="CM43" s="776"/>
      <c r="CN43" s="777"/>
      <c r="CO43" s="777"/>
      <c r="CP43" s="777"/>
      <c r="CQ43" s="778"/>
      <c r="CR43" s="776"/>
      <c r="CS43" s="777"/>
      <c r="CT43" s="777"/>
      <c r="CU43" s="777"/>
      <c r="CV43" s="778"/>
      <c r="CW43" s="776"/>
      <c r="CX43" s="777"/>
      <c r="CY43" s="777"/>
      <c r="CZ43" s="777"/>
      <c r="DA43" s="778"/>
      <c r="DB43" s="776"/>
      <c r="DC43" s="777"/>
      <c r="DD43" s="777"/>
      <c r="DE43" s="777"/>
      <c r="DF43" s="778"/>
      <c r="DG43" s="776"/>
      <c r="DH43" s="777"/>
      <c r="DI43" s="777"/>
      <c r="DJ43" s="777"/>
      <c r="DK43" s="778"/>
      <c r="DL43" s="776"/>
      <c r="DM43" s="777"/>
      <c r="DN43" s="777"/>
      <c r="DO43" s="777"/>
      <c r="DP43" s="778"/>
      <c r="DQ43" s="776"/>
      <c r="DR43" s="777"/>
      <c r="DS43" s="777"/>
      <c r="DT43" s="777"/>
      <c r="DU43" s="778"/>
      <c r="DV43" s="773"/>
      <c r="DW43" s="774"/>
      <c r="DX43" s="774"/>
      <c r="DY43" s="774"/>
      <c r="DZ43" s="779"/>
      <c r="EA43" s="218"/>
    </row>
    <row r="44" spans="1:131" ht="26.25" customHeight="1" x14ac:dyDescent="0.2">
      <c r="A44" s="226">
        <v>17</v>
      </c>
      <c r="B44" s="780"/>
      <c r="C44" s="781"/>
      <c r="D44" s="781"/>
      <c r="E44" s="781"/>
      <c r="F44" s="781"/>
      <c r="G44" s="781"/>
      <c r="H44" s="781"/>
      <c r="I44" s="781"/>
      <c r="J44" s="781"/>
      <c r="K44" s="781"/>
      <c r="L44" s="781"/>
      <c r="M44" s="781"/>
      <c r="N44" s="781"/>
      <c r="O44" s="781"/>
      <c r="P44" s="782"/>
      <c r="Q44" s="783"/>
      <c r="R44" s="784"/>
      <c r="S44" s="784"/>
      <c r="T44" s="784"/>
      <c r="U44" s="784"/>
      <c r="V44" s="784"/>
      <c r="W44" s="784"/>
      <c r="X44" s="784"/>
      <c r="Y44" s="784"/>
      <c r="Z44" s="784"/>
      <c r="AA44" s="784"/>
      <c r="AB44" s="784"/>
      <c r="AC44" s="784"/>
      <c r="AD44" s="784"/>
      <c r="AE44" s="785"/>
      <c r="AF44" s="786"/>
      <c r="AG44" s="787"/>
      <c r="AH44" s="787"/>
      <c r="AI44" s="787"/>
      <c r="AJ44" s="788"/>
      <c r="AK44" s="834"/>
      <c r="AL44" s="830"/>
      <c r="AM44" s="830"/>
      <c r="AN44" s="830"/>
      <c r="AO44" s="830"/>
      <c r="AP44" s="830"/>
      <c r="AQ44" s="830"/>
      <c r="AR44" s="830"/>
      <c r="AS44" s="830"/>
      <c r="AT44" s="830"/>
      <c r="AU44" s="830"/>
      <c r="AV44" s="830"/>
      <c r="AW44" s="830"/>
      <c r="AX44" s="830"/>
      <c r="AY44" s="830"/>
      <c r="AZ44" s="831"/>
      <c r="BA44" s="831"/>
      <c r="BB44" s="831"/>
      <c r="BC44" s="831"/>
      <c r="BD44" s="831"/>
      <c r="BE44" s="832"/>
      <c r="BF44" s="832"/>
      <c r="BG44" s="832"/>
      <c r="BH44" s="832"/>
      <c r="BI44" s="833"/>
      <c r="BJ44" s="220"/>
      <c r="BK44" s="220"/>
      <c r="BL44" s="220"/>
      <c r="BM44" s="220"/>
      <c r="BN44" s="220"/>
      <c r="BO44" s="229"/>
      <c r="BP44" s="229"/>
      <c r="BQ44" s="226">
        <v>38</v>
      </c>
      <c r="BR44" s="227"/>
      <c r="BS44" s="773"/>
      <c r="BT44" s="774"/>
      <c r="BU44" s="774"/>
      <c r="BV44" s="774"/>
      <c r="BW44" s="774"/>
      <c r="BX44" s="774"/>
      <c r="BY44" s="774"/>
      <c r="BZ44" s="774"/>
      <c r="CA44" s="774"/>
      <c r="CB44" s="774"/>
      <c r="CC44" s="774"/>
      <c r="CD44" s="774"/>
      <c r="CE44" s="774"/>
      <c r="CF44" s="774"/>
      <c r="CG44" s="775"/>
      <c r="CH44" s="776"/>
      <c r="CI44" s="777"/>
      <c r="CJ44" s="777"/>
      <c r="CK44" s="777"/>
      <c r="CL44" s="778"/>
      <c r="CM44" s="776"/>
      <c r="CN44" s="777"/>
      <c r="CO44" s="777"/>
      <c r="CP44" s="777"/>
      <c r="CQ44" s="778"/>
      <c r="CR44" s="776"/>
      <c r="CS44" s="777"/>
      <c r="CT44" s="777"/>
      <c r="CU44" s="777"/>
      <c r="CV44" s="778"/>
      <c r="CW44" s="776"/>
      <c r="CX44" s="777"/>
      <c r="CY44" s="777"/>
      <c r="CZ44" s="777"/>
      <c r="DA44" s="778"/>
      <c r="DB44" s="776"/>
      <c r="DC44" s="777"/>
      <c r="DD44" s="777"/>
      <c r="DE44" s="777"/>
      <c r="DF44" s="778"/>
      <c r="DG44" s="776"/>
      <c r="DH44" s="777"/>
      <c r="DI44" s="777"/>
      <c r="DJ44" s="777"/>
      <c r="DK44" s="778"/>
      <c r="DL44" s="776"/>
      <c r="DM44" s="777"/>
      <c r="DN44" s="777"/>
      <c r="DO44" s="777"/>
      <c r="DP44" s="778"/>
      <c r="DQ44" s="776"/>
      <c r="DR44" s="777"/>
      <c r="DS44" s="777"/>
      <c r="DT44" s="777"/>
      <c r="DU44" s="778"/>
      <c r="DV44" s="773"/>
      <c r="DW44" s="774"/>
      <c r="DX44" s="774"/>
      <c r="DY44" s="774"/>
      <c r="DZ44" s="779"/>
      <c r="EA44" s="218"/>
    </row>
    <row r="45" spans="1:131" ht="26.25" customHeight="1" x14ac:dyDescent="0.2">
      <c r="A45" s="226">
        <v>18</v>
      </c>
      <c r="B45" s="780"/>
      <c r="C45" s="781"/>
      <c r="D45" s="781"/>
      <c r="E45" s="781"/>
      <c r="F45" s="781"/>
      <c r="G45" s="781"/>
      <c r="H45" s="781"/>
      <c r="I45" s="781"/>
      <c r="J45" s="781"/>
      <c r="K45" s="781"/>
      <c r="L45" s="781"/>
      <c r="M45" s="781"/>
      <c r="N45" s="781"/>
      <c r="O45" s="781"/>
      <c r="P45" s="782"/>
      <c r="Q45" s="783"/>
      <c r="R45" s="784"/>
      <c r="S45" s="784"/>
      <c r="T45" s="784"/>
      <c r="U45" s="784"/>
      <c r="V45" s="784"/>
      <c r="W45" s="784"/>
      <c r="X45" s="784"/>
      <c r="Y45" s="784"/>
      <c r="Z45" s="784"/>
      <c r="AA45" s="784"/>
      <c r="AB45" s="784"/>
      <c r="AC45" s="784"/>
      <c r="AD45" s="784"/>
      <c r="AE45" s="785"/>
      <c r="AF45" s="786"/>
      <c r="AG45" s="787"/>
      <c r="AH45" s="787"/>
      <c r="AI45" s="787"/>
      <c r="AJ45" s="788"/>
      <c r="AK45" s="834"/>
      <c r="AL45" s="830"/>
      <c r="AM45" s="830"/>
      <c r="AN45" s="830"/>
      <c r="AO45" s="830"/>
      <c r="AP45" s="830"/>
      <c r="AQ45" s="830"/>
      <c r="AR45" s="830"/>
      <c r="AS45" s="830"/>
      <c r="AT45" s="830"/>
      <c r="AU45" s="830"/>
      <c r="AV45" s="830"/>
      <c r="AW45" s="830"/>
      <c r="AX45" s="830"/>
      <c r="AY45" s="830"/>
      <c r="AZ45" s="831"/>
      <c r="BA45" s="831"/>
      <c r="BB45" s="831"/>
      <c r="BC45" s="831"/>
      <c r="BD45" s="831"/>
      <c r="BE45" s="832"/>
      <c r="BF45" s="832"/>
      <c r="BG45" s="832"/>
      <c r="BH45" s="832"/>
      <c r="BI45" s="833"/>
      <c r="BJ45" s="220"/>
      <c r="BK45" s="220"/>
      <c r="BL45" s="220"/>
      <c r="BM45" s="220"/>
      <c r="BN45" s="220"/>
      <c r="BO45" s="229"/>
      <c r="BP45" s="229"/>
      <c r="BQ45" s="226">
        <v>39</v>
      </c>
      <c r="BR45" s="227"/>
      <c r="BS45" s="773"/>
      <c r="BT45" s="774"/>
      <c r="BU45" s="774"/>
      <c r="BV45" s="774"/>
      <c r="BW45" s="774"/>
      <c r="BX45" s="774"/>
      <c r="BY45" s="774"/>
      <c r="BZ45" s="774"/>
      <c r="CA45" s="774"/>
      <c r="CB45" s="774"/>
      <c r="CC45" s="774"/>
      <c r="CD45" s="774"/>
      <c r="CE45" s="774"/>
      <c r="CF45" s="774"/>
      <c r="CG45" s="775"/>
      <c r="CH45" s="776"/>
      <c r="CI45" s="777"/>
      <c r="CJ45" s="777"/>
      <c r="CK45" s="777"/>
      <c r="CL45" s="778"/>
      <c r="CM45" s="776"/>
      <c r="CN45" s="777"/>
      <c r="CO45" s="777"/>
      <c r="CP45" s="777"/>
      <c r="CQ45" s="778"/>
      <c r="CR45" s="776"/>
      <c r="CS45" s="777"/>
      <c r="CT45" s="777"/>
      <c r="CU45" s="777"/>
      <c r="CV45" s="778"/>
      <c r="CW45" s="776"/>
      <c r="CX45" s="777"/>
      <c r="CY45" s="777"/>
      <c r="CZ45" s="777"/>
      <c r="DA45" s="778"/>
      <c r="DB45" s="776"/>
      <c r="DC45" s="777"/>
      <c r="DD45" s="777"/>
      <c r="DE45" s="777"/>
      <c r="DF45" s="778"/>
      <c r="DG45" s="776"/>
      <c r="DH45" s="777"/>
      <c r="DI45" s="777"/>
      <c r="DJ45" s="777"/>
      <c r="DK45" s="778"/>
      <c r="DL45" s="776"/>
      <c r="DM45" s="777"/>
      <c r="DN45" s="777"/>
      <c r="DO45" s="777"/>
      <c r="DP45" s="778"/>
      <c r="DQ45" s="776"/>
      <c r="DR45" s="777"/>
      <c r="DS45" s="777"/>
      <c r="DT45" s="777"/>
      <c r="DU45" s="778"/>
      <c r="DV45" s="773"/>
      <c r="DW45" s="774"/>
      <c r="DX45" s="774"/>
      <c r="DY45" s="774"/>
      <c r="DZ45" s="779"/>
      <c r="EA45" s="218"/>
    </row>
    <row r="46" spans="1:131" ht="26.25" customHeight="1" x14ac:dyDescent="0.2">
      <c r="A46" s="226">
        <v>19</v>
      </c>
      <c r="B46" s="780"/>
      <c r="C46" s="781"/>
      <c r="D46" s="781"/>
      <c r="E46" s="781"/>
      <c r="F46" s="781"/>
      <c r="G46" s="781"/>
      <c r="H46" s="781"/>
      <c r="I46" s="781"/>
      <c r="J46" s="781"/>
      <c r="K46" s="781"/>
      <c r="L46" s="781"/>
      <c r="M46" s="781"/>
      <c r="N46" s="781"/>
      <c r="O46" s="781"/>
      <c r="P46" s="782"/>
      <c r="Q46" s="783"/>
      <c r="R46" s="784"/>
      <c r="S46" s="784"/>
      <c r="T46" s="784"/>
      <c r="U46" s="784"/>
      <c r="V46" s="784"/>
      <c r="W46" s="784"/>
      <c r="X46" s="784"/>
      <c r="Y46" s="784"/>
      <c r="Z46" s="784"/>
      <c r="AA46" s="784"/>
      <c r="AB46" s="784"/>
      <c r="AC46" s="784"/>
      <c r="AD46" s="784"/>
      <c r="AE46" s="785"/>
      <c r="AF46" s="786"/>
      <c r="AG46" s="787"/>
      <c r="AH46" s="787"/>
      <c r="AI46" s="787"/>
      <c r="AJ46" s="788"/>
      <c r="AK46" s="834"/>
      <c r="AL46" s="830"/>
      <c r="AM46" s="830"/>
      <c r="AN46" s="830"/>
      <c r="AO46" s="830"/>
      <c r="AP46" s="830"/>
      <c r="AQ46" s="830"/>
      <c r="AR46" s="830"/>
      <c r="AS46" s="830"/>
      <c r="AT46" s="830"/>
      <c r="AU46" s="830"/>
      <c r="AV46" s="830"/>
      <c r="AW46" s="830"/>
      <c r="AX46" s="830"/>
      <c r="AY46" s="830"/>
      <c r="AZ46" s="831"/>
      <c r="BA46" s="831"/>
      <c r="BB46" s="831"/>
      <c r="BC46" s="831"/>
      <c r="BD46" s="831"/>
      <c r="BE46" s="832"/>
      <c r="BF46" s="832"/>
      <c r="BG46" s="832"/>
      <c r="BH46" s="832"/>
      <c r="BI46" s="833"/>
      <c r="BJ46" s="220"/>
      <c r="BK46" s="220"/>
      <c r="BL46" s="220"/>
      <c r="BM46" s="220"/>
      <c r="BN46" s="220"/>
      <c r="BO46" s="229"/>
      <c r="BP46" s="229"/>
      <c r="BQ46" s="226">
        <v>40</v>
      </c>
      <c r="BR46" s="227"/>
      <c r="BS46" s="773"/>
      <c r="BT46" s="774"/>
      <c r="BU46" s="774"/>
      <c r="BV46" s="774"/>
      <c r="BW46" s="774"/>
      <c r="BX46" s="774"/>
      <c r="BY46" s="774"/>
      <c r="BZ46" s="774"/>
      <c r="CA46" s="774"/>
      <c r="CB46" s="774"/>
      <c r="CC46" s="774"/>
      <c r="CD46" s="774"/>
      <c r="CE46" s="774"/>
      <c r="CF46" s="774"/>
      <c r="CG46" s="775"/>
      <c r="CH46" s="776"/>
      <c r="CI46" s="777"/>
      <c r="CJ46" s="777"/>
      <c r="CK46" s="777"/>
      <c r="CL46" s="778"/>
      <c r="CM46" s="776"/>
      <c r="CN46" s="777"/>
      <c r="CO46" s="777"/>
      <c r="CP46" s="777"/>
      <c r="CQ46" s="778"/>
      <c r="CR46" s="776"/>
      <c r="CS46" s="777"/>
      <c r="CT46" s="777"/>
      <c r="CU46" s="777"/>
      <c r="CV46" s="778"/>
      <c r="CW46" s="776"/>
      <c r="CX46" s="777"/>
      <c r="CY46" s="777"/>
      <c r="CZ46" s="777"/>
      <c r="DA46" s="778"/>
      <c r="DB46" s="776"/>
      <c r="DC46" s="777"/>
      <c r="DD46" s="777"/>
      <c r="DE46" s="777"/>
      <c r="DF46" s="778"/>
      <c r="DG46" s="776"/>
      <c r="DH46" s="777"/>
      <c r="DI46" s="777"/>
      <c r="DJ46" s="777"/>
      <c r="DK46" s="778"/>
      <c r="DL46" s="776"/>
      <c r="DM46" s="777"/>
      <c r="DN46" s="777"/>
      <c r="DO46" s="777"/>
      <c r="DP46" s="778"/>
      <c r="DQ46" s="776"/>
      <c r="DR46" s="777"/>
      <c r="DS46" s="777"/>
      <c r="DT46" s="777"/>
      <c r="DU46" s="778"/>
      <c r="DV46" s="773"/>
      <c r="DW46" s="774"/>
      <c r="DX46" s="774"/>
      <c r="DY46" s="774"/>
      <c r="DZ46" s="779"/>
      <c r="EA46" s="218"/>
    </row>
    <row r="47" spans="1:131" ht="26.25" customHeight="1" x14ac:dyDescent="0.2">
      <c r="A47" s="226">
        <v>20</v>
      </c>
      <c r="B47" s="780"/>
      <c r="C47" s="781"/>
      <c r="D47" s="781"/>
      <c r="E47" s="781"/>
      <c r="F47" s="781"/>
      <c r="G47" s="781"/>
      <c r="H47" s="781"/>
      <c r="I47" s="781"/>
      <c r="J47" s="781"/>
      <c r="K47" s="781"/>
      <c r="L47" s="781"/>
      <c r="M47" s="781"/>
      <c r="N47" s="781"/>
      <c r="O47" s="781"/>
      <c r="P47" s="782"/>
      <c r="Q47" s="783"/>
      <c r="R47" s="784"/>
      <c r="S47" s="784"/>
      <c r="T47" s="784"/>
      <c r="U47" s="784"/>
      <c r="V47" s="784"/>
      <c r="W47" s="784"/>
      <c r="X47" s="784"/>
      <c r="Y47" s="784"/>
      <c r="Z47" s="784"/>
      <c r="AA47" s="784"/>
      <c r="AB47" s="784"/>
      <c r="AC47" s="784"/>
      <c r="AD47" s="784"/>
      <c r="AE47" s="785"/>
      <c r="AF47" s="786"/>
      <c r="AG47" s="787"/>
      <c r="AH47" s="787"/>
      <c r="AI47" s="787"/>
      <c r="AJ47" s="788"/>
      <c r="AK47" s="834"/>
      <c r="AL47" s="830"/>
      <c r="AM47" s="830"/>
      <c r="AN47" s="830"/>
      <c r="AO47" s="830"/>
      <c r="AP47" s="830"/>
      <c r="AQ47" s="830"/>
      <c r="AR47" s="830"/>
      <c r="AS47" s="830"/>
      <c r="AT47" s="830"/>
      <c r="AU47" s="830"/>
      <c r="AV47" s="830"/>
      <c r="AW47" s="830"/>
      <c r="AX47" s="830"/>
      <c r="AY47" s="830"/>
      <c r="AZ47" s="831"/>
      <c r="BA47" s="831"/>
      <c r="BB47" s="831"/>
      <c r="BC47" s="831"/>
      <c r="BD47" s="831"/>
      <c r="BE47" s="832"/>
      <c r="BF47" s="832"/>
      <c r="BG47" s="832"/>
      <c r="BH47" s="832"/>
      <c r="BI47" s="833"/>
      <c r="BJ47" s="220"/>
      <c r="BK47" s="220"/>
      <c r="BL47" s="220"/>
      <c r="BM47" s="220"/>
      <c r="BN47" s="220"/>
      <c r="BO47" s="229"/>
      <c r="BP47" s="229"/>
      <c r="BQ47" s="226">
        <v>41</v>
      </c>
      <c r="BR47" s="227"/>
      <c r="BS47" s="773"/>
      <c r="BT47" s="774"/>
      <c r="BU47" s="774"/>
      <c r="BV47" s="774"/>
      <c r="BW47" s="774"/>
      <c r="BX47" s="774"/>
      <c r="BY47" s="774"/>
      <c r="BZ47" s="774"/>
      <c r="CA47" s="774"/>
      <c r="CB47" s="774"/>
      <c r="CC47" s="774"/>
      <c r="CD47" s="774"/>
      <c r="CE47" s="774"/>
      <c r="CF47" s="774"/>
      <c r="CG47" s="775"/>
      <c r="CH47" s="776"/>
      <c r="CI47" s="777"/>
      <c r="CJ47" s="777"/>
      <c r="CK47" s="777"/>
      <c r="CL47" s="778"/>
      <c r="CM47" s="776"/>
      <c r="CN47" s="777"/>
      <c r="CO47" s="777"/>
      <c r="CP47" s="777"/>
      <c r="CQ47" s="778"/>
      <c r="CR47" s="776"/>
      <c r="CS47" s="777"/>
      <c r="CT47" s="777"/>
      <c r="CU47" s="777"/>
      <c r="CV47" s="778"/>
      <c r="CW47" s="776"/>
      <c r="CX47" s="777"/>
      <c r="CY47" s="777"/>
      <c r="CZ47" s="777"/>
      <c r="DA47" s="778"/>
      <c r="DB47" s="776"/>
      <c r="DC47" s="777"/>
      <c r="DD47" s="777"/>
      <c r="DE47" s="777"/>
      <c r="DF47" s="778"/>
      <c r="DG47" s="776"/>
      <c r="DH47" s="777"/>
      <c r="DI47" s="777"/>
      <c r="DJ47" s="777"/>
      <c r="DK47" s="778"/>
      <c r="DL47" s="776"/>
      <c r="DM47" s="777"/>
      <c r="DN47" s="777"/>
      <c r="DO47" s="777"/>
      <c r="DP47" s="778"/>
      <c r="DQ47" s="776"/>
      <c r="DR47" s="777"/>
      <c r="DS47" s="777"/>
      <c r="DT47" s="777"/>
      <c r="DU47" s="778"/>
      <c r="DV47" s="773"/>
      <c r="DW47" s="774"/>
      <c r="DX47" s="774"/>
      <c r="DY47" s="774"/>
      <c r="DZ47" s="779"/>
      <c r="EA47" s="218"/>
    </row>
    <row r="48" spans="1:131" ht="26.25" customHeight="1" x14ac:dyDescent="0.2">
      <c r="A48" s="226">
        <v>21</v>
      </c>
      <c r="B48" s="780"/>
      <c r="C48" s="781"/>
      <c r="D48" s="781"/>
      <c r="E48" s="781"/>
      <c r="F48" s="781"/>
      <c r="G48" s="781"/>
      <c r="H48" s="781"/>
      <c r="I48" s="781"/>
      <c r="J48" s="781"/>
      <c r="K48" s="781"/>
      <c r="L48" s="781"/>
      <c r="M48" s="781"/>
      <c r="N48" s="781"/>
      <c r="O48" s="781"/>
      <c r="P48" s="782"/>
      <c r="Q48" s="783"/>
      <c r="R48" s="784"/>
      <c r="S48" s="784"/>
      <c r="T48" s="784"/>
      <c r="U48" s="784"/>
      <c r="V48" s="784"/>
      <c r="W48" s="784"/>
      <c r="X48" s="784"/>
      <c r="Y48" s="784"/>
      <c r="Z48" s="784"/>
      <c r="AA48" s="784"/>
      <c r="AB48" s="784"/>
      <c r="AC48" s="784"/>
      <c r="AD48" s="784"/>
      <c r="AE48" s="785"/>
      <c r="AF48" s="786"/>
      <c r="AG48" s="787"/>
      <c r="AH48" s="787"/>
      <c r="AI48" s="787"/>
      <c r="AJ48" s="788"/>
      <c r="AK48" s="834"/>
      <c r="AL48" s="830"/>
      <c r="AM48" s="830"/>
      <c r="AN48" s="830"/>
      <c r="AO48" s="830"/>
      <c r="AP48" s="830"/>
      <c r="AQ48" s="830"/>
      <c r="AR48" s="830"/>
      <c r="AS48" s="830"/>
      <c r="AT48" s="830"/>
      <c r="AU48" s="830"/>
      <c r="AV48" s="830"/>
      <c r="AW48" s="830"/>
      <c r="AX48" s="830"/>
      <c r="AY48" s="830"/>
      <c r="AZ48" s="831"/>
      <c r="BA48" s="831"/>
      <c r="BB48" s="831"/>
      <c r="BC48" s="831"/>
      <c r="BD48" s="831"/>
      <c r="BE48" s="832"/>
      <c r="BF48" s="832"/>
      <c r="BG48" s="832"/>
      <c r="BH48" s="832"/>
      <c r="BI48" s="833"/>
      <c r="BJ48" s="220"/>
      <c r="BK48" s="220"/>
      <c r="BL48" s="220"/>
      <c r="BM48" s="220"/>
      <c r="BN48" s="220"/>
      <c r="BO48" s="229"/>
      <c r="BP48" s="229"/>
      <c r="BQ48" s="226">
        <v>42</v>
      </c>
      <c r="BR48" s="227"/>
      <c r="BS48" s="773"/>
      <c r="BT48" s="774"/>
      <c r="BU48" s="774"/>
      <c r="BV48" s="774"/>
      <c r="BW48" s="774"/>
      <c r="BX48" s="774"/>
      <c r="BY48" s="774"/>
      <c r="BZ48" s="774"/>
      <c r="CA48" s="774"/>
      <c r="CB48" s="774"/>
      <c r="CC48" s="774"/>
      <c r="CD48" s="774"/>
      <c r="CE48" s="774"/>
      <c r="CF48" s="774"/>
      <c r="CG48" s="775"/>
      <c r="CH48" s="776"/>
      <c r="CI48" s="777"/>
      <c r="CJ48" s="777"/>
      <c r="CK48" s="777"/>
      <c r="CL48" s="778"/>
      <c r="CM48" s="776"/>
      <c r="CN48" s="777"/>
      <c r="CO48" s="777"/>
      <c r="CP48" s="777"/>
      <c r="CQ48" s="778"/>
      <c r="CR48" s="776"/>
      <c r="CS48" s="777"/>
      <c r="CT48" s="777"/>
      <c r="CU48" s="777"/>
      <c r="CV48" s="778"/>
      <c r="CW48" s="776"/>
      <c r="CX48" s="777"/>
      <c r="CY48" s="777"/>
      <c r="CZ48" s="777"/>
      <c r="DA48" s="778"/>
      <c r="DB48" s="776"/>
      <c r="DC48" s="777"/>
      <c r="DD48" s="777"/>
      <c r="DE48" s="777"/>
      <c r="DF48" s="778"/>
      <c r="DG48" s="776"/>
      <c r="DH48" s="777"/>
      <c r="DI48" s="777"/>
      <c r="DJ48" s="777"/>
      <c r="DK48" s="778"/>
      <c r="DL48" s="776"/>
      <c r="DM48" s="777"/>
      <c r="DN48" s="777"/>
      <c r="DO48" s="777"/>
      <c r="DP48" s="778"/>
      <c r="DQ48" s="776"/>
      <c r="DR48" s="777"/>
      <c r="DS48" s="777"/>
      <c r="DT48" s="777"/>
      <c r="DU48" s="778"/>
      <c r="DV48" s="773"/>
      <c r="DW48" s="774"/>
      <c r="DX48" s="774"/>
      <c r="DY48" s="774"/>
      <c r="DZ48" s="779"/>
      <c r="EA48" s="218"/>
    </row>
    <row r="49" spans="1:131" ht="26.25" customHeight="1" x14ac:dyDescent="0.2">
      <c r="A49" s="226">
        <v>22</v>
      </c>
      <c r="B49" s="780"/>
      <c r="C49" s="781"/>
      <c r="D49" s="781"/>
      <c r="E49" s="781"/>
      <c r="F49" s="781"/>
      <c r="G49" s="781"/>
      <c r="H49" s="781"/>
      <c r="I49" s="781"/>
      <c r="J49" s="781"/>
      <c r="K49" s="781"/>
      <c r="L49" s="781"/>
      <c r="M49" s="781"/>
      <c r="N49" s="781"/>
      <c r="O49" s="781"/>
      <c r="P49" s="782"/>
      <c r="Q49" s="783"/>
      <c r="R49" s="784"/>
      <c r="S49" s="784"/>
      <c r="T49" s="784"/>
      <c r="U49" s="784"/>
      <c r="V49" s="784"/>
      <c r="W49" s="784"/>
      <c r="X49" s="784"/>
      <c r="Y49" s="784"/>
      <c r="Z49" s="784"/>
      <c r="AA49" s="784"/>
      <c r="AB49" s="784"/>
      <c r="AC49" s="784"/>
      <c r="AD49" s="784"/>
      <c r="AE49" s="785"/>
      <c r="AF49" s="786"/>
      <c r="AG49" s="787"/>
      <c r="AH49" s="787"/>
      <c r="AI49" s="787"/>
      <c r="AJ49" s="788"/>
      <c r="AK49" s="834"/>
      <c r="AL49" s="830"/>
      <c r="AM49" s="830"/>
      <c r="AN49" s="830"/>
      <c r="AO49" s="830"/>
      <c r="AP49" s="830"/>
      <c r="AQ49" s="830"/>
      <c r="AR49" s="830"/>
      <c r="AS49" s="830"/>
      <c r="AT49" s="830"/>
      <c r="AU49" s="830"/>
      <c r="AV49" s="830"/>
      <c r="AW49" s="830"/>
      <c r="AX49" s="830"/>
      <c r="AY49" s="830"/>
      <c r="AZ49" s="831"/>
      <c r="BA49" s="831"/>
      <c r="BB49" s="831"/>
      <c r="BC49" s="831"/>
      <c r="BD49" s="831"/>
      <c r="BE49" s="832"/>
      <c r="BF49" s="832"/>
      <c r="BG49" s="832"/>
      <c r="BH49" s="832"/>
      <c r="BI49" s="833"/>
      <c r="BJ49" s="220"/>
      <c r="BK49" s="220"/>
      <c r="BL49" s="220"/>
      <c r="BM49" s="220"/>
      <c r="BN49" s="220"/>
      <c r="BO49" s="229"/>
      <c r="BP49" s="229"/>
      <c r="BQ49" s="226">
        <v>43</v>
      </c>
      <c r="BR49" s="227"/>
      <c r="BS49" s="773"/>
      <c r="BT49" s="774"/>
      <c r="BU49" s="774"/>
      <c r="BV49" s="774"/>
      <c r="BW49" s="774"/>
      <c r="BX49" s="774"/>
      <c r="BY49" s="774"/>
      <c r="BZ49" s="774"/>
      <c r="CA49" s="774"/>
      <c r="CB49" s="774"/>
      <c r="CC49" s="774"/>
      <c r="CD49" s="774"/>
      <c r="CE49" s="774"/>
      <c r="CF49" s="774"/>
      <c r="CG49" s="775"/>
      <c r="CH49" s="776"/>
      <c r="CI49" s="777"/>
      <c r="CJ49" s="777"/>
      <c r="CK49" s="777"/>
      <c r="CL49" s="778"/>
      <c r="CM49" s="776"/>
      <c r="CN49" s="777"/>
      <c r="CO49" s="777"/>
      <c r="CP49" s="777"/>
      <c r="CQ49" s="778"/>
      <c r="CR49" s="776"/>
      <c r="CS49" s="777"/>
      <c r="CT49" s="777"/>
      <c r="CU49" s="777"/>
      <c r="CV49" s="778"/>
      <c r="CW49" s="776"/>
      <c r="CX49" s="777"/>
      <c r="CY49" s="777"/>
      <c r="CZ49" s="777"/>
      <c r="DA49" s="778"/>
      <c r="DB49" s="776"/>
      <c r="DC49" s="777"/>
      <c r="DD49" s="777"/>
      <c r="DE49" s="777"/>
      <c r="DF49" s="778"/>
      <c r="DG49" s="776"/>
      <c r="DH49" s="777"/>
      <c r="DI49" s="777"/>
      <c r="DJ49" s="777"/>
      <c r="DK49" s="778"/>
      <c r="DL49" s="776"/>
      <c r="DM49" s="777"/>
      <c r="DN49" s="777"/>
      <c r="DO49" s="777"/>
      <c r="DP49" s="778"/>
      <c r="DQ49" s="776"/>
      <c r="DR49" s="777"/>
      <c r="DS49" s="777"/>
      <c r="DT49" s="777"/>
      <c r="DU49" s="778"/>
      <c r="DV49" s="773"/>
      <c r="DW49" s="774"/>
      <c r="DX49" s="774"/>
      <c r="DY49" s="774"/>
      <c r="DZ49" s="779"/>
      <c r="EA49" s="218"/>
    </row>
    <row r="50" spans="1:131" ht="26.25" customHeight="1" x14ac:dyDescent="0.2">
      <c r="A50" s="226">
        <v>23</v>
      </c>
      <c r="B50" s="780"/>
      <c r="C50" s="781"/>
      <c r="D50" s="781"/>
      <c r="E50" s="781"/>
      <c r="F50" s="781"/>
      <c r="G50" s="781"/>
      <c r="H50" s="781"/>
      <c r="I50" s="781"/>
      <c r="J50" s="781"/>
      <c r="K50" s="781"/>
      <c r="L50" s="781"/>
      <c r="M50" s="781"/>
      <c r="N50" s="781"/>
      <c r="O50" s="781"/>
      <c r="P50" s="782"/>
      <c r="Q50" s="835"/>
      <c r="R50" s="836"/>
      <c r="S50" s="836"/>
      <c r="T50" s="836"/>
      <c r="U50" s="836"/>
      <c r="V50" s="836"/>
      <c r="W50" s="836"/>
      <c r="X50" s="836"/>
      <c r="Y50" s="836"/>
      <c r="Z50" s="836"/>
      <c r="AA50" s="836"/>
      <c r="AB50" s="836"/>
      <c r="AC50" s="836"/>
      <c r="AD50" s="836"/>
      <c r="AE50" s="837"/>
      <c r="AF50" s="786"/>
      <c r="AG50" s="787"/>
      <c r="AH50" s="787"/>
      <c r="AI50" s="787"/>
      <c r="AJ50" s="788"/>
      <c r="AK50" s="839"/>
      <c r="AL50" s="836"/>
      <c r="AM50" s="836"/>
      <c r="AN50" s="836"/>
      <c r="AO50" s="836"/>
      <c r="AP50" s="836"/>
      <c r="AQ50" s="836"/>
      <c r="AR50" s="836"/>
      <c r="AS50" s="836"/>
      <c r="AT50" s="836"/>
      <c r="AU50" s="836"/>
      <c r="AV50" s="836"/>
      <c r="AW50" s="836"/>
      <c r="AX50" s="836"/>
      <c r="AY50" s="836"/>
      <c r="AZ50" s="838"/>
      <c r="BA50" s="838"/>
      <c r="BB50" s="838"/>
      <c r="BC50" s="838"/>
      <c r="BD50" s="838"/>
      <c r="BE50" s="832"/>
      <c r="BF50" s="832"/>
      <c r="BG50" s="832"/>
      <c r="BH50" s="832"/>
      <c r="BI50" s="833"/>
      <c r="BJ50" s="220"/>
      <c r="BK50" s="220"/>
      <c r="BL50" s="220"/>
      <c r="BM50" s="220"/>
      <c r="BN50" s="220"/>
      <c r="BO50" s="229"/>
      <c r="BP50" s="229"/>
      <c r="BQ50" s="226">
        <v>44</v>
      </c>
      <c r="BR50" s="227"/>
      <c r="BS50" s="773"/>
      <c r="BT50" s="774"/>
      <c r="BU50" s="774"/>
      <c r="BV50" s="774"/>
      <c r="BW50" s="774"/>
      <c r="BX50" s="774"/>
      <c r="BY50" s="774"/>
      <c r="BZ50" s="774"/>
      <c r="CA50" s="774"/>
      <c r="CB50" s="774"/>
      <c r="CC50" s="774"/>
      <c r="CD50" s="774"/>
      <c r="CE50" s="774"/>
      <c r="CF50" s="774"/>
      <c r="CG50" s="775"/>
      <c r="CH50" s="776"/>
      <c r="CI50" s="777"/>
      <c r="CJ50" s="777"/>
      <c r="CK50" s="777"/>
      <c r="CL50" s="778"/>
      <c r="CM50" s="776"/>
      <c r="CN50" s="777"/>
      <c r="CO50" s="777"/>
      <c r="CP50" s="777"/>
      <c r="CQ50" s="778"/>
      <c r="CR50" s="776"/>
      <c r="CS50" s="777"/>
      <c r="CT50" s="777"/>
      <c r="CU50" s="777"/>
      <c r="CV50" s="778"/>
      <c r="CW50" s="776"/>
      <c r="CX50" s="777"/>
      <c r="CY50" s="777"/>
      <c r="CZ50" s="777"/>
      <c r="DA50" s="778"/>
      <c r="DB50" s="776"/>
      <c r="DC50" s="777"/>
      <c r="DD50" s="777"/>
      <c r="DE50" s="777"/>
      <c r="DF50" s="778"/>
      <c r="DG50" s="776"/>
      <c r="DH50" s="777"/>
      <c r="DI50" s="777"/>
      <c r="DJ50" s="777"/>
      <c r="DK50" s="778"/>
      <c r="DL50" s="776"/>
      <c r="DM50" s="777"/>
      <c r="DN50" s="777"/>
      <c r="DO50" s="777"/>
      <c r="DP50" s="778"/>
      <c r="DQ50" s="776"/>
      <c r="DR50" s="777"/>
      <c r="DS50" s="777"/>
      <c r="DT50" s="777"/>
      <c r="DU50" s="778"/>
      <c r="DV50" s="773"/>
      <c r="DW50" s="774"/>
      <c r="DX50" s="774"/>
      <c r="DY50" s="774"/>
      <c r="DZ50" s="779"/>
      <c r="EA50" s="218"/>
    </row>
    <row r="51" spans="1:131" ht="26.25" customHeight="1" x14ac:dyDescent="0.2">
      <c r="A51" s="226">
        <v>24</v>
      </c>
      <c r="B51" s="780"/>
      <c r="C51" s="781"/>
      <c r="D51" s="781"/>
      <c r="E51" s="781"/>
      <c r="F51" s="781"/>
      <c r="G51" s="781"/>
      <c r="H51" s="781"/>
      <c r="I51" s="781"/>
      <c r="J51" s="781"/>
      <c r="K51" s="781"/>
      <c r="L51" s="781"/>
      <c r="M51" s="781"/>
      <c r="N51" s="781"/>
      <c r="O51" s="781"/>
      <c r="P51" s="782"/>
      <c r="Q51" s="835"/>
      <c r="R51" s="836"/>
      <c r="S51" s="836"/>
      <c r="T51" s="836"/>
      <c r="U51" s="836"/>
      <c r="V51" s="836"/>
      <c r="W51" s="836"/>
      <c r="X51" s="836"/>
      <c r="Y51" s="836"/>
      <c r="Z51" s="836"/>
      <c r="AA51" s="836"/>
      <c r="AB51" s="836"/>
      <c r="AC51" s="836"/>
      <c r="AD51" s="836"/>
      <c r="AE51" s="837"/>
      <c r="AF51" s="786"/>
      <c r="AG51" s="787"/>
      <c r="AH51" s="787"/>
      <c r="AI51" s="787"/>
      <c r="AJ51" s="788"/>
      <c r="AK51" s="839"/>
      <c r="AL51" s="836"/>
      <c r="AM51" s="836"/>
      <c r="AN51" s="836"/>
      <c r="AO51" s="836"/>
      <c r="AP51" s="836"/>
      <c r="AQ51" s="836"/>
      <c r="AR51" s="836"/>
      <c r="AS51" s="836"/>
      <c r="AT51" s="836"/>
      <c r="AU51" s="836"/>
      <c r="AV51" s="836"/>
      <c r="AW51" s="836"/>
      <c r="AX51" s="836"/>
      <c r="AY51" s="836"/>
      <c r="AZ51" s="838"/>
      <c r="BA51" s="838"/>
      <c r="BB51" s="838"/>
      <c r="BC51" s="838"/>
      <c r="BD51" s="838"/>
      <c r="BE51" s="832"/>
      <c r="BF51" s="832"/>
      <c r="BG51" s="832"/>
      <c r="BH51" s="832"/>
      <c r="BI51" s="833"/>
      <c r="BJ51" s="220"/>
      <c r="BK51" s="220"/>
      <c r="BL51" s="220"/>
      <c r="BM51" s="220"/>
      <c r="BN51" s="220"/>
      <c r="BO51" s="229"/>
      <c r="BP51" s="229"/>
      <c r="BQ51" s="226">
        <v>45</v>
      </c>
      <c r="BR51" s="227"/>
      <c r="BS51" s="773"/>
      <c r="BT51" s="774"/>
      <c r="BU51" s="774"/>
      <c r="BV51" s="774"/>
      <c r="BW51" s="774"/>
      <c r="BX51" s="774"/>
      <c r="BY51" s="774"/>
      <c r="BZ51" s="774"/>
      <c r="CA51" s="774"/>
      <c r="CB51" s="774"/>
      <c r="CC51" s="774"/>
      <c r="CD51" s="774"/>
      <c r="CE51" s="774"/>
      <c r="CF51" s="774"/>
      <c r="CG51" s="775"/>
      <c r="CH51" s="776"/>
      <c r="CI51" s="777"/>
      <c r="CJ51" s="777"/>
      <c r="CK51" s="777"/>
      <c r="CL51" s="778"/>
      <c r="CM51" s="776"/>
      <c r="CN51" s="777"/>
      <c r="CO51" s="777"/>
      <c r="CP51" s="777"/>
      <c r="CQ51" s="778"/>
      <c r="CR51" s="776"/>
      <c r="CS51" s="777"/>
      <c r="CT51" s="777"/>
      <c r="CU51" s="777"/>
      <c r="CV51" s="778"/>
      <c r="CW51" s="776"/>
      <c r="CX51" s="777"/>
      <c r="CY51" s="777"/>
      <c r="CZ51" s="777"/>
      <c r="DA51" s="778"/>
      <c r="DB51" s="776"/>
      <c r="DC51" s="777"/>
      <c r="DD51" s="777"/>
      <c r="DE51" s="777"/>
      <c r="DF51" s="778"/>
      <c r="DG51" s="776"/>
      <c r="DH51" s="777"/>
      <c r="DI51" s="777"/>
      <c r="DJ51" s="777"/>
      <c r="DK51" s="778"/>
      <c r="DL51" s="776"/>
      <c r="DM51" s="777"/>
      <c r="DN51" s="777"/>
      <c r="DO51" s="777"/>
      <c r="DP51" s="778"/>
      <c r="DQ51" s="776"/>
      <c r="DR51" s="777"/>
      <c r="DS51" s="777"/>
      <c r="DT51" s="777"/>
      <c r="DU51" s="778"/>
      <c r="DV51" s="773"/>
      <c r="DW51" s="774"/>
      <c r="DX51" s="774"/>
      <c r="DY51" s="774"/>
      <c r="DZ51" s="779"/>
      <c r="EA51" s="218"/>
    </row>
    <row r="52" spans="1:131" ht="26.25" customHeight="1" x14ac:dyDescent="0.2">
      <c r="A52" s="226">
        <v>25</v>
      </c>
      <c r="B52" s="780"/>
      <c r="C52" s="781"/>
      <c r="D52" s="781"/>
      <c r="E52" s="781"/>
      <c r="F52" s="781"/>
      <c r="G52" s="781"/>
      <c r="H52" s="781"/>
      <c r="I52" s="781"/>
      <c r="J52" s="781"/>
      <c r="K52" s="781"/>
      <c r="L52" s="781"/>
      <c r="M52" s="781"/>
      <c r="N52" s="781"/>
      <c r="O52" s="781"/>
      <c r="P52" s="782"/>
      <c r="Q52" s="835"/>
      <c r="R52" s="836"/>
      <c r="S52" s="836"/>
      <c r="T52" s="836"/>
      <c r="U52" s="836"/>
      <c r="V52" s="836"/>
      <c r="W52" s="836"/>
      <c r="X52" s="836"/>
      <c r="Y52" s="836"/>
      <c r="Z52" s="836"/>
      <c r="AA52" s="836"/>
      <c r="AB52" s="836"/>
      <c r="AC52" s="836"/>
      <c r="AD52" s="836"/>
      <c r="AE52" s="837"/>
      <c r="AF52" s="786"/>
      <c r="AG52" s="787"/>
      <c r="AH52" s="787"/>
      <c r="AI52" s="787"/>
      <c r="AJ52" s="788"/>
      <c r="AK52" s="839"/>
      <c r="AL52" s="836"/>
      <c r="AM52" s="836"/>
      <c r="AN52" s="836"/>
      <c r="AO52" s="836"/>
      <c r="AP52" s="836"/>
      <c r="AQ52" s="836"/>
      <c r="AR52" s="836"/>
      <c r="AS52" s="836"/>
      <c r="AT52" s="836"/>
      <c r="AU52" s="836"/>
      <c r="AV52" s="836"/>
      <c r="AW52" s="836"/>
      <c r="AX52" s="836"/>
      <c r="AY52" s="836"/>
      <c r="AZ52" s="838"/>
      <c r="BA52" s="838"/>
      <c r="BB52" s="838"/>
      <c r="BC52" s="838"/>
      <c r="BD52" s="838"/>
      <c r="BE52" s="832"/>
      <c r="BF52" s="832"/>
      <c r="BG52" s="832"/>
      <c r="BH52" s="832"/>
      <c r="BI52" s="833"/>
      <c r="BJ52" s="220"/>
      <c r="BK52" s="220"/>
      <c r="BL52" s="220"/>
      <c r="BM52" s="220"/>
      <c r="BN52" s="220"/>
      <c r="BO52" s="229"/>
      <c r="BP52" s="229"/>
      <c r="BQ52" s="226">
        <v>46</v>
      </c>
      <c r="BR52" s="227"/>
      <c r="BS52" s="773"/>
      <c r="BT52" s="774"/>
      <c r="BU52" s="774"/>
      <c r="BV52" s="774"/>
      <c r="BW52" s="774"/>
      <c r="BX52" s="774"/>
      <c r="BY52" s="774"/>
      <c r="BZ52" s="774"/>
      <c r="CA52" s="774"/>
      <c r="CB52" s="774"/>
      <c r="CC52" s="774"/>
      <c r="CD52" s="774"/>
      <c r="CE52" s="774"/>
      <c r="CF52" s="774"/>
      <c r="CG52" s="775"/>
      <c r="CH52" s="776"/>
      <c r="CI52" s="777"/>
      <c r="CJ52" s="777"/>
      <c r="CK52" s="777"/>
      <c r="CL52" s="778"/>
      <c r="CM52" s="776"/>
      <c r="CN52" s="777"/>
      <c r="CO52" s="777"/>
      <c r="CP52" s="777"/>
      <c r="CQ52" s="778"/>
      <c r="CR52" s="776"/>
      <c r="CS52" s="777"/>
      <c r="CT52" s="777"/>
      <c r="CU52" s="777"/>
      <c r="CV52" s="778"/>
      <c r="CW52" s="776"/>
      <c r="CX52" s="777"/>
      <c r="CY52" s="777"/>
      <c r="CZ52" s="777"/>
      <c r="DA52" s="778"/>
      <c r="DB52" s="776"/>
      <c r="DC52" s="777"/>
      <c r="DD52" s="777"/>
      <c r="DE52" s="777"/>
      <c r="DF52" s="778"/>
      <c r="DG52" s="776"/>
      <c r="DH52" s="777"/>
      <c r="DI52" s="777"/>
      <c r="DJ52" s="777"/>
      <c r="DK52" s="778"/>
      <c r="DL52" s="776"/>
      <c r="DM52" s="777"/>
      <c r="DN52" s="777"/>
      <c r="DO52" s="777"/>
      <c r="DP52" s="778"/>
      <c r="DQ52" s="776"/>
      <c r="DR52" s="777"/>
      <c r="DS52" s="777"/>
      <c r="DT52" s="777"/>
      <c r="DU52" s="778"/>
      <c r="DV52" s="773"/>
      <c r="DW52" s="774"/>
      <c r="DX52" s="774"/>
      <c r="DY52" s="774"/>
      <c r="DZ52" s="779"/>
      <c r="EA52" s="218"/>
    </row>
    <row r="53" spans="1:131" ht="26.25" customHeight="1" x14ac:dyDescent="0.2">
      <c r="A53" s="226">
        <v>26</v>
      </c>
      <c r="B53" s="780"/>
      <c r="C53" s="781"/>
      <c r="D53" s="781"/>
      <c r="E53" s="781"/>
      <c r="F53" s="781"/>
      <c r="G53" s="781"/>
      <c r="H53" s="781"/>
      <c r="I53" s="781"/>
      <c r="J53" s="781"/>
      <c r="K53" s="781"/>
      <c r="L53" s="781"/>
      <c r="M53" s="781"/>
      <c r="N53" s="781"/>
      <c r="O53" s="781"/>
      <c r="P53" s="782"/>
      <c r="Q53" s="835"/>
      <c r="R53" s="836"/>
      <c r="S53" s="836"/>
      <c r="T53" s="836"/>
      <c r="U53" s="836"/>
      <c r="V53" s="836"/>
      <c r="W53" s="836"/>
      <c r="X53" s="836"/>
      <c r="Y53" s="836"/>
      <c r="Z53" s="836"/>
      <c r="AA53" s="836"/>
      <c r="AB53" s="836"/>
      <c r="AC53" s="836"/>
      <c r="AD53" s="836"/>
      <c r="AE53" s="837"/>
      <c r="AF53" s="786"/>
      <c r="AG53" s="787"/>
      <c r="AH53" s="787"/>
      <c r="AI53" s="787"/>
      <c r="AJ53" s="788"/>
      <c r="AK53" s="839"/>
      <c r="AL53" s="836"/>
      <c r="AM53" s="836"/>
      <c r="AN53" s="836"/>
      <c r="AO53" s="836"/>
      <c r="AP53" s="836"/>
      <c r="AQ53" s="836"/>
      <c r="AR53" s="836"/>
      <c r="AS53" s="836"/>
      <c r="AT53" s="836"/>
      <c r="AU53" s="836"/>
      <c r="AV53" s="836"/>
      <c r="AW53" s="836"/>
      <c r="AX53" s="836"/>
      <c r="AY53" s="836"/>
      <c r="AZ53" s="838"/>
      <c r="BA53" s="838"/>
      <c r="BB53" s="838"/>
      <c r="BC53" s="838"/>
      <c r="BD53" s="838"/>
      <c r="BE53" s="832"/>
      <c r="BF53" s="832"/>
      <c r="BG53" s="832"/>
      <c r="BH53" s="832"/>
      <c r="BI53" s="833"/>
      <c r="BJ53" s="220"/>
      <c r="BK53" s="220"/>
      <c r="BL53" s="220"/>
      <c r="BM53" s="220"/>
      <c r="BN53" s="220"/>
      <c r="BO53" s="229"/>
      <c r="BP53" s="229"/>
      <c r="BQ53" s="226">
        <v>47</v>
      </c>
      <c r="BR53" s="227"/>
      <c r="BS53" s="773"/>
      <c r="BT53" s="774"/>
      <c r="BU53" s="774"/>
      <c r="BV53" s="774"/>
      <c r="BW53" s="774"/>
      <c r="BX53" s="774"/>
      <c r="BY53" s="774"/>
      <c r="BZ53" s="774"/>
      <c r="CA53" s="774"/>
      <c r="CB53" s="774"/>
      <c r="CC53" s="774"/>
      <c r="CD53" s="774"/>
      <c r="CE53" s="774"/>
      <c r="CF53" s="774"/>
      <c r="CG53" s="775"/>
      <c r="CH53" s="776"/>
      <c r="CI53" s="777"/>
      <c r="CJ53" s="777"/>
      <c r="CK53" s="777"/>
      <c r="CL53" s="778"/>
      <c r="CM53" s="776"/>
      <c r="CN53" s="777"/>
      <c r="CO53" s="777"/>
      <c r="CP53" s="777"/>
      <c r="CQ53" s="778"/>
      <c r="CR53" s="776"/>
      <c r="CS53" s="777"/>
      <c r="CT53" s="777"/>
      <c r="CU53" s="777"/>
      <c r="CV53" s="778"/>
      <c r="CW53" s="776"/>
      <c r="CX53" s="777"/>
      <c r="CY53" s="777"/>
      <c r="CZ53" s="777"/>
      <c r="DA53" s="778"/>
      <c r="DB53" s="776"/>
      <c r="DC53" s="777"/>
      <c r="DD53" s="777"/>
      <c r="DE53" s="777"/>
      <c r="DF53" s="778"/>
      <c r="DG53" s="776"/>
      <c r="DH53" s="777"/>
      <c r="DI53" s="777"/>
      <c r="DJ53" s="777"/>
      <c r="DK53" s="778"/>
      <c r="DL53" s="776"/>
      <c r="DM53" s="777"/>
      <c r="DN53" s="777"/>
      <c r="DO53" s="777"/>
      <c r="DP53" s="778"/>
      <c r="DQ53" s="776"/>
      <c r="DR53" s="777"/>
      <c r="DS53" s="777"/>
      <c r="DT53" s="777"/>
      <c r="DU53" s="778"/>
      <c r="DV53" s="773"/>
      <c r="DW53" s="774"/>
      <c r="DX53" s="774"/>
      <c r="DY53" s="774"/>
      <c r="DZ53" s="779"/>
      <c r="EA53" s="218"/>
    </row>
    <row r="54" spans="1:131" ht="26.25" customHeight="1" x14ac:dyDescent="0.2">
      <c r="A54" s="226">
        <v>27</v>
      </c>
      <c r="B54" s="780"/>
      <c r="C54" s="781"/>
      <c r="D54" s="781"/>
      <c r="E54" s="781"/>
      <c r="F54" s="781"/>
      <c r="G54" s="781"/>
      <c r="H54" s="781"/>
      <c r="I54" s="781"/>
      <c r="J54" s="781"/>
      <c r="K54" s="781"/>
      <c r="L54" s="781"/>
      <c r="M54" s="781"/>
      <c r="N54" s="781"/>
      <c r="O54" s="781"/>
      <c r="P54" s="782"/>
      <c r="Q54" s="835"/>
      <c r="R54" s="836"/>
      <c r="S54" s="836"/>
      <c r="T54" s="836"/>
      <c r="U54" s="836"/>
      <c r="V54" s="836"/>
      <c r="W54" s="836"/>
      <c r="X54" s="836"/>
      <c r="Y54" s="836"/>
      <c r="Z54" s="836"/>
      <c r="AA54" s="836"/>
      <c r="AB54" s="836"/>
      <c r="AC54" s="836"/>
      <c r="AD54" s="836"/>
      <c r="AE54" s="837"/>
      <c r="AF54" s="786"/>
      <c r="AG54" s="787"/>
      <c r="AH54" s="787"/>
      <c r="AI54" s="787"/>
      <c r="AJ54" s="788"/>
      <c r="AK54" s="839"/>
      <c r="AL54" s="836"/>
      <c r="AM54" s="836"/>
      <c r="AN54" s="836"/>
      <c r="AO54" s="836"/>
      <c r="AP54" s="836"/>
      <c r="AQ54" s="836"/>
      <c r="AR54" s="836"/>
      <c r="AS54" s="836"/>
      <c r="AT54" s="836"/>
      <c r="AU54" s="836"/>
      <c r="AV54" s="836"/>
      <c r="AW54" s="836"/>
      <c r="AX54" s="836"/>
      <c r="AY54" s="836"/>
      <c r="AZ54" s="838"/>
      <c r="BA54" s="838"/>
      <c r="BB54" s="838"/>
      <c r="BC54" s="838"/>
      <c r="BD54" s="838"/>
      <c r="BE54" s="832"/>
      <c r="BF54" s="832"/>
      <c r="BG54" s="832"/>
      <c r="BH54" s="832"/>
      <c r="BI54" s="833"/>
      <c r="BJ54" s="220"/>
      <c r="BK54" s="220"/>
      <c r="BL54" s="220"/>
      <c r="BM54" s="220"/>
      <c r="BN54" s="220"/>
      <c r="BO54" s="229"/>
      <c r="BP54" s="229"/>
      <c r="BQ54" s="226">
        <v>48</v>
      </c>
      <c r="BR54" s="227"/>
      <c r="BS54" s="773"/>
      <c r="BT54" s="774"/>
      <c r="BU54" s="774"/>
      <c r="BV54" s="774"/>
      <c r="BW54" s="774"/>
      <c r="BX54" s="774"/>
      <c r="BY54" s="774"/>
      <c r="BZ54" s="774"/>
      <c r="CA54" s="774"/>
      <c r="CB54" s="774"/>
      <c r="CC54" s="774"/>
      <c r="CD54" s="774"/>
      <c r="CE54" s="774"/>
      <c r="CF54" s="774"/>
      <c r="CG54" s="775"/>
      <c r="CH54" s="776"/>
      <c r="CI54" s="777"/>
      <c r="CJ54" s="777"/>
      <c r="CK54" s="777"/>
      <c r="CL54" s="778"/>
      <c r="CM54" s="776"/>
      <c r="CN54" s="777"/>
      <c r="CO54" s="777"/>
      <c r="CP54" s="777"/>
      <c r="CQ54" s="778"/>
      <c r="CR54" s="776"/>
      <c r="CS54" s="777"/>
      <c r="CT54" s="777"/>
      <c r="CU54" s="777"/>
      <c r="CV54" s="778"/>
      <c r="CW54" s="776"/>
      <c r="CX54" s="777"/>
      <c r="CY54" s="777"/>
      <c r="CZ54" s="777"/>
      <c r="DA54" s="778"/>
      <c r="DB54" s="776"/>
      <c r="DC54" s="777"/>
      <c r="DD54" s="777"/>
      <c r="DE54" s="777"/>
      <c r="DF54" s="778"/>
      <c r="DG54" s="776"/>
      <c r="DH54" s="777"/>
      <c r="DI54" s="777"/>
      <c r="DJ54" s="777"/>
      <c r="DK54" s="778"/>
      <c r="DL54" s="776"/>
      <c r="DM54" s="777"/>
      <c r="DN54" s="777"/>
      <c r="DO54" s="777"/>
      <c r="DP54" s="778"/>
      <c r="DQ54" s="776"/>
      <c r="DR54" s="777"/>
      <c r="DS54" s="777"/>
      <c r="DT54" s="777"/>
      <c r="DU54" s="778"/>
      <c r="DV54" s="773"/>
      <c r="DW54" s="774"/>
      <c r="DX54" s="774"/>
      <c r="DY54" s="774"/>
      <c r="DZ54" s="779"/>
      <c r="EA54" s="218"/>
    </row>
    <row r="55" spans="1:131" ht="26.25" customHeight="1" x14ac:dyDescent="0.2">
      <c r="A55" s="226">
        <v>28</v>
      </c>
      <c r="B55" s="780"/>
      <c r="C55" s="781"/>
      <c r="D55" s="781"/>
      <c r="E55" s="781"/>
      <c r="F55" s="781"/>
      <c r="G55" s="781"/>
      <c r="H55" s="781"/>
      <c r="I55" s="781"/>
      <c r="J55" s="781"/>
      <c r="K55" s="781"/>
      <c r="L55" s="781"/>
      <c r="M55" s="781"/>
      <c r="N55" s="781"/>
      <c r="O55" s="781"/>
      <c r="P55" s="782"/>
      <c r="Q55" s="835"/>
      <c r="R55" s="836"/>
      <c r="S55" s="836"/>
      <c r="T55" s="836"/>
      <c r="U55" s="836"/>
      <c r="V55" s="836"/>
      <c r="W55" s="836"/>
      <c r="X55" s="836"/>
      <c r="Y55" s="836"/>
      <c r="Z55" s="836"/>
      <c r="AA55" s="836"/>
      <c r="AB55" s="836"/>
      <c r="AC55" s="836"/>
      <c r="AD55" s="836"/>
      <c r="AE55" s="837"/>
      <c r="AF55" s="786"/>
      <c r="AG55" s="787"/>
      <c r="AH55" s="787"/>
      <c r="AI55" s="787"/>
      <c r="AJ55" s="788"/>
      <c r="AK55" s="839"/>
      <c r="AL55" s="836"/>
      <c r="AM55" s="836"/>
      <c r="AN55" s="836"/>
      <c r="AO55" s="836"/>
      <c r="AP55" s="836"/>
      <c r="AQ55" s="836"/>
      <c r="AR55" s="836"/>
      <c r="AS55" s="836"/>
      <c r="AT55" s="836"/>
      <c r="AU55" s="836"/>
      <c r="AV55" s="836"/>
      <c r="AW55" s="836"/>
      <c r="AX55" s="836"/>
      <c r="AY55" s="836"/>
      <c r="AZ55" s="838"/>
      <c r="BA55" s="838"/>
      <c r="BB55" s="838"/>
      <c r="BC55" s="838"/>
      <c r="BD55" s="838"/>
      <c r="BE55" s="832"/>
      <c r="BF55" s="832"/>
      <c r="BG55" s="832"/>
      <c r="BH55" s="832"/>
      <c r="BI55" s="833"/>
      <c r="BJ55" s="220"/>
      <c r="BK55" s="220"/>
      <c r="BL55" s="220"/>
      <c r="BM55" s="220"/>
      <c r="BN55" s="220"/>
      <c r="BO55" s="229"/>
      <c r="BP55" s="229"/>
      <c r="BQ55" s="226">
        <v>49</v>
      </c>
      <c r="BR55" s="227"/>
      <c r="BS55" s="773"/>
      <c r="BT55" s="774"/>
      <c r="BU55" s="774"/>
      <c r="BV55" s="774"/>
      <c r="BW55" s="774"/>
      <c r="BX55" s="774"/>
      <c r="BY55" s="774"/>
      <c r="BZ55" s="774"/>
      <c r="CA55" s="774"/>
      <c r="CB55" s="774"/>
      <c r="CC55" s="774"/>
      <c r="CD55" s="774"/>
      <c r="CE55" s="774"/>
      <c r="CF55" s="774"/>
      <c r="CG55" s="775"/>
      <c r="CH55" s="776"/>
      <c r="CI55" s="777"/>
      <c r="CJ55" s="777"/>
      <c r="CK55" s="777"/>
      <c r="CL55" s="778"/>
      <c r="CM55" s="776"/>
      <c r="CN55" s="777"/>
      <c r="CO55" s="777"/>
      <c r="CP55" s="777"/>
      <c r="CQ55" s="778"/>
      <c r="CR55" s="776"/>
      <c r="CS55" s="777"/>
      <c r="CT55" s="777"/>
      <c r="CU55" s="777"/>
      <c r="CV55" s="778"/>
      <c r="CW55" s="776"/>
      <c r="CX55" s="777"/>
      <c r="CY55" s="777"/>
      <c r="CZ55" s="777"/>
      <c r="DA55" s="778"/>
      <c r="DB55" s="776"/>
      <c r="DC55" s="777"/>
      <c r="DD55" s="777"/>
      <c r="DE55" s="777"/>
      <c r="DF55" s="778"/>
      <c r="DG55" s="776"/>
      <c r="DH55" s="777"/>
      <c r="DI55" s="777"/>
      <c r="DJ55" s="777"/>
      <c r="DK55" s="778"/>
      <c r="DL55" s="776"/>
      <c r="DM55" s="777"/>
      <c r="DN55" s="777"/>
      <c r="DO55" s="777"/>
      <c r="DP55" s="778"/>
      <c r="DQ55" s="776"/>
      <c r="DR55" s="777"/>
      <c r="DS55" s="777"/>
      <c r="DT55" s="777"/>
      <c r="DU55" s="778"/>
      <c r="DV55" s="773"/>
      <c r="DW55" s="774"/>
      <c r="DX55" s="774"/>
      <c r="DY55" s="774"/>
      <c r="DZ55" s="779"/>
      <c r="EA55" s="218"/>
    </row>
    <row r="56" spans="1:131" ht="26.25" customHeight="1" x14ac:dyDescent="0.2">
      <c r="A56" s="226">
        <v>29</v>
      </c>
      <c r="B56" s="780"/>
      <c r="C56" s="781"/>
      <c r="D56" s="781"/>
      <c r="E56" s="781"/>
      <c r="F56" s="781"/>
      <c r="G56" s="781"/>
      <c r="H56" s="781"/>
      <c r="I56" s="781"/>
      <c r="J56" s="781"/>
      <c r="K56" s="781"/>
      <c r="L56" s="781"/>
      <c r="M56" s="781"/>
      <c r="N56" s="781"/>
      <c r="O56" s="781"/>
      <c r="P56" s="782"/>
      <c r="Q56" s="835"/>
      <c r="R56" s="836"/>
      <c r="S56" s="836"/>
      <c r="T56" s="836"/>
      <c r="U56" s="836"/>
      <c r="V56" s="836"/>
      <c r="W56" s="836"/>
      <c r="X56" s="836"/>
      <c r="Y56" s="836"/>
      <c r="Z56" s="836"/>
      <c r="AA56" s="836"/>
      <c r="AB56" s="836"/>
      <c r="AC56" s="836"/>
      <c r="AD56" s="836"/>
      <c r="AE56" s="837"/>
      <c r="AF56" s="786"/>
      <c r="AG56" s="787"/>
      <c r="AH56" s="787"/>
      <c r="AI56" s="787"/>
      <c r="AJ56" s="788"/>
      <c r="AK56" s="839"/>
      <c r="AL56" s="836"/>
      <c r="AM56" s="836"/>
      <c r="AN56" s="836"/>
      <c r="AO56" s="836"/>
      <c r="AP56" s="836"/>
      <c r="AQ56" s="836"/>
      <c r="AR56" s="836"/>
      <c r="AS56" s="836"/>
      <c r="AT56" s="836"/>
      <c r="AU56" s="836"/>
      <c r="AV56" s="836"/>
      <c r="AW56" s="836"/>
      <c r="AX56" s="836"/>
      <c r="AY56" s="836"/>
      <c r="AZ56" s="838"/>
      <c r="BA56" s="838"/>
      <c r="BB56" s="838"/>
      <c r="BC56" s="838"/>
      <c r="BD56" s="838"/>
      <c r="BE56" s="832"/>
      <c r="BF56" s="832"/>
      <c r="BG56" s="832"/>
      <c r="BH56" s="832"/>
      <c r="BI56" s="833"/>
      <c r="BJ56" s="220"/>
      <c r="BK56" s="220"/>
      <c r="BL56" s="220"/>
      <c r="BM56" s="220"/>
      <c r="BN56" s="220"/>
      <c r="BO56" s="229"/>
      <c r="BP56" s="229"/>
      <c r="BQ56" s="226">
        <v>50</v>
      </c>
      <c r="BR56" s="227"/>
      <c r="BS56" s="773"/>
      <c r="BT56" s="774"/>
      <c r="BU56" s="774"/>
      <c r="BV56" s="774"/>
      <c r="BW56" s="774"/>
      <c r="BX56" s="774"/>
      <c r="BY56" s="774"/>
      <c r="BZ56" s="774"/>
      <c r="CA56" s="774"/>
      <c r="CB56" s="774"/>
      <c r="CC56" s="774"/>
      <c r="CD56" s="774"/>
      <c r="CE56" s="774"/>
      <c r="CF56" s="774"/>
      <c r="CG56" s="775"/>
      <c r="CH56" s="776"/>
      <c r="CI56" s="777"/>
      <c r="CJ56" s="777"/>
      <c r="CK56" s="777"/>
      <c r="CL56" s="778"/>
      <c r="CM56" s="776"/>
      <c r="CN56" s="777"/>
      <c r="CO56" s="777"/>
      <c r="CP56" s="777"/>
      <c r="CQ56" s="778"/>
      <c r="CR56" s="776"/>
      <c r="CS56" s="777"/>
      <c r="CT56" s="777"/>
      <c r="CU56" s="777"/>
      <c r="CV56" s="778"/>
      <c r="CW56" s="776"/>
      <c r="CX56" s="777"/>
      <c r="CY56" s="777"/>
      <c r="CZ56" s="777"/>
      <c r="DA56" s="778"/>
      <c r="DB56" s="776"/>
      <c r="DC56" s="777"/>
      <c r="DD56" s="777"/>
      <c r="DE56" s="777"/>
      <c r="DF56" s="778"/>
      <c r="DG56" s="776"/>
      <c r="DH56" s="777"/>
      <c r="DI56" s="777"/>
      <c r="DJ56" s="777"/>
      <c r="DK56" s="778"/>
      <c r="DL56" s="776"/>
      <c r="DM56" s="777"/>
      <c r="DN56" s="777"/>
      <c r="DO56" s="777"/>
      <c r="DP56" s="778"/>
      <c r="DQ56" s="776"/>
      <c r="DR56" s="777"/>
      <c r="DS56" s="777"/>
      <c r="DT56" s="777"/>
      <c r="DU56" s="778"/>
      <c r="DV56" s="773"/>
      <c r="DW56" s="774"/>
      <c r="DX56" s="774"/>
      <c r="DY56" s="774"/>
      <c r="DZ56" s="779"/>
      <c r="EA56" s="218"/>
    </row>
    <row r="57" spans="1:131" ht="26.25" customHeight="1" x14ac:dyDescent="0.2">
      <c r="A57" s="226">
        <v>30</v>
      </c>
      <c r="B57" s="780"/>
      <c r="C57" s="781"/>
      <c r="D57" s="781"/>
      <c r="E57" s="781"/>
      <c r="F57" s="781"/>
      <c r="G57" s="781"/>
      <c r="H57" s="781"/>
      <c r="I57" s="781"/>
      <c r="J57" s="781"/>
      <c r="K57" s="781"/>
      <c r="L57" s="781"/>
      <c r="M57" s="781"/>
      <c r="N57" s="781"/>
      <c r="O57" s="781"/>
      <c r="P57" s="782"/>
      <c r="Q57" s="835"/>
      <c r="R57" s="836"/>
      <c r="S57" s="836"/>
      <c r="T57" s="836"/>
      <c r="U57" s="836"/>
      <c r="V57" s="836"/>
      <c r="W57" s="836"/>
      <c r="X57" s="836"/>
      <c r="Y57" s="836"/>
      <c r="Z57" s="836"/>
      <c r="AA57" s="836"/>
      <c r="AB57" s="836"/>
      <c r="AC57" s="836"/>
      <c r="AD57" s="836"/>
      <c r="AE57" s="837"/>
      <c r="AF57" s="786"/>
      <c r="AG57" s="787"/>
      <c r="AH57" s="787"/>
      <c r="AI57" s="787"/>
      <c r="AJ57" s="788"/>
      <c r="AK57" s="839"/>
      <c r="AL57" s="836"/>
      <c r="AM57" s="836"/>
      <c r="AN57" s="836"/>
      <c r="AO57" s="836"/>
      <c r="AP57" s="836"/>
      <c r="AQ57" s="836"/>
      <c r="AR57" s="836"/>
      <c r="AS57" s="836"/>
      <c r="AT57" s="836"/>
      <c r="AU57" s="836"/>
      <c r="AV57" s="836"/>
      <c r="AW57" s="836"/>
      <c r="AX57" s="836"/>
      <c r="AY57" s="836"/>
      <c r="AZ57" s="838"/>
      <c r="BA57" s="838"/>
      <c r="BB57" s="838"/>
      <c r="BC57" s="838"/>
      <c r="BD57" s="838"/>
      <c r="BE57" s="832"/>
      <c r="BF57" s="832"/>
      <c r="BG57" s="832"/>
      <c r="BH57" s="832"/>
      <c r="BI57" s="833"/>
      <c r="BJ57" s="220"/>
      <c r="BK57" s="220"/>
      <c r="BL57" s="220"/>
      <c r="BM57" s="220"/>
      <c r="BN57" s="220"/>
      <c r="BO57" s="229"/>
      <c r="BP57" s="229"/>
      <c r="BQ57" s="226">
        <v>51</v>
      </c>
      <c r="BR57" s="227"/>
      <c r="BS57" s="773"/>
      <c r="BT57" s="774"/>
      <c r="BU57" s="774"/>
      <c r="BV57" s="774"/>
      <c r="BW57" s="774"/>
      <c r="BX57" s="774"/>
      <c r="BY57" s="774"/>
      <c r="BZ57" s="774"/>
      <c r="CA57" s="774"/>
      <c r="CB57" s="774"/>
      <c r="CC57" s="774"/>
      <c r="CD57" s="774"/>
      <c r="CE57" s="774"/>
      <c r="CF57" s="774"/>
      <c r="CG57" s="775"/>
      <c r="CH57" s="776"/>
      <c r="CI57" s="777"/>
      <c r="CJ57" s="777"/>
      <c r="CK57" s="777"/>
      <c r="CL57" s="778"/>
      <c r="CM57" s="776"/>
      <c r="CN57" s="777"/>
      <c r="CO57" s="777"/>
      <c r="CP57" s="777"/>
      <c r="CQ57" s="778"/>
      <c r="CR57" s="776"/>
      <c r="CS57" s="777"/>
      <c r="CT57" s="777"/>
      <c r="CU57" s="777"/>
      <c r="CV57" s="778"/>
      <c r="CW57" s="776"/>
      <c r="CX57" s="777"/>
      <c r="CY57" s="777"/>
      <c r="CZ57" s="777"/>
      <c r="DA57" s="778"/>
      <c r="DB57" s="776"/>
      <c r="DC57" s="777"/>
      <c r="DD57" s="777"/>
      <c r="DE57" s="777"/>
      <c r="DF57" s="778"/>
      <c r="DG57" s="776"/>
      <c r="DH57" s="777"/>
      <c r="DI57" s="777"/>
      <c r="DJ57" s="777"/>
      <c r="DK57" s="778"/>
      <c r="DL57" s="776"/>
      <c r="DM57" s="777"/>
      <c r="DN57" s="777"/>
      <c r="DO57" s="777"/>
      <c r="DP57" s="778"/>
      <c r="DQ57" s="776"/>
      <c r="DR57" s="777"/>
      <c r="DS57" s="777"/>
      <c r="DT57" s="777"/>
      <c r="DU57" s="778"/>
      <c r="DV57" s="773"/>
      <c r="DW57" s="774"/>
      <c r="DX57" s="774"/>
      <c r="DY57" s="774"/>
      <c r="DZ57" s="779"/>
      <c r="EA57" s="218"/>
    </row>
    <row r="58" spans="1:131" ht="26.25" customHeight="1" x14ac:dyDescent="0.2">
      <c r="A58" s="226">
        <v>31</v>
      </c>
      <c r="B58" s="780"/>
      <c r="C58" s="781"/>
      <c r="D58" s="781"/>
      <c r="E58" s="781"/>
      <c r="F58" s="781"/>
      <c r="G58" s="781"/>
      <c r="H58" s="781"/>
      <c r="I58" s="781"/>
      <c r="J58" s="781"/>
      <c r="K58" s="781"/>
      <c r="L58" s="781"/>
      <c r="M58" s="781"/>
      <c r="N58" s="781"/>
      <c r="O58" s="781"/>
      <c r="P58" s="782"/>
      <c r="Q58" s="835"/>
      <c r="R58" s="836"/>
      <c r="S58" s="836"/>
      <c r="T58" s="836"/>
      <c r="U58" s="836"/>
      <c r="V58" s="836"/>
      <c r="W58" s="836"/>
      <c r="X58" s="836"/>
      <c r="Y58" s="836"/>
      <c r="Z58" s="836"/>
      <c r="AA58" s="836"/>
      <c r="AB58" s="836"/>
      <c r="AC58" s="836"/>
      <c r="AD58" s="836"/>
      <c r="AE58" s="837"/>
      <c r="AF58" s="786"/>
      <c r="AG58" s="787"/>
      <c r="AH58" s="787"/>
      <c r="AI58" s="787"/>
      <c r="AJ58" s="788"/>
      <c r="AK58" s="839"/>
      <c r="AL58" s="836"/>
      <c r="AM58" s="836"/>
      <c r="AN58" s="836"/>
      <c r="AO58" s="836"/>
      <c r="AP58" s="836"/>
      <c r="AQ58" s="836"/>
      <c r="AR58" s="836"/>
      <c r="AS58" s="836"/>
      <c r="AT58" s="836"/>
      <c r="AU58" s="836"/>
      <c r="AV58" s="836"/>
      <c r="AW58" s="836"/>
      <c r="AX58" s="836"/>
      <c r="AY58" s="836"/>
      <c r="AZ58" s="838"/>
      <c r="BA58" s="838"/>
      <c r="BB58" s="838"/>
      <c r="BC58" s="838"/>
      <c r="BD58" s="838"/>
      <c r="BE58" s="832"/>
      <c r="BF58" s="832"/>
      <c r="BG58" s="832"/>
      <c r="BH58" s="832"/>
      <c r="BI58" s="833"/>
      <c r="BJ58" s="220"/>
      <c r="BK58" s="220"/>
      <c r="BL58" s="220"/>
      <c r="BM58" s="220"/>
      <c r="BN58" s="220"/>
      <c r="BO58" s="229"/>
      <c r="BP58" s="229"/>
      <c r="BQ58" s="226">
        <v>52</v>
      </c>
      <c r="BR58" s="227"/>
      <c r="BS58" s="773"/>
      <c r="BT58" s="774"/>
      <c r="BU58" s="774"/>
      <c r="BV58" s="774"/>
      <c r="BW58" s="774"/>
      <c r="BX58" s="774"/>
      <c r="BY58" s="774"/>
      <c r="BZ58" s="774"/>
      <c r="CA58" s="774"/>
      <c r="CB58" s="774"/>
      <c r="CC58" s="774"/>
      <c r="CD58" s="774"/>
      <c r="CE58" s="774"/>
      <c r="CF58" s="774"/>
      <c r="CG58" s="775"/>
      <c r="CH58" s="776"/>
      <c r="CI58" s="777"/>
      <c r="CJ58" s="777"/>
      <c r="CK58" s="777"/>
      <c r="CL58" s="778"/>
      <c r="CM58" s="776"/>
      <c r="CN58" s="777"/>
      <c r="CO58" s="777"/>
      <c r="CP58" s="777"/>
      <c r="CQ58" s="778"/>
      <c r="CR58" s="776"/>
      <c r="CS58" s="777"/>
      <c r="CT58" s="777"/>
      <c r="CU58" s="777"/>
      <c r="CV58" s="778"/>
      <c r="CW58" s="776"/>
      <c r="CX58" s="777"/>
      <c r="CY58" s="777"/>
      <c r="CZ58" s="777"/>
      <c r="DA58" s="778"/>
      <c r="DB58" s="776"/>
      <c r="DC58" s="777"/>
      <c r="DD58" s="777"/>
      <c r="DE58" s="777"/>
      <c r="DF58" s="778"/>
      <c r="DG58" s="776"/>
      <c r="DH58" s="777"/>
      <c r="DI58" s="777"/>
      <c r="DJ58" s="777"/>
      <c r="DK58" s="778"/>
      <c r="DL58" s="776"/>
      <c r="DM58" s="777"/>
      <c r="DN58" s="777"/>
      <c r="DO58" s="777"/>
      <c r="DP58" s="778"/>
      <c r="DQ58" s="776"/>
      <c r="DR58" s="777"/>
      <c r="DS58" s="777"/>
      <c r="DT58" s="777"/>
      <c r="DU58" s="778"/>
      <c r="DV58" s="773"/>
      <c r="DW58" s="774"/>
      <c r="DX58" s="774"/>
      <c r="DY58" s="774"/>
      <c r="DZ58" s="779"/>
      <c r="EA58" s="218"/>
    </row>
    <row r="59" spans="1:131" ht="26.25" customHeight="1" x14ac:dyDescent="0.2">
      <c r="A59" s="226">
        <v>32</v>
      </c>
      <c r="B59" s="780"/>
      <c r="C59" s="781"/>
      <c r="D59" s="781"/>
      <c r="E59" s="781"/>
      <c r="F59" s="781"/>
      <c r="G59" s="781"/>
      <c r="H59" s="781"/>
      <c r="I59" s="781"/>
      <c r="J59" s="781"/>
      <c r="K59" s="781"/>
      <c r="L59" s="781"/>
      <c r="M59" s="781"/>
      <c r="N59" s="781"/>
      <c r="O59" s="781"/>
      <c r="P59" s="782"/>
      <c r="Q59" s="835"/>
      <c r="R59" s="836"/>
      <c r="S59" s="836"/>
      <c r="T59" s="836"/>
      <c r="U59" s="836"/>
      <c r="V59" s="836"/>
      <c r="W59" s="836"/>
      <c r="X59" s="836"/>
      <c r="Y59" s="836"/>
      <c r="Z59" s="836"/>
      <c r="AA59" s="836"/>
      <c r="AB59" s="836"/>
      <c r="AC59" s="836"/>
      <c r="AD59" s="836"/>
      <c r="AE59" s="837"/>
      <c r="AF59" s="786"/>
      <c r="AG59" s="787"/>
      <c r="AH59" s="787"/>
      <c r="AI59" s="787"/>
      <c r="AJ59" s="788"/>
      <c r="AK59" s="839"/>
      <c r="AL59" s="836"/>
      <c r="AM59" s="836"/>
      <c r="AN59" s="836"/>
      <c r="AO59" s="836"/>
      <c r="AP59" s="836"/>
      <c r="AQ59" s="836"/>
      <c r="AR59" s="836"/>
      <c r="AS59" s="836"/>
      <c r="AT59" s="836"/>
      <c r="AU59" s="836"/>
      <c r="AV59" s="836"/>
      <c r="AW59" s="836"/>
      <c r="AX59" s="836"/>
      <c r="AY59" s="836"/>
      <c r="AZ59" s="838"/>
      <c r="BA59" s="838"/>
      <c r="BB59" s="838"/>
      <c r="BC59" s="838"/>
      <c r="BD59" s="838"/>
      <c r="BE59" s="832"/>
      <c r="BF59" s="832"/>
      <c r="BG59" s="832"/>
      <c r="BH59" s="832"/>
      <c r="BI59" s="833"/>
      <c r="BJ59" s="220"/>
      <c r="BK59" s="220"/>
      <c r="BL59" s="220"/>
      <c r="BM59" s="220"/>
      <c r="BN59" s="220"/>
      <c r="BO59" s="229"/>
      <c r="BP59" s="229"/>
      <c r="BQ59" s="226">
        <v>53</v>
      </c>
      <c r="BR59" s="227"/>
      <c r="BS59" s="773"/>
      <c r="BT59" s="774"/>
      <c r="BU59" s="774"/>
      <c r="BV59" s="774"/>
      <c r="BW59" s="774"/>
      <c r="BX59" s="774"/>
      <c r="BY59" s="774"/>
      <c r="BZ59" s="774"/>
      <c r="CA59" s="774"/>
      <c r="CB59" s="774"/>
      <c r="CC59" s="774"/>
      <c r="CD59" s="774"/>
      <c r="CE59" s="774"/>
      <c r="CF59" s="774"/>
      <c r="CG59" s="775"/>
      <c r="CH59" s="776"/>
      <c r="CI59" s="777"/>
      <c r="CJ59" s="777"/>
      <c r="CK59" s="777"/>
      <c r="CL59" s="778"/>
      <c r="CM59" s="776"/>
      <c r="CN59" s="777"/>
      <c r="CO59" s="777"/>
      <c r="CP59" s="777"/>
      <c r="CQ59" s="778"/>
      <c r="CR59" s="776"/>
      <c r="CS59" s="777"/>
      <c r="CT59" s="777"/>
      <c r="CU59" s="777"/>
      <c r="CV59" s="778"/>
      <c r="CW59" s="776"/>
      <c r="CX59" s="777"/>
      <c r="CY59" s="777"/>
      <c r="CZ59" s="777"/>
      <c r="DA59" s="778"/>
      <c r="DB59" s="776"/>
      <c r="DC59" s="777"/>
      <c r="DD59" s="777"/>
      <c r="DE59" s="777"/>
      <c r="DF59" s="778"/>
      <c r="DG59" s="776"/>
      <c r="DH59" s="777"/>
      <c r="DI59" s="777"/>
      <c r="DJ59" s="777"/>
      <c r="DK59" s="778"/>
      <c r="DL59" s="776"/>
      <c r="DM59" s="777"/>
      <c r="DN59" s="777"/>
      <c r="DO59" s="777"/>
      <c r="DP59" s="778"/>
      <c r="DQ59" s="776"/>
      <c r="DR59" s="777"/>
      <c r="DS59" s="777"/>
      <c r="DT59" s="777"/>
      <c r="DU59" s="778"/>
      <c r="DV59" s="773"/>
      <c r="DW59" s="774"/>
      <c r="DX59" s="774"/>
      <c r="DY59" s="774"/>
      <c r="DZ59" s="779"/>
      <c r="EA59" s="218"/>
    </row>
    <row r="60" spans="1:131" ht="26.25" customHeight="1" x14ac:dyDescent="0.2">
      <c r="A60" s="226">
        <v>33</v>
      </c>
      <c r="B60" s="780"/>
      <c r="C60" s="781"/>
      <c r="D60" s="781"/>
      <c r="E60" s="781"/>
      <c r="F60" s="781"/>
      <c r="G60" s="781"/>
      <c r="H60" s="781"/>
      <c r="I60" s="781"/>
      <c r="J60" s="781"/>
      <c r="K60" s="781"/>
      <c r="L60" s="781"/>
      <c r="M60" s="781"/>
      <c r="N60" s="781"/>
      <c r="O60" s="781"/>
      <c r="P60" s="782"/>
      <c r="Q60" s="835"/>
      <c r="R60" s="836"/>
      <c r="S60" s="836"/>
      <c r="T60" s="836"/>
      <c r="U60" s="836"/>
      <c r="V60" s="836"/>
      <c r="W60" s="836"/>
      <c r="X60" s="836"/>
      <c r="Y60" s="836"/>
      <c r="Z60" s="836"/>
      <c r="AA60" s="836"/>
      <c r="AB60" s="836"/>
      <c r="AC60" s="836"/>
      <c r="AD60" s="836"/>
      <c r="AE60" s="837"/>
      <c r="AF60" s="786"/>
      <c r="AG60" s="787"/>
      <c r="AH60" s="787"/>
      <c r="AI60" s="787"/>
      <c r="AJ60" s="788"/>
      <c r="AK60" s="839"/>
      <c r="AL60" s="836"/>
      <c r="AM60" s="836"/>
      <c r="AN60" s="836"/>
      <c r="AO60" s="836"/>
      <c r="AP60" s="836"/>
      <c r="AQ60" s="836"/>
      <c r="AR60" s="836"/>
      <c r="AS60" s="836"/>
      <c r="AT60" s="836"/>
      <c r="AU60" s="836"/>
      <c r="AV60" s="836"/>
      <c r="AW60" s="836"/>
      <c r="AX60" s="836"/>
      <c r="AY60" s="836"/>
      <c r="AZ60" s="838"/>
      <c r="BA60" s="838"/>
      <c r="BB60" s="838"/>
      <c r="BC60" s="838"/>
      <c r="BD60" s="838"/>
      <c r="BE60" s="832"/>
      <c r="BF60" s="832"/>
      <c r="BG60" s="832"/>
      <c r="BH60" s="832"/>
      <c r="BI60" s="833"/>
      <c r="BJ60" s="220"/>
      <c r="BK60" s="220"/>
      <c r="BL60" s="220"/>
      <c r="BM60" s="220"/>
      <c r="BN60" s="220"/>
      <c r="BO60" s="229"/>
      <c r="BP60" s="229"/>
      <c r="BQ60" s="226">
        <v>54</v>
      </c>
      <c r="BR60" s="227"/>
      <c r="BS60" s="773"/>
      <c r="BT60" s="774"/>
      <c r="BU60" s="774"/>
      <c r="BV60" s="774"/>
      <c r="BW60" s="774"/>
      <c r="BX60" s="774"/>
      <c r="BY60" s="774"/>
      <c r="BZ60" s="774"/>
      <c r="CA60" s="774"/>
      <c r="CB60" s="774"/>
      <c r="CC60" s="774"/>
      <c r="CD60" s="774"/>
      <c r="CE60" s="774"/>
      <c r="CF60" s="774"/>
      <c r="CG60" s="775"/>
      <c r="CH60" s="776"/>
      <c r="CI60" s="777"/>
      <c r="CJ60" s="777"/>
      <c r="CK60" s="777"/>
      <c r="CL60" s="778"/>
      <c r="CM60" s="776"/>
      <c r="CN60" s="777"/>
      <c r="CO60" s="777"/>
      <c r="CP60" s="777"/>
      <c r="CQ60" s="778"/>
      <c r="CR60" s="776"/>
      <c r="CS60" s="777"/>
      <c r="CT60" s="777"/>
      <c r="CU60" s="777"/>
      <c r="CV60" s="778"/>
      <c r="CW60" s="776"/>
      <c r="CX60" s="777"/>
      <c r="CY60" s="777"/>
      <c r="CZ60" s="777"/>
      <c r="DA60" s="778"/>
      <c r="DB60" s="776"/>
      <c r="DC60" s="777"/>
      <c r="DD60" s="777"/>
      <c r="DE60" s="777"/>
      <c r="DF60" s="778"/>
      <c r="DG60" s="776"/>
      <c r="DH60" s="777"/>
      <c r="DI60" s="777"/>
      <c r="DJ60" s="777"/>
      <c r="DK60" s="778"/>
      <c r="DL60" s="776"/>
      <c r="DM60" s="777"/>
      <c r="DN60" s="777"/>
      <c r="DO60" s="777"/>
      <c r="DP60" s="778"/>
      <c r="DQ60" s="776"/>
      <c r="DR60" s="777"/>
      <c r="DS60" s="777"/>
      <c r="DT60" s="777"/>
      <c r="DU60" s="778"/>
      <c r="DV60" s="773"/>
      <c r="DW60" s="774"/>
      <c r="DX60" s="774"/>
      <c r="DY60" s="774"/>
      <c r="DZ60" s="779"/>
      <c r="EA60" s="218"/>
    </row>
    <row r="61" spans="1:131" ht="26.25" customHeight="1" thickBot="1" x14ac:dyDescent="0.25">
      <c r="A61" s="226">
        <v>34</v>
      </c>
      <c r="B61" s="780"/>
      <c r="C61" s="781"/>
      <c r="D61" s="781"/>
      <c r="E61" s="781"/>
      <c r="F61" s="781"/>
      <c r="G61" s="781"/>
      <c r="H61" s="781"/>
      <c r="I61" s="781"/>
      <c r="J61" s="781"/>
      <c r="K61" s="781"/>
      <c r="L61" s="781"/>
      <c r="M61" s="781"/>
      <c r="N61" s="781"/>
      <c r="O61" s="781"/>
      <c r="P61" s="782"/>
      <c r="Q61" s="835"/>
      <c r="R61" s="836"/>
      <c r="S61" s="836"/>
      <c r="T61" s="836"/>
      <c r="U61" s="836"/>
      <c r="V61" s="836"/>
      <c r="W61" s="836"/>
      <c r="X61" s="836"/>
      <c r="Y61" s="836"/>
      <c r="Z61" s="836"/>
      <c r="AA61" s="836"/>
      <c r="AB61" s="836"/>
      <c r="AC61" s="836"/>
      <c r="AD61" s="836"/>
      <c r="AE61" s="837"/>
      <c r="AF61" s="786"/>
      <c r="AG61" s="787"/>
      <c r="AH61" s="787"/>
      <c r="AI61" s="787"/>
      <c r="AJ61" s="788"/>
      <c r="AK61" s="839"/>
      <c r="AL61" s="836"/>
      <c r="AM61" s="836"/>
      <c r="AN61" s="836"/>
      <c r="AO61" s="836"/>
      <c r="AP61" s="836"/>
      <c r="AQ61" s="836"/>
      <c r="AR61" s="836"/>
      <c r="AS61" s="836"/>
      <c r="AT61" s="836"/>
      <c r="AU61" s="836"/>
      <c r="AV61" s="836"/>
      <c r="AW61" s="836"/>
      <c r="AX61" s="836"/>
      <c r="AY61" s="836"/>
      <c r="AZ61" s="838"/>
      <c r="BA61" s="838"/>
      <c r="BB61" s="838"/>
      <c r="BC61" s="838"/>
      <c r="BD61" s="838"/>
      <c r="BE61" s="832"/>
      <c r="BF61" s="832"/>
      <c r="BG61" s="832"/>
      <c r="BH61" s="832"/>
      <c r="BI61" s="833"/>
      <c r="BJ61" s="220"/>
      <c r="BK61" s="220"/>
      <c r="BL61" s="220"/>
      <c r="BM61" s="220"/>
      <c r="BN61" s="220"/>
      <c r="BO61" s="229"/>
      <c r="BP61" s="229"/>
      <c r="BQ61" s="226">
        <v>55</v>
      </c>
      <c r="BR61" s="227"/>
      <c r="BS61" s="773"/>
      <c r="BT61" s="774"/>
      <c r="BU61" s="774"/>
      <c r="BV61" s="774"/>
      <c r="BW61" s="774"/>
      <c r="BX61" s="774"/>
      <c r="BY61" s="774"/>
      <c r="BZ61" s="774"/>
      <c r="CA61" s="774"/>
      <c r="CB61" s="774"/>
      <c r="CC61" s="774"/>
      <c r="CD61" s="774"/>
      <c r="CE61" s="774"/>
      <c r="CF61" s="774"/>
      <c r="CG61" s="775"/>
      <c r="CH61" s="776"/>
      <c r="CI61" s="777"/>
      <c r="CJ61" s="777"/>
      <c r="CK61" s="777"/>
      <c r="CL61" s="778"/>
      <c r="CM61" s="776"/>
      <c r="CN61" s="777"/>
      <c r="CO61" s="777"/>
      <c r="CP61" s="777"/>
      <c r="CQ61" s="778"/>
      <c r="CR61" s="776"/>
      <c r="CS61" s="777"/>
      <c r="CT61" s="777"/>
      <c r="CU61" s="777"/>
      <c r="CV61" s="778"/>
      <c r="CW61" s="776"/>
      <c r="CX61" s="777"/>
      <c r="CY61" s="777"/>
      <c r="CZ61" s="777"/>
      <c r="DA61" s="778"/>
      <c r="DB61" s="776"/>
      <c r="DC61" s="777"/>
      <c r="DD61" s="777"/>
      <c r="DE61" s="777"/>
      <c r="DF61" s="778"/>
      <c r="DG61" s="776"/>
      <c r="DH61" s="777"/>
      <c r="DI61" s="777"/>
      <c r="DJ61" s="777"/>
      <c r="DK61" s="778"/>
      <c r="DL61" s="776"/>
      <c r="DM61" s="777"/>
      <c r="DN61" s="777"/>
      <c r="DO61" s="777"/>
      <c r="DP61" s="778"/>
      <c r="DQ61" s="776"/>
      <c r="DR61" s="777"/>
      <c r="DS61" s="777"/>
      <c r="DT61" s="777"/>
      <c r="DU61" s="778"/>
      <c r="DV61" s="773"/>
      <c r="DW61" s="774"/>
      <c r="DX61" s="774"/>
      <c r="DY61" s="774"/>
      <c r="DZ61" s="779"/>
      <c r="EA61" s="218"/>
    </row>
    <row r="62" spans="1:131" ht="26.25" customHeight="1" x14ac:dyDescent="0.2">
      <c r="A62" s="226">
        <v>35</v>
      </c>
      <c r="B62" s="780"/>
      <c r="C62" s="781"/>
      <c r="D62" s="781"/>
      <c r="E62" s="781"/>
      <c r="F62" s="781"/>
      <c r="G62" s="781"/>
      <c r="H62" s="781"/>
      <c r="I62" s="781"/>
      <c r="J62" s="781"/>
      <c r="K62" s="781"/>
      <c r="L62" s="781"/>
      <c r="M62" s="781"/>
      <c r="N62" s="781"/>
      <c r="O62" s="781"/>
      <c r="P62" s="782"/>
      <c r="Q62" s="835"/>
      <c r="R62" s="836"/>
      <c r="S62" s="836"/>
      <c r="T62" s="836"/>
      <c r="U62" s="836"/>
      <c r="V62" s="836"/>
      <c r="W62" s="836"/>
      <c r="X62" s="836"/>
      <c r="Y62" s="836"/>
      <c r="Z62" s="836"/>
      <c r="AA62" s="836"/>
      <c r="AB62" s="836"/>
      <c r="AC62" s="836"/>
      <c r="AD62" s="836"/>
      <c r="AE62" s="837"/>
      <c r="AF62" s="786"/>
      <c r="AG62" s="787"/>
      <c r="AH62" s="787"/>
      <c r="AI62" s="787"/>
      <c r="AJ62" s="788"/>
      <c r="AK62" s="839"/>
      <c r="AL62" s="836"/>
      <c r="AM62" s="836"/>
      <c r="AN62" s="836"/>
      <c r="AO62" s="836"/>
      <c r="AP62" s="836"/>
      <c r="AQ62" s="836"/>
      <c r="AR62" s="836"/>
      <c r="AS62" s="836"/>
      <c r="AT62" s="836"/>
      <c r="AU62" s="836"/>
      <c r="AV62" s="836"/>
      <c r="AW62" s="836"/>
      <c r="AX62" s="836"/>
      <c r="AY62" s="836"/>
      <c r="AZ62" s="838"/>
      <c r="BA62" s="838"/>
      <c r="BB62" s="838"/>
      <c r="BC62" s="838"/>
      <c r="BD62" s="838"/>
      <c r="BE62" s="832"/>
      <c r="BF62" s="832"/>
      <c r="BG62" s="832"/>
      <c r="BH62" s="832"/>
      <c r="BI62" s="833"/>
      <c r="BJ62" s="847" t="s">
        <v>405</v>
      </c>
      <c r="BK62" s="806"/>
      <c r="BL62" s="806"/>
      <c r="BM62" s="806"/>
      <c r="BN62" s="807"/>
      <c r="BO62" s="229"/>
      <c r="BP62" s="229"/>
      <c r="BQ62" s="226">
        <v>56</v>
      </c>
      <c r="BR62" s="227"/>
      <c r="BS62" s="773"/>
      <c r="BT62" s="774"/>
      <c r="BU62" s="774"/>
      <c r="BV62" s="774"/>
      <c r="BW62" s="774"/>
      <c r="BX62" s="774"/>
      <c r="BY62" s="774"/>
      <c r="BZ62" s="774"/>
      <c r="CA62" s="774"/>
      <c r="CB62" s="774"/>
      <c r="CC62" s="774"/>
      <c r="CD62" s="774"/>
      <c r="CE62" s="774"/>
      <c r="CF62" s="774"/>
      <c r="CG62" s="775"/>
      <c r="CH62" s="776"/>
      <c r="CI62" s="777"/>
      <c r="CJ62" s="777"/>
      <c r="CK62" s="777"/>
      <c r="CL62" s="778"/>
      <c r="CM62" s="776"/>
      <c r="CN62" s="777"/>
      <c r="CO62" s="777"/>
      <c r="CP62" s="777"/>
      <c r="CQ62" s="778"/>
      <c r="CR62" s="776"/>
      <c r="CS62" s="777"/>
      <c r="CT62" s="777"/>
      <c r="CU62" s="777"/>
      <c r="CV62" s="778"/>
      <c r="CW62" s="776"/>
      <c r="CX62" s="777"/>
      <c r="CY62" s="777"/>
      <c r="CZ62" s="777"/>
      <c r="DA62" s="778"/>
      <c r="DB62" s="776"/>
      <c r="DC62" s="777"/>
      <c r="DD62" s="777"/>
      <c r="DE62" s="777"/>
      <c r="DF62" s="778"/>
      <c r="DG62" s="776"/>
      <c r="DH62" s="777"/>
      <c r="DI62" s="777"/>
      <c r="DJ62" s="777"/>
      <c r="DK62" s="778"/>
      <c r="DL62" s="776"/>
      <c r="DM62" s="777"/>
      <c r="DN62" s="777"/>
      <c r="DO62" s="777"/>
      <c r="DP62" s="778"/>
      <c r="DQ62" s="776"/>
      <c r="DR62" s="777"/>
      <c r="DS62" s="777"/>
      <c r="DT62" s="777"/>
      <c r="DU62" s="778"/>
      <c r="DV62" s="773"/>
      <c r="DW62" s="774"/>
      <c r="DX62" s="774"/>
      <c r="DY62" s="774"/>
      <c r="DZ62" s="779"/>
      <c r="EA62" s="218"/>
    </row>
    <row r="63" spans="1:131" ht="26.25" customHeight="1" thickBot="1" x14ac:dyDescent="0.25">
      <c r="A63" s="228" t="s">
        <v>378</v>
      </c>
      <c r="B63" s="789" t="s">
        <v>406</v>
      </c>
      <c r="C63" s="790"/>
      <c r="D63" s="790"/>
      <c r="E63" s="790"/>
      <c r="F63" s="790"/>
      <c r="G63" s="790"/>
      <c r="H63" s="790"/>
      <c r="I63" s="790"/>
      <c r="J63" s="790"/>
      <c r="K63" s="790"/>
      <c r="L63" s="790"/>
      <c r="M63" s="790"/>
      <c r="N63" s="790"/>
      <c r="O63" s="790"/>
      <c r="P63" s="791"/>
      <c r="Q63" s="840"/>
      <c r="R63" s="841"/>
      <c r="S63" s="841"/>
      <c r="T63" s="841"/>
      <c r="U63" s="841"/>
      <c r="V63" s="841"/>
      <c r="W63" s="841"/>
      <c r="X63" s="841"/>
      <c r="Y63" s="841"/>
      <c r="Z63" s="841"/>
      <c r="AA63" s="841"/>
      <c r="AB63" s="841"/>
      <c r="AC63" s="841"/>
      <c r="AD63" s="841"/>
      <c r="AE63" s="842"/>
      <c r="AF63" s="843">
        <v>15624</v>
      </c>
      <c r="AG63" s="844"/>
      <c r="AH63" s="844"/>
      <c r="AI63" s="844"/>
      <c r="AJ63" s="845"/>
      <c r="AK63" s="846"/>
      <c r="AL63" s="841"/>
      <c r="AM63" s="841"/>
      <c r="AN63" s="841"/>
      <c r="AO63" s="841"/>
      <c r="AP63" s="844">
        <v>119097</v>
      </c>
      <c r="AQ63" s="844"/>
      <c r="AR63" s="844"/>
      <c r="AS63" s="844"/>
      <c r="AT63" s="844"/>
      <c r="AU63" s="844">
        <v>61982</v>
      </c>
      <c r="AV63" s="844"/>
      <c r="AW63" s="844"/>
      <c r="AX63" s="844"/>
      <c r="AY63" s="844"/>
      <c r="AZ63" s="848"/>
      <c r="BA63" s="848"/>
      <c r="BB63" s="848"/>
      <c r="BC63" s="848"/>
      <c r="BD63" s="848"/>
      <c r="BE63" s="849"/>
      <c r="BF63" s="849"/>
      <c r="BG63" s="849"/>
      <c r="BH63" s="849"/>
      <c r="BI63" s="850"/>
      <c r="BJ63" s="851" t="s">
        <v>122</v>
      </c>
      <c r="BK63" s="852"/>
      <c r="BL63" s="852"/>
      <c r="BM63" s="852"/>
      <c r="BN63" s="853"/>
      <c r="BO63" s="229"/>
      <c r="BP63" s="229"/>
      <c r="BQ63" s="226">
        <v>57</v>
      </c>
      <c r="BR63" s="227"/>
      <c r="BS63" s="773"/>
      <c r="BT63" s="774"/>
      <c r="BU63" s="774"/>
      <c r="BV63" s="774"/>
      <c r="BW63" s="774"/>
      <c r="BX63" s="774"/>
      <c r="BY63" s="774"/>
      <c r="BZ63" s="774"/>
      <c r="CA63" s="774"/>
      <c r="CB63" s="774"/>
      <c r="CC63" s="774"/>
      <c r="CD63" s="774"/>
      <c r="CE63" s="774"/>
      <c r="CF63" s="774"/>
      <c r="CG63" s="775"/>
      <c r="CH63" s="776"/>
      <c r="CI63" s="777"/>
      <c r="CJ63" s="777"/>
      <c r="CK63" s="777"/>
      <c r="CL63" s="778"/>
      <c r="CM63" s="776"/>
      <c r="CN63" s="777"/>
      <c r="CO63" s="777"/>
      <c r="CP63" s="777"/>
      <c r="CQ63" s="778"/>
      <c r="CR63" s="776"/>
      <c r="CS63" s="777"/>
      <c r="CT63" s="777"/>
      <c r="CU63" s="777"/>
      <c r="CV63" s="778"/>
      <c r="CW63" s="776"/>
      <c r="CX63" s="777"/>
      <c r="CY63" s="777"/>
      <c r="CZ63" s="777"/>
      <c r="DA63" s="778"/>
      <c r="DB63" s="776"/>
      <c r="DC63" s="777"/>
      <c r="DD63" s="777"/>
      <c r="DE63" s="777"/>
      <c r="DF63" s="778"/>
      <c r="DG63" s="776"/>
      <c r="DH63" s="777"/>
      <c r="DI63" s="777"/>
      <c r="DJ63" s="777"/>
      <c r="DK63" s="778"/>
      <c r="DL63" s="776"/>
      <c r="DM63" s="777"/>
      <c r="DN63" s="777"/>
      <c r="DO63" s="777"/>
      <c r="DP63" s="778"/>
      <c r="DQ63" s="776"/>
      <c r="DR63" s="777"/>
      <c r="DS63" s="777"/>
      <c r="DT63" s="777"/>
      <c r="DU63" s="778"/>
      <c r="DV63" s="773"/>
      <c r="DW63" s="774"/>
      <c r="DX63" s="774"/>
      <c r="DY63" s="774"/>
      <c r="DZ63" s="779"/>
      <c r="EA63" s="218"/>
    </row>
    <row r="64" spans="1:131" ht="26.25" customHeight="1" x14ac:dyDescent="0.2">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773"/>
      <c r="BT64" s="774"/>
      <c r="BU64" s="774"/>
      <c r="BV64" s="774"/>
      <c r="BW64" s="774"/>
      <c r="BX64" s="774"/>
      <c r="BY64" s="774"/>
      <c r="BZ64" s="774"/>
      <c r="CA64" s="774"/>
      <c r="CB64" s="774"/>
      <c r="CC64" s="774"/>
      <c r="CD64" s="774"/>
      <c r="CE64" s="774"/>
      <c r="CF64" s="774"/>
      <c r="CG64" s="775"/>
      <c r="CH64" s="776"/>
      <c r="CI64" s="777"/>
      <c r="CJ64" s="777"/>
      <c r="CK64" s="777"/>
      <c r="CL64" s="778"/>
      <c r="CM64" s="776"/>
      <c r="CN64" s="777"/>
      <c r="CO64" s="777"/>
      <c r="CP64" s="777"/>
      <c r="CQ64" s="778"/>
      <c r="CR64" s="776"/>
      <c r="CS64" s="777"/>
      <c r="CT64" s="777"/>
      <c r="CU64" s="777"/>
      <c r="CV64" s="778"/>
      <c r="CW64" s="776"/>
      <c r="CX64" s="777"/>
      <c r="CY64" s="777"/>
      <c r="CZ64" s="777"/>
      <c r="DA64" s="778"/>
      <c r="DB64" s="776"/>
      <c r="DC64" s="777"/>
      <c r="DD64" s="777"/>
      <c r="DE64" s="777"/>
      <c r="DF64" s="778"/>
      <c r="DG64" s="776"/>
      <c r="DH64" s="777"/>
      <c r="DI64" s="777"/>
      <c r="DJ64" s="777"/>
      <c r="DK64" s="778"/>
      <c r="DL64" s="776"/>
      <c r="DM64" s="777"/>
      <c r="DN64" s="777"/>
      <c r="DO64" s="777"/>
      <c r="DP64" s="778"/>
      <c r="DQ64" s="776"/>
      <c r="DR64" s="777"/>
      <c r="DS64" s="777"/>
      <c r="DT64" s="777"/>
      <c r="DU64" s="778"/>
      <c r="DV64" s="773"/>
      <c r="DW64" s="774"/>
      <c r="DX64" s="774"/>
      <c r="DY64" s="774"/>
      <c r="DZ64" s="779"/>
      <c r="EA64" s="218"/>
    </row>
    <row r="65" spans="1:131" ht="26.25" customHeight="1" thickBot="1" x14ac:dyDescent="0.25">
      <c r="A65" s="220" t="s">
        <v>407</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773"/>
      <c r="BT65" s="774"/>
      <c r="BU65" s="774"/>
      <c r="BV65" s="774"/>
      <c r="BW65" s="774"/>
      <c r="BX65" s="774"/>
      <c r="BY65" s="774"/>
      <c r="BZ65" s="774"/>
      <c r="CA65" s="774"/>
      <c r="CB65" s="774"/>
      <c r="CC65" s="774"/>
      <c r="CD65" s="774"/>
      <c r="CE65" s="774"/>
      <c r="CF65" s="774"/>
      <c r="CG65" s="775"/>
      <c r="CH65" s="776"/>
      <c r="CI65" s="777"/>
      <c r="CJ65" s="777"/>
      <c r="CK65" s="777"/>
      <c r="CL65" s="778"/>
      <c r="CM65" s="776"/>
      <c r="CN65" s="777"/>
      <c r="CO65" s="777"/>
      <c r="CP65" s="777"/>
      <c r="CQ65" s="778"/>
      <c r="CR65" s="776"/>
      <c r="CS65" s="777"/>
      <c r="CT65" s="777"/>
      <c r="CU65" s="777"/>
      <c r="CV65" s="778"/>
      <c r="CW65" s="776"/>
      <c r="CX65" s="777"/>
      <c r="CY65" s="777"/>
      <c r="CZ65" s="777"/>
      <c r="DA65" s="778"/>
      <c r="DB65" s="776"/>
      <c r="DC65" s="777"/>
      <c r="DD65" s="777"/>
      <c r="DE65" s="777"/>
      <c r="DF65" s="778"/>
      <c r="DG65" s="776"/>
      <c r="DH65" s="777"/>
      <c r="DI65" s="777"/>
      <c r="DJ65" s="777"/>
      <c r="DK65" s="778"/>
      <c r="DL65" s="776"/>
      <c r="DM65" s="777"/>
      <c r="DN65" s="777"/>
      <c r="DO65" s="777"/>
      <c r="DP65" s="778"/>
      <c r="DQ65" s="776"/>
      <c r="DR65" s="777"/>
      <c r="DS65" s="777"/>
      <c r="DT65" s="777"/>
      <c r="DU65" s="778"/>
      <c r="DV65" s="773"/>
      <c r="DW65" s="774"/>
      <c r="DX65" s="774"/>
      <c r="DY65" s="774"/>
      <c r="DZ65" s="779"/>
      <c r="EA65" s="218"/>
    </row>
    <row r="66" spans="1:131" ht="26.25" customHeight="1" x14ac:dyDescent="0.2">
      <c r="A66" s="727" t="s">
        <v>408</v>
      </c>
      <c r="B66" s="728"/>
      <c r="C66" s="728"/>
      <c r="D66" s="728"/>
      <c r="E66" s="728"/>
      <c r="F66" s="728"/>
      <c r="G66" s="728"/>
      <c r="H66" s="728"/>
      <c r="I66" s="728"/>
      <c r="J66" s="728"/>
      <c r="K66" s="728"/>
      <c r="L66" s="728"/>
      <c r="M66" s="728"/>
      <c r="N66" s="728"/>
      <c r="O66" s="728"/>
      <c r="P66" s="729"/>
      <c r="Q66" s="733" t="s">
        <v>382</v>
      </c>
      <c r="R66" s="734"/>
      <c r="S66" s="734"/>
      <c r="T66" s="734"/>
      <c r="U66" s="735"/>
      <c r="V66" s="733" t="s">
        <v>383</v>
      </c>
      <c r="W66" s="734"/>
      <c r="X66" s="734"/>
      <c r="Y66" s="734"/>
      <c r="Z66" s="735"/>
      <c r="AA66" s="733" t="s">
        <v>384</v>
      </c>
      <c r="AB66" s="734"/>
      <c r="AC66" s="734"/>
      <c r="AD66" s="734"/>
      <c r="AE66" s="735"/>
      <c r="AF66" s="854" t="s">
        <v>385</v>
      </c>
      <c r="AG66" s="815"/>
      <c r="AH66" s="815"/>
      <c r="AI66" s="815"/>
      <c r="AJ66" s="855"/>
      <c r="AK66" s="733" t="s">
        <v>386</v>
      </c>
      <c r="AL66" s="728"/>
      <c r="AM66" s="728"/>
      <c r="AN66" s="728"/>
      <c r="AO66" s="729"/>
      <c r="AP66" s="733" t="s">
        <v>387</v>
      </c>
      <c r="AQ66" s="734"/>
      <c r="AR66" s="734"/>
      <c r="AS66" s="734"/>
      <c r="AT66" s="735"/>
      <c r="AU66" s="733" t="s">
        <v>409</v>
      </c>
      <c r="AV66" s="734"/>
      <c r="AW66" s="734"/>
      <c r="AX66" s="734"/>
      <c r="AY66" s="735"/>
      <c r="AZ66" s="733" t="s">
        <v>364</v>
      </c>
      <c r="BA66" s="734"/>
      <c r="BB66" s="734"/>
      <c r="BC66" s="734"/>
      <c r="BD66" s="740"/>
      <c r="BE66" s="229"/>
      <c r="BF66" s="229"/>
      <c r="BG66" s="229"/>
      <c r="BH66" s="229"/>
      <c r="BI66" s="229"/>
      <c r="BJ66" s="229"/>
      <c r="BK66" s="229"/>
      <c r="BL66" s="229"/>
      <c r="BM66" s="229"/>
      <c r="BN66" s="229"/>
      <c r="BO66" s="229"/>
      <c r="BP66" s="229"/>
      <c r="BQ66" s="226">
        <v>60</v>
      </c>
      <c r="BR66" s="231"/>
      <c r="BS66" s="859"/>
      <c r="BT66" s="860"/>
      <c r="BU66" s="860"/>
      <c r="BV66" s="860"/>
      <c r="BW66" s="860"/>
      <c r="BX66" s="860"/>
      <c r="BY66" s="860"/>
      <c r="BZ66" s="860"/>
      <c r="CA66" s="860"/>
      <c r="CB66" s="860"/>
      <c r="CC66" s="860"/>
      <c r="CD66" s="860"/>
      <c r="CE66" s="860"/>
      <c r="CF66" s="860"/>
      <c r="CG66" s="865"/>
      <c r="CH66" s="862"/>
      <c r="CI66" s="863"/>
      <c r="CJ66" s="863"/>
      <c r="CK66" s="863"/>
      <c r="CL66" s="864"/>
      <c r="CM66" s="862"/>
      <c r="CN66" s="863"/>
      <c r="CO66" s="863"/>
      <c r="CP66" s="863"/>
      <c r="CQ66" s="864"/>
      <c r="CR66" s="862"/>
      <c r="CS66" s="863"/>
      <c r="CT66" s="863"/>
      <c r="CU66" s="863"/>
      <c r="CV66" s="864"/>
      <c r="CW66" s="862"/>
      <c r="CX66" s="863"/>
      <c r="CY66" s="863"/>
      <c r="CZ66" s="863"/>
      <c r="DA66" s="864"/>
      <c r="DB66" s="862"/>
      <c r="DC66" s="863"/>
      <c r="DD66" s="863"/>
      <c r="DE66" s="863"/>
      <c r="DF66" s="864"/>
      <c r="DG66" s="862"/>
      <c r="DH66" s="863"/>
      <c r="DI66" s="863"/>
      <c r="DJ66" s="863"/>
      <c r="DK66" s="864"/>
      <c r="DL66" s="862"/>
      <c r="DM66" s="863"/>
      <c r="DN66" s="863"/>
      <c r="DO66" s="863"/>
      <c r="DP66" s="864"/>
      <c r="DQ66" s="862"/>
      <c r="DR66" s="863"/>
      <c r="DS66" s="863"/>
      <c r="DT66" s="863"/>
      <c r="DU66" s="864"/>
      <c r="DV66" s="859"/>
      <c r="DW66" s="860"/>
      <c r="DX66" s="860"/>
      <c r="DY66" s="860"/>
      <c r="DZ66" s="861"/>
      <c r="EA66" s="218"/>
    </row>
    <row r="67" spans="1:131" ht="26.25" customHeight="1" thickBot="1" x14ac:dyDescent="0.25">
      <c r="A67" s="730"/>
      <c r="B67" s="731"/>
      <c r="C67" s="731"/>
      <c r="D67" s="731"/>
      <c r="E67" s="731"/>
      <c r="F67" s="731"/>
      <c r="G67" s="731"/>
      <c r="H67" s="731"/>
      <c r="I67" s="731"/>
      <c r="J67" s="731"/>
      <c r="K67" s="731"/>
      <c r="L67" s="731"/>
      <c r="M67" s="731"/>
      <c r="N67" s="731"/>
      <c r="O67" s="731"/>
      <c r="P67" s="732"/>
      <c r="Q67" s="736"/>
      <c r="R67" s="737"/>
      <c r="S67" s="737"/>
      <c r="T67" s="737"/>
      <c r="U67" s="738"/>
      <c r="V67" s="736"/>
      <c r="W67" s="737"/>
      <c r="X67" s="737"/>
      <c r="Y67" s="737"/>
      <c r="Z67" s="738"/>
      <c r="AA67" s="736"/>
      <c r="AB67" s="737"/>
      <c r="AC67" s="737"/>
      <c r="AD67" s="737"/>
      <c r="AE67" s="738"/>
      <c r="AF67" s="856"/>
      <c r="AG67" s="818"/>
      <c r="AH67" s="818"/>
      <c r="AI67" s="818"/>
      <c r="AJ67" s="857"/>
      <c r="AK67" s="858"/>
      <c r="AL67" s="731"/>
      <c r="AM67" s="731"/>
      <c r="AN67" s="731"/>
      <c r="AO67" s="732"/>
      <c r="AP67" s="736"/>
      <c r="AQ67" s="737"/>
      <c r="AR67" s="737"/>
      <c r="AS67" s="737"/>
      <c r="AT67" s="738"/>
      <c r="AU67" s="736"/>
      <c r="AV67" s="737"/>
      <c r="AW67" s="737"/>
      <c r="AX67" s="737"/>
      <c r="AY67" s="738"/>
      <c r="AZ67" s="736"/>
      <c r="BA67" s="737"/>
      <c r="BB67" s="737"/>
      <c r="BC67" s="737"/>
      <c r="BD67" s="742"/>
      <c r="BE67" s="229"/>
      <c r="BF67" s="229"/>
      <c r="BG67" s="229"/>
      <c r="BH67" s="229"/>
      <c r="BI67" s="229"/>
      <c r="BJ67" s="229"/>
      <c r="BK67" s="229"/>
      <c r="BL67" s="229"/>
      <c r="BM67" s="229"/>
      <c r="BN67" s="229"/>
      <c r="BO67" s="229"/>
      <c r="BP67" s="229"/>
      <c r="BQ67" s="226">
        <v>61</v>
      </c>
      <c r="BR67" s="231"/>
      <c r="BS67" s="859"/>
      <c r="BT67" s="860"/>
      <c r="BU67" s="860"/>
      <c r="BV67" s="860"/>
      <c r="BW67" s="860"/>
      <c r="BX67" s="860"/>
      <c r="BY67" s="860"/>
      <c r="BZ67" s="860"/>
      <c r="CA67" s="860"/>
      <c r="CB67" s="860"/>
      <c r="CC67" s="860"/>
      <c r="CD67" s="860"/>
      <c r="CE67" s="860"/>
      <c r="CF67" s="860"/>
      <c r="CG67" s="865"/>
      <c r="CH67" s="862"/>
      <c r="CI67" s="863"/>
      <c r="CJ67" s="863"/>
      <c r="CK67" s="863"/>
      <c r="CL67" s="864"/>
      <c r="CM67" s="862"/>
      <c r="CN67" s="863"/>
      <c r="CO67" s="863"/>
      <c r="CP67" s="863"/>
      <c r="CQ67" s="864"/>
      <c r="CR67" s="862"/>
      <c r="CS67" s="863"/>
      <c r="CT67" s="863"/>
      <c r="CU67" s="863"/>
      <c r="CV67" s="864"/>
      <c r="CW67" s="862"/>
      <c r="CX67" s="863"/>
      <c r="CY67" s="863"/>
      <c r="CZ67" s="863"/>
      <c r="DA67" s="864"/>
      <c r="DB67" s="862"/>
      <c r="DC67" s="863"/>
      <c r="DD67" s="863"/>
      <c r="DE67" s="863"/>
      <c r="DF67" s="864"/>
      <c r="DG67" s="862"/>
      <c r="DH67" s="863"/>
      <c r="DI67" s="863"/>
      <c r="DJ67" s="863"/>
      <c r="DK67" s="864"/>
      <c r="DL67" s="862"/>
      <c r="DM67" s="863"/>
      <c r="DN67" s="863"/>
      <c r="DO67" s="863"/>
      <c r="DP67" s="864"/>
      <c r="DQ67" s="862"/>
      <c r="DR67" s="863"/>
      <c r="DS67" s="863"/>
      <c r="DT67" s="863"/>
      <c r="DU67" s="864"/>
      <c r="DV67" s="859"/>
      <c r="DW67" s="860"/>
      <c r="DX67" s="860"/>
      <c r="DY67" s="860"/>
      <c r="DZ67" s="861"/>
      <c r="EA67" s="218"/>
    </row>
    <row r="68" spans="1:131" ht="26.25" customHeight="1" thickTop="1" x14ac:dyDescent="0.2">
      <c r="A68" s="224">
        <v>1</v>
      </c>
      <c r="B68" s="869" t="s">
        <v>577</v>
      </c>
      <c r="C68" s="870"/>
      <c r="D68" s="870"/>
      <c r="E68" s="870"/>
      <c r="F68" s="870"/>
      <c r="G68" s="870"/>
      <c r="H68" s="870"/>
      <c r="I68" s="870"/>
      <c r="J68" s="870"/>
      <c r="K68" s="870"/>
      <c r="L68" s="870"/>
      <c r="M68" s="870"/>
      <c r="N68" s="870"/>
      <c r="O68" s="870"/>
      <c r="P68" s="871"/>
      <c r="Q68" s="872">
        <v>880</v>
      </c>
      <c r="R68" s="866"/>
      <c r="S68" s="866"/>
      <c r="T68" s="866"/>
      <c r="U68" s="866"/>
      <c r="V68" s="866">
        <v>857</v>
      </c>
      <c r="W68" s="866"/>
      <c r="X68" s="866"/>
      <c r="Y68" s="866"/>
      <c r="Z68" s="866"/>
      <c r="AA68" s="866">
        <v>23</v>
      </c>
      <c r="AB68" s="866"/>
      <c r="AC68" s="866"/>
      <c r="AD68" s="866"/>
      <c r="AE68" s="866"/>
      <c r="AF68" s="866">
        <v>23</v>
      </c>
      <c r="AG68" s="866"/>
      <c r="AH68" s="866"/>
      <c r="AI68" s="866"/>
      <c r="AJ68" s="866"/>
      <c r="AK68" s="866"/>
      <c r="AL68" s="866"/>
      <c r="AM68" s="866"/>
      <c r="AN68" s="866"/>
      <c r="AO68" s="866"/>
      <c r="AP68" s="866"/>
      <c r="AQ68" s="866"/>
      <c r="AR68" s="866"/>
      <c r="AS68" s="866"/>
      <c r="AT68" s="866"/>
      <c r="AU68" s="866"/>
      <c r="AV68" s="866"/>
      <c r="AW68" s="866"/>
      <c r="AX68" s="866"/>
      <c r="AY68" s="866"/>
      <c r="AZ68" s="867"/>
      <c r="BA68" s="867"/>
      <c r="BB68" s="867"/>
      <c r="BC68" s="867"/>
      <c r="BD68" s="868"/>
      <c r="BE68" s="229"/>
      <c r="BF68" s="229"/>
      <c r="BG68" s="229"/>
      <c r="BH68" s="229"/>
      <c r="BI68" s="229"/>
      <c r="BJ68" s="229"/>
      <c r="BK68" s="229"/>
      <c r="BL68" s="229"/>
      <c r="BM68" s="229"/>
      <c r="BN68" s="229"/>
      <c r="BO68" s="229"/>
      <c r="BP68" s="229"/>
      <c r="BQ68" s="226">
        <v>62</v>
      </c>
      <c r="BR68" s="231"/>
      <c r="BS68" s="859"/>
      <c r="BT68" s="860"/>
      <c r="BU68" s="860"/>
      <c r="BV68" s="860"/>
      <c r="BW68" s="860"/>
      <c r="BX68" s="860"/>
      <c r="BY68" s="860"/>
      <c r="BZ68" s="860"/>
      <c r="CA68" s="860"/>
      <c r="CB68" s="860"/>
      <c r="CC68" s="860"/>
      <c r="CD68" s="860"/>
      <c r="CE68" s="860"/>
      <c r="CF68" s="860"/>
      <c r="CG68" s="865"/>
      <c r="CH68" s="862"/>
      <c r="CI68" s="863"/>
      <c r="CJ68" s="863"/>
      <c r="CK68" s="863"/>
      <c r="CL68" s="864"/>
      <c r="CM68" s="862"/>
      <c r="CN68" s="863"/>
      <c r="CO68" s="863"/>
      <c r="CP68" s="863"/>
      <c r="CQ68" s="864"/>
      <c r="CR68" s="862"/>
      <c r="CS68" s="863"/>
      <c r="CT68" s="863"/>
      <c r="CU68" s="863"/>
      <c r="CV68" s="864"/>
      <c r="CW68" s="862"/>
      <c r="CX68" s="863"/>
      <c r="CY68" s="863"/>
      <c r="CZ68" s="863"/>
      <c r="DA68" s="864"/>
      <c r="DB68" s="862"/>
      <c r="DC68" s="863"/>
      <c r="DD68" s="863"/>
      <c r="DE68" s="863"/>
      <c r="DF68" s="864"/>
      <c r="DG68" s="862"/>
      <c r="DH68" s="863"/>
      <c r="DI68" s="863"/>
      <c r="DJ68" s="863"/>
      <c r="DK68" s="864"/>
      <c r="DL68" s="862"/>
      <c r="DM68" s="863"/>
      <c r="DN68" s="863"/>
      <c r="DO68" s="863"/>
      <c r="DP68" s="864"/>
      <c r="DQ68" s="862"/>
      <c r="DR68" s="863"/>
      <c r="DS68" s="863"/>
      <c r="DT68" s="863"/>
      <c r="DU68" s="864"/>
      <c r="DV68" s="859"/>
      <c r="DW68" s="860"/>
      <c r="DX68" s="860"/>
      <c r="DY68" s="860"/>
      <c r="DZ68" s="861"/>
      <c r="EA68" s="218"/>
    </row>
    <row r="69" spans="1:131" ht="26.25" customHeight="1" x14ac:dyDescent="0.2">
      <c r="A69" s="226">
        <v>2</v>
      </c>
      <c r="B69" s="873" t="s">
        <v>578</v>
      </c>
      <c r="C69" s="874"/>
      <c r="D69" s="874"/>
      <c r="E69" s="874"/>
      <c r="F69" s="874"/>
      <c r="G69" s="874"/>
      <c r="H69" s="874"/>
      <c r="I69" s="874"/>
      <c r="J69" s="874"/>
      <c r="K69" s="874"/>
      <c r="L69" s="874"/>
      <c r="M69" s="874"/>
      <c r="N69" s="874"/>
      <c r="O69" s="874"/>
      <c r="P69" s="875"/>
      <c r="Q69" s="876">
        <v>184908</v>
      </c>
      <c r="R69" s="830"/>
      <c r="S69" s="830"/>
      <c r="T69" s="830"/>
      <c r="U69" s="830"/>
      <c r="V69" s="830">
        <v>182658</v>
      </c>
      <c r="W69" s="830"/>
      <c r="X69" s="830"/>
      <c r="Y69" s="830"/>
      <c r="Z69" s="830"/>
      <c r="AA69" s="830">
        <v>2250</v>
      </c>
      <c r="AB69" s="830"/>
      <c r="AC69" s="830"/>
      <c r="AD69" s="830"/>
      <c r="AE69" s="830"/>
      <c r="AF69" s="830">
        <v>2250</v>
      </c>
      <c r="AG69" s="830"/>
      <c r="AH69" s="830"/>
      <c r="AI69" s="830"/>
      <c r="AJ69" s="830"/>
      <c r="AK69" s="830">
        <v>669</v>
      </c>
      <c r="AL69" s="830"/>
      <c r="AM69" s="830"/>
      <c r="AN69" s="830"/>
      <c r="AO69" s="830"/>
      <c r="AP69" s="830"/>
      <c r="AQ69" s="830"/>
      <c r="AR69" s="830"/>
      <c r="AS69" s="830"/>
      <c r="AT69" s="830"/>
      <c r="AU69" s="830"/>
      <c r="AV69" s="830"/>
      <c r="AW69" s="830"/>
      <c r="AX69" s="830"/>
      <c r="AY69" s="830"/>
      <c r="AZ69" s="832"/>
      <c r="BA69" s="832"/>
      <c r="BB69" s="832"/>
      <c r="BC69" s="832"/>
      <c r="BD69" s="833"/>
      <c r="BE69" s="229"/>
      <c r="BF69" s="229"/>
      <c r="BG69" s="229"/>
      <c r="BH69" s="229"/>
      <c r="BI69" s="229"/>
      <c r="BJ69" s="229"/>
      <c r="BK69" s="229"/>
      <c r="BL69" s="229"/>
      <c r="BM69" s="229"/>
      <c r="BN69" s="229"/>
      <c r="BO69" s="229"/>
      <c r="BP69" s="229"/>
      <c r="BQ69" s="226">
        <v>63</v>
      </c>
      <c r="BR69" s="231"/>
      <c r="BS69" s="859"/>
      <c r="BT69" s="860"/>
      <c r="BU69" s="860"/>
      <c r="BV69" s="860"/>
      <c r="BW69" s="860"/>
      <c r="BX69" s="860"/>
      <c r="BY69" s="860"/>
      <c r="BZ69" s="860"/>
      <c r="CA69" s="860"/>
      <c r="CB69" s="860"/>
      <c r="CC69" s="860"/>
      <c r="CD69" s="860"/>
      <c r="CE69" s="860"/>
      <c r="CF69" s="860"/>
      <c r="CG69" s="865"/>
      <c r="CH69" s="862"/>
      <c r="CI69" s="863"/>
      <c r="CJ69" s="863"/>
      <c r="CK69" s="863"/>
      <c r="CL69" s="864"/>
      <c r="CM69" s="862"/>
      <c r="CN69" s="863"/>
      <c r="CO69" s="863"/>
      <c r="CP69" s="863"/>
      <c r="CQ69" s="864"/>
      <c r="CR69" s="862"/>
      <c r="CS69" s="863"/>
      <c r="CT69" s="863"/>
      <c r="CU69" s="863"/>
      <c r="CV69" s="864"/>
      <c r="CW69" s="862"/>
      <c r="CX69" s="863"/>
      <c r="CY69" s="863"/>
      <c r="CZ69" s="863"/>
      <c r="DA69" s="864"/>
      <c r="DB69" s="862"/>
      <c r="DC69" s="863"/>
      <c r="DD69" s="863"/>
      <c r="DE69" s="863"/>
      <c r="DF69" s="864"/>
      <c r="DG69" s="862"/>
      <c r="DH69" s="863"/>
      <c r="DI69" s="863"/>
      <c r="DJ69" s="863"/>
      <c r="DK69" s="864"/>
      <c r="DL69" s="862"/>
      <c r="DM69" s="863"/>
      <c r="DN69" s="863"/>
      <c r="DO69" s="863"/>
      <c r="DP69" s="864"/>
      <c r="DQ69" s="862"/>
      <c r="DR69" s="863"/>
      <c r="DS69" s="863"/>
      <c r="DT69" s="863"/>
      <c r="DU69" s="864"/>
      <c r="DV69" s="859"/>
      <c r="DW69" s="860"/>
      <c r="DX69" s="860"/>
      <c r="DY69" s="860"/>
      <c r="DZ69" s="861"/>
      <c r="EA69" s="218"/>
    </row>
    <row r="70" spans="1:131" ht="26.25" customHeight="1" x14ac:dyDescent="0.2">
      <c r="A70" s="226">
        <v>3</v>
      </c>
      <c r="B70" s="873" t="s">
        <v>579</v>
      </c>
      <c r="C70" s="874"/>
      <c r="D70" s="874"/>
      <c r="E70" s="874"/>
      <c r="F70" s="874"/>
      <c r="G70" s="874"/>
      <c r="H70" s="874"/>
      <c r="I70" s="874"/>
      <c r="J70" s="874"/>
      <c r="K70" s="874"/>
      <c r="L70" s="874"/>
      <c r="M70" s="874"/>
      <c r="N70" s="874"/>
      <c r="O70" s="874"/>
      <c r="P70" s="875"/>
      <c r="Q70" s="876">
        <v>7</v>
      </c>
      <c r="R70" s="830"/>
      <c r="S70" s="830"/>
      <c r="T70" s="830"/>
      <c r="U70" s="830"/>
      <c r="V70" s="830">
        <v>6</v>
      </c>
      <c r="W70" s="830"/>
      <c r="X70" s="830"/>
      <c r="Y70" s="830"/>
      <c r="Z70" s="830"/>
      <c r="AA70" s="830">
        <v>1</v>
      </c>
      <c r="AB70" s="830"/>
      <c r="AC70" s="830"/>
      <c r="AD70" s="830"/>
      <c r="AE70" s="830"/>
      <c r="AF70" s="830">
        <v>1</v>
      </c>
      <c r="AG70" s="830"/>
      <c r="AH70" s="830"/>
      <c r="AI70" s="830"/>
      <c r="AJ70" s="830"/>
      <c r="AK70" s="830"/>
      <c r="AL70" s="830"/>
      <c r="AM70" s="830"/>
      <c r="AN70" s="830"/>
      <c r="AO70" s="830"/>
      <c r="AP70" s="830"/>
      <c r="AQ70" s="830"/>
      <c r="AR70" s="830"/>
      <c r="AS70" s="830"/>
      <c r="AT70" s="830"/>
      <c r="AU70" s="830"/>
      <c r="AV70" s="830"/>
      <c r="AW70" s="830"/>
      <c r="AX70" s="830"/>
      <c r="AY70" s="830"/>
      <c r="AZ70" s="832"/>
      <c r="BA70" s="832"/>
      <c r="BB70" s="832"/>
      <c r="BC70" s="832"/>
      <c r="BD70" s="833"/>
      <c r="BE70" s="229"/>
      <c r="BF70" s="229"/>
      <c r="BG70" s="229"/>
      <c r="BH70" s="229"/>
      <c r="BI70" s="229"/>
      <c r="BJ70" s="229"/>
      <c r="BK70" s="229"/>
      <c r="BL70" s="229"/>
      <c r="BM70" s="229"/>
      <c r="BN70" s="229"/>
      <c r="BO70" s="229"/>
      <c r="BP70" s="229"/>
      <c r="BQ70" s="226">
        <v>64</v>
      </c>
      <c r="BR70" s="231"/>
      <c r="BS70" s="859"/>
      <c r="BT70" s="860"/>
      <c r="BU70" s="860"/>
      <c r="BV70" s="860"/>
      <c r="BW70" s="860"/>
      <c r="BX70" s="860"/>
      <c r="BY70" s="860"/>
      <c r="BZ70" s="860"/>
      <c r="CA70" s="860"/>
      <c r="CB70" s="860"/>
      <c r="CC70" s="860"/>
      <c r="CD70" s="860"/>
      <c r="CE70" s="860"/>
      <c r="CF70" s="860"/>
      <c r="CG70" s="865"/>
      <c r="CH70" s="862"/>
      <c r="CI70" s="863"/>
      <c r="CJ70" s="863"/>
      <c r="CK70" s="863"/>
      <c r="CL70" s="864"/>
      <c r="CM70" s="862"/>
      <c r="CN70" s="863"/>
      <c r="CO70" s="863"/>
      <c r="CP70" s="863"/>
      <c r="CQ70" s="864"/>
      <c r="CR70" s="862"/>
      <c r="CS70" s="863"/>
      <c r="CT70" s="863"/>
      <c r="CU70" s="863"/>
      <c r="CV70" s="864"/>
      <c r="CW70" s="862"/>
      <c r="CX70" s="863"/>
      <c r="CY70" s="863"/>
      <c r="CZ70" s="863"/>
      <c r="DA70" s="864"/>
      <c r="DB70" s="862"/>
      <c r="DC70" s="863"/>
      <c r="DD70" s="863"/>
      <c r="DE70" s="863"/>
      <c r="DF70" s="864"/>
      <c r="DG70" s="862"/>
      <c r="DH70" s="863"/>
      <c r="DI70" s="863"/>
      <c r="DJ70" s="863"/>
      <c r="DK70" s="864"/>
      <c r="DL70" s="862"/>
      <c r="DM70" s="863"/>
      <c r="DN70" s="863"/>
      <c r="DO70" s="863"/>
      <c r="DP70" s="864"/>
      <c r="DQ70" s="862"/>
      <c r="DR70" s="863"/>
      <c r="DS70" s="863"/>
      <c r="DT70" s="863"/>
      <c r="DU70" s="864"/>
      <c r="DV70" s="859"/>
      <c r="DW70" s="860"/>
      <c r="DX70" s="860"/>
      <c r="DY70" s="860"/>
      <c r="DZ70" s="861"/>
      <c r="EA70" s="218"/>
    </row>
    <row r="71" spans="1:131" ht="26.25" customHeight="1" x14ac:dyDescent="0.2">
      <c r="A71" s="226">
        <v>4</v>
      </c>
      <c r="B71" s="873"/>
      <c r="C71" s="874"/>
      <c r="D71" s="874"/>
      <c r="E71" s="874"/>
      <c r="F71" s="874"/>
      <c r="G71" s="874"/>
      <c r="H71" s="874"/>
      <c r="I71" s="874"/>
      <c r="J71" s="874"/>
      <c r="K71" s="874"/>
      <c r="L71" s="874"/>
      <c r="M71" s="874"/>
      <c r="N71" s="874"/>
      <c r="O71" s="874"/>
      <c r="P71" s="875"/>
      <c r="Q71" s="876"/>
      <c r="R71" s="830"/>
      <c r="S71" s="830"/>
      <c r="T71" s="830"/>
      <c r="U71" s="830"/>
      <c r="V71" s="830"/>
      <c r="W71" s="830"/>
      <c r="X71" s="830"/>
      <c r="Y71" s="830"/>
      <c r="Z71" s="830"/>
      <c r="AA71" s="830"/>
      <c r="AB71" s="830"/>
      <c r="AC71" s="830"/>
      <c r="AD71" s="830"/>
      <c r="AE71" s="830"/>
      <c r="AF71" s="830"/>
      <c r="AG71" s="830"/>
      <c r="AH71" s="830"/>
      <c r="AI71" s="830"/>
      <c r="AJ71" s="830"/>
      <c r="AK71" s="830"/>
      <c r="AL71" s="830"/>
      <c r="AM71" s="830"/>
      <c r="AN71" s="830"/>
      <c r="AO71" s="830"/>
      <c r="AP71" s="830"/>
      <c r="AQ71" s="830"/>
      <c r="AR71" s="830"/>
      <c r="AS71" s="830"/>
      <c r="AT71" s="830"/>
      <c r="AU71" s="830"/>
      <c r="AV71" s="830"/>
      <c r="AW71" s="830"/>
      <c r="AX71" s="830"/>
      <c r="AY71" s="830"/>
      <c r="AZ71" s="832"/>
      <c r="BA71" s="832"/>
      <c r="BB71" s="832"/>
      <c r="BC71" s="832"/>
      <c r="BD71" s="833"/>
      <c r="BE71" s="229"/>
      <c r="BF71" s="229"/>
      <c r="BG71" s="229"/>
      <c r="BH71" s="229"/>
      <c r="BI71" s="229"/>
      <c r="BJ71" s="229"/>
      <c r="BK71" s="229"/>
      <c r="BL71" s="229"/>
      <c r="BM71" s="229"/>
      <c r="BN71" s="229"/>
      <c r="BO71" s="229"/>
      <c r="BP71" s="229"/>
      <c r="BQ71" s="226">
        <v>65</v>
      </c>
      <c r="BR71" s="231"/>
      <c r="BS71" s="859"/>
      <c r="BT71" s="860"/>
      <c r="BU71" s="860"/>
      <c r="BV71" s="860"/>
      <c r="BW71" s="860"/>
      <c r="BX71" s="860"/>
      <c r="BY71" s="860"/>
      <c r="BZ71" s="860"/>
      <c r="CA71" s="860"/>
      <c r="CB71" s="860"/>
      <c r="CC71" s="860"/>
      <c r="CD71" s="860"/>
      <c r="CE71" s="860"/>
      <c r="CF71" s="860"/>
      <c r="CG71" s="865"/>
      <c r="CH71" s="862"/>
      <c r="CI71" s="863"/>
      <c r="CJ71" s="863"/>
      <c r="CK71" s="863"/>
      <c r="CL71" s="864"/>
      <c r="CM71" s="862"/>
      <c r="CN71" s="863"/>
      <c r="CO71" s="863"/>
      <c r="CP71" s="863"/>
      <c r="CQ71" s="864"/>
      <c r="CR71" s="862"/>
      <c r="CS71" s="863"/>
      <c r="CT71" s="863"/>
      <c r="CU71" s="863"/>
      <c r="CV71" s="864"/>
      <c r="CW71" s="862"/>
      <c r="CX71" s="863"/>
      <c r="CY71" s="863"/>
      <c r="CZ71" s="863"/>
      <c r="DA71" s="864"/>
      <c r="DB71" s="862"/>
      <c r="DC71" s="863"/>
      <c r="DD71" s="863"/>
      <c r="DE71" s="863"/>
      <c r="DF71" s="864"/>
      <c r="DG71" s="862"/>
      <c r="DH71" s="863"/>
      <c r="DI71" s="863"/>
      <c r="DJ71" s="863"/>
      <c r="DK71" s="864"/>
      <c r="DL71" s="862"/>
      <c r="DM71" s="863"/>
      <c r="DN71" s="863"/>
      <c r="DO71" s="863"/>
      <c r="DP71" s="864"/>
      <c r="DQ71" s="862"/>
      <c r="DR71" s="863"/>
      <c r="DS71" s="863"/>
      <c r="DT71" s="863"/>
      <c r="DU71" s="864"/>
      <c r="DV71" s="859"/>
      <c r="DW71" s="860"/>
      <c r="DX71" s="860"/>
      <c r="DY71" s="860"/>
      <c r="DZ71" s="861"/>
      <c r="EA71" s="218"/>
    </row>
    <row r="72" spans="1:131" ht="26.25" customHeight="1" x14ac:dyDescent="0.2">
      <c r="A72" s="226">
        <v>5</v>
      </c>
      <c r="B72" s="873"/>
      <c r="C72" s="874"/>
      <c r="D72" s="874"/>
      <c r="E72" s="874"/>
      <c r="F72" s="874"/>
      <c r="G72" s="874"/>
      <c r="H72" s="874"/>
      <c r="I72" s="874"/>
      <c r="J72" s="874"/>
      <c r="K72" s="874"/>
      <c r="L72" s="874"/>
      <c r="M72" s="874"/>
      <c r="N72" s="874"/>
      <c r="O72" s="874"/>
      <c r="P72" s="875"/>
      <c r="Q72" s="876"/>
      <c r="R72" s="830"/>
      <c r="S72" s="830"/>
      <c r="T72" s="830"/>
      <c r="U72" s="830"/>
      <c r="V72" s="830"/>
      <c r="W72" s="830"/>
      <c r="X72" s="830"/>
      <c r="Y72" s="830"/>
      <c r="Z72" s="830"/>
      <c r="AA72" s="830"/>
      <c r="AB72" s="830"/>
      <c r="AC72" s="830"/>
      <c r="AD72" s="830"/>
      <c r="AE72" s="830"/>
      <c r="AF72" s="830"/>
      <c r="AG72" s="830"/>
      <c r="AH72" s="830"/>
      <c r="AI72" s="830"/>
      <c r="AJ72" s="830"/>
      <c r="AK72" s="830"/>
      <c r="AL72" s="830"/>
      <c r="AM72" s="830"/>
      <c r="AN72" s="830"/>
      <c r="AO72" s="830"/>
      <c r="AP72" s="830"/>
      <c r="AQ72" s="830"/>
      <c r="AR72" s="830"/>
      <c r="AS72" s="830"/>
      <c r="AT72" s="830"/>
      <c r="AU72" s="830"/>
      <c r="AV72" s="830"/>
      <c r="AW72" s="830"/>
      <c r="AX72" s="830"/>
      <c r="AY72" s="830"/>
      <c r="AZ72" s="832"/>
      <c r="BA72" s="832"/>
      <c r="BB72" s="832"/>
      <c r="BC72" s="832"/>
      <c r="BD72" s="833"/>
      <c r="BE72" s="229"/>
      <c r="BF72" s="229"/>
      <c r="BG72" s="229"/>
      <c r="BH72" s="229"/>
      <c r="BI72" s="229"/>
      <c r="BJ72" s="229"/>
      <c r="BK72" s="229"/>
      <c r="BL72" s="229"/>
      <c r="BM72" s="229"/>
      <c r="BN72" s="229"/>
      <c r="BO72" s="229"/>
      <c r="BP72" s="229"/>
      <c r="BQ72" s="226">
        <v>66</v>
      </c>
      <c r="BR72" s="231"/>
      <c r="BS72" s="859"/>
      <c r="BT72" s="860"/>
      <c r="BU72" s="860"/>
      <c r="BV72" s="860"/>
      <c r="BW72" s="860"/>
      <c r="BX72" s="860"/>
      <c r="BY72" s="860"/>
      <c r="BZ72" s="860"/>
      <c r="CA72" s="860"/>
      <c r="CB72" s="860"/>
      <c r="CC72" s="860"/>
      <c r="CD72" s="860"/>
      <c r="CE72" s="860"/>
      <c r="CF72" s="860"/>
      <c r="CG72" s="865"/>
      <c r="CH72" s="862"/>
      <c r="CI72" s="863"/>
      <c r="CJ72" s="863"/>
      <c r="CK72" s="863"/>
      <c r="CL72" s="864"/>
      <c r="CM72" s="862"/>
      <c r="CN72" s="863"/>
      <c r="CO72" s="863"/>
      <c r="CP72" s="863"/>
      <c r="CQ72" s="864"/>
      <c r="CR72" s="862"/>
      <c r="CS72" s="863"/>
      <c r="CT72" s="863"/>
      <c r="CU72" s="863"/>
      <c r="CV72" s="864"/>
      <c r="CW72" s="862"/>
      <c r="CX72" s="863"/>
      <c r="CY72" s="863"/>
      <c r="CZ72" s="863"/>
      <c r="DA72" s="864"/>
      <c r="DB72" s="862"/>
      <c r="DC72" s="863"/>
      <c r="DD72" s="863"/>
      <c r="DE72" s="863"/>
      <c r="DF72" s="864"/>
      <c r="DG72" s="862"/>
      <c r="DH72" s="863"/>
      <c r="DI72" s="863"/>
      <c r="DJ72" s="863"/>
      <c r="DK72" s="864"/>
      <c r="DL72" s="862"/>
      <c r="DM72" s="863"/>
      <c r="DN72" s="863"/>
      <c r="DO72" s="863"/>
      <c r="DP72" s="864"/>
      <c r="DQ72" s="862"/>
      <c r="DR72" s="863"/>
      <c r="DS72" s="863"/>
      <c r="DT72" s="863"/>
      <c r="DU72" s="864"/>
      <c r="DV72" s="859"/>
      <c r="DW72" s="860"/>
      <c r="DX72" s="860"/>
      <c r="DY72" s="860"/>
      <c r="DZ72" s="861"/>
      <c r="EA72" s="218"/>
    </row>
    <row r="73" spans="1:131" ht="26.25" customHeight="1" x14ac:dyDescent="0.2">
      <c r="A73" s="226">
        <v>6</v>
      </c>
      <c r="B73" s="873"/>
      <c r="C73" s="874"/>
      <c r="D73" s="874"/>
      <c r="E73" s="874"/>
      <c r="F73" s="874"/>
      <c r="G73" s="874"/>
      <c r="H73" s="874"/>
      <c r="I73" s="874"/>
      <c r="J73" s="874"/>
      <c r="K73" s="874"/>
      <c r="L73" s="874"/>
      <c r="M73" s="874"/>
      <c r="N73" s="874"/>
      <c r="O73" s="874"/>
      <c r="P73" s="875"/>
      <c r="Q73" s="876"/>
      <c r="R73" s="830"/>
      <c r="S73" s="830"/>
      <c r="T73" s="830"/>
      <c r="U73" s="830"/>
      <c r="V73" s="830"/>
      <c r="W73" s="830"/>
      <c r="X73" s="830"/>
      <c r="Y73" s="830"/>
      <c r="Z73" s="830"/>
      <c r="AA73" s="830"/>
      <c r="AB73" s="830"/>
      <c r="AC73" s="830"/>
      <c r="AD73" s="830"/>
      <c r="AE73" s="830"/>
      <c r="AF73" s="830"/>
      <c r="AG73" s="830"/>
      <c r="AH73" s="830"/>
      <c r="AI73" s="830"/>
      <c r="AJ73" s="830"/>
      <c r="AK73" s="830"/>
      <c r="AL73" s="830"/>
      <c r="AM73" s="830"/>
      <c r="AN73" s="830"/>
      <c r="AO73" s="830"/>
      <c r="AP73" s="830"/>
      <c r="AQ73" s="830"/>
      <c r="AR73" s="830"/>
      <c r="AS73" s="830"/>
      <c r="AT73" s="830"/>
      <c r="AU73" s="830"/>
      <c r="AV73" s="830"/>
      <c r="AW73" s="830"/>
      <c r="AX73" s="830"/>
      <c r="AY73" s="830"/>
      <c r="AZ73" s="832"/>
      <c r="BA73" s="832"/>
      <c r="BB73" s="832"/>
      <c r="BC73" s="832"/>
      <c r="BD73" s="833"/>
      <c r="BE73" s="229"/>
      <c r="BF73" s="229"/>
      <c r="BG73" s="229"/>
      <c r="BH73" s="229"/>
      <c r="BI73" s="229"/>
      <c r="BJ73" s="229"/>
      <c r="BK73" s="229"/>
      <c r="BL73" s="229"/>
      <c r="BM73" s="229"/>
      <c r="BN73" s="229"/>
      <c r="BO73" s="229"/>
      <c r="BP73" s="229"/>
      <c r="BQ73" s="226">
        <v>67</v>
      </c>
      <c r="BR73" s="231"/>
      <c r="BS73" s="859"/>
      <c r="BT73" s="860"/>
      <c r="BU73" s="860"/>
      <c r="BV73" s="860"/>
      <c r="BW73" s="860"/>
      <c r="BX73" s="860"/>
      <c r="BY73" s="860"/>
      <c r="BZ73" s="860"/>
      <c r="CA73" s="860"/>
      <c r="CB73" s="860"/>
      <c r="CC73" s="860"/>
      <c r="CD73" s="860"/>
      <c r="CE73" s="860"/>
      <c r="CF73" s="860"/>
      <c r="CG73" s="865"/>
      <c r="CH73" s="862"/>
      <c r="CI73" s="863"/>
      <c r="CJ73" s="863"/>
      <c r="CK73" s="863"/>
      <c r="CL73" s="864"/>
      <c r="CM73" s="862"/>
      <c r="CN73" s="863"/>
      <c r="CO73" s="863"/>
      <c r="CP73" s="863"/>
      <c r="CQ73" s="864"/>
      <c r="CR73" s="862"/>
      <c r="CS73" s="863"/>
      <c r="CT73" s="863"/>
      <c r="CU73" s="863"/>
      <c r="CV73" s="864"/>
      <c r="CW73" s="862"/>
      <c r="CX73" s="863"/>
      <c r="CY73" s="863"/>
      <c r="CZ73" s="863"/>
      <c r="DA73" s="864"/>
      <c r="DB73" s="862"/>
      <c r="DC73" s="863"/>
      <c r="DD73" s="863"/>
      <c r="DE73" s="863"/>
      <c r="DF73" s="864"/>
      <c r="DG73" s="862"/>
      <c r="DH73" s="863"/>
      <c r="DI73" s="863"/>
      <c r="DJ73" s="863"/>
      <c r="DK73" s="864"/>
      <c r="DL73" s="862"/>
      <c r="DM73" s="863"/>
      <c r="DN73" s="863"/>
      <c r="DO73" s="863"/>
      <c r="DP73" s="864"/>
      <c r="DQ73" s="862"/>
      <c r="DR73" s="863"/>
      <c r="DS73" s="863"/>
      <c r="DT73" s="863"/>
      <c r="DU73" s="864"/>
      <c r="DV73" s="859"/>
      <c r="DW73" s="860"/>
      <c r="DX73" s="860"/>
      <c r="DY73" s="860"/>
      <c r="DZ73" s="861"/>
      <c r="EA73" s="218"/>
    </row>
    <row r="74" spans="1:131" ht="26.25" customHeight="1" x14ac:dyDescent="0.2">
      <c r="A74" s="226">
        <v>7</v>
      </c>
      <c r="B74" s="873"/>
      <c r="C74" s="874"/>
      <c r="D74" s="874"/>
      <c r="E74" s="874"/>
      <c r="F74" s="874"/>
      <c r="G74" s="874"/>
      <c r="H74" s="874"/>
      <c r="I74" s="874"/>
      <c r="J74" s="874"/>
      <c r="K74" s="874"/>
      <c r="L74" s="874"/>
      <c r="M74" s="874"/>
      <c r="N74" s="874"/>
      <c r="O74" s="874"/>
      <c r="P74" s="875"/>
      <c r="Q74" s="876"/>
      <c r="R74" s="830"/>
      <c r="S74" s="830"/>
      <c r="T74" s="830"/>
      <c r="U74" s="830"/>
      <c r="V74" s="830"/>
      <c r="W74" s="830"/>
      <c r="X74" s="830"/>
      <c r="Y74" s="830"/>
      <c r="Z74" s="830"/>
      <c r="AA74" s="830"/>
      <c r="AB74" s="830"/>
      <c r="AC74" s="830"/>
      <c r="AD74" s="830"/>
      <c r="AE74" s="830"/>
      <c r="AF74" s="830"/>
      <c r="AG74" s="830"/>
      <c r="AH74" s="830"/>
      <c r="AI74" s="830"/>
      <c r="AJ74" s="830"/>
      <c r="AK74" s="830"/>
      <c r="AL74" s="830"/>
      <c r="AM74" s="830"/>
      <c r="AN74" s="830"/>
      <c r="AO74" s="830"/>
      <c r="AP74" s="830"/>
      <c r="AQ74" s="830"/>
      <c r="AR74" s="830"/>
      <c r="AS74" s="830"/>
      <c r="AT74" s="830"/>
      <c r="AU74" s="830"/>
      <c r="AV74" s="830"/>
      <c r="AW74" s="830"/>
      <c r="AX74" s="830"/>
      <c r="AY74" s="830"/>
      <c r="AZ74" s="832"/>
      <c r="BA74" s="832"/>
      <c r="BB74" s="832"/>
      <c r="BC74" s="832"/>
      <c r="BD74" s="833"/>
      <c r="BE74" s="229"/>
      <c r="BF74" s="229"/>
      <c r="BG74" s="229"/>
      <c r="BH74" s="229"/>
      <c r="BI74" s="229"/>
      <c r="BJ74" s="229"/>
      <c r="BK74" s="229"/>
      <c r="BL74" s="229"/>
      <c r="BM74" s="229"/>
      <c r="BN74" s="229"/>
      <c r="BO74" s="229"/>
      <c r="BP74" s="229"/>
      <c r="BQ74" s="226">
        <v>68</v>
      </c>
      <c r="BR74" s="231"/>
      <c r="BS74" s="859"/>
      <c r="BT74" s="860"/>
      <c r="BU74" s="860"/>
      <c r="BV74" s="860"/>
      <c r="BW74" s="860"/>
      <c r="BX74" s="860"/>
      <c r="BY74" s="860"/>
      <c r="BZ74" s="860"/>
      <c r="CA74" s="860"/>
      <c r="CB74" s="860"/>
      <c r="CC74" s="860"/>
      <c r="CD74" s="860"/>
      <c r="CE74" s="860"/>
      <c r="CF74" s="860"/>
      <c r="CG74" s="865"/>
      <c r="CH74" s="862"/>
      <c r="CI74" s="863"/>
      <c r="CJ74" s="863"/>
      <c r="CK74" s="863"/>
      <c r="CL74" s="864"/>
      <c r="CM74" s="862"/>
      <c r="CN74" s="863"/>
      <c r="CO74" s="863"/>
      <c r="CP74" s="863"/>
      <c r="CQ74" s="864"/>
      <c r="CR74" s="862"/>
      <c r="CS74" s="863"/>
      <c r="CT74" s="863"/>
      <c r="CU74" s="863"/>
      <c r="CV74" s="864"/>
      <c r="CW74" s="862"/>
      <c r="CX74" s="863"/>
      <c r="CY74" s="863"/>
      <c r="CZ74" s="863"/>
      <c r="DA74" s="864"/>
      <c r="DB74" s="862"/>
      <c r="DC74" s="863"/>
      <c r="DD74" s="863"/>
      <c r="DE74" s="863"/>
      <c r="DF74" s="864"/>
      <c r="DG74" s="862"/>
      <c r="DH74" s="863"/>
      <c r="DI74" s="863"/>
      <c r="DJ74" s="863"/>
      <c r="DK74" s="864"/>
      <c r="DL74" s="862"/>
      <c r="DM74" s="863"/>
      <c r="DN74" s="863"/>
      <c r="DO74" s="863"/>
      <c r="DP74" s="864"/>
      <c r="DQ74" s="862"/>
      <c r="DR74" s="863"/>
      <c r="DS74" s="863"/>
      <c r="DT74" s="863"/>
      <c r="DU74" s="864"/>
      <c r="DV74" s="859"/>
      <c r="DW74" s="860"/>
      <c r="DX74" s="860"/>
      <c r="DY74" s="860"/>
      <c r="DZ74" s="861"/>
      <c r="EA74" s="218"/>
    </row>
    <row r="75" spans="1:131" ht="26.25" customHeight="1" x14ac:dyDescent="0.2">
      <c r="A75" s="226">
        <v>8</v>
      </c>
      <c r="B75" s="873"/>
      <c r="C75" s="874"/>
      <c r="D75" s="874"/>
      <c r="E75" s="874"/>
      <c r="F75" s="874"/>
      <c r="G75" s="874"/>
      <c r="H75" s="874"/>
      <c r="I75" s="874"/>
      <c r="J75" s="874"/>
      <c r="K75" s="874"/>
      <c r="L75" s="874"/>
      <c r="M75" s="874"/>
      <c r="N75" s="874"/>
      <c r="O75" s="874"/>
      <c r="P75" s="875"/>
      <c r="Q75" s="877"/>
      <c r="R75" s="878"/>
      <c r="S75" s="878"/>
      <c r="T75" s="878"/>
      <c r="U75" s="834"/>
      <c r="V75" s="879"/>
      <c r="W75" s="878"/>
      <c r="X75" s="878"/>
      <c r="Y75" s="878"/>
      <c r="Z75" s="834"/>
      <c r="AA75" s="879"/>
      <c r="AB75" s="878"/>
      <c r="AC75" s="878"/>
      <c r="AD75" s="878"/>
      <c r="AE75" s="834"/>
      <c r="AF75" s="879"/>
      <c r="AG75" s="878"/>
      <c r="AH75" s="878"/>
      <c r="AI75" s="878"/>
      <c r="AJ75" s="834"/>
      <c r="AK75" s="879"/>
      <c r="AL75" s="878"/>
      <c r="AM75" s="878"/>
      <c r="AN75" s="878"/>
      <c r="AO75" s="834"/>
      <c r="AP75" s="879"/>
      <c r="AQ75" s="878"/>
      <c r="AR75" s="878"/>
      <c r="AS75" s="878"/>
      <c r="AT75" s="834"/>
      <c r="AU75" s="879"/>
      <c r="AV75" s="878"/>
      <c r="AW75" s="878"/>
      <c r="AX75" s="878"/>
      <c r="AY75" s="834"/>
      <c r="AZ75" s="832"/>
      <c r="BA75" s="832"/>
      <c r="BB75" s="832"/>
      <c r="BC75" s="832"/>
      <c r="BD75" s="833"/>
      <c r="BE75" s="229"/>
      <c r="BF75" s="229"/>
      <c r="BG75" s="229"/>
      <c r="BH75" s="229"/>
      <c r="BI75" s="229"/>
      <c r="BJ75" s="229"/>
      <c r="BK75" s="229"/>
      <c r="BL75" s="229"/>
      <c r="BM75" s="229"/>
      <c r="BN75" s="229"/>
      <c r="BO75" s="229"/>
      <c r="BP75" s="229"/>
      <c r="BQ75" s="226">
        <v>69</v>
      </c>
      <c r="BR75" s="231"/>
      <c r="BS75" s="859"/>
      <c r="BT75" s="860"/>
      <c r="BU75" s="860"/>
      <c r="BV75" s="860"/>
      <c r="BW75" s="860"/>
      <c r="BX75" s="860"/>
      <c r="BY75" s="860"/>
      <c r="BZ75" s="860"/>
      <c r="CA75" s="860"/>
      <c r="CB75" s="860"/>
      <c r="CC75" s="860"/>
      <c r="CD75" s="860"/>
      <c r="CE75" s="860"/>
      <c r="CF75" s="860"/>
      <c r="CG75" s="865"/>
      <c r="CH75" s="862"/>
      <c r="CI75" s="863"/>
      <c r="CJ75" s="863"/>
      <c r="CK75" s="863"/>
      <c r="CL75" s="864"/>
      <c r="CM75" s="862"/>
      <c r="CN75" s="863"/>
      <c r="CO75" s="863"/>
      <c r="CP75" s="863"/>
      <c r="CQ75" s="864"/>
      <c r="CR75" s="862"/>
      <c r="CS75" s="863"/>
      <c r="CT75" s="863"/>
      <c r="CU75" s="863"/>
      <c r="CV75" s="864"/>
      <c r="CW75" s="862"/>
      <c r="CX75" s="863"/>
      <c r="CY75" s="863"/>
      <c r="CZ75" s="863"/>
      <c r="DA75" s="864"/>
      <c r="DB75" s="862"/>
      <c r="DC75" s="863"/>
      <c r="DD75" s="863"/>
      <c r="DE75" s="863"/>
      <c r="DF75" s="864"/>
      <c r="DG75" s="862"/>
      <c r="DH75" s="863"/>
      <c r="DI75" s="863"/>
      <c r="DJ75" s="863"/>
      <c r="DK75" s="864"/>
      <c r="DL75" s="862"/>
      <c r="DM75" s="863"/>
      <c r="DN75" s="863"/>
      <c r="DO75" s="863"/>
      <c r="DP75" s="864"/>
      <c r="DQ75" s="862"/>
      <c r="DR75" s="863"/>
      <c r="DS75" s="863"/>
      <c r="DT75" s="863"/>
      <c r="DU75" s="864"/>
      <c r="DV75" s="859"/>
      <c r="DW75" s="860"/>
      <c r="DX75" s="860"/>
      <c r="DY75" s="860"/>
      <c r="DZ75" s="861"/>
      <c r="EA75" s="218"/>
    </row>
    <row r="76" spans="1:131" ht="26.25" customHeight="1" x14ac:dyDescent="0.2">
      <c r="A76" s="226">
        <v>9</v>
      </c>
      <c r="B76" s="873"/>
      <c r="C76" s="874"/>
      <c r="D76" s="874"/>
      <c r="E76" s="874"/>
      <c r="F76" s="874"/>
      <c r="G76" s="874"/>
      <c r="H76" s="874"/>
      <c r="I76" s="874"/>
      <c r="J76" s="874"/>
      <c r="K76" s="874"/>
      <c r="L76" s="874"/>
      <c r="M76" s="874"/>
      <c r="N76" s="874"/>
      <c r="O76" s="874"/>
      <c r="P76" s="875"/>
      <c r="Q76" s="877"/>
      <c r="R76" s="878"/>
      <c r="S76" s="878"/>
      <c r="T76" s="878"/>
      <c r="U76" s="834"/>
      <c r="V76" s="879"/>
      <c r="W76" s="878"/>
      <c r="X76" s="878"/>
      <c r="Y76" s="878"/>
      <c r="Z76" s="834"/>
      <c r="AA76" s="879"/>
      <c r="AB76" s="878"/>
      <c r="AC76" s="878"/>
      <c r="AD76" s="878"/>
      <c r="AE76" s="834"/>
      <c r="AF76" s="879"/>
      <c r="AG76" s="878"/>
      <c r="AH76" s="878"/>
      <c r="AI76" s="878"/>
      <c r="AJ76" s="834"/>
      <c r="AK76" s="879"/>
      <c r="AL76" s="878"/>
      <c r="AM76" s="878"/>
      <c r="AN76" s="878"/>
      <c r="AO76" s="834"/>
      <c r="AP76" s="879"/>
      <c r="AQ76" s="878"/>
      <c r="AR76" s="878"/>
      <c r="AS76" s="878"/>
      <c r="AT76" s="834"/>
      <c r="AU76" s="879"/>
      <c r="AV76" s="878"/>
      <c r="AW76" s="878"/>
      <c r="AX76" s="878"/>
      <c r="AY76" s="834"/>
      <c r="AZ76" s="832"/>
      <c r="BA76" s="832"/>
      <c r="BB76" s="832"/>
      <c r="BC76" s="832"/>
      <c r="BD76" s="833"/>
      <c r="BE76" s="229"/>
      <c r="BF76" s="229"/>
      <c r="BG76" s="229"/>
      <c r="BH76" s="229"/>
      <c r="BI76" s="229"/>
      <c r="BJ76" s="229"/>
      <c r="BK76" s="229"/>
      <c r="BL76" s="229"/>
      <c r="BM76" s="229"/>
      <c r="BN76" s="229"/>
      <c r="BO76" s="229"/>
      <c r="BP76" s="229"/>
      <c r="BQ76" s="226">
        <v>70</v>
      </c>
      <c r="BR76" s="231"/>
      <c r="BS76" s="859"/>
      <c r="BT76" s="860"/>
      <c r="BU76" s="860"/>
      <c r="BV76" s="860"/>
      <c r="BW76" s="860"/>
      <c r="BX76" s="860"/>
      <c r="BY76" s="860"/>
      <c r="BZ76" s="860"/>
      <c r="CA76" s="860"/>
      <c r="CB76" s="860"/>
      <c r="CC76" s="860"/>
      <c r="CD76" s="860"/>
      <c r="CE76" s="860"/>
      <c r="CF76" s="860"/>
      <c r="CG76" s="865"/>
      <c r="CH76" s="862"/>
      <c r="CI76" s="863"/>
      <c r="CJ76" s="863"/>
      <c r="CK76" s="863"/>
      <c r="CL76" s="864"/>
      <c r="CM76" s="862"/>
      <c r="CN76" s="863"/>
      <c r="CO76" s="863"/>
      <c r="CP76" s="863"/>
      <c r="CQ76" s="864"/>
      <c r="CR76" s="862"/>
      <c r="CS76" s="863"/>
      <c r="CT76" s="863"/>
      <c r="CU76" s="863"/>
      <c r="CV76" s="864"/>
      <c r="CW76" s="862"/>
      <c r="CX76" s="863"/>
      <c r="CY76" s="863"/>
      <c r="CZ76" s="863"/>
      <c r="DA76" s="864"/>
      <c r="DB76" s="862"/>
      <c r="DC76" s="863"/>
      <c r="DD76" s="863"/>
      <c r="DE76" s="863"/>
      <c r="DF76" s="864"/>
      <c r="DG76" s="862"/>
      <c r="DH76" s="863"/>
      <c r="DI76" s="863"/>
      <c r="DJ76" s="863"/>
      <c r="DK76" s="864"/>
      <c r="DL76" s="862"/>
      <c r="DM76" s="863"/>
      <c r="DN76" s="863"/>
      <c r="DO76" s="863"/>
      <c r="DP76" s="864"/>
      <c r="DQ76" s="862"/>
      <c r="DR76" s="863"/>
      <c r="DS76" s="863"/>
      <c r="DT76" s="863"/>
      <c r="DU76" s="864"/>
      <c r="DV76" s="859"/>
      <c r="DW76" s="860"/>
      <c r="DX76" s="860"/>
      <c r="DY76" s="860"/>
      <c r="DZ76" s="861"/>
      <c r="EA76" s="218"/>
    </row>
    <row r="77" spans="1:131" ht="26.25" customHeight="1" x14ac:dyDescent="0.2">
      <c r="A77" s="226">
        <v>10</v>
      </c>
      <c r="B77" s="873"/>
      <c r="C77" s="874"/>
      <c r="D77" s="874"/>
      <c r="E77" s="874"/>
      <c r="F77" s="874"/>
      <c r="G77" s="874"/>
      <c r="H77" s="874"/>
      <c r="I77" s="874"/>
      <c r="J77" s="874"/>
      <c r="K77" s="874"/>
      <c r="L77" s="874"/>
      <c r="M77" s="874"/>
      <c r="N77" s="874"/>
      <c r="O77" s="874"/>
      <c r="P77" s="875"/>
      <c r="Q77" s="877"/>
      <c r="R77" s="878"/>
      <c r="S77" s="878"/>
      <c r="T77" s="878"/>
      <c r="U77" s="834"/>
      <c r="V77" s="879"/>
      <c r="W77" s="878"/>
      <c r="X77" s="878"/>
      <c r="Y77" s="878"/>
      <c r="Z77" s="834"/>
      <c r="AA77" s="879"/>
      <c r="AB77" s="878"/>
      <c r="AC77" s="878"/>
      <c r="AD77" s="878"/>
      <c r="AE77" s="834"/>
      <c r="AF77" s="879"/>
      <c r="AG77" s="878"/>
      <c r="AH77" s="878"/>
      <c r="AI77" s="878"/>
      <c r="AJ77" s="834"/>
      <c r="AK77" s="879"/>
      <c r="AL77" s="878"/>
      <c r="AM77" s="878"/>
      <c r="AN77" s="878"/>
      <c r="AO77" s="834"/>
      <c r="AP77" s="879"/>
      <c r="AQ77" s="878"/>
      <c r="AR77" s="878"/>
      <c r="AS77" s="878"/>
      <c r="AT77" s="834"/>
      <c r="AU77" s="879"/>
      <c r="AV77" s="878"/>
      <c r="AW77" s="878"/>
      <c r="AX77" s="878"/>
      <c r="AY77" s="834"/>
      <c r="AZ77" s="832"/>
      <c r="BA77" s="832"/>
      <c r="BB77" s="832"/>
      <c r="BC77" s="832"/>
      <c r="BD77" s="833"/>
      <c r="BE77" s="229"/>
      <c r="BF77" s="229"/>
      <c r="BG77" s="229"/>
      <c r="BH77" s="229"/>
      <c r="BI77" s="229"/>
      <c r="BJ77" s="229"/>
      <c r="BK77" s="229"/>
      <c r="BL77" s="229"/>
      <c r="BM77" s="229"/>
      <c r="BN77" s="229"/>
      <c r="BO77" s="229"/>
      <c r="BP77" s="229"/>
      <c r="BQ77" s="226">
        <v>71</v>
      </c>
      <c r="BR77" s="231"/>
      <c r="BS77" s="859"/>
      <c r="BT77" s="860"/>
      <c r="BU77" s="860"/>
      <c r="BV77" s="860"/>
      <c r="BW77" s="860"/>
      <c r="BX77" s="860"/>
      <c r="BY77" s="860"/>
      <c r="BZ77" s="860"/>
      <c r="CA77" s="860"/>
      <c r="CB77" s="860"/>
      <c r="CC77" s="860"/>
      <c r="CD77" s="860"/>
      <c r="CE77" s="860"/>
      <c r="CF77" s="860"/>
      <c r="CG77" s="865"/>
      <c r="CH77" s="862"/>
      <c r="CI77" s="863"/>
      <c r="CJ77" s="863"/>
      <c r="CK77" s="863"/>
      <c r="CL77" s="864"/>
      <c r="CM77" s="862"/>
      <c r="CN77" s="863"/>
      <c r="CO77" s="863"/>
      <c r="CP77" s="863"/>
      <c r="CQ77" s="864"/>
      <c r="CR77" s="862"/>
      <c r="CS77" s="863"/>
      <c r="CT77" s="863"/>
      <c r="CU77" s="863"/>
      <c r="CV77" s="864"/>
      <c r="CW77" s="862"/>
      <c r="CX77" s="863"/>
      <c r="CY77" s="863"/>
      <c r="CZ77" s="863"/>
      <c r="DA77" s="864"/>
      <c r="DB77" s="862"/>
      <c r="DC77" s="863"/>
      <c r="DD77" s="863"/>
      <c r="DE77" s="863"/>
      <c r="DF77" s="864"/>
      <c r="DG77" s="862"/>
      <c r="DH77" s="863"/>
      <c r="DI77" s="863"/>
      <c r="DJ77" s="863"/>
      <c r="DK77" s="864"/>
      <c r="DL77" s="862"/>
      <c r="DM77" s="863"/>
      <c r="DN77" s="863"/>
      <c r="DO77" s="863"/>
      <c r="DP77" s="864"/>
      <c r="DQ77" s="862"/>
      <c r="DR77" s="863"/>
      <c r="DS77" s="863"/>
      <c r="DT77" s="863"/>
      <c r="DU77" s="864"/>
      <c r="DV77" s="859"/>
      <c r="DW77" s="860"/>
      <c r="DX77" s="860"/>
      <c r="DY77" s="860"/>
      <c r="DZ77" s="861"/>
      <c r="EA77" s="218"/>
    </row>
    <row r="78" spans="1:131" ht="26.25" customHeight="1" x14ac:dyDescent="0.2">
      <c r="A78" s="226">
        <v>11</v>
      </c>
      <c r="B78" s="873"/>
      <c r="C78" s="874"/>
      <c r="D78" s="874"/>
      <c r="E78" s="874"/>
      <c r="F78" s="874"/>
      <c r="G78" s="874"/>
      <c r="H78" s="874"/>
      <c r="I78" s="874"/>
      <c r="J78" s="874"/>
      <c r="K78" s="874"/>
      <c r="L78" s="874"/>
      <c r="M78" s="874"/>
      <c r="N78" s="874"/>
      <c r="O78" s="874"/>
      <c r="P78" s="875"/>
      <c r="Q78" s="876"/>
      <c r="R78" s="830"/>
      <c r="S78" s="830"/>
      <c r="T78" s="830"/>
      <c r="U78" s="830"/>
      <c r="V78" s="830"/>
      <c r="W78" s="830"/>
      <c r="X78" s="830"/>
      <c r="Y78" s="830"/>
      <c r="Z78" s="830"/>
      <c r="AA78" s="830"/>
      <c r="AB78" s="830"/>
      <c r="AC78" s="830"/>
      <c r="AD78" s="830"/>
      <c r="AE78" s="830"/>
      <c r="AF78" s="830"/>
      <c r="AG78" s="830"/>
      <c r="AH78" s="830"/>
      <c r="AI78" s="830"/>
      <c r="AJ78" s="830"/>
      <c r="AK78" s="830"/>
      <c r="AL78" s="830"/>
      <c r="AM78" s="830"/>
      <c r="AN78" s="830"/>
      <c r="AO78" s="830"/>
      <c r="AP78" s="830"/>
      <c r="AQ78" s="830"/>
      <c r="AR78" s="830"/>
      <c r="AS78" s="830"/>
      <c r="AT78" s="830"/>
      <c r="AU78" s="830"/>
      <c r="AV78" s="830"/>
      <c r="AW78" s="830"/>
      <c r="AX78" s="830"/>
      <c r="AY78" s="830"/>
      <c r="AZ78" s="832"/>
      <c r="BA78" s="832"/>
      <c r="BB78" s="832"/>
      <c r="BC78" s="832"/>
      <c r="BD78" s="833"/>
      <c r="BE78" s="229"/>
      <c r="BF78" s="229"/>
      <c r="BG78" s="229"/>
      <c r="BH78" s="229"/>
      <c r="BI78" s="229"/>
      <c r="BJ78" s="218"/>
      <c r="BK78" s="218"/>
      <c r="BL78" s="218"/>
      <c r="BM78" s="218"/>
      <c r="BN78" s="218"/>
      <c r="BO78" s="229"/>
      <c r="BP78" s="229"/>
      <c r="BQ78" s="226">
        <v>72</v>
      </c>
      <c r="BR78" s="231"/>
      <c r="BS78" s="859"/>
      <c r="BT78" s="860"/>
      <c r="BU78" s="860"/>
      <c r="BV78" s="860"/>
      <c r="BW78" s="860"/>
      <c r="BX78" s="860"/>
      <c r="BY78" s="860"/>
      <c r="BZ78" s="860"/>
      <c r="CA78" s="860"/>
      <c r="CB78" s="860"/>
      <c r="CC78" s="860"/>
      <c r="CD78" s="860"/>
      <c r="CE78" s="860"/>
      <c r="CF78" s="860"/>
      <c r="CG78" s="865"/>
      <c r="CH78" s="862"/>
      <c r="CI78" s="863"/>
      <c r="CJ78" s="863"/>
      <c r="CK78" s="863"/>
      <c r="CL78" s="864"/>
      <c r="CM78" s="862"/>
      <c r="CN78" s="863"/>
      <c r="CO78" s="863"/>
      <c r="CP78" s="863"/>
      <c r="CQ78" s="864"/>
      <c r="CR78" s="862"/>
      <c r="CS78" s="863"/>
      <c r="CT78" s="863"/>
      <c r="CU78" s="863"/>
      <c r="CV78" s="864"/>
      <c r="CW78" s="862"/>
      <c r="CX78" s="863"/>
      <c r="CY78" s="863"/>
      <c r="CZ78" s="863"/>
      <c r="DA78" s="864"/>
      <c r="DB78" s="862"/>
      <c r="DC78" s="863"/>
      <c r="DD78" s="863"/>
      <c r="DE78" s="863"/>
      <c r="DF78" s="864"/>
      <c r="DG78" s="862"/>
      <c r="DH78" s="863"/>
      <c r="DI78" s="863"/>
      <c r="DJ78" s="863"/>
      <c r="DK78" s="864"/>
      <c r="DL78" s="862"/>
      <c r="DM78" s="863"/>
      <c r="DN78" s="863"/>
      <c r="DO78" s="863"/>
      <c r="DP78" s="864"/>
      <c r="DQ78" s="862"/>
      <c r="DR78" s="863"/>
      <c r="DS78" s="863"/>
      <c r="DT78" s="863"/>
      <c r="DU78" s="864"/>
      <c r="DV78" s="859"/>
      <c r="DW78" s="860"/>
      <c r="DX78" s="860"/>
      <c r="DY78" s="860"/>
      <c r="DZ78" s="861"/>
      <c r="EA78" s="218"/>
    </row>
    <row r="79" spans="1:131" ht="26.25" customHeight="1" x14ac:dyDescent="0.2">
      <c r="A79" s="226">
        <v>12</v>
      </c>
      <c r="B79" s="873"/>
      <c r="C79" s="874"/>
      <c r="D79" s="874"/>
      <c r="E79" s="874"/>
      <c r="F79" s="874"/>
      <c r="G79" s="874"/>
      <c r="H79" s="874"/>
      <c r="I79" s="874"/>
      <c r="J79" s="874"/>
      <c r="K79" s="874"/>
      <c r="L79" s="874"/>
      <c r="M79" s="874"/>
      <c r="N79" s="874"/>
      <c r="O79" s="874"/>
      <c r="P79" s="875"/>
      <c r="Q79" s="876"/>
      <c r="R79" s="830"/>
      <c r="S79" s="830"/>
      <c r="T79" s="830"/>
      <c r="U79" s="830"/>
      <c r="V79" s="830"/>
      <c r="W79" s="830"/>
      <c r="X79" s="830"/>
      <c r="Y79" s="830"/>
      <c r="Z79" s="830"/>
      <c r="AA79" s="830"/>
      <c r="AB79" s="830"/>
      <c r="AC79" s="830"/>
      <c r="AD79" s="830"/>
      <c r="AE79" s="830"/>
      <c r="AF79" s="830"/>
      <c r="AG79" s="830"/>
      <c r="AH79" s="830"/>
      <c r="AI79" s="830"/>
      <c r="AJ79" s="830"/>
      <c r="AK79" s="830"/>
      <c r="AL79" s="830"/>
      <c r="AM79" s="830"/>
      <c r="AN79" s="830"/>
      <c r="AO79" s="830"/>
      <c r="AP79" s="830"/>
      <c r="AQ79" s="830"/>
      <c r="AR79" s="830"/>
      <c r="AS79" s="830"/>
      <c r="AT79" s="830"/>
      <c r="AU79" s="830"/>
      <c r="AV79" s="830"/>
      <c r="AW79" s="830"/>
      <c r="AX79" s="830"/>
      <c r="AY79" s="830"/>
      <c r="AZ79" s="832"/>
      <c r="BA79" s="832"/>
      <c r="BB79" s="832"/>
      <c r="BC79" s="832"/>
      <c r="BD79" s="833"/>
      <c r="BE79" s="229"/>
      <c r="BF79" s="229"/>
      <c r="BG79" s="229"/>
      <c r="BH79" s="229"/>
      <c r="BI79" s="229"/>
      <c r="BJ79" s="218"/>
      <c r="BK79" s="218"/>
      <c r="BL79" s="218"/>
      <c r="BM79" s="218"/>
      <c r="BN79" s="218"/>
      <c r="BO79" s="229"/>
      <c r="BP79" s="229"/>
      <c r="BQ79" s="226">
        <v>73</v>
      </c>
      <c r="BR79" s="231"/>
      <c r="BS79" s="859"/>
      <c r="BT79" s="860"/>
      <c r="BU79" s="860"/>
      <c r="BV79" s="860"/>
      <c r="BW79" s="860"/>
      <c r="BX79" s="860"/>
      <c r="BY79" s="860"/>
      <c r="BZ79" s="860"/>
      <c r="CA79" s="860"/>
      <c r="CB79" s="860"/>
      <c r="CC79" s="860"/>
      <c r="CD79" s="860"/>
      <c r="CE79" s="860"/>
      <c r="CF79" s="860"/>
      <c r="CG79" s="865"/>
      <c r="CH79" s="862"/>
      <c r="CI79" s="863"/>
      <c r="CJ79" s="863"/>
      <c r="CK79" s="863"/>
      <c r="CL79" s="864"/>
      <c r="CM79" s="862"/>
      <c r="CN79" s="863"/>
      <c r="CO79" s="863"/>
      <c r="CP79" s="863"/>
      <c r="CQ79" s="864"/>
      <c r="CR79" s="862"/>
      <c r="CS79" s="863"/>
      <c r="CT79" s="863"/>
      <c r="CU79" s="863"/>
      <c r="CV79" s="864"/>
      <c r="CW79" s="862"/>
      <c r="CX79" s="863"/>
      <c r="CY79" s="863"/>
      <c r="CZ79" s="863"/>
      <c r="DA79" s="864"/>
      <c r="DB79" s="862"/>
      <c r="DC79" s="863"/>
      <c r="DD79" s="863"/>
      <c r="DE79" s="863"/>
      <c r="DF79" s="864"/>
      <c r="DG79" s="862"/>
      <c r="DH79" s="863"/>
      <c r="DI79" s="863"/>
      <c r="DJ79" s="863"/>
      <c r="DK79" s="864"/>
      <c r="DL79" s="862"/>
      <c r="DM79" s="863"/>
      <c r="DN79" s="863"/>
      <c r="DO79" s="863"/>
      <c r="DP79" s="864"/>
      <c r="DQ79" s="862"/>
      <c r="DR79" s="863"/>
      <c r="DS79" s="863"/>
      <c r="DT79" s="863"/>
      <c r="DU79" s="864"/>
      <c r="DV79" s="859"/>
      <c r="DW79" s="860"/>
      <c r="DX79" s="860"/>
      <c r="DY79" s="860"/>
      <c r="DZ79" s="861"/>
      <c r="EA79" s="218"/>
    </row>
    <row r="80" spans="1:131" ht="26.25" customHeight="1" x14ac:dyDescent="0.2">
      <c r="A80" s="226">
        <v>13</v>
      </c>
      <c r="B80" s="873"/>
      <c r="C80" s="874"/>
      <c r="D80" s="874"/>
      <c r="E80" s="874"/>
      <c r="F80" s="874"/>
      <c r="G80" s="874"/>
      <c r="H80" s="874"/>
      <c r="I80" s="874"/>
      <c r="J80" s="874"/>
      <c r="K80" s="874"/>
      <c r="L80" s="874"/>
      <c r="M80" s="874"/>
      <c r="N80" s="874"/>
      <c r="O80" s="874"/>
      <c r="P80" s="875"/>
      <c r="Q80" s="876"/>
      <c r="R80" s="830"/>
      <c r="S80" s="830"/>
      <c r="T80" s="830"/>
      <c r="U80" s="830"/>
      <c r="V80" s="830"/>
      <c r="W80" s="830"/>
      <c r="X80" s="830"/>
      <c r="Y80" s="830"/>
      <c r="Z80" s="830"/>
      <c r="AA80" s="830"/>
      <c r="AB80" s="830"/>
      <c r="AC80" s="830"/>
      <c r="AD80" s="830"/>
      <c r="AE80" s="830"/>
      <c r="AF80" s="830"/>
      <c r="AG80" s="830"/>
      <c r="AH80" s="830"/>
      <c r="AI80" s="830"/>
      <c r="AJ80" s="830"/>
      <c r="AK80" s="830"/>
      <c r="AL80" s="830"/>
      <c r="AM80" s="830"/>
      <c r="AN80" s="830"/>
      <c r="AO80" s="830"/>
      <c r="AP80" s="830"/>
      <c r="AQ80" s="830"/>
      <c r="AR80" s="830"/>
      <c r="AS80" s="830"/>
      <c r="AT80" s="830"/>
      <c r="AU80" s="830"/>
      <c r="AV80" s="830"/>
      <c r="AW80" s="830"/>
      <c r="AX80" s="830"/>
      <c r="AY80" s="830"/>
      <c r="AZ80" s="832"/>
      <c r="BA80" s="832"/>
      <c r="BB80" s="832"/>
      <c r="BC80" s="832"/>
      <c r="BD80" s="833"/>
      <c r="BE80" s="229"/>
      <c r="BF80" s="229"/>
      <c r="BG80" s="229"/>
      <c r="BH80" s="229"/>
      <c r="BI80" s="229"/>
      <c r="BJ80" s="229"/>
      <c r="BK80" s="229"/>
      <c r="BL80" s="229"/>
      <c r="BM80" s="229"/>
      <c r="BN80" s="229"/>
      <c r="BO80" s="229"/>
      <c r="BP80" s="229"/>
      <c r="BQ80" s="226">
        <v>74</v>
      </c>
      <c r="BR80" s="231"/>
      <c r="BS80" s="859"/>
      <c r="BT80" s="860"/>
      <c r="BU80" s="860"/>
      <c r="BV80" s="860"/>
      <c r="BW80" s="860"/>
      <c r="BX80" s="860"/>
      <c r="BY80" s="860"/>
      <c r="BZ80" s="860"/>
      <c r="CA80" s="860"/>
      <c r="CB80" s="860"/>
      <c r="CC80" s="860"/>
      <c r="CD80" s="860"/>
      <c r="CE80" s="860"/>
      <c r="CF80" s="860"/>
      <c r="CG80" s="865"/>
      <c r="CH80" s="862"/>
      <c r="CI80" s="863"/>
      <c r="CJ80" s="863"/>
      <c r="CK80" s="863"/>
      <c r="CL80" s="864"/>
      <c r="CM80" s="862"/>
      <c r="CN80" s="863"/>
      <c r="CO80" s="863"/>
      <c r="CP80" s="863"/>
      <c r="CQ80" s="864"/>
      <c r="CR80" s="862"/>
      <c r="CS80" s="863"/>
      <c r="CT80" s="863"/>
      <c r="CU80" s="863"/>
      <c r="CV80" s="864"/>
      <c r="CW80" s="862"/>
      <c r="CX80" s="863"/>
      <c r="CY80" s="863"/>
      <c r="CZ80" s="863"/>
      <c r="DA80" s="864"/>
      <c r="DB80" s="862"/>
      <c r="DC80" s="863"/>
      <c r="DD80" s="863"/>
      <c r="DE80" s="863"/>
      <c r="DF80" s="864"/>
      <c r="DG80" s="862"/>
      <c r="DH80" s="863"/>
      <c r="DI80" s="863"/>
      <c r="DJ80" s="863"/>
      <c r="DK80" s="864"/>
      <c r="DL80" s="862"/>
      <c r="DM80" s="863"/>
      <c r="DN80" s="863"/>
      <c r="DO80" s="863"/>
      <c r="DP80" s="864"/>
      <c r="DQ80" s="862"/>
      <c r="DR80" s="863"/>
      <c r="DS80" s="863"/>
      <c r="DT80" s="863"/>
      <c r="DU80" s="864"/>
      <c r="DV80" s="859"/>
      <c r="DW80" s="860"/>
      <c r="DX80" s="860"/>
      <c r="DY80" s="860"/>
      <c r="DZ80" s="861"/>
      <c r="EA80" s="218"/>
    </row>
    <row r="81" spans="1:131" ht="26.25" customHeight="1" x14ac:dyDescent="0.2">
      <c r="A81" s="226">
        <v>14</v>
      </c>
      <c r="B81" s="873"/>
      <c r="C81" s="874"/>
      <c r="D81" s="874"/>
      <c r="E81" s="874"/>
      <c r="F81" s="874"/>
      <c r="G81" s="874"/>
      <c r="H81" s="874"/>
      <c r="I81" s="874"/>
      <c r="J81" s="874"/>
      <c r="K81" s="874"/>
      <c r="L81" s="874"/>
      <c r="M81" s="874"/>
      <c r="N81" s="874"/>
      <c r="O81" s="874"/>
      <c r="P81" s="875"/>
      <c r="Q81" s="876"/>
      <c r="R81" s="830"/>
      <c r="S81" s="830"/>
      <c r="T81" s="830"/>
      <c r="U81" s="830"/>
      <c r="V81" s="830"/>
      <c r="W81" s="830"/>
      <c r="X81" s="830"/>
      <c r="Y81" s="830"/>
      <c r="Z81" s="830"/>
      <c r="AA81" s="830"/>
      <c r="AB81" s="830"/>
      <c r="AC81" s="830"/>
      <c r="AD81" s="830"/>
      <c r="AE81" s="830"/>
      <c r="AF81" s="830"/>
      <c r="AG81" s="830"/>
      <c r="AH81" s="830"/>
      <c r="AI81" s="830"/>
      <c r="AJ81" s="830"/>
      <c r="AK81" s="830"/>
      <c r="AL81" s="830"/>
      <c r="AM81" s="830"/>
      <c r="AN81" s="830"/>
      <c r="AO81" s="830"/>
      <c r="AP81" s="830"/>
      <c r="AQ81" s="830"/>
      <c r="AR81" s="830"/>
      <c r="AS81" s="830"/>
      <c r="AT81" s="830"/>
      <c r="AU81" s="830"/>
      <c r="AV81" s="830"/>
      <c r="AW81" s="830"/>
      <c r="AX81" s="830"/>
      <c r="AY81" s="830"/>
      <c r="AZ81" s="832"/>
      <c r="BA81" s="832"/>
      <c r="BB81" s="832"/>
      <c r="BC81" s="832"/>
      <c r="BD81" s="833"/>
      <c r="BE81" s="229"/>
      <c r="BF81" s="229"/>
      <c r="BG81" s="229"/>
      <c r="BH81" s="229"/>
      <c r="BI81" s="229"/>
      <c r="BJ81" s="229"/>
      <c r="BK81" s="229"/>
      <c r="BL81" s="229"/>
      <c r="BM81" s="229"/>
      <c r="BN81" s="229"/>
      <c r="BO81" s="229"/>
      <c r="BP81" s="229"/>
      <c r="BQ81" s="226">
        <v>75</v>
      </c>
      <c r="BR81" s="231"/>
      <c r="BS81" s="859"/>
      <c r="BT81" s="860"/>
      <c r="BU81" s="860"/>
      <c r="BV81" s="860"/>
      <c r="BW81" s="860"/>
      <c r="BX81" s="860"/>
      <c r="BY81" s="860"/>
      <c r="BZ81" s="860"/>
      <c r="CA81" s="860"/>
      <c r="CB81" s="860"/>
      <c r="CC81" s="860"/>
      <c r="CD81" s="860"/>
      <c r="CE81" s="860"/>
      <c r="CF81" s="860"/>
      <c r="CG81" s="865"/>
      <c r="CH81" s="862"/>
      <c r="CI81" s="863"/>
      <c r="CJ81" s="863"/>
      <c r="CK81" s="863"/>
      <c r="CL81" s="864"/>
      <c r="CM81" s="862"/>
      <c r="CN81" s="863"/>
      <c r="CO81" s="863"/>
      <c r="CP81" s="863"/>
      <c r="CQ81" s="864"/>
      <c r="CR81" s="862"/>
      <c r="CS81" s="863"/>
      <c r="CT81" s="863"/>
      <c r="CU81" s="863"/>
      <c r="CV81" s="864"/>
      <c r="CW81" s="862"/>
      <c r="CX81" s="863"/>
      <c r="CY81" s="863"/>
      <c r="CZ81" s="863"/>
      <c r="DA81" s="864"/>
      <c r="DB81" s="862"/>
      <c r="DC81" s="863"/>
      <c r="DD81" s="863"/>
      <c r="DE81" s="863"/>
      <c r="DF81" s="864"/>
      <c r="DG81" s="862"/>
      <c r="DH81" s="863"/>
      <c r="DI81" s="863"/>
      <c r="DJ81" s="863"/>
      <c r="DK81" s="864"/>
      <c r="DL81" s="862"/>
      <c r="DM81" s="863"/>
      <c r="DN81" s="863"/>
      <c r="DO81" s="863"/>
      <c r="DP81" s="864"/>
      <c r="DQ81" s="862"/>
      <c r="DR81" s="863"/>
      <c r="DS81" s="863"/>
      <c r="DT81" s="863"/>
      <c r="DU81" s="864"/>
      <c r="DV81" s="859"/>
      <c r="DW81" s="860"/>
      <c r="DX81" s="860"/>
      <c r="DY81" s="860"/>
      <c r="DZ81" s="861"/>
      <c r="EA81" s="218"/>
    </row>
    <row r="82" spans="1:131" ht="26.25" customHeight="1" x14ac:dyDescent="0.2">
      <c r="A82" s="226">
        <v>15</v>
      </c>
      <c r="B82" s="873"/>
      <c r="C82" s="874"/>
      <c r="D82" s="874"/>
      <c r="E82" s="874"/>
      <c r="F82" s="874"/>
      <c r="G82" s="874"/>
      <c r="H82" s="874"/>
      <c r="I82" s="874"/>
      <c r="J82" s="874"/>
      <c r="K82" s="874"/>
      <c r="L82" s="874"/>
      <c r="M82" s="874"/>
      <c r="N82" s="874"/>
      <c r="O82" s="874"/>
      <c r="P82" s="875"/>
      <c r="Q82" s="876"/>
      <c r="R82" s="830"/>
      <c r="S82" s="830"/>
      <c r="T82" s="830"/>
      <c r="U82" s="830"/>
      <c r="V82" s="830"/>
      <c r="W82" s="830"/>
      <c r="X82" s="830"/>
      <c r="Y82" s="830"/>
      <c r="Z82" s="830"/>
      <c r="AA82" s="830"/>
      <c r="AB82" s="830"/>
      <c r="AC82" s="830"/>
      <c r="AD82" s="830"/>
      <c r="AE82" s="830"/>
      <c r="AF82" s="830"/>
      <c r="AG82" s="830"/>
      <c r="AH82" s="830"/>
      <c r="AI82" s="830"/>
      <c r="AJ82" s="830"/>
      <c r="AK82" s="830"/>
      <c r="AL82" s="830"/>
      <c r="AM82" s="830"/>
      <c r="AN82" s="830"/>
      <c r="AO82" s="830"/>
      <c r="AP82" s="830"/>
      <c r="AQ82" s="830"/>
      <c r="AR82" s="830"/>
      <c r="AS82" s="830"/>
      <c r="AT82" s="830"/>
      <c r="AU82" s="830"/>
      <c r="AV82" s="830"/>
      <c r="AW82" s="830"/>
      <c r="AX82" s="830"/>
      <c r="AY82" s="830"/>
      <c r="AZ82" s="832"/>
      <c r="BA82" s="832"/>
      <c r="BB82" s="832"/>
      <c r="BC82" s="832"/>
      <c r="BD82" s="833"/>
      <c r="BE82" s="229"/>
      <c r="BF82" s="229"/>
      <c r="BG82" s="229"/>
      <c r="BH82" s="229"/>
      <c r="BI82" s="229"/>
      <c r="BJ82" s="229"/>
      <c r="BK82" s="229"/>
      <c r="BL82" s="229"/>
      <c r="BM82" s="229"/>
      <c r="BN82" s="229"/>
      <c r="BO82" s="229"/>
      <c r="BP82" s="229"/>
      <c r="BQ82" s="226">
        <v>76</v>
      </c>
      <c r="BR82" s="231"/>
      <c r="BS82" s="859"/>
      <c r="BT82" s="860"/>
      <c r="BU82" s="860"/>
      <c r="BV82" s="860"/>
      <c r="BW82" s="860"/>
      <c r="BX82" s="860"/>
      <c r="BY82" s="860"/>
      <c r="BZ82" s="860"/>
      <c r="CA82" s="860"/>
      <c r="CB82" s="860"/>
      <c r="CC82" s="860"/>
      <c r="CD82" s="860"/>
      <c r="CE82" s="860"/>
      <c r="CF82" s="860"/>
      <c r="CG82" s="865"/>
      <c r="CH82" s="862"/>
      <c r="CI82" s="863"/>
      <c r="CJ82" s="863"/>
      <c r="CK82" s="863"/>
      <c r="CL82" s="864"/>
      <c r="CM82" s="862"/>
      <c r="CN82" s="863"/>
      <c r="CO82" s="863"/>
      <c r="CP82" s="863"/>
      <c r="CQ82" s="864"/>
      <c r="CR82" s="862"/>
      <c r="CS82" s="863"/>
      <c r="CT82" s="863"/>
      <c r="CU82" s="863"/>
      <c r="CV82" s="864"/>
      <c r="CW82" s="862"/>
      <c r="CX82" s="863"/>
      <c r="CY82" s="863"/>
      <c r="CZ82" s="863"/>
      <c r="DA82" s="864"/>
      <c r="DB82" s="862"/>
      <c r="DC82" s="863"/>
      <c r="DD82" s="863"/>
      <c r="DE82" s="863"/>
      <c r="DF82" s="864"/>
      <c r="DG82" s="862"/>
      <c r="DH82" s="863"/>
      <c r="DI82" s="863"/>
      <c r="DJ82" s="863"/>
      <c r="DK82" s="864"/>
      <c r="DL82" s="862"/>
      <c r="DM82" s="863"/>
      <c r="DN82" s="863"/>
      <c r="DO82" s="863"/>
      <c r="DP82" s="864"/>
      <c r="DQ82" s="862"/>
      <c r="DR82" s="863"/>
      <c r="DS82" s="863"/>
      <c r="DT82" s="863"/>
      <c r="DU82" s="864"/>
      <c r="DV82" s="859"/>
      <c r="DW82" s="860"/>
      <c r="DX82" s="860"/>
      <c r="DY82" s="860"/>
      <c r="DZ82" s="861"/>
      <c r="EA82" s="218"/>
    </row>
    <row r="83" spans="1:131" ht="26.25" customHeight="1" x14ac:dyDescent="0.2">
      <c r="A83" s="226">
        <v>16</v>
      </c>
      <c r="B83" s="873"/>
      <c r="C83" s="874"/>
      <c r="D83" s="874"/>
      <c r="E83" s="874"/>
      <c r="F83" s="874"/>
      <c r="G83" s="874"/>
      <c r="H83" s="874"/>
      <c r="I83" s="874"/>
      <c r="J83" s="874"/>
      <c r="K83" s="874"/>
      <c r="L83" s="874"/>
      <c r="M83" s="874"/>
      <c r="N83" s="874"/>
      <c r="O83" s="874"/>
      <c r="P83" s="875"/>
      <c r="Q83" s="876"/>
      <c r="R83" s="830"/>
      <c r="S83" s="830"/>
      <c r="T83" s="830"/>
      <c r="U83" s="830"/>
      <c r="V83" s="830"/>
      <c r="W83" s="830"/>
      <c r="X83" s="830"/>
      <c r="Y83" s="830"/>
      <c r="Z83" s="830"/>
      <c r="AA83" s="830"/>
      <c r="AB83" s="830"/>
      <c r="AC83" s="830"/>
      <c r="AD83" s="830"/>
      <c r="AE83" s="830"/>
      <c r="AF83" s="830"/>
      <c r="AG83" s="830"/>
      <c r="AH83" s="830"/>
      <c r="AI83" s="830"/>
      <c r="AJ83" s="830"/>
      <c r="AK83" s="830"/>
      <c r="AL83" s="830"/>
      <c r="AM83" s="830"/>
      <c r="AN83" s="830"/>
      <c r="AO83" s="830"/>
      <c r="AP83" s="830"/>
      <c r="AQ83" s="830"/>
      <c r="AR83" s="830"/>
      <c r="AS83" s="830"/>
      <c r="AT83" s="830"/>
      <c r="AU83" s="830"/>
      <c r="AV83" s="830"/>
      <c r="AW83" s="830"/>
      <c r="AX83" s="830"/>
      <c r="AY83" s="830"/>
      <c r="AZ83" s="832"/>
      <c r="BA83" s="832"/>
      <c r="BB83" s="832"/>
      <c r="BC83" s="832"/>
      <c r="BD83" s="833"/>
      <c r="BE83" s="229"/>
      <c r="BF83" s="229"/>
      <c r="BG83" s="229"/>
      <c r="BH83" s="229"/>
      <c r="BI83" s="229"/>
      <c r="BJ83" s="229"/>
      <c r="BK83" s="229"/>
      <c r="BL83" s="229"/>
      <c r="BM83" s="229"/>
      <c r="BN83" s="229"/>
      <c r="BO83" s="229"/>
      <c r="BP83" s="229"/>
      <c r="BQ83" s="226">
        <v>77</v>
      </c>
      <c r="BR83" s="231"/>
      <c r="BS83" s="859"/>
      <c r="BT83" s="860"/>
      <c r="BU83" s="860"/>
      <c r="BV83" s="860"/>
      <c r="BW83" s="860"/>
      <c r="BX83" s="860"/>
      <c r="BY83" s="860"/>
      <c r="BZ83" s="860"/>
      <c r="CA83" s="860"/>
      <c r="CB83" s="860"/>
      <c r="CC83" s="860"/>
      <c r="CD83" s="860"/>
      <c r="CE83" s="860"/>
      <c r="CF83" s="860"/>
      <c r="CG83" s="865"/>
      <c r="CH83" s="862"/>
      <c r="CI83" s="863"/>
      <c r="CJ83" s="863"/>
      <c r="CK83" s="863"/>
      <c r="CL83" s="864"/>
      <c r="CM83" s="862"/>
      <c r="CN83" s="863"/>
      <c r="CO83" s="863"/>
      <c r="CP83" s="863"/>
      <c r="CQ83" s="864"/>
      <c r="CR83" s="862"/>
      <c r="CS83" s="863"/>
      <c r="CT83" s="863"/>
      <c r="CU83" s="863"/>
      <c r="CV83" s="864"/>
      <c r="CW83" s="862"/>
      <c r="CX83" s="863"/>
      <c r="CY83" s="863"/>
      <c r="CZ83" s="863"/>
      <c r="DA83" s="864"/>
      <c r="DB83" s="862"/>
      <c r="DC83" s="863"/>
      <c r="DD83" s="863"/>
      <c r="DE83" s="863"/>
      <c r="DF83" s="864"/>
      <c r="DG83" s="862"/>
      <c r="DH83" s="863"/>
      <c r="DI83" s="863"/>
      <c r="DJ83" s="863"/>
      <c r="DK83" s="864"/>
      <c r="DL83" s="862"/>
      <c r="DM83" s="863"/>
      <c r="DN83" s="863"/>
      <c r="DO83" s="863"/>
      <c r="DP83" s="864"/>
      <c r="DQ83" s="862"/>
      <c r="DR83" s="863"/>
      <c r="DS83" s="863"/>
      <c r="DT83" s="863"/>
      <c r="DU83" s="864"/>
      <c r="DV83" s="859"/>
      <c r="DW83" s="860"/>
      <c r="DX83" s="860"/>
      <c r="DY83" s="860"/>
      <c r="DZ83" s="861"/>
      <c r="EA83" s="218"/>
    </row>
    <row r="84" spans="1:131" ht="26.25" customHeight="1" x14ac:dyDescent="0.2">
      <c r="A84" s="226">
        <v>17</v>
      </c>
      <c r="B84" s="873"/>
      <c r="C84" s="874"/>
      <c r="D84" s="874"/>
      <c r="E84" s="874"/>
      <c r="F84" s="874"/>
      <c r="G84" s="874"/>
      <c r="H84" s="874"/>
      <c r="I84" s="874"/>
      <c r="J84" s="874"/>
      <c r="K84" s="874"/>
      <c r="L84" s="874"/>
      <c r="M84" s="874"/>
      <c r="N84" s="874"/>
      <c r="O84" s="874"/>
      <c r="P84" s="875"/>
      <c r="Q84" s="876"/>
      <c r="R84" s="830"/>
      <c r="S84" s="830"/>
      <c r="T84" s="830"/>
      <c r="U84" s="830"/>
      <c r="V84" s="830"/>
      <c r="W84" s="830"/>
      <c r="X84" s="830"/>
      <c r="Y84" s="830"/>
      <c r="Z84" s="830"/>
      <c r="AA84" s="830"/>
      <c r="AB84" s="830"/>
      <c r="AC84" s="830"/>
      <c r="AD84" s="830"/>
      <c r="AE84" s="830"/>
      <c r="AF84" s="830"/>
      <c r="AG84" s="830"/>
      <c r="AH84" s="830"/>
      <c r="AI84" s="830"/>
      <c r="AJ84" s="830"/>
      <c r="AK84" s="830"/>
      <c r="AL84" s="830"/>
      <c r="AM84" s="830"/>
      <c r="AN84" s="830"/>
      <c r="AO84" s="830"/>
      <c r="AP84" s="830"/>
      <c r="AQ84" s="830"/>
      <c r="AR84" s="830"/>
      <c r="AS84" s="830"/>
      <c r="AT84" s="830"/>
      <c r="AU84" s="830"/>
      <c r="AV84" s="830"/>
      <c r="AW84" s="830"/>
      <c r="AX84" s="830"/>
      <c r="AY84" s="830"/>
      <c r="AZ84" s="832"/>
      <c r="BA84" s="832"/>
      <c r="BB84" s="832"/>
      <c r="BC84" s="832"/>
      <c r="BD84" s="833"/>
      <c r="BE84" s="229"/>
      <c r="BF84" s="229"/>
      <c r="BG84" s="229"/>
      <c r="BH84" s="229"/>
      <c r="BI84" s="229"/>
      <c r="BJ84" s="229"/>
      <c r="BK84" s="229"/>
      <c r="BL84" s="229"/>
      <c r="BM84" s="229"/>
      <c r="BN84" s="229"/>
      <c r="BO84" s="229"/>
      <c r="BP84" s="229"/>
      <c r="BQ84" s="226">
        <v>78</v>
      </c>
      <c r="BR84" s="231"/>
      <c r="BS84" s="859"/>
      <c r="BT84" s="860"/>
      <c r="BU84" s="860"/>
      <c r="BV84" s="860"/>
      <c r="BW84" s="860"/>
      <c r="BX84" s="860"/>
      <c r="BY84" s="860"/>
      <c r="BZ84" s="860"/>
      <c r="CA84" s="860"/>
      <c r="CB84" s="860"/>
      <c r="CC84" s="860"/>
      <c r="CD84" s="860"/>
      <c r="CE84" s="860"/>
      <c r="CF84" s="860"/>
      <c r="CG84" s="865"/>
      <c r="CH84" s="862"/>
      <c r="CI84" s="863"/>
      <c r="CJ84" s="863"/>
      <c r="CK84" s="863"/>
      <c r="CL84" s="864"/>
      <c r="CM84" s="862"/>
      <c r="CN84" s="863"/>
      <c r="CO84" s="863"/>
      <c r="CP84" s="863"/>
      <c r="CQ84" s="864"/>
      <c r="CR84" s="862"/>
      <c r="CS84" s="863"/>
      <c r="CT84" s="863"/>
      <c r="CU84" s="863"/>
      <c r="CV84" s="864"/>
      <c r="CW84" s="862"/>
      <c r="CX84" s="863"/>
      <c r="CY84" s="863"/>
      <c r="CZ84" s="863"/>
      <c r="DA84" s="864"/>
      <c r="DB84" s="862"/>
      <c r="DC84" s="863"/>
      <c r="DD84" s="863"/>
      <c r="DE84" s="863"/>
      <c r="DF84" s="864"/>
      <c r="DG84" s="862"/>
      <c r="DH84" s="863"/>
      <c r="DI84" s="863"/>
      <c r="DJ84" s="863"/>
      <c r="DK84" s="864"/>
      <c r="DL84" s="862"/>
      <c r="DM84" s="863"/>
      <c r="DN84" s="863"/>
      <c r="DO84" s="863"/>
      <c r="DP84" s="864"/>
      <c r="DQ84" s="862"/>
      <c r="DR84" s="863"/>
      <c r="DS84" s="863"/>
      <c r="DT84" s="863"/>
      <c r="DU84" s="864"/>
      <c r="DV84" s="859"/>
      <c r="DW84" s="860"/>
      <c r="DX84" s="860"/>
      <c r="DY84" s="860"/>
      <c r="DZ84" s="861"/>
      <c r="EA84" s="218"/>
    </row>
    <row r="85" spans="1:131" ht="26.25" customHeight="1" x14ac:dyDescent="0.2">
      <c r="A85" s="226">
        <v>18</v>
      </c>
      <c r="B85" s="873"/>
      <c r="C85" s="874"/>
      <c r="D85" s="874"/>
      <c r="E85" s="874"/>
      <c r="F85" s="874"/>
      <c r="G85" s="874"/>
      <c r="H85" s="874"/>
      <c r="I85" s="874"/>
      <c r="J85" s="874"/>
      <c r="K85" s="874"/>
      <c r="L85" s="874"/>
      <c r="M85" s="874"/>
      <c r="N85" s="874"/>
      <c r="O85" s="874"/>
      <c r="P85" s="875"/>
      <c r="Q85" s="876"/>
      <c r="R85" s="830"/>
      <c r="S85" s="830"/>
      <c r="T85" s="830"/>
      <c r="U85" s="830"/>
      <c r="V85" s="830"/>
      <c r="W85" s="830"/>
      <c r="X85" s="830"/>
      <c r="Y85" s="830"/>
      <c r="Z85" s="830"/>
      <c r="AA85" s="830"/>
      <c r="AB85" s="830"/>
      <c r="AC85" s="830"/>
      <c r="AD85" s="830"/>
      <c r="AE85" s="830"/>
      <c r="AF85" s="830"/>
      <c r="AG85" s="830"/>
      <c r="AH85" s="830"/>
      <c r="AI85" s="830"/>
      <c r="AJ85" s="830"/>
      <c r="AK85" s="830"/>
      <c r="AL85" s="830"/>
      <c r="AM85" s="830"/>
      <c r="AN85" s="830"/>
      <c r="AO85" s="830"/>
      <c r="AP85" s="830"/>
      <c r="AQ85" s="830"/>
      <c r="AR85" s="830"/>
      <c r="AS85" s="830"/>
      <c r="AT85" s="830"/>
      <c r="AU85" s="830"/>
      <c r="AV85" s="830"/>
      <c r="AW85" s="830"/>
      <c r="AX85" s="830"/>
      <c r="AY85" s="830"/>
      <c r="AZ85" s="832"/>
      <c r="BA85" s="832"/>
      <c r="BB85" s="832"/>
      <c r="BC85" s="832"/>
      <c r="BD85" s="833"/>
      <c r="BE85" s="229"/>
      <c r="BF85" s="229"/>
      <c r="BG85" s="229"/>
      <c r="BH85" s="229"/>
      <c r="BI85" s="229"/>
      <c r="BJ85" s="229"/>
      <c r="BK85" s="229"/>
      <c r="BL85" s="229"/>
      <c r="BM85" s="229"/>
      <c r="BN85" s="229"/>
      <c r="BO85" s="229"/>
      <c r="BP85" s="229"/>
      <c r="BQ85" s="226">
        <v>79</v>
      </c>
      <c r="BR85" s="231"/>
      <c r="BS85" s="859"/>
      <c r="BT85" s="860"/>
      <c r="BU85" s="860"/>
      <c r="BV85" s="860"/>
      <c r="BW85" s="860"/>
      <c r="BX85" s="860"/>
      <c r="BY85" s="860"/>
      <c r="BZ85" s="860"/>
      <c r="CA85" s="860"/>
      <c r="CB85" s="860"/>
      <c r="CC85" s="860"/>
      <c r="CD85" s="860"/>
      <c r="CE85" s="860"/>
      <c r="CF85" s="860"/>
      <c r="CG85" s="865"/>
      <c r="CH85" s="862"/>
      <c r="CI85" s="863"/>
      <c r="CJ85" s="863"/>
      <c r="CK85" s="863"/>
      <c r="CL85" s="864"/>
      <c r="CM85" s="862"/>
      <c r="CN85" s="863"/>
      <c r="CO85" s="863"/>
      <c r="CP85" s="863"/>
      <c r="CQ85" s="864"/>
      <c r="CR85" s="862"/>
      <c r="CS85" s="863"/>
      <c r="CT85" s="863"/>
      <c r="CU85" s="863"/>
      <c r="CV85" s="864"/>
      <c r="CW85" s="862"/>
      <c r="CX85" s="863"/>
      <c r="CY85" s="863"/>
      <c r="CZ85" s="863"/>
      <c r="DA85" s="864"/>
      <c r="DB85" s="862"/>
      <c r="DC85" s="863"/>
      <c r="DD85" s="863"/>
      <c r="DE85" s="863"/>
      <c r="DF85" s="864"/>
      <c r="DG85" s="862"/>
      <c r="DH85" s="863"/>
      <c r="DI85" s="863"/>
      <c r="DJ85" s="863"/>
      <c r="DK85" s="864"/>
      <c r="DL85" s="862"/>
      <c r="DM85" s="863"/>
      <c r="DN85" s="863"/>
      <c r="DO85" s="863"/>
      <c r="DP85" s="864"/>
      <c r="DQ85" s="862"/>
      <c r="DR85" s="863"/>
      <c r="DS85" s="863"/>
      <c r="DT85" s="863"/>
      <c r="DU85" s="864"/>
      <c r="DV85" s="859"/>
      <c r="DW85" s="860"/>
      <c r="DX85" s="860"/>
      <c r="DY85" s="860"/>
      <c r="DZ85" s="861"/>
      <c r="EA85" s="218"/>
    </row>
    <row r="86" spans="1:131" ht="26.25" customHeight="1" x14ac:dyDescent="0.2">
      <c r="A86" s="226">
        <v>19</v>
      </c>
      <c r="B86" s="873"/>
      <c r="C86" s="874"/>
      <c r="D86" s="874"/>
      <c r="E86" s="874"/>
      <c r="F86" s="874"/>
      <c r="G86" s="874"/>
      <c r="H86" s="874"/>
      <c r="I86" s="874"/>
      <c r="J86" s="874"/>
      <c r="K86" s="874"/>
      <c r="L86" s="874"/>
      <c r="M86" s="874"/>
      <c r="N86" s="874"/>
      <c r="O86" s="874"/>
      <c r="P86" s="875"/>
      <c r="Q86" s="876"/>
      <c r="R86" s="830"/>
      <c r="S86" s="830"/>
      <c r="T86" s="830"/>
      <c r="U86" s="830"/>
      <c r="V86" s="830"/>
      <c r="W86" s="830"/>
      <c r="X86" s="830"/>
      <c r="Y86" s="830"/>
      <c r="Z86" s="830"/>
      <c r="AA86" s="830"/>
      <c r="AB86" s="830"/>
      <c r="AC86" s="830"/>
      <c r="AD86" s="830"/>
      <c r="AE86" s="830"/>
      <c r="AF86" s="830"/>
      <c r="AG86" s="830"/>
      <c r="AH86" s="830"/>
      <c r="AI86" s="830"/>
      <c r="AJ86" s="830"/>
      <c r="AK86" s="830"/>
      <c r="AL86" s="830"/>
      <c r="AM86" s="830"/>
      <c r="AN86" s="830"/>
      <c r="AO86" s="830"/>
      <c r="AP86" s="830"/>
      <c r="AQ86" s="830"/>
      <c r="AR86" s="830"/>
      <c r="AS86" s="830"/>
      <c r="AT86" s="830"/>
      <c r="AU86" s="830"/>
      <c r="AV86" s="830"/>
      <c r="AW86" s="830"/>
      <c r="AX86" s="830"/>
      <c r="AY86" s="830"/>
      <c r="AZ86" s="832"/>
      <c r="BA86" s="832"/>
      <c r="BB86" s="832"/>
      <c r="BC86" s="832"/>
      <c r="BD86" s="833"/>
      <c r="BE86" s="229"/>
      <c r="BF86" s="229"/>
      <c r="BG86" s="229"/>
      <c r="BH86" s="229"/>
      <c r="BI86" s="229"/>
      <c r="BJ86" s="229"/>
      <c r="BK86" s="229"/>
      <c r="BL86" s="229"/>
      <c r="BM86" s="229"/>
      <c r="BN86" s="229"/>
      <c r="BO86" s="229"/>
      <c r="BP86" s="229"/>
      <c r="BQ86" s="226">
        <v>80</v>
      </c>
      <c r="BR86" s="231"/>
      <c r="BS86" s="859"/>
      <c r="BT86" s="860"/>
      <c r="BU86" s="860"/>
      <c r="BV86" s="860"/>
      <c r="BW86" s="860"/>
      <c r="BX86" s="860"/>
      <c r="BY86" s="860"/>
      <c r="BZ86" s="860"/>
      <c r="CA86" s="860"/>
      <c r="CB86" s="860"/>
      <c r="CC86" s="860"/>
      <c r="CD86" s="860"/>
      <c r="CE86" s="860"/>
      <c r="CF86" s="860"/>
      <c r="CG86" s="865"/>
      <c r="CH86" s="862"/>
      <c r="CI86" s="863"/>
      <c r="CJ86" s="863"/>
      <c r="CK86" s="863"/>
      <c r="CL86" s="864"/>
      <c r="CM86" s="862"/>
      <c r="CN86" s="863"/>
      <c r="CO86" s="863"/>
      <c r="CP86" s="863"/>
      <c r="CQ86" s="864"/>
      <c r="CR86" s="862"/>
      <c r="CS86" s="863"/>
      <c r="CT86" s="863"/>
      <c r="CU86" s="863"/>
      <c r="CV86" s="864"/>
      <c r="CW86" s="862"/>
      <c r="CX86" s="863"/>
      <c r="CY86" s="863"/>
      <c r="CZ86" s="863"/>
      <c r="DA86" s="864"/>
      <c r="DB86" s="862"/>
      <c r="DC86" s="863"/>
      <c r="DD86" s="863"/>
      <c r="DE86" s="863"/>
      <c r="DF86" s="864"/>
      <c r="DG86" s="862"/>
      <c r="DH86" s="863"/>
      <c r="DI86" s="863"/>
      <c r="DJ86" s="863"/>
      <c r="DK86" s="864"/>
      <c r="DL86" s="862"/>
      <c r="DM86" s="863"/>
      <c r="DN86" s="863"/>
      <c r="DO86" s="863"/>
      <c r="DP86" s="864"/>
      <c r="DQ86" s="862"/>
      <c r="DR86" s="863"/>
      <c r="DS86" s="863"/>
      <c r="DT86" s="863"/>
      <c r="DU86" s="864"/>
      <c r="DV86" s="859"/>
      <c r="DW86" s="860"/>
      <c r="DX86" s="860"/>
      <c r="DY86" s="860"/>
      <c r="DZ86" s="861"/>
      <c r="EA86" s="218"/>
    </row>
    <row r="87" spans="1:131" ht="26.25" customHeight="1" x14ac:dyDescent="0.2">
      <c r="A87" s="232">
        <v>20</v>
      </c>
      <c r="B87" s="880"/>
      <c r="C87" s="881"/>
      <c r="D87" s="881"/>
      <c r="E87" s="881"/>
      <c r="F87" s="881"/>
      <c r="G87" s="881"/>
      <c r="H87" s="881"/>
      <c r="I87" s="881"/>
      <c r="J87" s="881"/>
      <c r="K87" s="881"/>
      <c r="L87" s="881"/>
      <c r="M87" s="881"/>
      <c r="N87" s="881"/>
      <c r="O87" s="881"/>
      <c r="P87" s="882"/>
      <c r="Q87" s="883"/>
      <c r="R87" s="884"/>
      <c r="S87" s="884"/>
      <c r="T87" s="884"/>
      <c r="U87" s="884"/>
      <c r="V87" s="884"/>
      <c r="W87" s="884"/>
      <c r="X87" s="884"/>
      <c r="Y87" s="884"/>
      <c r="Z87" s="884"/>
      <c r="AA87" s="884"/>
      <c r="AB87" s="884"/>
      <c r="AC87" s="884"/>
      <c r="AD87" s="884"/>
      <c r="AE87" s="884"/>
      <c r="AF87" s="884"/>
      <c r="AG87" s="884"/>
      <c r="AH87" s="884"/>
      <c r="AI87" s="884"/>
      <c r="AJ87" s="884"/>
      <c r="AK87" s="884"/>
      <c r="AL87" s="884"/>
      <c r="AM87" s="884"/>
      <c r="AN87" s="884"/>
      <c r="AO87" s="884"/>
      <c r="AP87" s="884"/>
      <c r="AQ87" s="884"/>
      <c r="AR87" s="884"/>
      <c r="AS87" s="884"/>
      <c r="AT87" s="884"/>
      <c r="AU87" s="884"/>
      <c r="AV87" s="884"/>
      <c r="AW87" s="884"/>
      <c r="AX87" s="884"/>
      <c r="AY87" s="884"/>
      <c r="AZ87" s="885"/>
      <c r="BA87" s="885"/>
      <c r="BB87" s="885"/>
      <c r="BC87" s="885"/>
      <c r="BD87" s="886"/>
      <c r="BE87" s="229"/>
      <c r="BF87" s="229"/>
      <c r="BG87" s="229"/>
      <c r="BH87" s="229"/>
      <c r="BI87" s="229"/>
      <c r="BJ87" s="229"/>
      <c r="BK87" s="229"/>
      <c r="BL87" s="229"/>
      <c r="BM87" s="229"/>
      <c r="BN87" s="229"/>
      <c r="BO87" s="229"/>
      <c r="BP87" s="229"/>
      <c r="BQ87" s="226">
        <v>81</v>
      </c>
      <c r="BR87" s="231"/>
      <c r="BS87" s="859"/>
      <c r="BT87" s="860"/>
      <c r="BU87" s="860"/>
      <c r="BV87" s="860"/>
      <c r="BW87" s="860"/>
      <c r="BX87" s="860"/>
      <c r="BY87" s="860"/>
      <c r="BZ87" s="860"/>
      <c r="CA87" s="860"/>
      <c r="CB87" s="860"/>
      <c r="CC87" s="860"/>
      <c r="CD87" s="860"/>
      <c r="CE87" s="860"/>
      <c r="CF87" s="860"/>
      <c r="CG87" s="865"/>
      <c r="CH87" s="862"/>
      <c r="CI87" s="863"/>
      <c r="CJ87" s="863"/>
      <c r="CK87" s="863"/>
      <c r="CL87" s="864"/>
      <c r="CM87" s="862"/>
      <c r="CN87" s="863"/>
      <c r="CO87" s="863"/>
      <c r="CP87" s="863"/>
      <c r="CQ87" s="864"/>
      <c r="CR87" s="862"/>
      <c r="CS87" s="863"/>
      <c r="CT87" s="863"/>
      <c r="CU87" s="863"/>
      <c r="CV87" s="864"/>
      <c r="CW87" s="862"/>
      <c r="CX87" s="863"/>
      <c r="CY87" s="863"/>
      <c r="CZ87" s="863"/>
      <c r="DA87" s="864"/>
      <c r="DB87" s="862"/>
      <c r="DC87" s="863"/>
      <c r="DD87" s="863"/>
      <c r="DE87" s="863"/>
      <c r="DF87" s="864"/>
      <c r="DG87" s="862"/>
      <c r="DH87" s="863"/>
      <c r="DI87" s="863"/>
      <c r="DJ87" s="863"/>
      <c r="DK87" s="864"/>
      <c r="DL87" s="862"/>
      <c r="DM87" s="863"/>
      <c r="DN87" s="863"/>
      <c r="DO87" s="863"/>
      <c r="DP87" s="864"/>
      <c r="DQ87" s="862"/>
      <c r="DR87" s="863"/>
      <c r="DS87" s="863"/>
      <c r="DT87" s="863"/>
      <c r="DU87" s="864"/>
      <c r="DV87" s="859"/>
      <c r="DW87" s="860"/>
      <c r="DX87" s="860"/>
      <c r="DY87" s="860"/>
      <c r="DZ87" s="861"/>
      <c r="EA87" s="218"/>
    </row>
    <row r="88" spans="1:131" ht="26.25" customHeight="1" thickBot="1" x14ac:dyDescent="0.25">
      <c r="A88" s="228" t="s">
        <v>378</v>
      </c>
      <c r="B88" s="789" t="s">
        <v>410</v>
      </c>
      <c r="C88" s="790"/>
      <c r="D88" s="790"/>
      <c r="E88" s="790"/>
      <c r="F88" s="790"/>
      <c r="G88" s="790"/>
      <c r="H88" s="790"/>
      <c r="I88" s="790"/>
      <c r="J88" s="790"/>
      <c r="K88" s="790"/>
      <c r="L88" s="790"/>
      <c r="M88" s="790"/>
      <c r="N88" s="790"/>
      <c r="O88" s="790"/>
      <c r="P88" s="791"/>
      <c r="Q88" s="840"/>
      <c r="R88" s="841"/>
      <c r="S88" s="841"/>
      <c r="T88" s="841"/>
      <c r="U88" s="841"/>
      <c r="V88" s="841"/>
      <c r="W88" s="841"/>
      <c r="X88" s="841"/>
      <c r="Y88" s="841"/>
      <c r="Z88" s="841"/>
      <c r="AA88" s="841"/>
      <c r="AB88" s="841"/>
      <c r="AC88" s="841"/>
      <c r="AD88" s="841"/>
      <c r="AE88" s="841"/>
      <c r="AF88" s="844">
        <v>2274</v>
      </c>
      <c r="AG88" s="844"/>
      <c r="AH88" s="844"/>
      <c r="AI88" s="844"/>
      <c r="AJ88" s="844"/>
      <c r="AK88" s="841"/>
      <c r="AL88" s="841"/>
      <c r="AM88" s="841"/>
      <c r="AN88" s="841"/>
      <c r="AO88" s="841"/>
      <c r="AP88" s="844"/>
      <c r="AQ88" s="844"/>
      <c r="AR88" s="844"/>
      <c r="AS88" s="844"/>
      <c r="AT88" s="844"/>
      <c r="AU88" s="844"/>
      <c r="AV88" s="844"/>
      <c r="AW88" s="844"/>
      <c r="AX88" s="844"/>
      <c r="AY88" s="844"/>
      <c r="AZ88" s="849"/>
      <c r="BA88" s="849"/>
      <c r="BB88" s="849"/>
      <c r="BC88" s="849"/>
      <c r="BD88" s="850"/>
      <c r="BE88" s="229"/>
      <c r="BF88" s="229"/>
      <c r="BG88" s="229"/>
      <c r="BH88" s="229"/>
      <c r="BI88" s="229"/>
      <c r="BJ88" s="229"/>
      <c r="BK88" s="229"/>
      <c r="BL88" s="229"/>
      <c r="BM88" s="229"/>
      <c r="BN88" s="229"/>
      <c r="BO88" s="229"/>
      <c r="BP88" s="229"/>
      <c r="BQ88" s="226">
        <v>82</v>
      </c>
      <c r="BR88" s="231"/>
      <c r="BS88" s="859"/>
      <c r="BT88" s="860"/>
      <c r="BU88" s="860"/>
      <c r="BV88" s="860"/>
      <c r="BW88" s="860"/>
      <c r="BX88" s="860"/>
      <c r="BY88" s="860"/>
      <c r="BZ88" s="860"/>
      <c r="CA88" s="860"/>
      <c r="CB88" s="860"/>
      <c r="CC88" s="860"/>
      <c r="CD88" s="860"/>
      <c r="CE88" s="860"/>
      <c r="CF88" s="860"/>
      <c r="CG88" s="865"/>
      <c r="CH88" s="862"/>
      <c r="CI88" s="863"/>
      <c r="CJ88" s="863"/>
      <c r="CK88" s="863"/>
      <c r="CL88" s="864"/>
      <c r="CM88" s="862"/>
      <c r="CN88" s="863"/>
      <c r="CO88" s="863"/>
      <c r="CP88" s="863"/>
      <c r="CQ88" s="864"/>
      <c r="CR88" s="862"/>
      <c r="CS88" s="863"/>
      <c r="CT88" s="863"/>
      <c r="CU88" s="863"/>
      <c r="CV88" s="864"/>
      <c r="CW88" s="862"/>
      <c r="CX88" s="863"/>
      <c r="CY88" s="863"/>
      <c r="CZ88" s="863"/>
      <c r="DA88" s="864"/>
      <c r="DB88" s="862"/>
      <c r="DC88" s="863"/>
      <c r="DD88" s="863"/>
      <c r="DE88" s="863"/>
      <c r="DF88" s="864"/>
      <c r="DG88" s="862"/>
      <c r="DH88" s="863"/>
      <c r="DI88" s="863"/>
      <c r="DJ88" s="863"/>
      <c r="DK88" s="864"/>
      <c r="DL88" s="862"/>
      <c r="DM88" s="863"/>
      <c r="DN88" s="863"/>
      <c r="DO88" s="863"/>
      <c r="DP88" s="864"/>
      <c r="DQ88" s="862"/>
      <c r="DR88" s="863"/>
      <c r="DS88" s="863"/>
      <c r="DT88" s="863"/>
      <c r="DU88" s="864"/>
      <c r="DV88" s="859"/>
      <c r="DW88" s="860"/>
      <c r="DX88" s="860"/>
      <c r="DY88" s="860"/>
      <c r="DZ88" s="861"/>
      <c r="EA88" s="218"/>
    </row>
    <row r="89" spans="1:131" ht="26.25" hidden="1" customHeight="1" x14ac:dyDescent="0.2">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859"/>
      <c r="BT89" s="860"/>
      <c r="BU89" s="860"/>
      <c r="BV89" s="860"/>
      <c r="BW89" s="860"/>
      <c r="BX89" s="860"/>
      <c r="BY89" s="860"/>
      <c r="BZ89" s="860"/>
      <c r="CA89" s="860"/>
      <c r="CB89" s="860"/>
      <c r="CC89" s="860"/>
      <c r="CD89" s="860"/>
      <c r="CE89" s="860"/>
      <c r="CF89" s="860"/>
      <c r="CG89" s="865"/>
      <c r="CH89" s="862"/>
      <c r="CI89" s="863"/>
      <c r="CJ89" s="863"/>
      <c r="CK89" s="863"/>
      <c r="CL89" s="864"/>
      <c r="CM89" s="862"/>
      <c r="CN89" s="863"/>
      <c r="CO89" s="863"/>
      <c r="CP89" s="863"/>
      <c r="CQ89" s="864"/>
      <c r="CR89" s="862"/>
      <c r="CS89" s="863"/>
      <c r="CT89" s="863"/>
      <c r="CU89" s="863"/>
      <c r="CV89" s="864"/>
      <c r="CW89" s="862"/>
      <c r="CX89" s="863"/>
      <c r="CY89" s="863"/>
      <c r="CZ89" s="863"/>
      <c r="DA89" s="864"/>
      <c r="DB89" s="862"/>
      <c r="DC89" s="863"/>
      <c r="DD89" s="863"/>
      <c r="DE89" s="863"/>
      <c r="DF89" s="864"/>
      <c r="DG89" s="862"/>
      <c r="DH89" s="863"/>
      <c r="DI89" s="863"/>
      <c r="DJ89" s="863"/>
      <c r="DK89" s="864"/>
      <c r="DL89" s="862"/>
      <c r="DM89" s="863"/>
      <c r="DN89" s="863"/>
      <c r="DO89" s="863"/>
      <c r="DP89" s="864"/>
      <c r="DQ89" s="862"/>
      <c r="DR89" s="863"/>
      <c r="DS89" s="863"/>
      <c r="DT89" s="863"/>
      <c r="DU89" s="864"/>
      <c r="DV89" s="859"/>
      <c r="DW89" s="860"/>
      <c r="DX89" s="860"/>
      <c r="DY89" s="860"/>
      <c r="DZ89" s="861"/>
      <c r="EA89" s="218"/>
    </row>
    <row r="90" spans="1:131" ht="26.25" hidden="1" customHeight="1" x14ac:dyDescent="0.2">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859"/>
      <c r="BT90" s="860"/>
      <c r="BU90" s="860"/>
      <c r="BV90" s="860"/>
      <c r="BW90" s="860"/>
      <c r="BX90" s="860"/>
      <c r="BY90" s="860"/>
      <c r="BZ90" s="860"/>
      <c r="CA90" s="860"/>
      <c r="CB90" s="860"/>
      <c r="CC90" s="860"/>
      <c r="CD90" s="860"/>
      <c r="CE90" s="860"/>
      <c r="CF90" s="860"/>
      <c r="CG90" s="865"/>
      <c r="CH90" s="862"/>
      <c r="CI90" s="863"/>
      <c r="CJ90" s="863"/>
      <c r="CK90" s="863"/>
      <c r="CL90" s="864"/>
      <c r="CM90" s="862"/>
      <c r="CN90" s="863"/>
      <c r="CO90" s="863"/>
      <c r="CP90" s="863"/>
      <c r="CQ90" s="864"/>
      <c r="CR90" s="862"/>
      <c r="CS90" s="863"/>
      <c r="CT90" s="863"/>
      <c r="CU90" s="863"/>
      <c r="CV90" s="864"/>
      <c r="CW90" s="862"/>
      <c r="CX90" s="863"/>
      <c r="CY90" s="863"/>
      <c r="CZ90" s="863"/>
      <c r="DA90" s="864"/>
      <c r="DB90" s="862"/>
      <c r="DC90" s="863"/>
      <c r="DD90" s="863"/>
      <c r="DE90" s="863"/>
      <c r="DF90" s="864"/>
      <c r="DG90" s="862"/>
      <c r="DH90" s="863"/>
      <c r="DI90" s="863"/>
      <c r="DJ90" s="863"/>
      <c r="DK90" s="864"/>
      <c r="DL90" s="862"/>
      <c r="DM90" s="863"/>
      <c r="DN90" s="863"/>
      <c r="DO90" s="863"/>
      <c r="DP90" s="864"/>
      <c r="DQ90" s="862"/>
      <c r="DR90" s="863"/>
      <c r="DS90" s="863"/>
      <c r="DT90" s="863"/>
      <c r="DU90" s="864"/>
      <c r="DV90" s="859"/>
      <c r="DW90" s="860"/>
      <c r="DX90" s="860"/>
      <c r="DY90" s="860"/>
      <c r="DZ90" s="861"/>
      <c r="EA90" s="218"/>
    </row>
    <row r="91" spans="1:131" ht="26.25" hidden="1" customHeight="1" x14ac:dyDescent="0.2">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859"/>
      <c r="BT91" s="860"/>
      <c r="BU91" s="860"/>
      <c r="BV91" s="860"/>
      <c r="BW91" s="860"/>
      <c r="BX91" s="860"/>
      <c r="BY91" s="860"/>
      <c r="BZ91" s="860"/>
      <c r="CA91" s="860"/>
      <c r="CB91" s="860"/>
      <c r="CC91" s="860"/>
      <c r="CD91" s="860"/>
      <c r="CE91" s="860"/>
      <c r="CF91" s="860"/>
      <c r="CG91" s="865"/>
      <c r="CH91" s="862"/>
      <c r="CI91" s="863"/>
      <c r="CJ91" s="863"/>
      <c r="CK91" s="863"/>
      <c r="CL91" s="864"/>
      <c r="CM91" s="862"/>
      <c r="CN91" s="863"/>
      <c r="CO91" s="863"/>
      <c r="CP91" s="863"/>
      <c r="CQ91" s="864"/>
      <c r="CR91" s="862"/>
      <c r="CS91" s="863"/>
      <c r="CT91" s="863"/>
      <c r="CU91" s="863"/>
      <c r="CV91" s="864"/>
      <c r="CW91" s="862"/>
      <c r="CX91" s="863"/>
      <c r="CY91" s="863"/>
      <c r="CZ91" s="863"/>
      <c r="DA91" s="864"/>
      <c r="DB91" s="862"/>
      <c r="DC91" s="863"/>
      <c r="DD91" s="863"/>
      <c r="DE91" s="863"/>
      <c r="DF91" s="864"/>
      <c r="DG91" s="862"/>
      <c r="DH91" s="863"/>
      <c r="DI91" s="863"/>
      <c r="DJ91" s="863"/>
      <c r="DK91" s="864"/>
      <c r="DL91" s="862"/>
      <c r="DM91" s="863"/>
      <c r="DN91" s="863"/>
      <c r="DO91" s="863"/>
      <c r="DP91" s="864"/>
      <c r="DQ91" s="862"/>
      <c r="DR91" s="863"/>
      <c r="DS91" s="863"/>
      <c r="DT91" s="863"/>
      <c r="DU91" s="864"/>
      <c r="DV91" s="859"/>
      <c r="DW91" s="860"/>
      <c r="DX91" s="860"/>
      <c r="DY91" s="860"/>
      <c r="DZ91" s="861"/>
      <c r="EA91" s="218"/>
    </row>
    <row r="92" spans="1:131" ht="26.25" hidden="1" customHeight="1" x14ac:dyDescent="0.2">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859"/>
      <c r="BT92" s="860"/>
      <c r="BU92" s="860"/>
      <c r="BV92" s="860"/>
      <c r="BW92" s="860"/>
      <c r="BX92" s="860"/>
      <c r="BY92" s="860"/>
      <c r="BZ92" s="860"/>
      <c r="CA92" s="860"/>
      <c r="CB92" s="860"/>
      <c r="CC92" s="860"/>
      <c r="CD92" s="860"/>
      <c r="CE92" s="860"/>
      <c r="CF92" s="860"/>
      <c r="CG92" s="865"/>
      <c r="CH92" s="862"/>
      <c r="CI92" s="863"/>
      <c r="CJ92" s="863"/>
      <c r="CK92" s="863"/>
      <c r="CL92" s="864"/>
      <c r="CM92" s="862"/>
      <c r="CN92" s="863"/>
      <c r="CO92" s="863"/>
      <c r="CP92" s="863"/>
      <c r="CQ92" s="864"/>
      <c r="CR92" s="862"/>
      <c r="CS92" s="863"/>
      <c r="CT92" s="863"/>
      <c r="CU92" s="863"/>
      <c r="CV92" s="864"/>
      <c r="CW92" s="862"/>
      <c r="CX92" s="863"/>
      <c r="CY92" s="863"/>
      <c r="CZ92" s="863"/>
      <c r="DA92" s="864"/>
      <c r="DB92" s="862"/>
      <c r="DC92" s="863"/>
      <c r="DD92" s="863"/>
      <c r="DE92" s="863"/>
      <c r="DF92" s="864"/>
      <c r="DG92" s="862"/>
      <c r="DH92" s="863"/>
      <c r="DI92" s="863"/>
      <c r="DJ92" s="863"/>
      <c r="DK92" s="864"/>
      <c r="DL92" s="862"/>
      <c r="DM92" s="863"/>
      <c r="DN92" s="863"/>
      <c r="DO92" s="863"/>
      <c r="DP92" s="864"/>
      <c r="DQ92" s="862"/>
      <c r="DR92" s="863"/>
      <c r="DS92" s="863"/>
      <c r="DT92" s="863"/>
      <c r="DU92" s="864"/>
      <c r="DV92" s="859"/>
      <c r="DW92" s="860"/>
      <c r="DX92" s="860"/>
      <c r="DY92" s="860"/>
      <c r="DZ92" s="861"/>
      <c r="EA92" s="218"/>
    </row>
    <row r="93" spans="1:131" ht="26.25" hidden="1" customHeight="1" x14ac:dyDescent="0.2">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859"/>
      <c r="BT93" s="860"/>
      <c r="BU93" s="860"/>
      <c r="BV93" s="860"/>
      <c r="BW93" s="860"/>
      <c r="BX93" s="860"/>
      <c r="BY93" s="860"/>
      <c r="BZ93" s="860"/>
      <c r="CA93" s="860"/>
      <c r="CB93" s="860"/>
      <c r="CC93" s="860"/>
      <c r="CD93" s="860"/>
      <c r="CE93" s="860"/>
      <c r="CF93" s="860"/>
      <c r="CG93" s="865"/>
      <c r="CH93" s="862"/>
      <c r="CI93" s="863"/>
      <c r="CJ93" s="863"/>
      <c r="CK93" s="863"/>
      <c r="CL93" s="864"/>
      <c r="CM93" s="862"/>
      <c r="CN93" s="863"/>
      <c r="CO93" s="863"/>
      <c r="CP93" s="863"/>
      <c r="CQ93" s="864"/>
      <c r="CR93" s="862"/>
      <c r="CS93" s="863"/>
      <c r="CT93" s="863"/>
      <c r="CU93" s="863"/>
      <c r="CV93" s="864"/>
      <c r="CW93" s="862"/>
      <c r="CX93" s="863"/>
      <c r="CY93" s="863"/>
      <c r="CZ93" s="863"/>
      <c r="DA93" s="864"/>
      <c r="DB93" s="862"/>
      <c r="DC93" s="863"/>
      <c r="DD93" s="863"/>
      <c r="DE93" s="863"/>
      <c r="DF93" s="864"/>
      <c r="DG93" s="862"/>
      <c r="DH93" s="863"/>
      <c r="DI93" s="863"/>
      <c r="DJ93" s="863"/>
      <c r="DK93" s="864"/>
      <c r="DL93" s="862"/>
      <c r="DM93" s="863"/>
      <c r="DN93" s="863"/>
      <c r="DO93" s="863"/>
      <c r="DP93" s="864"/>
      <c r="DQ93" s="862"/>
      <c r="DR93" s="863"/>
      <c r="DS93" s="863"/>
      <c r="DT93" s="863"/>
      <c r="DU93" s="864"/>
      <c r="DV93" s="859"/>
      <c r="DW93" s="860"/>
      <c r="DX93" s="860"/>
      <c r="DY93" s="860"/>
      <c r="DZ93" s="861"/>
      <c r="EA93" s="218"/>
    </row>
    <row r="94" spans="1:131" ht="26.25" hidden="1" customHeight="1" x14ac:dyDescent="0.2">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859"/>
      <c r="BT94" s="860"/>
      <c r="BU94" s="860"/>
      <c r="BV94" s="860"/>
      <c r="BW94" s="860"/>
      <c r="BX94" s="860"/>
      <c r="BY94" s="860"/>
      <c r="BZ94" s="860"/>
      <c r="CA94" s="860"/>
      <c r="CB94" s="860"/>
      <c r="CC94" s="860"/>
      <c r="CD94" s="860"/>
      <c r="CE94" s="860"/>
      <c r="CF94" s="860"/>
      <c r="CG94" s="865"/>
      <c r="CH94" s="862"/>
      <c r="CI94" s="863"/>
      <c r="CJ94" s="863"/>
      <c r="CK94" s="863"/>
      <c r="CL94" s="864"/>
      <c r="CM94" s="862"/>
      <c r="CN94" s="863"/>
      <c r="CO94" s="863"/>
      <c r="CP94" s="863"/>
      <c r="CQ94" s="864"/>
      <c r="CR94" s="862"/>
      <c r="CS94" s="863"/>
      <c r="CT94" s="863"/>
      <c r="CU94" s="863"/>
      <c r="CV94" s="864"/>
      <c r="CW94" s="862"/>
      <c r="CX94" s="863"/>
      <c r="CY94" s="863"/>
      <c r="CZ94" s="863"/>
      <c r="DA94" s="864"/>
      <c r="DB94" s="862"/>
      <c r="DC94" s="863"/>
      <c r="DD94" s="863"/>
      <c r="DE94" s="863"/>
      <c r="DF94" s="864"/>
      <c r="DG94" s="862"/>
      <c r="DH94" s="863"/>
      <c r="DI94" s="863"/>
      <c r="DJ94" s="863"/>
      <c r="DK94" s="864"/>
      <c r="DL94" s="862"/>
      <c r="DM94" s="863"/>
      <c r="DN94" s="863"/>
      <c r="DO94" s="863"/>
      <c r="DP94" s="864"/>
      <c r="DQ94" s="862"/>
      <c r="DR94" s="863"/>
      <c r="DS94" s="863"/>
      <c r="DT94" s="863"/>
      <c r="DU94" s="864"/>
      <c r="DV94" s="859"/>
      <c r="DW94" s="860"/>
      <c r="DX94" s="860"/>
      <c r="DY94" s="860"/>
      <c r="DZ94" s="861"/>
      <c r="EA94" s="218"/>
    </row>
    <row r="95" spans="1:131" ht="26.25" hidden="1" customHeight="1" x14ac:dyDescent="0.2">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859"/>
      <c r="BT95" s="860"/>
      <c r="BU95" s="860"/>
      <c r="BV95" s="860"/>
      <c r="BW95" s="860"/>
      <c r="BX95" s="860"/>
      <c r="BY95" s="860"/>
      <c r="BZ95" s="860"/>
      <c r="CA95" s="860"/>
      <c r="CB95" s="860"/>
      <c r="CC95" s="860"/>
      <c r="CD95" s="860"/>
      <c r="CE95" s="860"/>
      <c r="CF95" s="860"/>
      <c r="CG95" s="865"/>
      <c r="CH95" s="862"/>
      <c r="CI95" s="863"/>
      <c r="CJ95" s="863"/>
      <c r="CK95" s="863"/>
      <c r="CL95" s="864"/>
      <c r="CM95" s="862"/>
      <c r="CN95" s="863"/>
      <c r="CO95" s="863"/>
      <c r="CP95" s="863"/>
      <c r="CQ95" s="864"/>
      <c r="CR95" s="862"/>
      <c r="CS95" s="863"/>
      <c r="CT95" s="863"/>
      <c r="CU95" s="863"/>
      <c r="CV95" s="864"/>
      <c r="CW95" s="862"/>
      <c r="CX95" s="863"/>
      <c r="CY95" s="863"/>
      <c r="CZ95" s="863"/>
      <c r="DA95" s="864"/>
      <c r="DB95" s="862"/>
      <c r="DC95" s="863"/>
      <c r="DD95" s="863"/>
      <c r="DE95" s="863"/>
      <c r="DF95" s="864"/>
      <c r="DG95" s="862"/>
      <c r="DH95" s="863"/>
      <c r="DI95" s="863"/>
      <c r="DJ95" s="863"/>
      <c r="DK95" s="864"/>
      <c r="DL95" s="862"/>
      <c r="DM95" s="863"/>
      <c r="DN95" s="863"/>
      <c r="DO95" s="863"/>
      <c r="DP95" s="864"/>
      <c r="DQ95" s="862"/>
      <c r="DR95" s="863"/>
      <c r="DS95" s="863"/>
      <c r="DT95" s="863"/>
      <c r="DU95" s="864"/>
      <c r="DV95" s="859"/>
      <c r="DW95" s="860"/>
      <c r="DX95" s="860"/>
      <c r="DY95" s="860"/>
      <c r="DZ95" s="861"/>
      <c r="EA95" s="218"/>
    </row>
    <row r="96" spans="1:131" ht="26.25" hidden="1" customHeight="1" x14ac:dyDescent="0.2">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859"/>
      <c r="BT96" s="860"/>
      <c r="BU96" s="860"/>
      <c r="BV96" s="860"/>
      <c r="BW96" s="860"/>
      <c r="BX96" s="860"/>
      <c r="BY96" s="860"/>
      <c r="BZ96" s="860"/>
      <c r="CA96" s="860"/>
      <c r="CB96" s="860"/>
      <c r="CC96" s="860"/>
      <c r="CD96" s="860"/>
      <c r="CE96" s="860"/>
      <c r="CF96" s="860"/>
      <c r="CG96" s="865"/>
      <c r="CH96" s="862"/>
      <c r="CI96" s="863"/>
      <c r="CJ96" s="863"/>
      <c r="CK96" s="863"/>
      <c r="CL96" s="864"/>
      <c r="CM96" s="862"/>
      <c r="CN96" s="863"/>
      <c r="CO96" s="863"/>
      <c r="CP96" s="863"/>
      <c r="CQ96" s="864"/>
      <c r="CR96" s="862"/>
      <c r="CS96" s="863"/>
      <c r="CT96" s="863"/>
      <c r="CU96" s="863"/>
      <c r="CV96" s="864"/>
      <c r="CW96" s="862"/>
      <c r="CX96" s="863"/>
      <c r="CY96" s="863"/>
      <c r="CZ96" s="863"/>
      <c r="DA96" s="864"/>
      <c r="DB96" s="862"/>
      <c r="DC96" s="863"/>
      <c r="DD96" s="863"/>
      <c r="DE96" s="863"/>
      <c r="DF96" s="864"/>
      <c r="DG96" s="862"/>
      <c r="DH96" s="863"/>
      <c r="DI96" s="863"/>
      <c r="DJ96" s="863"/>
      <c r="DK96" s="864"/>
      <c r="DL96" s="862"/>
      <c r="DM96" s="863"/>
      <c r="DN96" s="863"/>
      <c r="DO96" s="863"/>
      <c r="DP96" s="864"/>
      <c r="DQ96" s="862"/>
      <c r="DR96" s="863"/>
      <c r="DS96" s="863"/>
      <c r="DT96" s="863"/>
      <c r="DU96" s="864"/>
      <c r="DV96" s="859"/>
      <c r="DW96" s="860"/>
      <c r="DX96" s="860"/>
      <c r="DY96" s="860"/>
      <c r="DZ96" s="861"/>
      <c r="EA96" s="218"/>
    </row>
    <row r="97" spans="1:131" ht="26.25" hidden="1" customHeight="1" x14ac:dyDescent="0.2">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859"/>
      <c r="BT97" s="860"/>
      <c r="BU97" s="860"/>
      <c r="BV97" s="860"/>
      <c r="BW97" s="860"/>
      <c r="BX97" s="860"/>
      <c r="BY97" s="860"/>
      <c r="BZ97" s="860"/>
      <c r="CA97" s="860"/>
      <c r="CB97" s="860"/>
      <c r="CC97" s="860"/>
      <c r="CD97" s="860"/>
      <c r="CE97" s="860"/>
      <c r="CF97" s="860"/>
      <c r="CG97" s="865"/>
      <c r="CH97" s="862"/>
      <c r="CI97" s="863"/>
      <c r="CJ97" s="863"/>
      <c r="CK97" s="863"/>
      <c r="CL97" s="864"/>
      <c r="CM97" s="862"/>
      <c r="CN97" s="863"/>
      <c r="CO97" s="863"/>
      <c r="CP97" s="863"/>
      <c r="CQ97" s="864"/>
      <c r="CR97" s="862"/>
      <c r="CS97" s="863"/>
      <c r="CT97" s="863"/>
      <c r="CU97" s="863"/>
      <c r="CV97" s="864"/>
      <c r="CW97" s="862"/>
      <c r="CX97" s="863"/>
      <c r="CY97" s="863"/>
      <c r="CZ97" s="863"/>
      <c r="DA97" s="864"/>
      <c r="DB97" s="862"/>
      <c r="DC97" s="863"/>
      <c r="DD97" s="863"/>
      <c r="DE97" s="863"/>
      <c r="DF97" s="864"/>
      <c r="DG97" s="862"/>
      <c r="DH97" s="863"/>
      <c r="DI97" s="863"/>
      <c r="DJ97" s="863"/>
      <c r="DK97" s="864"/>
      <c r="DL97" s="862"/>
      <c r="DM97" s="863"/>
      <c r="DN97" s="863"/>
      <c r="DO97" s="863"/>
      <c r="DP97" s="864"/>
      <c r="DQ97" s="862"/>
      <c r="DR97" s="863"/>
      <c r="DS97" s="863"/>
      <c r="DT97" s="863"/>
      <c r="DU97" s="864"/>
      <c r="DV97" s="859"/>
      <c r="DW97" s="860"/>
      <c r="DX97" s="860"/>
      <c r="DY97" s="860"/>
      <c r="DZ97" s="861"/>
      <c r="EA97" s="218"/>
    </row>
    <row r="98" spans="1:131" ht="26.25" hidden="1" customHeight="1" x14ac:dyDescent="0.2">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859"/>
      <c r="BT98" s="860"/>
      <c r="BU98" s="860"/>
      <c r="BV98" s="860"/>
      <c r="BW98" s="860"/>
      <c r="BX98" s="860"/>
      <c r="BY98" s="860"/>
      <c r="BZ98" s="860"/>
      <c r="CA98" s="860"/>
      <c r="CB98" s="860"/>
      <c r="CC98" s="860"/>
      <c r="CD98" s="860"/>
      <c r="CE98" s="860"/>
      <c r="CF98" s="860"/>
      <c r="CG98" s="865"/>
      <c r="CH98" s="862"/>
      <c r="CI98" s="863"/>
      <c r="CJ98" s="863"/>
      <c r="CK98" s="863"/>
      <c r="CL98" s="864"/>
      <c r="CM98" s="862"/>
      <c r="CN98" s="863"/>
      <c r="CO98" s="863"/>
      <c r="CP98" s="863"/>
      <c r="CQ98" s="864"/>
      <c r="CR98" s="862"/>
      <c r="CS98" s="863"/>
      <c r="CT98" s="863"/>
      <c r="CU98" s="863"/>
      <c r="CV98" s="864"/>
      <c r="CW98" s="862"/>
      <c r="CX98" s="863"/>
      <c r="CY98" s="863"/>
      <c r="CZ98" s="863"/>
      <c r="DA98" s="864"/>
      <c r="DB98" s="862"/>
      <c r="DC98" s="863"/>
      <c r="DD98" s="863"/>
      <c r="DE98" s="863"/>
      <c r="DF98" s="864"/>
      <c r="DG98" s="862"/>
      <c r="DH98" s="863"/>
      <c r="DI98" s="863"/>
      <c r="DJ98" s="863"/>
      <c r="DK98" s="864"/>
      <c r="DL98" s="862"/>
      <c r="DM98" s="863"/>
      <c r="DN98" s="863"/>
      <c r="DO98" s="863"/>
      <c r="DP98" s="864"/>
      <c r="DQ98" s="862"/>
      <c r="DR98" s="863"/>
      <c r="DS98" s="863"/>
      <c r="DT98" s="863"/>
      <c r="DU98" s="864"/>
      <c r="DV98" s="859"/>
      <c r="DW98" s="860"/>
      <c r="DX98" s="860"/>
      <c r="DY98" s="860"/>
      <c r="DZ98" s="861"/>
      <c r="EA98" s="218"/>
    </row>
    <row r="99" spans="1:131" ht="26.25" hidden="1" customHeight="1" x14ac:dyDescent="0.2">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859"/>
      <c r="BT99" s="860"/>
      <c r="BU99" s="860"/>
      <c r="BV99" s="860"/>
      <c r="BW99" s="860"/>
      <c r="BX99" s="860"/>
      <c r="BY99" s="860"/>
      <c r="BZ99" s="860"/>
      <c r="CA99" s="860"/>
      <c r="CB99" s="860"/>
      <c r="CC99" s="860"/>
      <c r="CD99" s="860"/>
      <c r="CE99" s="860"/>
      <c r="CF99" s="860"/>
      <c r="CG99" s="865"/>
      <c r="CH99" s="862"/>
      <c r="CI99" s="863"/>
      <c r="CJ99" s="863"/>
      <c r="CK99" s="863"/>
      <c r="CL99" s="864"/>
      <c r="CM99" s="862"/>
      <c r="CN99" s="863"/>
      <c r="CO99" s="863"/>
      <c r="CP99" s="863"/>
      <c r="CQ99" s="864"/>
      <c r="CR99" s="862"/>
      <c r="CS99" s="863"/>
      <c r="CT99" s="863"/>
      <c r="CU99" s="863"/>
      <c r="CV99" s="864"/>
      <c r="CW99" s="862"/>
      <c r="CX99" s="863"/>
      <c r="CY99" s="863"/>
      <c r="CZ99" s="863"/>
      <c r="DA99" s="864"/>
      <c r="DB99" s="862"/>
      <c r="DC99" s="863"/>
      <c r="DD99" s="863"/>
      <c r="DE99" s="863"/>
      <c r="DF99" s="864"/>
      <c r="DG99" s="862"/>
      <c r="DH99" s="863"/>
      <c r="DI99" s="863"/>
      <c r="DJ99" s="863"/>
      <c r="DK99" s="864"/>
      <c r="DL99" s="862"/>
      <c r="DM99" s="863"/>
      <c r="DN99" s="863"/>
      <c r="DO99" s="863"/>
      <c r="DP99" s="864"/>
      <c r="DQ99" s="862"/>
      <c r="DR99" s="863"/>
      <c r="DS99" s="863"/>
      <c r="DT99" s="863"/>
      <c r="DU99" s="864"/>
      <c r="DV99" s="859"/>
      <c r="DW99" s="860"/>
      <c r="DX99" s="860"/>
      <c r="DY99" s="860"/>
      <c r="DZ99" s="861"/>
      <c r="EA99" s="218"/>
    </row>
    <row r="100" spans="1:131" ht="26.25" hidden="1" customHeight="1" x14ac:dyDescent="0.2">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859"/>
      <c r="BT100" s="860"/>
      <c r="BU100" s="860"/>
      <c r="BV100" s="860"/>
      <c r="BW100" s="860"/>
      <c r="BX100" s="860"/>
      <c r="BY100" s="860"/>
      <c r="BZ100" s="860"/>
      <c r="CA100" s="860"/>
      <c r="CB100" s="860"/>
      <c r="CC100" s="860"/>
      <c r="CD100" s="860"/>
      <c r="CE100" s="860"/>
      <c r="CF100" s="860"/>
      <c r="CG100" s="865"/>
      <c r="CH100" s="862"/>
      <c r="CI100" s="863"/>
      <c r="CJ100" s="863"/>
      <c r="CK100" s="863"/>
      <c r="CL100" s="864"/>
      <c r="CM100" s="862"/>
      <c r="CN100" s="863"/>
      <c r="CO100" s="863"/>
      <c r="CP100" s="863"/>
      <c r="CQ100" s="864"/>
      <c r="CR100" s="862"/>
      <c r="CS100" s="863"/>
      <c r="CT100" s="863"/>
      <c r="CU100" s="863"/>
      <c r="CV100" s="864"/>
      <c r="CW100" s="862"/>
      <c r="CX100" s="863"/>
      <c r="CY100" s="863"/>
      <c r="CZ100" s="863"/>
      <c r="DA100" s="864"/>
      <c r="DB100" s="862"/>
      <c r="DC100" s="863"/>
      <c r="DD100" s="863"/>
      <c r="DE100" s="863"/>
      <c r="DF100" s="864"/>
      <c r="DG100" s="862"/>
      <c r="DH100" s="863"/>
      <c r="DI100" s="863"/>
      <c r="DJ100" s="863"/>
      <c r="DK100" s="864"/>
      <c r="DL100" s="862"/>
      <c r="DM100" s="863"/>
      <c r="DN100" s="863"/>
      <c r="DO100" s="863"/>
      <c r="DP100" s="864"/>
      <c r="DQ100" s="862"/>
      <c r="DR100" s="863"/>
      <c r="DS100" s="863"/>
      <c r="DT100" s="863"/>
      <c r="DU100" s="864"/>
      <c r="DV100" s="859"/>
      <c r="DW100" s="860"/>
      <c r="DX100" s="860"/>
      <c r="DY100" s="860"/>
      <c r="DZ100" s="861"/>
      <c r="EA100" s="218"/>
    </row>
    <row r="101" spans="1:131" ht="26.25" hidden="1" customHeight="1" x14ac:dyDescent="0.2">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859"/>
      <c r="BT101" s="860"/>
      <c r="BU101" s="860"/>
      <c r="BV101" s="860"/>
      <c r="BW101" s="860"/>
      <c r="BX101" s="860"/>
      <c r="BY101" s="860"/>
      <c r="BZ101" s="860"/>
      <c r="CA101" s="860"/>
      <c r="CB101" s="860"/>
      <c r="CC101" s="860"/>
      <c r="CD101" s="860"/>
      <c r="CE101" s="860"/>
      <c r="CF101" s="860"/>
      <c r="CG101" s="865"/>
      <c r="CH101" s="862"/>
      <c r="CI101" s="863"/>
      <c r="CJ101" s="863"/>
      <c r="CK101" s="863"/>
      <c r="CL101" s="864"/>
      <c r="CM101" s="862"/>
      <c r="CN101" s="863"/>
      <c r="CO101" s="863"/>
      <c r="CP101" s="863"/>
      <c r="CQ101" s="864"/>
      <c r="CR101" s="862"/>
      <c r="CS101" s="863"/>
      <c r="CT101" s="863"/>
      <c r="CU101" s="863"/>
      <c r="CV101" s="864"/>
      <c r="CW101" s="862"/>
      <c r="CX101" s="863"/>
      <c r="CY101" s="863"/>
      <c r="CZ101" s="863"/>
      <c r="DA101" s="864"/>
      <c r="DB101" s="862"/>
      <c r="DC101" s="863"/>
      <c r="DD101" s="863"/>
      <c r="DE101" s="863"/>
      <c r="DF101" s="864"/>
      <c r="DG101" s="862"/>
      <c r="DH101" s="863"/>
      <c r="DI101" s="863"/>
      <c r="DJ101" s="863"/>
      <c r="DK101" s="864"/>
      <c r="DL101" s="862"/>
      <c r="DM101" s="863"/>
      <c r="DN101" s="863"/>
      <c r="DO101" s="863"/>
      <c r="DP101" s="864"/>
      <c r="DQ101" s="862"/>
      <c r="DR101" s="863"/>
      <c r="DS101" s="863"/>
      <c r="DT101" s="863"/>
      <c r="DU101" s="864"/>
      <c r="DV101" s="859"/>
      <c r="DW101" s="860"/>
      <c r="DX101" s="860"/>
      <c r="DY101" s="860"/>
      <c r="DZ101" s="861"/>
      <c r="EA101" s="218"/>
    </row>
    <row r="102" spans="1:131" ht="26.25" customHeight="1" thickBot="1" x14ac:dyDescent="0.25">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378</v>
      </c>
      <c r="BR102" s="789" t="s">
        <v>411</v>
      </c>
      <c r="BS102" s="790"/>
      <c r="BT102" s="790"/>
      <c r="BU102" s="790"/>
      <c r="BV102" s="790"/>
      <c r="BW102" s="790"/>
      <c r="BX102" s="790"/>
      <c r="BY102" s="790"/>
      <c r="BZ102" s="790"/>
      <c r="CA102" s="790"/>
      <c r="CB102" s="790"/>
      <c r="CC102" s="790"/>
      <c r="CD102" s="790"/>
      <c r="CE102" s="790"/>
      <c r="CF102" s="790"/>
      <c r="CG102" s="791"/>
      <c r="CH102" s="887"/>
      <c r="CI102" s="888"/>
      <c r="CJ102" s="888"/>
      <c r="CK102" s="888"/>
      <c r="CL102" s="889"/>
      <c r="CM102" s="887"/>
      <c r="CN102" s="888"/>
      <c r="CO102" s="888"/>
      <c r="CP102" s="888"/>
      <c r="CQ102" s="889"/>
      <c r="CR102" s="890">
        <v>16694</v>
      </c>
      <c r="CS102" s="852"/>
      <c r="CT102" s="852"/>
      <c r="CU102" s="852"/>
      <c r="CV102" s="891"/>
      <c r="CW102" s="890">
        <v>2021</v>
      </c>
      <c r="CX102" s="852"/>
      <c r="CY102" s="852"/>
      <c r="CZ102" s="852"/>
      <c r="DA102" s="891"/>
      <c r="DB102" s="890">
        <v>16</v>
      </c>
      <c r="DC102" s="852"/>
      <c r="DD102" s="852"/>
      <c r="DE102" s="852"/>
      <c r="DF102" s="891"/>
      <c r="DG102" s="890"/>
      <c r="DH102" s="852"/>
      <c r="DI102" s="852"/>
      <c r="DJ102" s="852"/>
      <c r="DK102" s="891"/>
      <c r="DL102" s="890"/>
      <c r="DM102" s="852"/>
      <c r="DN102" s="852"/>
      <c r="DO102" s="852"/>
      <c r="DP102" s="891"/>
      <c r="DQ102" s="890"/>
      <c r="DR102" s="852"/>
      <c r="DS102" s="852"/>
      <c r="DT102" s="852"/>
      <c r="DU102" s="891"/>
      <c r="DV102" s="789"/>
      <c r="DW102" s="790"/>
      <c r="DX102" s="790"/>
      <c r="DY102" s="790"/>
      <c r="DZ102" s="914"/>
      <c r="EA102" s="218"/>
    </row>
    <row r="103" spans="1:131" ht="26.25" customHeight="1" x14ac:dyDescent="0.2">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15" t="s">
        <v>412</v>
      </c>
      <c r="BR103" s="915"/>
      <c r="BS103" s="915"/>
      <c r="BT103" s="915"/>
      <c r="BU103" s="915"/>
      <c r="BV103" s="915"/>
      <c r="BW103" s="915"/>
      <c r="BX103" s="915"/>
      <c r="BY103" s="915"/>
      <c r="BZ103" s="915"/>
      <c r="CA103" s="915"/>
      <c r="CB103" s="915"/>
      <c r="CC103" s="915"/>
      <c r="CD103" s="915"/>
      <c r="CE103" s="915"/>
      <c r="CF103" s="915"/>
      <c r="CG103" s="915"/>
      <c r="CH103" s="915"/>
      <c r="CI103" s="915"/>
      <c r="CJ103" s="915"/>
      <c r="CK103" s="915"/>
      <c r="CL103" s="915"/>
      <c r="CM103" s="915"/>
      <c r="CN103" s="915"/>
      <c r="CO103" s="915"/>
      <c r="CP103" s="915"/>
      <c r="CQ103" s="915"/>
      <c r="CR103" s="915"/>
      <c r="CS103" s="915"/>
      <c r="CT103" s="915"/>
      <c r="CU103" s="915"/>
      <c r="CV103" s="915"/>
      <c r="CW103" s="915"/>
      <c r="CX103" s="915"/>
      <c r="CY103" s="915"/>
      <c r="CZ103" s="915"/>
      <c r="DA103" s="915"/>
      <c r="DB103" s="915"/>
      <c r="DC103" s="915"/>
      <c r="DD103" s="915"/>
      <c r="DE103" s="915"/>
      <c r="DF103" s="915"/>
      <c r="DG103" s="915"/>
      <c r="DH103" s="915"/>
      <c r="DI103" s="915"/>
      <c r="DJ103" s="915"/>
      <c r="DK103" s="915"/>
      <c r="DL103" s="915"/>
      <c r="DM103" s="915"/>
      <c r="DN103" s="915"/>
      <c r="DO103" s="915"/>
      <c r="DP103" s="915"/>
      <c r="DQ103" s="915"/>
      <c r="DR103" s="915"/>
      <c r="DS103" s="915"/>
      <c r="DT103" s="915"/>
      <c r="DU103" s="915"/>
      <c r="DV103" s="915"/>
      <c r="DW103" s="915"/>
      <c r="DX103" s="915"/>
      <c r="DY103" s="915"/>
      <c r="DZ103" s="915"/>
      <c r="EA103" s="218"/>
    </row>
    <row r="104" spans="1:131" ht="26.25" customHeight="1" x14ac:dyDescent="0.2">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16" t="s">
        <v>413</v>
      </c>
      <c r="BR104" s="916"/>
      <c r="BS104" s="916"/>
      <c r="BT104" s="916"/>
      <c r="BU104" s="916"/>
      <c r="BV104" s="916"/>
      <c r="BW104" s="916"/>
      <c r="BX104" s="916"/>
      <c r="BY104" s="916"/>
      <c r="BZ104" s="916"/>
      <c r="CA104" s="916"/>
      <c r="CB104" s="916"/>
      <c r="CC104" s="916"/>
      <c r="CD104" s="916"/>
      <c r="CE104" s="916"/>
      <c r="CF104" s="916"/>
      <c r="CG104" s="916"/>
      <c r="CH104" s="916"/>
      <c r="CI104" s="916"/>
      <c r="CJ104" s="916"/>
      <c r="CK104" s="916"/>
      <c r="CL104" s="916"/>
      <c r="CM104" s="916"/>
      <c r="CN104" s="916"/>
      <c r="CO104" s="916"/>
      <c r="CP104" s="916"/>
      <c r="CQ104" s="916"/>
      <c r="CR104" s="916"/>
      <c r="CS104" s="916"/>
      <c r="CT104" s="916"/>
      <c r="CU104" s="916"/>
      <c r="CV104" s="916"/>
      <c r="CW104" s="916"/>
      <c r="CX104" s="916"/>
      <c r="CY104" s="916"/>
      <c r="CZ104" s="916"/>
      <c r="DA104" s="916"/>
      <c r="DB104" s="916"/>
      <c r="DC104" s="916"/>
      <c r="DD104" s="916"/>
      <c r="DE104" s="916"/>
      <c r="DF104" s="916"/>
      <c r="DG104" s="916"/>
      <c r="DH104" s="916"/>
      <c r="DI104" s="916"/>
      <c r="DJ104" s="916"/>
      <c r="DK104" s="916"/>
      <c r="DL104" s="916"/>
      <c r="DM104" s="916"/>
      <c r="DN104" s="916"/>
      <c r="DO104" s="916"/>
      <c r="DP104" s="916"/>
      <c r="DQ104" s="916"/>
      <c r="DR104" s="916"/>
      <c r="DS104" s="916"/>
      <c r="DT104" s="916"/>
      <c r="DU104" s="916"/>
      <c r="DV104" s="916"/>
      <c r="DW104" s="916"/>
      <c r="DX104" s="916"/>
      <c r="DY104" s="916"/>
      <c r="DZ104" s="916"/>
      <c r="EA104" s="218"/>
    </row>
    <row r="105" spans="1:131" ht="11.25" customHeight="1" x14ac:dyDescent="0.2">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2">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5">
      <c r="A107" s="237" t="s">
        <v>414</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415</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2">
      <c r="A108" s="917" t="s">
        <v>416</v>
      </c>
      <c r="B108" s="918"/>
      <c r="C108" s="918"/>
      <c r="D108" s="918"/>
      <c r="E108" s="918"/>
      <c r="F108" s="918"/>
      <c r="G108" s="918"/>
      <c r="H108" s="918"/>
      <c r="I108" s="918"/>
      <c r="J108" s="918"/>
      <c r="K108" s="918"/>
      <c r="L108" s="918"/>
      <c r="M108" s="918"/>
      <c r="N108" s="918"/>
      <c r="O108" s="918"/>
      <c r="P108" s="918"/>
      <c r="Q108" s="918"/>
      <c r="R108" s="918"/>
      <c r="S108" s="918"/>
      <c r="T108" s="918"/>
      <c r="U108" s="918"/>
      <c r="V108" s="918"/>
      <c r="W108" s="918"/>
      <c r="X108" s="918"/>
      <c r="Y108" s="918"/>
      <c r="Z108" s="918"/>
      <c r="AA108" s="918"/>
      <c r="AB108" s="918"/>
      <c r="AC108" s="918"/>
      <c r="AD108" s="918"/>
      <c r="AE108" s="918"/>
      <c r="AF108" s="918"/>
      <c r="AG108" s="918"/>
      <c r="AH108" s="918"/>
      <c r="AI108" s="918"/>
      <c r="AJ108" s="918"/>
      <c r="AK108" s="918"/>
      <c r="AL108" s="918"/>
      <c r="AM108" s="918"/>
      <c r="AN108" s="918"/>
      <c r="AO108" s="918"/>
      <c r="AP108" s="918"/>
      <c r="AQ108" s="918"/>
      <c r="AR108" s="918"/>
      <c r="AS108" s="918"/>
      <c r="AT108" s="919"/>
      <c r="AU108" s="917" t="s">
        <v>417</v>
      </c>
      <c r="AV108" s="918"/>
      <c r="AW108" s="918"/>
      <c r="AX108" s="918"/>
      <c r="AY108" s="918"/>
      <c r="AZ108" s="918"/>
      <c r="BA108" s="918"/>
      <c r="BB108" s="918"/>
      <c r="BC108" s="918"/>
      <c r="BD108" s="918"/>
      <c r="BE108" s="918"/>
      <c r="BF108" s="918"/>
      <c r="BG108" s="918"/>
      <c r="BH108" s="918"/>
      <c r="BI108" s="918"/>
      <c r="BJ108" s="918"/>
      <c r="BK108" s="918"/>
      <c r="BL108" s="918"/>
      <c r="BM108" s="918"/>
      <c r="BN108" s="918"/>
      <c r="BO108" s="918"/>
      <c r="BP108" s="918"/>
      <c r="BQ108" s="918"/>
      <c r="BR108" s="918"/>
      <c r="BS108" s="918"/>
      <c r="BT108" s="918"/>
      <c r="BU108" s="918"/>
      <c r="BV108" s="918"/>
      <c r="BW108" s="918"/>
      <c r="BX108" s="918"/>
      <c r="BY108" s="918"/>
      <c r="BZ108" s="918"/>
      <c r="CA108" s="918"/>
      <c r="CB108" s="918"/>
      <c r="CC108" s="918"/>
      <c r="CD108" s="918"/>
      <c r="CE108" s="918"/>
      <c r="CF108" s="918"/>
      <c r="CG108" s="918"/>
      <c r="CH108" s="918"/>
      <c r="CI108" s="918"/>
      <c r="CJ108" s="918"/>
      <c r="CK108" s="918"/>
      <c r="CL108" s="918"/>
      <c r="CM108" s="918"/>
      <c r="CN108" s="918"/>
      <c r="CO108" s="918"/>
      <c r="CP108" s="918"/>
      <c r="CQ108" s="918"/>
      <c r="CR108" s="918"/>
      <c r="CS108" s="918"/>
      <c r="CT108" s="918"/>
      <c r="CU108" s="918"/>
      <c r="CV108" s="918"/>
      <c r="CW108" s="918"/>
      <c r="CX108" s="918"/>
      <c r="CY108" s="918"/>
      <c r="CZ108" s="918"/>
      <c r="DA108" s="918"/>
      <c r="DB108" s="918"/>
      <c r="DC108" s="918"/>
      <c r="DD108" s="918"/>
      <c r="DE108" s="918"/>
      <c r="DF108" s="918"/>
      <c r="DG108" s="918"/>
      <c r="DH108" s="918"/>
      <c r="DI108" s="918"/>
      <c r="DJ108" s="918"/>
      <c r="DK108" s="918"/>
      <c r="DL108" s="918"/>
      <c r="DM108" s="918"/>
      <c r="DN108" s="918"/>
      <c r="DO108" s="918"/>
      <c r="DP108" s="918"/>
      <c r="DQ108" s="918"/>
      <c r="DR108" s="918"/>
      <c r="DS108" s="918"/>
      <c r="DT108" s="918"/>
      <c r="DU108" s="918"/>
      <c r="DV108" s="918"/>
      <c r="DW108" s="918"/>
      <c r="DX108" s="918"/>
      <c r="DY108" s="918"/>
      <c r="DZ108" s="919"/>
    </row>
    <row r="109" spans="1:131" s="218" customFormat="1" ht="26.25" customHeight="1" x14ac:dyDescent="0.2">
      <c r="A109" s="912" t="s">
        <v>418</v>
      </c>
      <c r="B109" s="893"/>
      <c r="C109" s="893"/>
      <c r="D109" s="893"/>
      <c r="E109" s="893"/>
      <c r="F109" s="893"/>
      <c r="G109" s="893"/>
      <c r="H109" s="893"/>
      <c r="I109" s="893"/>
      <c r="J109" s="893"/>
      <c r="K109" s="893"/>
      <c r="L109" s="893"/>
      <c r="M109" s="893"/>
      <c r="N109" s="893"/>
      <c r="O109" s="893"/>
      <c r="P109" s="893"/>
      <c r="Q109" s="893"/>
      <c r="R109" s="893"/>
      <c r="S109" s="893"/>
      <c r="T109" s="893"/>
      <c r="U109" s="893"/>
      <c r="V109" s="893"/>
      <c r="W109" s="893"/>
      <c r="X109" s="893"/>
      <c r="Y109" s="893"/>
      <c r="Z109" s="894"/>
      <c r="AA109" s="892" t="s">
        <v>419</v>
      </c>
      <c r="AB109" s="893"/>
      <c r="AC109" s="893"/>
      <c r="AD109" s="893"/>
      <c r="AE109" s="894"/>
      <c r="AF109" s="892" t="s">
        <v>420</v>
      </c>
      <c r="AG109" s="893"/>
      <c r="AH109" s="893"/>
      <c r="AI109" s="893"/>
      <c r="AJ109" s="894"/>
      <c r="AK109" s="892" t="s">
        <v>294</v>
      </c>
      <c r="AL109" s="893"/>
      <c r="AM109" s="893"/>
      <c r="AN109" s="893"/>
      <c r="AO109" s="894"/>
      <c r="AP109" s="892" t="s">
        <v>421</v>
      </c>
      <c r="AQ109" s="893"/>
      <c r="AR109" s="893"/>
      <c r="AS109" s="893"/>
      <c r="AT109" s="895"/>
      <c r="AU109" s="912" t="s">
        <v>418</v>
      </c>
      <c r="AV109" s="893"/>
      <c r="AW109" s="893"/>
      <c r="AX109" s="893"/>
      <c r="AY109" s="893"/>
      <c r="AZ109" s="893"/>
      <c r="BA109" s="893"/>
      <c r="BB109" s="893"/>
      <c r="BC109" s="893"/>
      <c r="BD109" s="893"/>
      <c r="BE109" s="893"/>
      <c r="BF109" s="893"/>
      <c r="BG109" s="893"/>
      <c r="BH109" s="893"/>
      <c r="BI109" s="893"/>
      <c r="BJ109" s="893"/>
      <c r="BK109" s="893"/>
      <c r="BL109" s="893"/>
      <c r="BM109" s="893"/>
      <c r="BN109" s="893"/>
      <c r="BO109" s="893"/>
      <c r="BP109" s="894"/>
      <c r="BQ109" s="892" t="s">
        <v>419</v>
      </c>
      <c r="BR109" s="893"/>
      <c r="BS109" s="893"/>
      <c r="BT109" s="893"/>
      <c r="BU109" s="894"/>
      <c r="BV109" s="892" t="s">
        <v>420</v>
      </c>
      <c r="BW109" s="893"/>
      <c r="BX109" s="893"/>
      <c r="BY109" s="893"/>
      <c r="BZ109" s="894"/>
      <c r="CA109" s="892" t="s">
        <v>294</v>
      </c>
      <c r="CB109" s="893"/>
      <c r="CC109" s="893"/>
      <c r="CD109" s="893"/>
      <c r="CE109" s="894"/>
      <c r="CF109" s="913" t="s">
        <v>421</v>
      </c>
      <c r="CG109" s="913"/>
      <c r="CH109" s="913"/>
      <c r="CI109" s="913"/>
      <c r="CJ109" s="913"/>
      <c r="CK109" s="892" t="s">
        <v>422</v>
      </c>
      <c r="CL109" s="893"/>
      <c r="CM109" s="893"/>
      <c r="CN109" s="893"/>
      <c r="CO109" s="893"/>
      <c r="CP109" s="893"/>
      <c r="CQ109" s="893"/>
      <c r="CR109" s="893"/>
      <c r="CS109" s="893"/>
      <c r="CT109" s="893"/>
      <c r="CU109" s="893"/>
      <c r="CV109" s="893"/>
      <c r="CW109" s="893"/>
      <c r="CX109" s="893"/>
      <c r="CY109" s="893"/>
      <c r="CZ109" s="893"/>
      <c r="DA109" s="893"/>
      <c r="DB109" s="893"/>
      <c r="DC109" s="893"/>
      <c r="DD109" s="893"/>
      <c r="DE109" s="893"/>
      <c r="DF109" s="894"/>
      <c r="DG109" s="892" t="s">
        <v>419</v>
      </c>
      <c r="DH109" s="893"/>
      <c r="DI109" s="893"/>
      <c r="DJ109" s="893"/>
      <c r="DK109" s="894"/>
      <c r="DL109" s="892" t="s">
        <v>420</v>
      </c>
      <c r="DM109" s="893"/>
      <c r="DN109" s="893"/>
      <c r="DO109" s="893"/>
      <c r="DP109" s="894"/>
      <c r="DQ109" s="892" t="s">
        <v>294</v>
      </c>
      <c r="DR109" s="893"/>
      <c r="DS109" s="893"/>
      <c r="DT109" s="893"/>
      <c r="DU109" s="894"/>
      <c r="DV109" s="892" t="s">
        <v>421</v>
      </c>
      <c r="DW109" s="893"/>
      <c r="DX109" s="893"/>
      <c r="DY109" s="893"/>
      <c r="DZ109" s="895"/>
    </row>
    <row r="110" spans="1:131" s="218" customFormat="1" ht="26.25" customHeight="1" x14ac:dyDescent="0.2">
      <c r="A110" s="896" t="s">
        <v>423</v>
      </c>
      <c r="B110" s="897"/>
      <c r="C110" s="897"/>
      <c r="D110" s="897"/>
      <c r="E110" s="897"/>
      <c r="F110" s="897"/>
      <c r="G110" s="897"/>
      <c r="H110" s="897"/>
      <c r="I110" s="897"/>
      <c r="J110" s="897"/>
      <c r="K110" s="897"/>
      <c r="L110" s="897"/>
      <c r="M110" s="897"/>
      <c r="N110" s="897"/>
      <c r="O110" s="897"/>
      <c r="P110" s="897"/>
      <c r="Q110" s="897"/>
      <c r="R110" s="897"/>
      <c r="S110" s="897"/>
      <c r="T110" s="897"/>
      <c r="U110" s="897"/>
      <c r="V110" s="897"/>
      <c r="W110" s="897"/>
      <c r="X110" s="897"/>
      <c r="Y110" s="897"/>
      <c r="Z110" s="898"/>
      <c r="AA110" s="899">
        <v>18726294</v>
      </c>
      <c r="AB110" s="900"/>
      <c r="AC110" s="900"/>
      <c r="AD110" s="900"/>
      <c r="AE110" s="901"/>
      <c r="AF110" s="902">
        <v>18432846</v>
      </c>
      <c r="AG110" s="900"/>
      <c r="AH110" s="900"/>
      <c r="AI110" s="900"/>
      <c r="AJ110" s="901"/>
      <c r="AK110" s="902">
        <v>17079510</v>
      </c>
      <c r="AL110" s="900"/>
      <c r="AM110" s="900"/>
      <c r="AN110" s="900"/>
      <c r="AO110" s="901"/>
      <c r="AP110" s="903">
        <v>18.2</v>
      </c>
      <c r="AQ110" s="904"/>
      <c r="AR110" s="904"/>
      <c r="AS110" s="904"/>
      <c r="AT110" s="905"/>
      <c r="AU110" s="906" t="s">
        <v>69</v>
      </c>
      <c r="AV110" s="907"/>
      <c r="AW110" s="907"/>
      <c r="AX110" s="907"/>
      <c r="AY110" s="907"/>
      <c r="AZ110" s="929" t="s">
        <v>424</v>
      </c>
      <c r="BA110" s="897"/>
      <c r="BB110" s="897"/>
      <c r="BC110" s="897"/>
      <c r="BD110" s="897"/>
      <c r="BE110" s="897"/>
      <c r="BF110" s="897"/>
      <c r="BG110" s="897"/>
      <c r="BH110" s="897"/>
      <c r="BI110" s="897"/>
      <c r="BJ110" s="897"/>
      <c r="BK110" s="897"/>
      <c r="BL110" s="897"/>
      <c r="BM110" s="897"/>
      <c r="BN110" s="897"/>
      <c r="BO110" s="897"/>
      <c r="BP110" s="898"/>
      <c r="BQ110" s="930">
        <v>216939991</v>
      </c>
      <c r="BR110" s="931"/>
      <c r="BS110" s="931"/>
      <c r="BT110" s="931"/>
      <c r="BU110" s="931"/>
      <c r="BV110" s="931">
        <v>212044188</v>
      </c>
      <c r="BW110" s="931"/>
      <c r="BX110" s="931"/>
      <c r="BY110" s="931"/>
      <c r="BZ110" s="931"/>
      <c r="CA110" s="931">
        <v>207973510</v>
      </c>
      <c r="CB110" s="931"/>
      <c r="CC110" s="931"/>
      <c r="CD110" s="931"/>
      <c r="CE110" s="931"/>
      <c r="CF110" s="944">
        <v>221.9</v>
      </c>
      <c r="CG110" s="945"/>
      <c r="CH110" s="945"/>
      <c r="CI110" s="945"/>
      <c r="CJ110" s="945"/>
      <c r="CK110" s="946" t="s">
        <v>425</v>
      </c>
      <c r="CL110" s="947"/>
      <c r="CM110" s="929" t="s">
        <v>426</v>
      </c>
      <c r="CN110" s="897"/>
      <c r="CO110" s="897"/>
      <c r="CP110" s="897"/>
      <c r="CQ110" s="897"/>
      <c r="CR110" s="897"/>
      <c r="CS110" s="897"/>
      <c r="CT110" s="897"/>
      <c r="CU110" s="897"/>
      <c r="CV110" s="897"/>
      <c r="CW110" s="897"/>
      <c r="CX110" s="897"/>
      <c r="CY110" s="897"/>
      <c r="CZ110" s="897"/>
      <c r="DA110" s="897"/>
      <c r="DB110" s="897"/>
      <c r="DC110" s="897"/>
      <c r="DD110" s="897"/>
      <c r="DE110" s="897"/>
      <c r="DF110" s="898"/>
      <c r="DG110" s="930" t="s">
        <v>122</v>
      </c>
      <c r="DH110" s="931"/>
      <c r="DI110" s="931"/>
      <c r="DJ110" s="931"/>
      <c r="DK110" s="931"/>
      <c r="DL110" s="931" t="s">
        <v>122</v>
      </c>
      <c r="DM110" s="931"/>
      <c r="DN110" s="931"/>
      <c r="DO110" s="931"/>
      <c r="DP110" s="931"/>
      <c r="DQ110" s="931">
        <v>3890000</v>
      </c>
      <c r="DR110" s="931"/>
      <c r="DS110" s="931"/>
      <c r="DT110" s="931"/>
      <c r="DU110" s="931"/>
      <c r="DV110" s="932">
        <v>4.2</v>
      </c>
      <c r="DW110" s="932"/>
      <c r="DX110" s="932"/>
      <c r="DY110" s="932"/>
      <c r="DZ110" s="933"/>
    </row>
    <row r="111" spans="1:131" s="218" customFormat="1" ht="26.25" customHeight="1" x14ac:dyDescent="0.2">
      <c r="A111" s="934" t="s">
        <v>427</v>
      </c>
      <c r="B111" s="935"/>
      <c r="C111" s="935"/>
      <c r="D111" s="935"/>
      <c r="E111" s="935"/>
      <c r="F111" s="935"/>
      <c r="G111" s="935"/>
      <c r="H111" s="935"/>
      <c r="I111" s="935"/>
      <c r="J111" s="935"/>
      <c r="K111" s="935"/>
      <c r="L111" s="935"/>
      <c r="M111" s="935"/>
      <c r="N111" s="935"/>
      <c r="O111" s="935"/>
      <c r="P111" s="935"/>
      <c r="Q111" s="935"/>
      <c r="R111" s="935"/>
      <c r="S111" s="935"/>
      <c r="T111" s="935"/>
      <c r="U111" s="935"/>
      <c r="V111" s="935"/>
      <c r="W111" s="935"/>
      <c r="X111" s="935"/>
      <c r="Y111" s="935"/>
      <c r="Z111" s="936"/>
      <c r="AA111" s="937" t="s">
        <v>122</v>
      </c>
      <c r="AB111" s="938"/>
      <c r="AC111" s="938"/>
      <c r="AD111" s="938"/>
      <c r="AE111" s="939"/>
      <c r="AF111" s="940" t="s">
        <v>122</v>
      </c>
      <c r="AG111" s="938"/>
      <c r="AH111" s="938"/>
      <c r="AI111" s="938"/>
      <c r="AJ111" s="939"/>
      <c r="AK111" s="940" t="s">
        <v>122</v>
      </c>
      <c r="AL111" s="938"/>
      <c r="AM111" s="938"/>
      <c r="AN111" s="938"/>
      <c r="AO111" s="939"/>
      <c r="AP111" s="941" t="s">
        <v>122</v>
      </c>
      <c r="AQ111" s="942"/>
      <c r="AR111" s="942"/>
      <c r="AS111" s="942"/>
      <c r="AT111" s="943"/>
      <c r="AU111" s="908"/>
      <c r="AV111" s="909"/>
      <c r="AW111" s="909"/>
      <c r="AX111" s="909"/>
      <c r="AY111" s="909"/>
      <c r="AZ111" s="922" t="s">
        <v>428</v>
      </c>
      <c r="BA111" s="923"/>
      <c r="BB111" s="923"/>
      <c r="BC111" s="923"/>
      <c r="BD111" s="923"/>
      <c r="BE111" s="923"/>
      <c r="BF111" s="923"/>
      <c r="BG111" s="923"/>
      <c r="BH111" s="923"/>
      <c r="BI111" s="923"/>
      <c r="BJ111" s="923"/>
      <c r="BK111" s="923"/>
      <c r="BL111" s="923"/>
      <c r="BM111" s="923"/>
      <c r="BN111" s="923"/>
      <c r="BO111" s="923"/>
      <c r="BP111" s="924"/>
      <c r="BQ111" s="925">
        <v>3088299</v>
      </c>
      <c r="BR111" s="926"/>
      <c r="BS111" s="926"/>
      <c r="BT111" s="926"/>
      <c r="BU111" s="926"/>
      <c r="BV111" s="926">
        <v>2847739</v>
      </c>
      <c r="BW111" s="926"/>
      <c r="BX111" s="926"/>
      <c r="BY111" s="926"/>
      <c r="BZ111" s="926"/>
      <c r="CA111" s="926">
        <v>6378179</v>
      </c>
      <c r="CB111" s="926"/>
      <c r="CC111" s="926"/>
      <c r="CD111" s="926"/>
      <c r="CE111" s="926"/>
      <c r="CF111" s="920">
        <v>6.8</v>
      </c>
      <c r="CG111" s="921"/>
      <c r="CH111" s="921"/>
      <c r="CI111" s="921"/>
      <c r="CJ111" s="921"/>
      <c r="CK111" s="948"/>
      <c r="CL111" s="949"/>
      <c r="CM111" s="922" t="s">
        <v>429</v>
      </c>
      <c r="CN111" s="923"/>
      <c r="CO111" s="923"/>
      <c r="CP111" s="923"/>
      <c r="CQ111" s="923"/>
      <c r="CR111" s="923"/>
      <c r="CS111" s="923"/>
      <c r="CT111" s="923"/>
      <c r="CU111" s="923"/>
      <c r="CV111" s="923"/>
      <c r="CW111" s="923"/>
      <c r="CX111" s="923"/>
      <c r="CY111" s="923"/>
      <c r="CZ111" s="923"/>
      <c r="DA111" s="923"/>
      <c r="DB111" s="923"/>
      <c r="DC111" s="923"/>
      <c r="DD111" s="923"/>
      <c r="DE111" s="923"/>
      <c r="DF111" s="924"/>
      <c r="DG111" s="925" t="s">
        <v>122</v>
      </c>
      <c r="DH111" s="926"/>
      <c r="DI111" s="926"/>
      <c r="DJ111" s="926"/>
      <c r="DK111" s="926"/>
      <c r="DL111" s="926" t="s">
        <v>122</v>
      </c>
      <c r="DM111" s="926"/>
      <c r="DN111" s="926"/>
      <c r="DO111" s="926"/>
      <c r="DP111" s="926"/>
      <c r="DQ111" s="926" t="s">
        <v>122</v>
      </c>
      <c r="DR111" s="926"/>
      <c r="DS111" s="926"/>
      <c r="DT111" s="926"/>
      <c r="DU111" s="926"/>
      <c r="DV111" s="927" t="s">
        <v>122</v>
      </c>
      <c r="DW111" s="927"/>
      <c r="DX111" s="927"/>
      <c r="DY111" s="927"/>
      <c r="DZ111" s="928"/>
    </row>
    <row r="112" spans="1:131" s="218" customFormat="1" ht="26.25" customHeight="1" x14ac:dyDescent="0.2">
      <c r="A112" s="952" t="s">
        <v>430</v>
      </c>
      <c r="B112" s="953"/>
      <c r="C112" s="923" t="s">
        <v>431</v>
      </c>
      <c r="D112" s="923"/>
      <c r="E112" s="923"/>
      <c r="F112" s="923"/>
      <c r="G112" s="923"/>
      <c r="H112" s="923"/>
      <c r="I112" s="923"/>
      <c r="J112" s="923"/>
      <c r="K112" s="923"/>
      <c r="L112" s="923"/>
      <c r="M112" s="923"/>
      <c r="N112" s="923"/>
      <c r="O112" s="923"/>
      <c r="P112" s="923"/>
      <c r="Q112" s="923"/>
      <c r="R112" s="923"/>
      <c r="S112" s="923"/>
      <c r="T112" s="923"/>
      <c r="U112" s="923"/>
      <c r="V112" s="923"/>
      <c r="W112" s="923"/>
      <c r="X112" s="923"/>
      <c r="Y112" s="923"/>
      <c r="Z112" s="924"/>
      <c r="AA112" s="958" t="s">
        <v>122</v>
      </c>
      <c r="AB112" s="959"/>
      <c r="AC112" s="959"/>
      <c r="AD112" s="959"/>
      <c r="AE112" s="960"/>
      <c r="AF112" s="961" t="s">
        <v>122</v>
      </c>
      <c r="AG112" s="959"/>
      <c r="AH112" s="959"/>
      <c r="AI112" s="959"/>
      <c r="AJ112" s="960"/>
      <c r="AK112" s="961" t="s">
        <v>122</v>
      </c>
      <c r="AL112" s="959"/>
      <c r="AM112" s="959"/>
      <c r="AN112" s="959"/>
      <c r="AO112" s="960"/>
      <c r="AP112" s="962" t="s">
        <v>122</v>
      </c>
      <c r="AQ112" s="963"/>
      <c r="AR112" s="963"/>
      <c r="AS112" s="963"/>
      <c r="AT112" s="964"/>
      <c r="AU112" s="908"/>
      <c r="AV112" s="909"/>
      <c r="AW112" s="909"/>
      <c r="AX112" s="909"/>
      <c r="AY112" s="909"/>
      <c r="AZ112" s="922" t="s">
        <v>432</v>
      </c>
      <c r="BA112" s="923"/>
      <c r="BB112" s="923"/>
      <c r="BC112" s="923"/>
      <c r="BD112" s="923"/>
      <c r="BE112" s="923"/>
      <c r="BF112" s="923"/>
      <c r="BG112" s="923"/>
      <c r="BH112" s="923"/>
      <c r="BI112" s="923"/>
      <c r="BJ112" s="923"/>
      <c r="BK112" s="923"/>
      <c r="BL112" s="923"/>
      <c r="BM112" s="923"/>
      <c r="BN112" s="923"/>
      <c r="BO112" s="923"/>
      <c r="BP112" s="924"/>
      <c r="BQ112" s="925">
        <v>63123640</v>
      </c>
      <c r="BR112" s="926"/>
      <c r="BS112" s="926"/>
      <c r="BT112" s="926"/>
      <c r="BU112" s="926"/>
      <c r="BV112" s="926">
        <v>62086398</v>
      </c>
      <c r="BW112" s="926"/>
      <c r="BX112" s="926"/>
      <c r="BY112" s="926"/>
      <c r="BZ112" s="926"/>
      <c r="CA112" s="926">
        <v>61980807</v>
      </c>
      <c r="CB112" s="926"/>
      <c r="CC112" s="926"/>
      <c r="CD112" s="926"/>
      <c r="CE112" s="926"/>
      <c r="CF112" s="920">
        <v>66.099999999999994</v>
      </c>
      <c r="CG112" s="921"/>
      <c r="CH112" s="921"/>
      <c r="CI112" s="921"/>
      <c r="CJ112" s="921"/>
      <c r="CK112" s="948"/>
      <c r="CL112" s="949"/>
      <c r="CM112" s="922" t="s">
        <v>433</v>
      </c>
      <c r="CN112" s="923"/>
      <c r="CO112" s="923"/>
      <c r="CP112" s="923"/>
      <c r="CQ112" s="923"/>
      <c r="CR112" s="923"/>
      <c r="CS112" s="923"/>
      <c r="CT112" s="923"/>
      <c r="CU112" s="923"/>
      <c r="CV112" s="923"/>
      <c r="CW112" s="923"/>
      <c r="CX112" s="923"/>
      <c r="CY112" s="923"/>
      <c r="CZ112" s="923"/>
      <c r="DA112" s="923"/>
      <c r="DB112" s="923"/>
      <c r="DC112" s="923"/>
      <c r="DD112" s="923"/>
      <c r="DE112" s="923"/>
      <c r="DF112" s="924"/>
      <c r="DG112" s="925" t="s">
        <v>122</v>
      </c>
      <c r="DH112" s="926"/>
      <c r="DI112" s="926"/>
      <c r="DJ112" s="926"/>
      <c r="DK112" s="926"/>
      <c r="DL112" s="926" t="s">
        <v>122</v>
      </c>
      <c r="DM112" s="926"/>
      <c r="DN112" s="926"/>
      <c r="DO112" s="926"/>
      <c r="DP112" s="926"/>
      <c r="DQ112" s="926" t="s">
        <v>122</v>
      </c>
      <c r="DR112" s="926"/>
      <c r="DS112" s="926"/>
      <c r="DT112" s="926"/>
      <c r="DU112" s="926"/>
      <c r="DV112" s="927" t="s">
        <v>122</v>
      </c>
      <c r="DW112" s="927"/>
      <c r="DX112" s="927"/>
      <c r="DY112" s="927"/>
      <c r="DZ112" s="928"/>
    </row>
    <row r="113" spans="1:130" s="218" customFormat="1" ht="26.25" customHeight="1" x14ac:dyDescent="0.2">
      <c r="A113" s="954"/>
      <c r="B113" s="955"/>
      <c r="C113" s="923" t="s">
        <v>434</v>
      </c>
      <c r="D113" s="923"/>
      <c r="E113" s="923"/>
      <c r="F113" s="923"/>
      <c r="G113" s="923"/>
      <c r="H113" s="923"/>
      <c r="I113" s="923"/>
      <c r="J113" s="923"/>
      <c r="K113" s="923"/>
      <c r="L113" s="923"/>
      <c r="M113" s="923"/>
      <c r="N113" s="923"/>
      <c r="O113" s="923"/>
      <c r="P113" s="923"/>
      <c r="Q113" s="923"/>
      <c r="R113" s="923"/>
      <c r="S113" s="923"/>
      <c r="T113" s="923"/>
      <c r="U113" s="923"/>
      <c r="V113" s="923"/>
      <c r="W113" s="923"/>
      <c r="X113" s="923"/>
      <c r="Y113" s="923"/>
      <c r="Z113" s="924"/>
      <c r="AA113" s="937">
        <v>6303657</v>
      </c>
      <c r="AB113" s="938"/>
      <c r="AC113" s="938"/>
      <c r="AD113" s="938"/>
      <c r="AE113" s="939"/>
      <c r="AF113" s="940">
        <v>5546131</v>
      </c>
      <c r="AG113" s="938"/>
      <c r="AH113" s="938"/>
      <c r="AI113" s="938"/>
      <c r="AJ113" s="939"/>
      <c r="AK113" s="940">
        <v>5571015</v>
      </c>
      <c r="AL113" s="938"/>
      <c r="AM113" s="938"/>
      <c r="AN113" s="938"/>
      <c r="AO113" s="939"/>
      <c r="AP113" s="941">
        <v>5.9</v>
      </c>
      <c r="AQ113" s="942"/>
      <c r="AR113" s="942"/>
      <c r="AS113" s="942"/>
      <c r="AT113" s="943"/>
      <c r="AU113" s="908"/>
      <c r="AV113" s="909"/>
      <c r="AW113" s="909"/>
      <c r="AX113" s="909"/>
      <c r="AY113" s="909"/>
      <c r="AZ113" s="922" t="s">
        <v>435</v>
      </c>
      <c r="BA113" s="923"/>
      <c r="BB113" s="923"/>
      <c r="BC113" s="923"/>
      <c r="BD113" s="923"/>
      <c r="BE113" s="923"/>
      <c r="BF113" s="923"/>
      <c r="BG113" s="923"/>
      <c r="BH113" s="923"/>
      <c r="BI113" s="923"/>
      <c r="BJ113" s="923"/>
      <c r="BK113" s="923"/>
      <c r="BL113" s="923"/>
      <c r="BM113" s="923"/>
      <c r="BN113" s="923"/>
      <c r="BO113" s="923"/>
      <c r="BP113" s="924"/>
      <c r="BQ113" s="925" t="s">
        <v>122</v>
      </c>
      <c r="BR113" s="926"/>
      <c r="BS113" s="926"/>
      <c r="BT113" s="926"/>
      <c r="BU113" s="926"/>
      <c r="BV113" s="926" t="s">
        <v>122</v>
      </c>
      <c r="BW113" s="926"/>
      <c r="BX113" s="926"/>
      <c r="BY113" s="926"/>
      <c r="BZ113" s="926"/>
      <c r="CA113" s="926" t="s">
        <v>122</v>
      </c>
      <c r="CB113" s="926"/>
      <c r="CC113" s="926"/>
      <c r="CD113" s="926"/>
      <c r="CE113" s="926"/>
      <c r="CF113" s="920" t="s">
        <v>122</v>
      </c>
      <c r="CG113" s="921"/>
      <c r="CH113" s="921"/>
      <c r="CI113" s="921"/>
      <c r="CJ113" s="921"/>
      <c r="CK113" s="948"/>
      <c r="CL113" s="949"/>
      <c r="CM113" s="922" t="s">
        <v>436</v>
      </c>
      <c r="CN113" s="923"/>
      <c r="CO113" s="923"/>
      <c r="CP113" s="923"/>
      <c r="CQ113" s="923"/>
      <c r="CR113" s="923"/>
      <c r="CS113" s="923"/>
      <c r="CT113" s="923"/>
      <c r="CU113" s="923"/>
      <c r="CV113" s="923"/>
      <c r="CW113" s="923"/>
      <c r="CX113" s="923"/>
      <c r="CY113" s="923"/>
      <c r="CZ113" s="923"/>
      <c r="DA113" s="923"/>
      <c r="DB113" s="923"/>
      <c r="DC113" s="923"/>
      <c r="DD113" s="923"/>
      <c r="DE113" s="923"/>
      <c r="DF113" s="924"/>
      <c r="DG113" s="958" t="s">
        <v>122</v>
      </c>
      <c r="DH113" s="959"/>
      <c r="DI113" s="959"/>
      <c r="DJ113" s="959"/>
      <c r="DK113" s="960"/>
      <c r="DL113" s="961" t="s">
        <v>122</v>
      </c>
      <c r="DM113" s="959"/>
      <c r="DN113" s="959"/>
      <c r="DO113" s="959"/>
      <c r="DP113" s="960"/>
      <c r="DQ113" s="961" t="s">
        <v>122</v>
      </c>
      <c r="DR113" s="959"/>
      <c r="DS113" s="959"/>
      <c r="DT113" s="959"/>
      <c r="DU113" s="960"/>
      <c r="DV113" s="962" t="s">
        <v>122</v>
      </c>
      <c r="DW113" s="963"/>
      <c r="DX113" s="963"/>
      <c r="DY113" s="963"/>
      <c r="DZ113" s="964"/>
    </row>
    <row r="114" spans="1:130" s="218" customFormat="1" ht="26.25" customHeight="1" x14ac:dyDescent="0.2">
      <c r="A114" s="954"/>
      <c r="B114" s="955"/>
      <c r="C114" s="923" t="s">
        <v>437</v>
      </c>
      <c r="D114" s="923"/>
      <c r="E114" s="923"/>
      <c r="F114" s="923"/>
      <c r="G114" s="923"/>
      <c r="H114" s="923"/>
      <c r="I114" s="923"/>
      <c r="J114" s="923"/>
      <c r="K114" s="923"/>
      <c r="L114" s="923"/>
      <c r="M114" s="923"/>
      <c r="N114" s="923"/>
      <c r="O114" s="923"/>
      <c r="P114" s="923"/>
      <c r="Q114" s="923"/>
      <c r="R114" s="923"/>
      <c r="S114" s="923"/>
      <c r="T114" s="923"/>
      <c r="U114" s="923"/>
      <c r="V114" s="923"/>
      <c r="W114" s="923"/>
      <c r="X114" s="923"/>
      <c r="Y114" s="923"/>
      <c r="Z114" s="924"/>
      <c r="AA114" s="958" t="s">
        <v>122</v>
      </c>
      <c r="AB114" s="959"/>
      <c r="AC114" s="959"/>
      <c r="AD114" s="959"/>
      <c r="AE114" s="960"/>
      <c r="AF114" s="961" t="s">
        <v>122</v>
      </c>
      <c r="AG114" s="959"/>
      <c r="AH114" s="959"/>
      <c r="AI114" s="959"/>
      <c r="AJ114" s="960"/>
      <c r="AK114" s="961" t="s">
        <v>122</v>
      </c>
      <c r="AL114" s="959"/>
      <c r="AM114" s="959"/>
      <c r="AN114" s="959"/>
      <c r="AO114" s="960"/>
      <c r="AP114" s="962" t="s">
        <v>122</v>
      </c>
      <c r="AQ114" s="963"/>
      <c r="AR114" s="963"/>
      <c r="AS114" s="963"/>
      <c r="AT114" s="964"/>
      <c r="AU114" s="908"/>
      <c r="AV114" s="909"/>
      <c r="AW114" s="909"/>
      <c r="AX114" s="909"/>
      <c r="AY114" s="909"/>
      <c r="AZ114" s="922" t="s">
        <v>438</v>
      </c>
      <c r="BA114" s="923"/>
      <c r="BB114" s="923"/>
      <c r="BC114" s="923"/>
      <c r="BD114" s="923"/>
      <c r="BE114" s="923"/>
      <c r="BF114" s="923"/>
      <c r="BG114" s="923"/>
      <c r="BH114" s="923"/>
      <c r="BI114" s="923"/>
      <c r="BJ114" s="923"/>
      <c r="BK114" s="923"/>
      <c r="BL114" s="923"/>
      <c r="BM114" s="923"/>
      <c r="BN114" s="923"/>
      <c r="BO114" s="923"/>
      <c r="BP114" s="924"/>
      <c r="BQ114" s="925">
        <v>16686319</v>
      </c>
      <c r="BR114" s="926"/>
      <c r="BS114" s="926"/>
      <c r="BT114" s="926"/>
      <c r="BU114" s="926"/>
      <c r="BV114" s="926">
        <v>17033525</v>
      </c>
      <c r="BW114" s="926"/>
      <c r="BX114" s="926"/>
      <c r="BY114" s="926"/>
      <c r="BZ114" s="926"/>
      <c r="CA114" s="926">
        <v>17321445</v>
      </c>
      <c r="CB114" s="926"/>
      <c r="CC114" s="926"/>
      <c r="CD114" s="926"/>
      <c r="CE114" s="926"/>
      <c r="CF114" s="920">
        <v>18.5</v>
      </c>
      <c r="CG114" s="921"/>
      <c r="CH114" s="921"/>
      <c r="CI114" s="921"/>
      <c r="CJ114" s="921"/>
      <c r="CK114" s="948"/>
      <c r="CL114" s="949"/>
      <c r="CM114" s="922" t="s">
        <v>439</v>
      </c>
      <c r="CN114" s="923"/>
      <c r="CO114" s="923"/>
      <c r="CP114" s="923"/>
      <c r="CQ114" s="923"/>
      <c r="CR114" s="923"/>
      <c r="CS114" s="923"/>
      <c r="CT114" s="923"/>
      <c r="CU114" s="923"/>
      <c r="CV114" s="923"/>
      <c r="CW114" s="923"/>
      <c r="CX114" s="923"/>
      <c r="CY114" s="923"/>
      <c r="CZ114" s="923"/>
      <c r="DA114" s="923"/>
      <c r="DB114" s="923"/>
      <c r="DC114" s="923"/>
      <c r="DD114" s="923"/>
      <c r="DE114" s="923"/>
      <c r="DF114" s="924"/>
      <c r="DG114" s="958" t="s">
        <v>122</v>
      </c>
      <c r="DH114" s="959"/>
      <c r="DI114" s="959"/>
      <c r="DJ114" s="959"/>
      <c r="DK114" s="960"/>
      <c r="DL114" s="961" t="s">
        <v>122</v>
      </c>
      <c r="DM114" s="959"/>
      <c r="DN114" s="959"/>
      <c r="DO114" s="959"/>
      <c r="DP114" s="960"/>
      <c r="DQ114" s="961" t="s">
        <v>122</v>
      </c>
      <c r="DR114" s="959"/>
      <c r="DS114" s="959"/>
      <c r="DT114" s="959"/>
      <c r="DU114" s="960"/>
      <c r="DV114" s="962" t="s">
        <v>122</v>
      </c>
      <c r="DW114" s="963"/>
      <c r="DX114" s="963"/>
      <c r="DY114" s="963"/>
      <c r="DZ114" s="964"/>
    </row>
    <row r="115" spans="1:130" s="218" customFormat="1" ht="26.25" customHeight="1" x14ac:dyDescent="0.2">
      <c r="A115" s="954"/>
      <c r="B115" s="955"/>
      <c r="C115" s="923" t="s">
        <v>440</v>
      </c>
      <c r="D115" s="923"/>
      <c r="E115" s="923"/>
      <c r="F115" s="923"/>
      <c r="G115" s="923"/>
      <c r="H115" s="923"/>
      <c r="I115" s="923"/>
      <c r="J115" s="923"/>
      <c r="K115" s="923"/>
      <c r="L115" s="923"/>
      <c r="M115" s="923"/>
      <c r="N115" s="923"/>
      <c r="O115" s="923"/>
      <c r="P115" s="923"/>
      <c r="Q115" s="923"/>
      <c r="R115" s="923"/>
      <c r="S115" s="923"/>
      <c r="T115" s="923"/>
      <c r="U115" s="923"/>
      <c r="V115" s="923"/>
      <c r="W115" s="923"/>
      <c r="X115" s="923"/>
      <c r="Y115" s="923"/>
      <c r="Z115" s="924"/>
      <c r="AA115" s="937">
        <v>193060</v>
      </c>
      <c r="AB115" s="938"/>
      <c r="AC115" s="938"/>
      <c r="AD115" s="938"/>
      <c r="AE115" s="939"/>
      <c r="AF115" s="940">
        <v>193060</v>
      </c>
      <c r="AG115" s="938"/>
      <c r="AH115" s="938"/>
      <c r="AI115" s="938"/>
      <c r="AJ115" s="939"/>
      <c r="AK115" s="940">
        <v>312060</v>
      </c>
      <c r="AL115" s="938"/>
      <c r="AM115" s="938"/>
      <c r="AN115" s="938"/>
      <c r="AO115" s="939"/>
      <c r="AP115" s="941">
        <v>0.3</v>
      </c>
      <c r="AQ115" s="942"/>
      <c r="AR115" s="942"/>
      <c r="AS115" s="942"/>
      <c r="AT115" s="943"/>
      <c r="AU115" s="908"/>
      <c r="AV115" s="909"/>
      <c r="AW115" s="909"/>
      <c r="AX115" s="909"/>
      <c r="AY115" s="909"/>
      <c r="AZ115" s="922" t="s">
        <v>441</v>
      </c>
      <c r="BA115" s="923"/>
      <c r="BB115" s="923"/>
      <c r="BC115" s="923"/>
      <c r="BD115" s="923"/>
      <c r="BE115" s="923"/>
      <c r="BF115" s="923"/>
      <c r="BG115" s="923"/>
      <c r="BH115" s="923"/>
      <c r="BI115" s="923"/>
      <c r="BJ115" s="923"/>
      <c r="BK115" s="923"/>
      <c r="BL115" s="923"/>
      <c r="BM115" s="923"/>
      <c r="BN115" s="923"/>
      <c r="BO115" s="923"/>
      <c r="BP115" s="924"/>
      <c r="BQ115" s="925" t="s">
        <v>122</v>
      </c>
      <c r="BR115" s="926"/>
      <c r="BS115" s="926"/>
      <c r="BT115" s="926"/>
      <c r="BU115" s="926"/>
      <c r="BV115" s="926" t="s">
        <v>122</v>
      </c>
      <c r="BW115" s="926"/>
      <c r="BX115" s="926"/>
      <c r="BY115" s="926"/>
      <c r="BZ115" s="926"/>
      <c r="CA115" s="926" t="s">
        <v>122</v>
      </c>
      <c r="CB115" s="926"/>
      <c r="CC115" s="926"/>
      <c r="CD115" s="926"/>
      <c r="CE115" s="926"/>
      <c r="CF115" s="920" t="s">
        <v>122</v>
      </c>
      <c r="CG115" s="921"/>
      <c r="CH115" s="921"/>
      <c r="CI115" s="921"/>
      <c r="CJ115" s="921"/>
      <c r="CK115" s="948"/>
      <c r="CL115" s="949"/>
      <c r="CM115" s="922" t="s">
        <v>442</v>
      </c>
      <c r="CN115" s="923"/>
      <c r="CO115" s="923"/>
      <c r="CP115" s="923"/>
      <c r="CQ115" s="923"/>
      <c r="CR115" s="923"/>
      <c r="CS115" s="923"/>
      <c r="CT115" s="923"/>
      <c r="CU115" s="923"/>
      <c r="CV115" s="923"/>
      <c r="CW115" s="923"/>
      <c r="CX115" s="923"/>
      <c r="CY115" s="923"/>
      <c r="CZ115" s="923"/>
      <c r="DA115" s="923"/>
      <c r="DB115" s="923"/>
      <c r="DC115" s="923"/>
      <c r="DD115" s="923"/>
      <c r="DE115" s="923"/>
      <c r="DF115" s="924"/>
      <c r="DG115" s="958" t="s">
        <v>122</v>
      </c>
      <c r="DH115" s="959"/>
      <c r="DI115" s="959"/>
      <c r="DJ115" s="959"/>
      <c r="DK115" s="960"/>
      <c r="DL115" s="961" t="s">
        <v>122</v>
      </c>
      <c r="DM115" s="959"/>
      <c r="DN115" s="959"/>
      <c r="DO115" s="959"/>
      <c r="DP115" s="960"/>
      <c r="DQ115" s="961" t="s">
        <v>122</v>
      </c>
      <c r="DR115" s="959"/>
      <c r="DS115" s="959"/>
      <c r="DT115" s="959"/>
      <c r="DU115" s="960"/>
      <c r="DV115" s="962" t="s">
        <v>122</v>
      </c>
      <c r="DW115" s="963"/>
      <c r="DX115" s="963"/>
      <c r="DY115" s="963"/>
      <c r="DZ115" s="964"/>
    </row>
    <row r="116" spans="1:130" s="218" customFormat="1" ht="26.25" customHeight="1" x14ac:dyDescent="0.2">
      <c r="A116" s="956"/>
      <c r="B116" s="957"/>
      <c r="C116" s="965" t="s">
        <v>443</v>
      </c>
      <c r="D116" s="965"/>
      <c r="E116" s="965"/>
      <c r="F116" s="965"/>
      <c r="G116" s="965"/>
      <c r="H116" s="965"/>
      <c r="I116" s="965"/>
      <c r="J116" s="965"/>
      <c r="K116" s="965"/>
      <c r="L116" s="965"/>
      <c r="M116" s="965"/>
      <c r="N116" s="965"/>
      <c r="O116" s="965"/>
      <c r="P116" s="965"/>
      <c r="Q116" s="965"/>
      <c r="R116" s="965"/>
      <c r="S116" s="965"/>
      <c r="T116" s="965"/>
      <c r="U116" s="965"/>
      <c r="V116" s="965"/>
      <c r="W116" s="965"/>
      <c r="X116" s="965"/>
      <c r="Y116" s="965"/>
      <c r="Z116" s="966"/>
      <c r="AA116" s="958" t="s">
        <v>122</v>
      </c>
      <c r="AB116" s="959"/>
      <c r="AC116" s="959"/>
      <c r="AD116" s="959"/>
      <c r="AE116" s="960"/>
      <c r="AF116" s="961" t="s">
        <v>122</v>
      </c>
      <c r="AG116" s="959"/>
      <c r="AH116" s="959"/>
      <c r="AI116" s="959"/>
      <c r="AJ116" s="960"/>
      <c r="AK116" s="961" t="s">
        <v>122</v>
      </c>
      <c r="AL116" s="959"/>
      <c r="AM116" s="959"/>
      <c r="AN116" s="959"/>
      <c r="AO116" s="960"/>
      <c r="AP116" s="962" t="s">
        <v>122</v>
      </c>
      <c r="AQ116" s="963"/>
      <c r="AR116" s="963"/>
      <c r="AS116" s="963"/>
      <c r="AT116" s="964"/>
      <c r="AU116" s="908"/>
      <c r="AV116" s="909"/>
      <c r="AW116" s="909"/>
      <c r="AX116" s="909"/>
      <c r="AY116" s="909"/>
      <c r="AZ116" s="967" t="s">
        <v>444</v>
      </c>
      <c r="BA116" s="968"/>
      <c r="BB116" s="968"/>
      <c r="BC116" s="968"/>
      <c r="BD116" s="968"/>
      <c r="BE116" s="968"/>
      <c r="BF116" s="968"/>
      <c r="BG116" s="968"/>
      <c r="BH116" s="968"/>
      <c r="BI116" s="968"/>
      <c r="BJ116" s="968"/>
      <c r="BK116" s="968"/>
      <c r="BL116" s="968"/>
      <c r="BM116" s="968"/>
      <c r="BN116" s="968"/>
      <c r="BO116" s="968"/>
      <c r="BP116" s="969"/>
      <c r="BQ116" s="925" t="s">
        <v>122</v>
      </c>
      <c r="BR116" s="926"/>
      <c r="BS116" s="926"/>
      <c r="BT116" s="926"/>
      <c r="BU116" s="926"/>
      <c r="BV116" s="926" t="s">
        <v>122</v>
      </c>
      <c r="BW116" s="926"/>
      <c r="BX116" s="926"/>
      <c r="BY116" s="926"/>
      <c r="BZ116" s="926"/>
      <c r="CA116" s="926" t="s">
        <v>122</v>
      </c>
      <c r="CB116" s="926"/>
      <c r="CC116" s="926"/>
      <c r="CD116" s="926"/>
      <c r="CE116" s="926"/>
      <c r="CF116" s="920" t="s">
        <v>122</v>
      </c>
      <c r="CG116" s="921"/>
      <c r="CH116" s="921"/>
      <c r="CI116" s="921"/>
      <c r="CJ116" s="921"/>
      <c r="CK116" s="948"/>
      <c r="CL116" s="949"/>
      <c r="CM116" s="922" t="s">
        <v>445</v>
      </c>
      <c r="CN116" s="923"/>
      <c r="CO116" s="923"/>
      <c r="CP116" s="923"/>
      <c r="CQ116" s="923"/>
      <c r="CR116" s="923"/>
      <c r="CS116" s="923"/>
      <c r="CT116" s="923"/>
      <c r="CU116" s="923"/>
      <c r="CV116" s="923"/>
      <c r="CW116" s="923"/>
      <c r="CX116" s="923"/>
      <c r="CY116" s="923"/>
      <c r="CZ116" s="923"/>
      <c r="DA116" s="923"/>
      <c r="DB116" s="923"/>
      <c r="DC116" s="923"/>
      <c r="DD116" s="923"/>
      <c r="DE116" s="923"/>
      <c r="DF116" s="924"/>
      <c r="DG116" s="958" t="s">
        <v>122</v>
      </c>
      <c r="DH116" s="959"/>
      <c r="DI116" s="959"/>
      <c r="DJ116" s="959"/>
      <c r="DK116" s="960"/>
      <c r="DL116" s="961" t="s">
        <v>122</v>
      </c>
      <c r="DM116" s="959"/>
      <c r="DN116" s="959"/>
      <c r="DO116" s="959"/>
      <c r="DP116" s="960"/>
      <c r="DQ116" s="961" t="s">
        <v>122</v>
      </c>
      <c r="DR116" s="959"/>
      <c r="DS116" s="959"/>
      <c r="DT116" s="959"/>
      <c r="DU116" s="960"/>
      <c r="DV116" s="962" t="s">
        <v>122</v>
      </c>
      <c r="DW116" s="963"/>
      <c r="DX116" s="963"/>
      <c r="DY116" s="963"/>
      <c r="DZ116" s="964"/>
    </row>
    <row r="117" spans="1:130" s="218" customFormat="1" ht="26.25" customHeight="1" x14ac:dyDescent="0.2">
      <c r="A117" s="912" t="s">
        <v>177</v>
      </c>
      <c r="B117" s="893"/>
      <c r="C117" s="893"/>
      <c r="D117" s="893"/>
      <c r="E117" s="893"/>
      <c r="F117" s="893"/>
      <c r="G117" s="893"/>
      <c r="H117" s="893"/>
      <c r="I117" s="893"/>
      <c r="J117" s="893"/>
      <c r="K117" s="893"/>
      <c r="L117" s="893"/>
      <c r="M117" s="893"/>
      <c r="N117" s="893"/>
      <c r="O117" s="893"/>
      <c r="P117" s="893"/>
      <c r="Q117" s="893"/>
      <c r="R117" s="893"/>
      <c r="S117" s="893"/>
      <c r="T117" s="893"/>
      <c r="U117" s="893"/>
      <c r="V117" s="893"/>
      <c r="W117" s="893"/>
      <c r="X117" s="893"/>
      <c r="Y117" s="977" t="s">
        <v>446</v>
      </c>
      <c r="Z117" s="894"/>
      <c r="AA117" s="978">
        <v>25223011</v>
      </c>
      <c r="AB117" s="979"/>
      <c r="AC117" s="979"/>
      <c r="AD117" s="979"/>
      <c r="AE117" s="980"/>
      <c r="AF117" s="981">
        <v>24172037</v>
      </c>
      <c r="AG117" s="979"/>
      <c r="AH117" s="979"/>
      <c r="AI117" s="979"/>
      <c r="AJ117" s="980"/>
      <c r="AK117" s="981">
        <v>22962585</v>
      </c>
      <c r="AL117" s="979"/>
      <c r="AM117" s="979"/>
      <c r="AN117" s="979"/>
      <c r="AO117" s="980"/>
      <c r="AP117" s="982"/>
      <c r="AQ117" s="983"/>
      <c r="AR117" s="983"/>
      <c r="AS117" s="983"/>
      <c r="AT117" s="984"/>
      <c r="AU117" s="908"/>
      <c r="AV117" s="909"/>
      <c r="AW117" s="909"/>
      <c r="AX117" s="909"/>
      <c r="AY117" s="909"/>
      <c r="AZ117" s="974" t="s">
        <v>447</v>
      </c>
      <c r="BA117" s="975"/>
      <c r="BB117" s="975"/>
      <c r="BC117" s="975"/>
      <c r="BD117" s="975"/>
      <c r="BE117" s="975"/>
      <c r="BF117" s="975"/>
      <c r="BG117" s="975"/>
      <c r="BH117" s="975"/>
      <c r="BI117" s="975"/>
      <c r="BJ117" s="975"/>
      <c r="BK117" s="975"/>
      <c r="BL117" s="975"/>
      <c r="BM117" s="975"/>
      <c r="BN117" s="975"/>
      <c r="BO117" s="975"/>
      <c r="BP117" s="976"/>
      <c r="BQ117" s="925" t="s">
        <v>122</v>
      </c>
      <c r="BR117" s="926"/>
      <c r="BS117" s="926"/>
      <c r="BT117" s="926"/>
      <c r="BU117" s="926"/>
      <c r="BV117" s="926" t="s">
        <v>122</v>
      </c>
      <c r="BW117" s="926"/>
      <c r="BX117" s="926"/>
      <c r="BY117" s="926"/>
      <c r="BZ117" s="926"/>
      <c r="CA117" s="926" t="s">
        <v>122</v>
      </c>
      <c r="CB117" s="926"/>
      <c r="CC117" s="926"/>
      <c r="CD117" s="926"/>
      <c r="CE117" s="926"/>
      <c r="CF117" s="920" t="s">
        <v>122</v>
      </c>
      <c r="CG117" s="921"/>
      <c r="CH117" s="921"/>
      <c r="CI117" s="921"/>
      <c r="CJ117" s="921"/>
      <c r="CK117" s="948"/>
      <c r="CL117" s="949"/>
      <c r="CM117" s="922" t="s">
        <v>448</v>
      </c>
      <c r="CN117" s="923"/>
      <c r="CO117" s="923"/>
      <c r="CP117" s="923"/>
      <c r="CQ117" s="923"/>
      <c r="CR117" s="923"/>
      <c r="CS117" s="923"/>
      <c r="CT117" s="923"/>
      <c r="CU117" s="923"/>
      <c r="CV117" s="923"/>
      <c r="CW117" s="923"/>
      <c r="CX117" s="923"/>
      <c r="CY117" s="923"/>
      <c r="CZ117" s="923"/>
      <c r="DA117" s="923"/>
      <c r="DB117" s="923"/>
      <c r="DC117" s="923"/>
      <c r="DD117" s="923"/>
      <c r="DE117" s="923"/>
      <c r="DF117" s="924"/>
      <c r="DG117" s="958" t="s">
        <v>122</v>
      </c>
      <c r="DH117" s="959"/>
      <c r="DI117" s="959"/>
      <c r="DJ117" s="959"/>
      <c r="DK117" s="960"/>
      <c r="DL117" s="961" t="s">
        <v>122</v>
      </c>
      <c r="DM117" s="959"/>
      <c r="DN117" s="959"/>
      <c r="DO117" s="959"/>
      <c r="DP117" s="960"/>
      <c r="DQ117" s="961" t="s">
        <v>122</v>
      </c>
      <c r="DR117" s="959"/>
      <c r="DS117" s="959"/>
      <c r="DT117" s="959"/>
      <c r="DU117" s="960"/>
      <c r="DV117" s="962" t="s">
        <v>122</v>
      </c>
      <c r="DW117" s="963"/>
      <c r="DX117" s="963"/>
      <c r="DY117" s="963"/>
      <c r="DZ117" s="964"/>
    </row>
    <row r="118" spans="1:130" s="218" customFormat="1" ht="26.25" customHeight="1" x14ac:dyDescent="0.2">
      <c r="A118" s="912" t="s">
        <v>422</v>
      </c>
      <c r="B118" s="893"/>
      <c r="C118" s="893"/>
      <c r="D118" s="893"/>
      <c r="E118" s="893"/>
      <c r="F118" s="893"/>
      <c r="G118" s="893"/>
      <c r="H118" s="893"/>
      <c r="I118" s="893"/>
      <c r="J118" s="893"/>
      <c r="K118" s="893"/>
      <c r="L118" s="893"/>
      <c r="M118" s="893"/>
      <c r="N118" s="893"/>
      <c r="O118" s="893"/>
      <c r="P118" s="893"/>
      <c r="Q118" s="893"/>
      <c r="R118" s="893"/>
      <c r="S118" s="893"/>
      <c r="T118" s="893"/>
      <c r="U118" s="893"/>
      <c r="V118" s="893"/>
      <c r="W118" s="893"/>
      <c r="X118" s="893"/>
      <c r="Y118" s="893"/>
      <c r="Z118" s="894"/>
      <c r="AA118" s="892" t="s">
        <v>419</v>
      </c>
      <c r="AB118" s="893"/>
      <c r="AC118" s="893"/>
      <c r="AD118" s="893"/>
      <c r="AE118" s="894"/>
      <c r="AF118" s="892" t="s">
        <v>420</v>
      </c>
      <c r="AG118" s="893"/>
      <c r="AH118" s="893"/>
      <c r="AI118" s="893"/>
      <c r="AJ118" s="894"/>
      <c r="AK118" s="892" t="s">
        <v>294</v>
      </c>
      <c r="AL118" s="893"/>
      <c r="AM118" s="893"/>
      <c r="AN118" s="893"/>
      <c r="AO118" s="894"/>
      <c r="AP118" s="970" t="s">
        <v>421</v>
      </c>
      <c r="AQ118" s="971"/>
      <c r="AR118" s="971"/>
      <c r="AS118" s="971"/>
      <c r="AT118" s="972"/>
      <c r="AU118" s="908"/>
      <c r="AV118" s="909"/>
      <c r="AW118" s="909"/>
      <c r="AX118" s="909"/>
      <c r="AY118" s="909"/>
      <c r="AZ118" s="973" t="s">
        <v>449</v>
      </c>
      <c r="BA118" s="965"/>
      <c r="BB118" s="965"/>
      <c r="BC118" s="965"/>
      <c r="BD118" s="965"/>
      <c r="BE118" s="965"/>
      <c r="BF118" s="965"/>
      <c r="BG118" s="965"/>
      <c r="BH118" s="965"/>
      <c r="BI118" s="965"/>
      <c r="BJ118" s="965"/>
      <c r="BK118" s="965"/>
      <c r="BL118" s="965"/>
      <c r="BM118" s="965"/>
      <c r="BN118" s="965"/>
      <c r="BO118" s="965"/>
      <c r="BP118" s="966"/>
      <c r="BQ118" s="999" t="s">
        <v>122</v>
      </c>
      <c r="BR118" s="1000"/>
      <c r="BS118" s="1000"/>
      <c r="BT118" s="1000"/>
      <c r="BU118" s="1000"/>
      <c r="BV118" s="1000" t="s">
        <v>122</v>
      </c>
      <c r="BW118" s="1000"/>
      <c r="BX118" s="1000"/>
      <c r="BY118" s="1000"/>
      <c r="BZ118" s="1000"/>
      <c r="CA118" s="1000" t="s">
        <v>122</v>
      </c>
      <c r="CB118" s="1000"/>
      <c r="CC118" s="1000"/>
      <c r="CD118" s="1000"/>
      <c r="CE118" s="1000"/>
      <c r="CF118" s="920" t="s">
        <v>122</v>
      </c>
      <c r="CG118" s="921"/>
      <c r="CH118" s="921"/>
      <c r="CI118" s="921"/>
      <c r="CJ118" s="921"/>
      <c r="CK118" s="948"/>
      <c r="CL118" s="949"/>
      <c r="CM118" s="922" t="s">
        <v>450</v>
      </c>
      <c r="CN118" s="923"/>
      <c r="CO118" s="923"/>
      <c r="CP118" s="923"/>
      <c r="CQ118" s="923"/>
      <c r="CR118" s="923"/>
      <c r="CS118" s="923"/>
      <c r="CT118" s="923"/>
      <c r="CU118" s="923"/>
      <c r="CV118" s="923"/>
      <c r="CW118" s="923"/>
      <c r="CX118" s="923"/>
      <c r="CY118" s="923"/>
      <c r="CZ118" s="923"/>
      <c r="DA118" s="923"/>
      <c r="DB118" s="923"/>
      <c r="DC118" s="923"/>
      <c r="DD118" s="923"/>
      <c r="DE118" s="923"/>
      <c r="DF118" s="924"/>
      <c r="DG118" s="958" t="s">
        <v>122</v>
      </c>
      <c r="DH118" s="959"/>
      <c r="DI118" s="959"/>
      <c r="DJ118" s="959"/>
      <c r="DK118" s="960"/>
      <c r="DL118" s="961" t="s">
        <v>122</v>
      </c>
      <c r="DM118" s="959"/>
      <c r="DN118" s="959"/>
      <c r="DO118" s="959"/>
      <c r="DP118" s="960"/>
      <c r="DQ118" s="961" t="s">
        <v>122</v>
      </c>
      <c r="DR118" s="959"/>
      <c r="DS118" s="959"/>
      <c r="DT118" s="959"/>
      <c r="DU118" s="960"/>
      <c r="DV118" s="962" t="s">
        <v>122</v>
      </c>
      <c r="DW118" s="963"/>
      <c r="DX118" s="963"/>
      <c r="DY118" s="963"/>
      <c r="DZ118" s="964"/>
    </row>
    <row r="119" spans="1:130" s="218" customFormat="1" ht="26.25" customHeight="1" x14ac:dyDescent="0.2">
      <c r="A119" s="1056" t="s">
        <v>425</v>
      </c>
      <c r="B119" s="947"/>
      <c r="C119" s="929" t="s">
        <v>426</v>
      </c>
      <c r="D119" s="897"/>
      <c r="E119" s="897"/>
      <c r="F119" s="897"/>
      <c r="G119" s="897"/>
      <c r="H119" s="897"/>
      <c r="I119" s="897"/>
      <c r="J119" s="897"/>
      <c r="K119" s="897"/>
      <c r="L119" s="897"/>
      <c r="M119" s="897"/>
      <c r="N119" s="897"/>
      <c r="O119" s="897"/>
      <c r="P119" s="897"/>
      <c r="Q119" s="897"/>
      <c r="R119" s="897"/>
      <c r="S119" s="897"/>
      <c r="T119" s="897"/>
      <c r="U119" s="897"/>
      <c r="V119" s="897"/>
      <c r="W119" s="897"/>
      <c r="X119" s="897"/>
      <c r="Y119" s="897"/>
      <c r="Z119" s="898"/>
      <c r="AA119" s="899" t="s">
        <v>122</v>
      </c>
      <c r="AB119" s="900"/>
      <c r="AC119" s="900"/>
      <c r="AD119" s="900"/>
      <c r="AE119" s="901"/>
      <c r="AF119" s="902" t="s">
        <v>122</v>
      </c>
      <c r="AG119" s="900"/>
      <c r="AH119" s="900"/>
      <c r="AI119" s="900"/>
      <c r="AJ119" s="901"/>
      <c r="AK119" s="902" t="s">
        <v>122</v>
      </c>
      <c r="AL119" s="900"/>
      <c r="AM119" s="900"/>
      <c r="AN119" s="900"/>
      <c r="AO119" s="901"/>
      <c r="AP119" s="903" t="s">
        <v>122</v>
      </c>
      <c r="AQ119" s="904"/>
      <c r="AR119" s="904"/>
      <c r="AS119" s="904"/>
      <c r="AT119" s="905"/>
      <c r="AU119" s="910"/>
      <c r="AV119" s="911"/>
      <c r="AW119" s="911"/>
      <c r="AX119" s="911"/>
      <c r="AY119" s="911"/>
      <c r="AZ119" s="239" t="s">
        <v>177</v>
      </c>
      <c r="BA119" s="239"/>
      <c r="BB119" s="239"/>
      <c r="BC119" s="239"/>
      <c r="BD119" s="239"/>
      <c r="BE119" s="239"/>
      <c r="BF119" s="239"/>
      <c r="BG119" s="239"/>
      <c r="BH119" s="239"/>
      <c r="BI119" s="239"/>
      <c r="BJ119" s="239"/>
      <c r="BK119" s="239"/>
      <c r="BL119" s="239"/>
      <c r="BM119" s="239"/>
      <c r="BN119" s="239"/>
      <c r="BO119" s="977" t="s">
        <v>451</v>
      </c>
      <c r="BP119" s="1005"/>
      <c r="BQ119" s="999">
        <v>299838249</v>
      </c>
      <c r="BR119" s="1000"/>
      <c r="BS119" s="1000"/>
      <c r="BT119" s="1000"/>
      <c r="BU119" s="1000"/>
      <c r="BV119" s="1000">
        <v>294011850</v>
      </c>
      <c r="BW119" s="1000"/>
      <c r="BX119" s="1000"/>
      <c r="BY119" s="1000"/>
      <c r="BZ119" s="1000"/>
      <c r="CA119" s="1000">
        <v>293653941</v>
      </c>
      <c r="CB119" s="1000"/>
      <c r="CC119" s="1000"/>
      <c r="CD119" s="1000"/>
      <c r="CE119" s="1000"/>
      <c r="CF119" s="1001"/>
      <c r="CG119" s="1002"/>
      <c r="CH119" s="1002"/>
      <c r="CI119" s="1002"/>
      <c r="CJ119" s="1003"/>
      <c r="CK119" s="950"/>
      <c r="CL119" s="951"/>
      <c r="CM119" s="973" t="s">
        <v>452</v>
      </c>
      <c r="CN119" s="965"/>
      <c r="CO119" s="965"/>
      <c r="CP119" s="965"/>
      <c r="CQ119" s="965"/>
      <c r="CR119" s="965"/>
      <c r="CS119" s="965"/>
      <c r="CT119" s="965"/>
      <c r="CU119" s="965"/>
      <c r="CV119" s="965"/>
      <c r="CW119" s="965"/>
      <c r="CX119" s="965"/>
      <c r="CY119" s="965"/>
      <c r="CZ119" s="965"/>
      <c r="DA119" s="965"/>
      <c r="DB119" s="965"/>
      <c r="DC119" s="965"/>
      <c r="DD119" s="965"/>
      <c r="DE119" s="965"/>
      <c r="DF119" s="966"/>
      <c r="DG119" s="1004">
        <v>3088299</v>
      </c>
      <c r="DH119" s="986"/>
      <c r="DI119" s="986"/>
      <c r="DJ119" s="986"/>
      <c r="DK119" s="987"/>
      <c r="DL119" s="985">
        <v>2847739</v>
      </c>
      <c r="DM119" s="986"/>
      <c r="DN119" s="986"/>
      <c r="DO119" s="986"/>
      <c r="DP119" s="987"/>
      <c r="DQ119" s="985">
        <v>2488179</v>
      </c>
      <c r="DR119" s="986"/>
      <c r="DS119" s="986"/>
      <c r="DT119" s="986"/>
      <c r="DU119" s="987"/>
      <c r="DV119" s="988">
        <v>2.7</v>
      </c>
      <c r="DW119" s="989"/>
      <c r="DX119" s="989"/>
      <c r="DY119" s="989"/>
      <c r="DZ119" s="990"/>
    </row>
    <row r="120" spans="1:130" s="218" customFormat="1" ht="26.25" customHeight="1" x14ac:dyDescent="0.2">
      <c r="A120" s="1057"/>
      <c r="B120" s="949"/>
      <c r="C120" s="922" t="s">
        <v>429</v>
      </c>
      <c r="D120" s="923"/>
      <c r="E120" s="923"/>
      <c r="F120" s="923"/>
      <c r="G120" s="923"/>
      <c r="H120" s="923"/>
      <c r="I120" s="923"/>
      <c r="J120" s="923"/>
      <c r="K120" s="923"/>
      <c r="L120" s="923"/>
      <c r="M120" s="923"/>
      <c r="N120" s="923"/>
      <c r="O120" s="923"/>
      <c r="P120" s="923"/>
      <c r="Q120" s="923"/>
      <c r="R120" s="923"/>
      <c r="S120" s="923"/>
      <c r="T120" s="923"/>
      <c r="U120" s="923"/>
      <c r="V120" s="923"/>
      <c r="W120" s="923"/>
      <c r="X120" s="923"/>
      <c r="Y120" s="923"/>
      <c r="Z120" s="924"/>
      <c r="AA120" s="958" t="s">
        <v>122</v>
      </c>
      <c r="AB120" s="959"/>
      <c r="AC120" s="959"/>
      <c r="AD120" s="959"/>
      <c r="AE120" s="960"/>
      <c r="AF120" s="961" t="s">
        <v>122</v>
      </c>
      <c r="AG120" s="959"/>
      <c r="AH120" s="959"/>
      <c r="AI120" s="959"/>
      <c r="AJ120" s="960"/>
      <c r="AK120" s="961" t="s">
        <v>122</v>
      </c>
      <c r="AL120" s="959"/>
      <c r="AM120" s="959"/>
      <c r="AN120" s="959"/>
      <c r="AO120" s="960"/>
      <c r="AP120" s="962" t="s">
        <v>122</v>
      </c>
      <c r="AQ120" s="963"/>
      <c r="AR120" s="963"/>
      <c r="AS120" s="963"/>
      <c r="AT120" s="964"/>
      <c r="AU120" s="991" t="s">
        <v>453</v>
      </c>
      <c r="AV120" s="992"/>
      <c r="AW120" s="992"/>
      <c r="AX120" s="992"/>
      <c r="AY120" s="993"/>
      <c r="AZ120" s="929" t="s">
        <v>454</v>
      </c>
      <c r="BA120" s="897"/>
      <c r="BB120" s="897"/>
      <c r="BC120" s="897"/>
      <c r="BD120" s="897"/>
      <c r="BE120" s="897"/>
      <c r="BF120" s="897"/>
      <c r="BG120" s="897"/>
      <c r="BH120" s="897"/>
      <c r="BI120" s="897"/>
      <c r="BJ120" s="897"/>
      <c r="BK120" s="897"/>
      <c r="BL120" s="897"/>
      <c r="BM120" s="897"/>
      <c r="BN120" s="897"/>
      <c r="BO120" s="897"/>
      <c r="BP120" s="898"/>
      <c r="BQ120" s="930">
        <v>40313757</v>
      </c>
      <c r="BR120" s="931"/>
      <c r="BS120" s="931"/>
      <c r="BT120" s="931"/>
      <c r="BU120" s="931"/>
      <c r="BV120" s="931">
        <v>41883605</v>
      </c>
      <c r="BW120" s="931"/>
      <c r="BX120" s="931"/>
      <c r="BY120" s="931"/>
      <c r="BZ120" s="931"/>
      <c r="CA120" s="931">
        <v>47437979</v>
      </c>
      <c r="CB120" s="931"/>
      <c r="CC120" s="931"/>
      <c r="CD120" s="931"/>
      <c r="CE120" s="931"/>
      <c r="CF120" s="944">
        <v>50.6</v>
      </c>
      <c r="CG120" s="945"/>
      <c r="CH120" s="945"/>
      <c r="CI120" s="945"/>
      <c r="CJ120" s="945"/>
      <c r="CK120" s="1006" t="s">
        <v>455</v>
      </c>
      <c r="CL120" s="1007"/>
      <c r="CM120" s="1007"/>
      <c r="CN120" s="1007"/>
      <c r="CO120" s="1008"/>
      <c r="CP120" s="1014" t="s">
        <v>397</v>
      </c>
      <c r="CQ120" s="1015"/>
      <c r="CR120" s="1015"/>
      <c r="CS120" s="1015"/>
      <c r="CT120" s="1015"/>
      <c r="CU120" s="1015"/>
      <c r="CV120" s="1015"/>
      <c r="CW120" s="1015"/>
      <c r="CX120" s="1015"/>
      <c r="CY120" s="1015"/>
      <c r="CZ120" s="1015"/>
      <c r="DA120" s="1015"/>
      <c r="DB120" s="1015"/>
      <c r="DC120" s="1015"/>
      <c r="DD120" s="1015"/>
      <c r="DE120" s="1015"/>
      <c r="DF120" s="1016"/>
      <c r="DG120" s="930">
        <v>58360118</v>
      </c>
      <c r="DH120" s="931"/>
      <c r="DI120" s="931"/>
      <c r="DJ120" s="931"/>
      <c r="DK120" s="931"/>
      <c r="DL120" s="931">
        <v>57294631</v>
      </c>
      <c r="DM120" s="931"/>
      <c r="DN120" s="931"/>
      <c r="DO120" s="931"/>
      <c r="DP120" s="931"/>
      <c r="DQ120" s="931">
        <v>56691570</v>
      </c>
      <c r="DR120" s="931"/>
      <c r="DS120" s="931"/>
      <c r="DT120" s="931"/>
      <c r="DU120" s="931"/>
      <c r="DV120" s="932">
        <v>60.5</v>
      </c>
      <c r="DW120" s="932"/>
      <c r="DX120" s="932"/>
      <c r="DY120" s="932"/>
      <c r="DZ120" s="933"/>
    </row>
    <row r="121" spans="1:130" s="218" customFormat="1" ht="26.25" customHeight="1" x14ac:dyDescent="0.2">
      <c r="A121" s="1057"/>
      <c r="B121" s="949"/>
      <c r="C121" s="974" t="s">
        <v>456</v>
      </c>
      <c r="D121" s="975"/>
      <c r="E121" s="975"/>
      <c r="F121" s="975"/>
      <c r="G121" s="975"/>
      <c r="H121" s="975"/>
      <c r="I121" s="975"/>
      <c r="J121" s="975"/>
      <c r="K121" s="975"/>
      <c r="L121" s="975"/>
      <c r="M121" s="975"/>
      <c r="N121" s="975"/>
      <c r="O121" s="975"/>
      <c r="P121" s="975"/>
      <c r="Q121" s="975"/>
      <c r="R121" s="975"/>
      <c r="S121" s="975"/>
      <c r="T121" s="975"/>
      <c r="U121" s="975"/>
      <c r="V121" s="975"/>
      <c r="W121" s="975"/>
      <c r="X121" s="975"/>
      <c r="Y121" s="975"/>
      <c r="Z121" s="976"/>
      <c r="AA121" s="958" t="s">
        <v>122</v>
      </c>
      <c r="AB121" s="959"/>
      <c r="AC121" s="959"/>
      <c r="AD121" s="959"/>
      <c r="AE121" s="960"/>
      <c r="AF121" s="961" t="s">
        <v>122</v>
      </c>
      <c r="AG121" s="959"/>
      <c r="AH121" s="959"/>
      <c r="AI121" s="959"/>
      <c r="AJ121" s="960"/>
      <c r="AK121" s="961" t="s">
        <v>122</v>
      </c>
      <c r="AL121" s="959"/>
      <c r="AM121" s="959"/>
      <c r="AN121" s="959"/>
      <c r="AO121" s="960"/>
      <c r="AP121" s="962" t="s">
        <v>122</v>
      </c>
      <c r="AQ121" s="963"/>
      <c r="AR121" s="963"/>
      <c r="AS121" s="963"/>
      <c r="AT121" s="964"/>
      <c r="AU121" s="994"/>
      <c r="AV121" s="995"/>
      <c r="AW121" s="995"/>
      <c r="AX121" s="995"/>
      <c r="AY121" s="996"/>
      <c r="AZ121" s="922" t="s">
        <v>457</v>
      </c>
      <c r="BA121" s="923"/>
      <c r="BB121" s="923"/>
      <c r="BC121" s="923"/>
      <c r="BD121" s="923"/>
      <c r="BE121" s="923"/>
      <c r="BF121" s="923"/>
      <c r="BG121" s="923"/>
      <c r="BH121" s="923"/>
      <c r="BI121" s="923"/>
      <c r="BJ121" s="923"/>
      <c r="BK121" s="923"/>
      <c r="BL121" s="923"/>
      <c r="BM121" s="923"/>
      <c r="BN121" s="923"/>
      <c r="BO121" s="923"/>
      <c r="BP121" s="924"/>
      <c r="BQ121" s="925">
        <v>57566811</v>
      </c>
      <c r="BR121" s="926"/>
      <c r="BS121" s="926"/>
      <c r="BT121" s="926"/>
      <c r="BU121" s="926"/>
      <c r="BV121" s="926">
        <v>59389313</v>
      </c>
      <c r="BW121" s="926"/>
      <c r="BX121" s="926"/>
      <c r="BY121" s="926"/>
      <c r="BZ121" s="926"/>
      <c r="CA121" s="926">
        <v>60680890</v>
      </c>
      <c r="CB121" s="926"/>
      <c r="CC121" s="926"/>
      <c r="CD121" s="926"/>
      <c r="CE121" s="926"/>
      <c r="CF121" s="920">
        <v>64.8</v>
      </c>
      <c r="CG121" s="921"/>
      <c r="CH121" s="921"/>
      <c r="CI121" s="921"/>
      <c r="CJ121" s="921"/>
      <c r="CK121" s="1009"/>
      <c r="CL121" s="1010"/>
      <c r="CM121" s="1010"/>
      <c r="CN121" s="1010"/>
      <c r="CO121" s="1011"/>
      <c r="CP121" s="1019" t="s">
        <v>395</v>
      </c>
      <c r="CQ121" s="1020"/>
      <c r="CR121" s="1020"/>
      <c r="CS121" s="1020"/>
      <c r="CT121" s="1020"/>
      <c r="CU121" s="1020"/>
      <c r="CV121" s="1020"/>
      <c r="CW121" s="1020"/>
      <c r="CX121" s="1020"/>
      <c r="CY121" s="1020"/>
      <c r="CZ121" s="1020"/>
      <c r="DA121" s="1020"/>
      <c r="DB121" s="1020"/>
      <c r="DC121" s="1020"/>
      <c r="DD121" s="1020"/>
      <c r="DE121" s="1020"/>
      <c r="DF121" s="1021"/>
      <c r="DG121" s="925">
        <v>3279697</v>
      </c>
      <c r="DH121" s="926"/>
      <c r="DI121" s="926"/>
      <c r="DJ121" s="926"/>
      <c r="DK121" s="926"/>
      <c r="DL121" s="926">
        <v>3488350</v>
      </c>
      <c r="DM121" s="926"/>
      <c r="DN121" s="926"/>
      <c r="DO121" s="926"/>
      <c r="DP121" s="926"/>
      <c r="DQ121" s="926">
        <v>3538878</v>
      </c>
      <c r="DR121" s="926"/>
      <c r="DS121" s="926"/>
      <c r="DT121" s="926"/>
      <c r="DU121" s="926"/>
      <c r="DV121" s="927">
        <v>3.8</v>
      </c>
      <c r="DW121" s="927"/>
      <c r="DX121" s="927"/>
      <c r="DY121" s="927"/>
      <c r="DZ121" s="928"/>
    </row>
    <row r="122" spans="1:130" s="218" customFormat="1" ht="26.25" customHeight="1" x14ac:dyDescent="0.2">
      <c r="A122" s="1057"/>
      <c r="B122" s="949"/>
      <c r="C122" s="922" t="s">
        <v>439</v>
      </c>
      <c r="D122" s="923"/>
      <c r="E122" s="923"/>
      <c r="F122" s="923"/>
      <c r="G122" s="923"/>
      <c r="H122" s="923"/>
      <c r="I122" s="923"/>
      <c r="J122" s="923"/>
      <c r="K122" s="923"/>
      <c r="L122" s="923"/>
      <c r="M122" s="923"/>
      <c r="N122" s="923"/>
      <c r="O122" s="923"/>
      <c r="P122" s="923"/>
      <c r="Q122" s="923"/>
      <c r="R122" s="923"/>
      <c r="S122" s="923"/>
      <c r="T122" s="923"/>
      <c r="U122" s="923"/>
      <c r="V122" s="923"/>
      <c r="W122" s="923"/>
      <c r="X122" s="923"/>
      <c r="Y122" s="923"/>
      <c r="Z122" s="924"/>
      <c r="AA122" s="958" t="s">
        <v>122</v>
      </c>
      <c r="AB122" s="959"/>
      <c r="AC122" s="959"/>
      <c r="AD122" s="959"/>
      <c r="AE122" s="960"/>
      <c r="AF122" s="961" t="s">
        <v>122</v>
      </c>
      <c r="AG122" s="959"/>
      <c r="AH122" s="959"/>
      <c r="AI122" s="959"/>
      <c r="AJ122" s="960"/>
      <c r="AK122" s="961" t="s">
        <v>122</v>
      </c>
      <c r="AL122" s="959"/>
      <c r="AM122" s="959"/>
      <c r="AN122" s="959"/>
      <c r="AO122" s="960"/>
      <c r="AP122" s="962" t="s">
        <v>122</v>
      </c>
      <c r="AQ122" s="963"/>
      <c r="AR122" s="963"/>
      <c r="AS122" s="963"/>
      <c r="AT122" s="964"/>
      <c r="AU122" s="994"/>
      <c r="AV122" s="995"/>
      <c r="AW122" s="995"/>
      <c r="AX122" s="995"/>
      <c r="AY122" s="996"/>
      <c r="AZ122" s="973" t="s">
        <v>458</v>
      </c>
      <c r="BA122" s="965"/>
      <c r="BB122" s="965"/>
      <c r="BC122" s="965"/>
      <c r="BD122" s="965"/>
      <c r="BE122" s="965"/>
      <c r="BF122" s="965"/>
      <c r="BG122" s="965"/>
      <c r="BH122" s="965"/>
      <c r="BI122" s="965"/>
      <c r="BJ122" s="965"/>
      <c r="BK122" s="965"/>
      <c r="BL122" s="965"/>
      <c r="BM122" s="965"/>
      <c r="BN122" s="965"/>
      <c r="BO122" s="965"/>
      <c r="BP122" s="966"/>
      <c r="BQ122" s="999">
        <v>180902686</v>
      </c>
      <c r="BR122" s="1000"/>
      <c r="BS122" s="1000"/>
      <c r="BT122" s="1000"/>
      <c r="BU122" s="1000"/>
      <c r="BV122" s="1000">
        <v>174287447</v>
      </c>
      <c r="BW122" s="1000"/>
      <c r="BX122" s="1000"/>
      <c r="BY122" s="1000"/>
      <c r="BZ122" s="1000"/>
      <c r="CA122" s="1000">
        <v>166086866</v>
      </c>
      <c r="CB122" s="1000"/>
      <c r="CC122" s="1000"/>
      <c r="CD122" s="1000"/>
      <c r="CE122" s="1000"/>
      <c r="CF122" s="1017">
        <v>177.2</v>
      </c>
      <c r="CG122" s="1018"/>
      <c r="CH122" s="1018"/>
      <c r="CI122" s="1018"/>
      <c r="CJ122" s="1018"/>
      <c r="CK122" s="1009"/>
      <c r="CL122" s="1010"/>
      <c r="CM122" s="1010"/>
      <c r="CN122" s="1010"/>
      <c r="CO122" s="1011"/>
      <c r="CP122" s="1019" t="s">
        <v>401</v>
      </c>
      <c r="CQ122" s="1020"/>
      <c r="CR122" s="1020"/>
      <c r="CS122" s="1020"/>
      <c r="CT122" s="1020"/>
      <c r="CU122" s="1020"/>
      <c r="CV122" s="1020"/>
      <c r="CW122" s="1020"/>
      <c r="CX122" s="1020"/>
      <c r="CY122" s="1020"/>
      <c r="CZ122" s="1020"/>
      <c r="DA122" s="1020"/>
      <c r="DB122" s="1020"/>
      <c r="DC122" s="1020"/>
      <c r="DD122" s="1020"/>
      <c r="DE122" s="1020"/>
      <c r="DF122" s="1021"/>
      <c r="DG122" s="925">
        <v>1104888</v>
      </c>
      <c r="DH122" s="926"/>
      <c r="DI122" s="926"/>
      <c r="DJ122" s="926"/>
      <c r="DK122" s="926"/>
      <c r="DL122" s="926">
        <v>980567</v>
      </c>
      <c r="DM122" s="926"/>
      <c r="DN122" s="926"/>
      <c r="DO122" s="926"/>
      <c r="DP122" s="926"/>
      <c r="DQ122" s="926">
        <v>1463323</v>
      </c>
      <c r="DR122" s="926"/>
      <c r="DS122" s="926"/>
      <c r="DT122" s="926"/>
      <c r="DU122" s="926"/>
      <c r="DV122" s="927">
        <v>1.6</v>
      </c>
      <c r="DW122" s="927"/>
      <c r="DX122" s="927"/>
      <c r="DY122" s="927"/>
      <c r="DZ122" s="928"/>
    </row>
    <row r="123" spans="1:130" s="218" customFormat="1" ht="26.25" customHeight="1" x14ac:dyDescent="0.2">
      <c r="A123" s="1057"/>
      <c r="B123" s="949"/>
      <c r="C123" s="922" t="s">
        <v>445</v>
      </c>
      <c r="D123" s="923"/>
      <c r="E123" s="923"/>
      <c r="F123" s="923"/>
      <c r="G123" s="923"/>
      <c r="H123" s="923"/>
      <c r="I123" s="923"/>
      <c r="J123" s="923"/>
      <c r="K123" s="923"/>
      <c r="L123" s="923"/>
      <c r="M123" s="923"/>
      <c r="N123" s="923"/>
      <c r="O123" s="923"/>
      <c r="P123" s="923"/>
      <c r="Q123" s="923"/>
      <c r="R123" s="923"/>
      <c r="S123" s="923"/>
      <c r="T123" s="923"/>
      <c r="U123" s="923"/>
      <c r="V123" s="923"/>
      <c r="W123" s="923"/>
      <c r="X123" s="923"/>
      <c r="Y123" s="923"/>
      <c r="Z123" s="924"/>
      <c r="AA123" s="958" t="s">
        <v>122</v>
      </c>
      <c r="AB123" s="959"/>
      <c r="AC123" s="959"/>
      <c r="AD123" s="959"/>
      <c r="AE123" s="960"/>
      <c r="AF123" s="961" t="s">
        <v>122</v>
      </c>
      <c r="AG123" s="959"/>
      <c r="AH123" s="959"/>
      <c r="AI123" s="959"/>
      <c r="AJ123" s="960"/>
      <c r="AK123" s="961" t="s">
        <v>122</v>
      </c>
      <c r="AL123" s="959"/>
      <c r="AM123" s="959"/>
      <c r="AN123" s="959"/>
      <c r="AO123" s="960"/>
      <c r="AP123" s="962" t="s">
        <v>122</v>
      </c>
      <c r="AQ123" s="963"/>
      <c r="AR123" s="963"/>
      <c r="AS123" s="963"/>
      <c r="AT123" s="964"/>
      <c r="AU123" s="997"/>
      <c r="AV123" s="998"/>
      <c r="AW123" s="998"/>
      <c r="AX123" s="998"/>
      <c r="AY123" s="998"/>
      <c r="AZ123" s="239" t="s">
        <v>177</v>
      </c>
      <c r="BA123" s="239"/>
      <c r="BB123" s="239"/>
      <c r="BC123" s="239"/>
      <c r="BD123" s="239"/>
      <c r="BE123" s="239"/>
      <c r="BF123" s="239"/>
      <c r="BG123" s="239"/>
      <c r="BH123" s="239"/>
      <c r="BI123" s="239"/>
      <c r="BJ123" s="239"/>
      <c r="BK123" s="239"/>
      <c r="BL123" s="239"/>
      <c r="BM123" s="239"/>
      <c r="BN123" s="239"/>
      <c r="BO123" s="977" t="s">
        <v>459</v>
      </c>
      <c r="BP123" s="1005"/>
      <c r="BQ123" s="1063">
        <v>278783254</v>
      </c>
      <c r="BR123" s="1064"/>
      <c r="BS123" s="1064"/>
      <c r="BT123" s="1064"/>
      <c r="BU123" s="1064"/>
      <c r="BV123" s="1064">
        <v>275560365</v>
      </c>
      <c r="BW123" s="1064"/>
      <c r="BX123" s="1064"/>
      <c r="BY123" s="1064"/>
      <c r="BZ123" s="1064"/>
      <c r="CA123" s="1064">
        <v>274205735</v>
      </c>
      <c r="CB123" s="1064"/>
      <c r="CC123" s="1064"/>
      <c r="CD123" s="1064"/>
      <c r="CE123" s="1064"/>
      <c r="CF123" s="1001"/>
      <c r="CG123" s="1002"/>
      <c r="CH123" s="1002"/>
      <c r="CI123" s="1002"/>
      <c r="CJ123" s="1003"/>
      <c r="CK123" s="1009"/>
      <c r="CL123" s="1010"/>
      <c r="CM123" s="1010"/>
      <c r="CN123" s="1010"/>
      <c r="CO123" s="1011"/>
      <c r="CP123" s="1019" t="s">
        <v>399</v>
      </c>
      <c r="CQ123" s="1020"/>
      <c r="CR123" s="1020"/>
      <c r="CS123" s="1020"/>
      <c r="CT123" s="1020"/>
      <c r="CU123" s="1020"/>
      <c r="CV123" s="1020"/>
      <c r="CW123" s="1020"/>
      <c r="CX123" s="1020"/>
      <c r="CY123" s="1020"/>
      <c r="CZ123" s="1020"/>
      <c r="DA123" s="1020"/>
      <c r="DB123" s="1020"/>
      <c r="DC123" s="1020"/>
      <c r="DD123" s="1020"/>
      <c r="DE123" s="1020"/>
      <c r="DF123" s="1021"/>
      <c r="DG123" s="958">
        <v>350027</v>
      </c>
      <c r="DH123" s="959"/>
      <c r="DI123" s="959"/>
      <c r="DJ123" s="959"/>
      <c r="DK123" s="960"/>
      <c r="DL123" s="961">
        <v>306300</v>
      </c>
      <c r="DM123" s="959"/>
      <c r="DN123" s="959"/>
      <c r="DO123" s="959"/>
      <c r="DP123" s="960"/>
      <c r="DQ123" s="961">
        <v>279919</v>
      </c>
      <c r="DR123" s="959"/>
      <c r="DS123" s="959"/>
      <c r="DT123" s="959"/>
      <c r="DU123" s="960"/>
      <c r="DV123" s="962">
        <v>0.3</v>
      </c>
      <c r="DW123" s="963"/>
      <c r="DX123" s="963"/>
      <c r="DY123" s="963"/>
      <c r="DZ123" s="964"/>
    </row>
    <row r="124" spans="1:130" s="218" customFormat="1" ht="26.25" customHeight="1" thickBot="1" x14ac:dyDescent="0.25">
      <c r="A124" s="1057"/>
      <c r="B124" s="949"/>
      <c r="C124" s="922" t="s">
        <v>448</v>
      </c>
      <c r="D124" s="923"/>
      <c r="E124" s="923"/>
      <c r="F124" s="923"/>
      <c r="G124" s="923"/>
      <c r="H124" s="923"/>
      <c r="I124" s="923"/>
      <c r="J124" s="923"/>
      <c r="K124" s="923"/>
      <c r="L124" s="923"/>
      <c r="M124" s="923"/>
      <c r="N124" s="923"/>
      <c r="O124" s="923"/>
      <c r="P124" s="923"/>
      <c r="Q124" s="923"/>
      <c r="R124" s="923"/>
      <c r="S124" s="923"/>
      <c r="T124" s="923"/>
      <c r="U124" s="923"/>
      <c r="V124" s="923"/>
      <c r="W124" s="923"/>
      <c r="X124" s="923"/>
      <c r="Y124" s="923"/>
      <c r="Z124" s="924"/>
      <c r="AA124" s="958" t="s">
        <v>122</v>
      </c>
      <c r="AB124" s="959"/>
      <c r="AC124" s="959"/>
      <c r="AD124" s="959"/>
      <c r="AE124" s="960"/>
      <c r="AF124" s="961" t="s">
        <v>122</v>
      </c>
      <c r="AG124" s="959"/>
      <c r="AH124" s="959"/>
      <c r="AI124" s="959"/>
      <c r="AJ124" s="960"/>
      <c r="AK124" s="961" t="s">
        <v>122</v>
      </c>
      <c r="AL124" s="959"/>
      <c r="AM124" s="959"/>
      <c r="AN124" s="959"/>
      <c r="AO124" s="960"/>
      <c r="AP124" s="962" t="s">
        <v>122</v>
      </c>
      <c r="AQ124" s="963"/>
      <c r="AR124" s="963"/>
      <c r="AS124" s="963"/>
      <c r="AT124" s="964"/>
      <c r="AU124" s="1059" t="s">
        <v>460</v>
      </c>
      <c r="AV124" s="1060"/>
      <c r="AW124" s="1060"/>
      <c r="AX124" s="1060"/>
      <c r="AY124" s="1060"/>
      <c r="AZ124" s="1060"/>
      <c r="BA124" s="1060"/>
      <c r="BB124" s="1060"/>
      <c r="BC124" s="1060"/>
      <c r="BD124" s="1060"/>
      <c r="BE124" s="1060"/>
      <c r="BF124" s="1060"/>
      <c r="BG124" s="1060"/>
      <c r="BH124" s="1060"/>
      <c r="BI124" s="1060"/>
      <c r="BJ124" s="1060"/>
      <c r="BK124" s="1060"/>
      <c r="BL124" s="1060"/>
      <c r="BM124" s="1060"/>
      <c r="BN124" s="1060"/>
      <c r="BO124" s="1060"/>
      <c r="BP124" s="1061"/>
      <c r="BQ124" s="1062">
        <v>23.6</v>
      </c>
      <c r="BR124" s="1027"/>
      <c r="BS124" s="1027"/>
      <c r="BT124" s="1027"/>
      <c r="BU124" s="1027"/>
      <c r="BV124" s="1027">
        <v>20.2</v>
      </c>
      <c r="BW124" s="1027"/>
      <c r="BX124" s="1027"/>
      <c r="BY124" s="1027"/>
      <c r="BZ124" s="1027"/>
      <c r="CA124" s="1027">
        <v>20.7</v>
      </c>
      <c r="CB124" s="1027"/>
      <c r="CC124" s="1027"/>
      <c r="CD124" s="1027"/>
      <c r="CE124" s="1027"/>
      <c r="CF124" s="1028"/>
      <c r="CG124" s="1029"/>
      <c r="CH124" s="1029"/>
      <c r="CI124" s="1029"/>
      <c r="CJ124" s="1030"/>
      <c r="CK124" s="1012"/>
      <c r="CL124" s="1012"/>
      <c r="CM124" s="1012"/>
      <c r="CN124" s="1012"/>
      <c r="CO124" s="1013"/>
      <c r="CP124" s="1019" t="s">
        <v>461</v>
      </c>
      <c r="CQ124" s="1020"/>
      <c r="CR124" s="1020"/>
      <c r="CS124" s="1020"/>
      <c r="CT124" s="1020"/>
      <c r="CU124" s="1020"/>
      <c r="CV124" s="1020"/>
      <c r="CW124" s="1020"/>
      <c r="CX124" s="1020"/>
      <c r="CY124" s="1020"/>
      <c r="CZ124" s="1020"/>
      <c r="DA124" s="1020"/>
      <c r="DB124" s="1020"/>
      <c r="DC124" s="1020"/>
      <c r="DD124" s="1020"/>
      <c r="DE124" s="1020"/>
      <c r="DF124" s="1021"/>
      <c r="DG124" s="1004">
        <v>28910</v>
      </c>
      <c r="DH124" s="986"/>
      <c r="DI124" s="986"/>
      <c r="DJ124" s="986"/>
      <c r="DK124" s="987"/>
      <c r="DL124" s="985">
        <v>16550</v>
      </c>
      <c r="DM124" s="986"/>
      <c r="DN124" s="986"/>
      <c r="DO124" s="986"/>
      <c r="DP124" s="987"/>
      <c r="DQ124" s="985">
        <v>7117</v>
      </c>
      <c r="DR124" s="986"/>
      <c r="DS124" s="986"/>
      <c r="DT124" s="986"/>
      <c r="DU124" s="987"/>
      <c r="DV124" s="988">
        <v>0</v>
      </c>
      <c r="DW124" s="989"/>
      <c r="DX124" s="989"/>
      <c r="DY124" s="989"/>
      <c r="DZ124" s="990"/>
    </row>
    <row r="125" spans="1:130" s="218" customFormat="1" ht="26.25" customHeight="1" x14ac:dyDescent="0.2">
      <c r="A125" s="1057"/>
      <c r="B125" s="949"/>
      <c r="C125" s="922" t="s">
        <v>450</v>
      </c>
      <c r="D125" s="923"/>
      <c r="E125" s="923"/>
      <c r="F125" s="923"/>
      <c r="G125" s="923"/>
      <c r="H125" s="923"/>
      <c r="I125" s="923"/>
      <c r="J125" s="923"/>
      <c r="K125" s="923"/>
      <c r="L125" s="923"/>
      <c r="M125" s="923"/>
      <c r="N125" s="923"/>
      <c r="O125" s="923"/>
      <c r="P125" s="923"/>
      <c r="Q125" s="923"/>
      <c r="R125" s="923"/>
      <c r="S125" s="923"/>
      <c r="T125" s="923"/>
      <c r="U125" s="923"/>
      <c r="V125" s="923"/>
      <c r="W125" s="923"/>
      <c r="X125" s="923"/>
      <c r="Y125" s="923"/>
      <c r="Z125" s="924"/>
      <c r="AA125" s="958">
        <v>193060</v>
      </c>
      <c r="AB125" s="959"/>
      <c r="AC125" s="959"/>
      <c r="AD125" s="959"/>
      <c r="AE125" s="960"/>
      <c r="AF125" s="961">
        <v>193060</v>
      </c>
      <c r="AG125" s="959"/>
      <c r="AH125" s="959"/>
      <c r="AI125" s="959"/>
      <c r="AJ125" s="960"/>
      <c r="AK125" s="961">
        <v>312060</v>
      </c>
      <c r="AL125" s="959"/>
      <c r="AM125" s="959"/>
      <c r="AN125" s="959"/>
      <c r="AO125" s="960"/>
      <c r="AP125" s="962">
        <v>0.3</v>
      </c>
      <c r="AQ125" s="963"/>
      <c r="AR125" s="963"/>
      <c r="AS125" s="963"/>
      <c r="AT125" s="964"/>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1022" t="s">
        <v>462</v>
      </c>
      <c r="CL125" s="1007"/>
      <c r="CM125" s="1007"/>
      <c r="CN125" s="1007"/>
      <c r="CO125" s="1008"/>
      <c r="CP125" s="929" t="s">
        <v>463</v>
      </c>
      <c r="CQ125" s="897"/>
      <c r="CR125" s="897"/>
      <c r="CS125" s="897"/>
      <c r="CT125" s="897"/>
      <c r="CU125" s="897"/>
      <c r="CV125" s="897"/>
      <c r="CW125" s="897"/>
      <c r="CX125" s="897"/>
      <c r="CY125" s="897"/>
      <c r="CZ125" s="897"/>
      <c r="DA125" s="897"/>
      <c r="DB125" s="897"/>
      <c r="DC125" s="897"/>
      <c r="DD125" s="897"/>
      <c r="DE125" s="897"/>
      <c r="DF125" s="898"/>
      <c r="DG125" s="930" t="s">
        <v>122</v>
      </c>
      <c r="DH125" s="931"/>
      <c r="DI125" s="931"/>
      <c r="DJ125" s="931"/>
      <c r="DK125" s="931"/>
      <c r="DL125" s="931" t="s">
        <v>122</v>
      </c>
      <c r="DM125" s="931"/>
      <c r="DN125" s="931"/>
      <c r="DO125" s="931"/>
      <c r="DP125" s="931"/>
      <c r="DQ125" s="931" t="s">
        <v>122</v>
      </c>
      <c r="DR125" s="931"/>
      <c r="DS125" s="931"/>
      <c r="DT125" s="931"/>
      <c r="DU125" s="931"/>
      <c r="DV125" s="932" t="s">
        <v>122</v>
      </c>
      <c r="DW125" s="932"/>
      <c r="DX125" s="932"/>
      <c r="DY125" s="932"/>
      <c r="DZ125" s="933"/>
    </row>
    <row r="126" spans="1:130" s="218" customFormat="1" ht="26.25" customHeight="1" thickBot="1" x14ac:dyDescent="0.25">
      <c r="A126" s="1057"/>
      <c r="B126" s="949"/>
      <c r="C126" s="922" t="s">
        <v>452</v>
      </c>
      <c r="D126" s="923"/>
      <c r="E126" s="923"/>
      <c r="F126" s="923"/>
      <c r="G126" s="923"/>
      <c r="H126" s="923"/>
      <c r="I126" s="923"/>
      <c r="J126" s="923"/>
      <c r="K126" s="923"/>
      <c r="L126" s="923"/>
      <c r="M126" s="923"/>
      <c r="N126" s="923"/>
      <c r="O126" s="923"/>
      <c r="P126" s="923"/>
      <c r="Q126" s="923"/>
      <c r="R126" s="923"/>
      <c r="S126" s="923"/>
      <c r="T126" s="923"/>
      <c r="U126" s="923"/>
      <c r="V126" s="923"/>
      <c r="W126" s="923"/>
      <c r="X126" s="923"/>
      <c r="Y126" s="923"/>
      <c r="Z126" s="924"/>
      <c r="AA126" s="958" t="s">
        <v>122</v>
      </c>
      <c r="AB126" s="959"/>
      <c r="AC126" s="959"/>
      <c r="AD126" s="959"/>
      <c r="AE126" s="960"/>
      <c r="AF126" s="961" t="s">
        <v>122</v>
      </c>
      <c r="AG126" s="959"/>
      <c r="AH126" s="959"/>
      <c r="AI126" s="959"/>
      <c r="AJ126" s="960"/>
      <c r="AK126" s="961" t="s">
        <v>122</v>
      </c>
      <c r="AL126" s="959"/>
      <c r="AM126" s="959"/>
      <c r="AN126" s="959"/>
      <c r="AO126" s="960"/>
      <c r="AP126" s="962" t="s">
        <v>122</v>
      </c>
      <c r="AQ126" s="963"/>
      <c r="AR126" s="963"/>
      <c r="AS126" s="963"/>
      <c r="AT126" s="964"/>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1023"/>
      <c r="CL126" s="1010"/>
      <c r="CM126" s="1010"/>
      <c r="CN126" s="1010"/>
      <c r="CO126" s="1011"/>
      <c r="CP126" s="922" t="s">
        <v>464</v>
      </c>
      <c r="CQ126" s="923"/>
      <c r="CR126" s="923"/>
      <c r="CS126" s="923"/>
      <c r="CT126" s="923"/>
      <c r="CU126" s="923"/>
      <c r="CV126" s="923"/>
      <c r="CW126" s="923"/>
      <c r="CX126" s="923"/>
      <c r="CY126" s="923"/>
      <c r="CZ126" s="923"/>
      <c r="DA126" s="923"/>
      <c r="DB126" s="923"/>
      <c r="DC126" s="923"/>
      <c r="DD126" s="923"/>
      <c r="DE126" s="923"/>
      <c r="DF126" s="924"/>
      <c r="DG126" s="925" t="s">
        <v>122</v>
      </c>
      <c r="DH126" s="926"/>
      <c r="DI126" s="926"/>
      <c r="DJ126" s="926"/>
      <c r="DK126" s="926"/>
      <c r="DL126" s="926" t="s">
        <v>122</v>
      </c>
      <c r="DM126" s="926"/>
      <c r="DN126" s="926"/>
      <c r="DO126" s="926"/>
      <c r="DP126" s="926"/>
      <c r="DQ126" s="926" t="s">
        <v>122</v>
      </c>
      <c r="DR126" s="926"/>
      <c r="DS126" s="926"/>
      <c r="DT126" s="926"/>
      <c r="DU126" s="926"/>
      <c r="DV126" s="927" t="s">
        <v>122</v>
      </c>
      <c r="DW126" s="927"/>
      <c r="DX126" s="927"/>
      <c r="DY126" s="927"/>
      <c r="DZ126" s="928"/>
    </row>
    <row r="127" spans="1:130" s="218" customFormat="1" ht="26.25" customHeight="1" x14ac:dyDescent="0.2">
      <c r="A127" s="1058"/>
      <c r="B127" s="951"/>
      <c r="C127" s="973" t="s">
        <v>465</v>
      </c>
      <c r="D127" s="965"/>
      <c r="E127" s="965"/>
      <c r="F127" s="965"/>
      <c r="G127" s="965"/>
      <c r="H127" s="965"/>
      <c r="I127" s="965"/>
      <c r="J127" s="965"/>
      <c r="K127" s="965"/>
      <c r="L127" s="965"/>
      <c r="M127" s="965"/>
      <c r="N127" s="965"/>
      <c r="O127" s="965"/>
      <c r="P127" s="965"/>
      <c r="Q127" s="965"/>
      <c r="R127" s="965"/>
      <c r="S127" s="965"/>
      <c r="T127" s="965"/>
      <c r="U127" s="965"/>
      <c r="V127" s="965"/>
      <c r="W127" s="965"/>
      <c r="X127" s="965"/>
      <c r="Y127" s="965"/>
      <c r="Z127" s="966"/>
      <c r="AA127" s="958" t="s">
        <v>122</v>
      </c>
      <c r="AB127" s="959"/>
      <c r="AC127" s="959"/>
      <c r="AD127" s="959"/>
      <c r="AE127" s="960"/>
      <c r="AF127" s="961" t="s">
        <v>122</v>
      </c>
      <c r="AG127" s="959"/>
      <c r="AH127" s="959"/>
      <c r="AI127" s="959"/>
      <c r="AJ127" s="960"/>
      <c r="AK127" s="961" t="s">
        <v>122</v>
      </c>
      <c r="AL127" s="959"/>
      <c r="AM127" s="959"/>
      <c r="AN127" s="959"/>
      <c r="AO127" s="960"/>
      <c r="AP127" s="962" t="s">
        <v>122</v>
      </c>
      <c r="AQ127" s="963"/>
      <c r="AR127" s="963"/>
      <c r="AS127" s="963"/>
      <c r="AT127" s="964"/>
      <c r="AU127" s="220"/>
      <c r="AV127" s="220"/>
      <c r="AW127" s="220"/>
      <c r="AX127" s="1031" t="s">
        <v>466</v>
      </c>
      <c r="AY127" s="1032"/>
      <c r="AZ127" s="1032"/>
      <c r="BA127" s="1032"/>
      <c r="BB127" s="1032"/>
      <c r="BC127" s="1032"/>
      <c r="BD127" s="1032"/>
      <c r="BE127" s="1033"/>
      <c r="BF127" s="1034" t="s">
        <v>467</v>
      </c>
      <c r="BG127" s="1032"/>
      <c r="BH127" s="1032"/>
      <c r="BI127" s="1032"/>
      <c r="BJ127" s="1032"/>
      <c r="BK127" s="1032"/>
      <c r="BL127" s="1033"/>
      <c r="BM127" s="1034" t="s">
        <v>468</v>
      </c>
      <c r="BN127" s="1032"/>
      <c r="BO127" s="1032"/>
      <c r="BP127" s="1032"/>
      <c r="BQ127" s="1032"/>
      <c r="BR127" s="1032"/>
      <c r="BS127" s="1033"/>
      <c r="BT127" s="1034" t="s">
        <v>469</v>
      </c>
      <c r="BU127" s="1032"/>
      <c r="BV127" s="1032"/>
      <c r="BW127" s="1032"/>
      <c r="BX127" s="1032"/>
      <c r="BY127" s="1032"/>
      <c r="BZ127" s="1055"/>
      <c r="CA127" s="220"/>
      <c r="CB127" s="220"/>
      <c r="CC127" s="220"/>
      <c r="CD127" s="243"/>
      <c r="CE127" s="243"/>
      <c r="CF127" s="243"/>
      <c r="CG127" s="220"/>
      <c r="CH127" s="220"/>
      <c r="CI127" s="220"/>
      <c r="CJ127" s="242"/>
      <c r="CK127" s="1023"/>
      <c r="CL127" s="1010"/>
      <c r="CM127" s="1010"/>
      <c r="CN127" s="1010"/>
      <c r="CO127" s="1011"/>
      <c r="CP127" s="922" t="s">
        <v>470</v>
      </c>
      <c r="CQ127" s="923"/>
      <c r="CR127" s="923"/>
      <c r="CS127" s="923"/>
      <c r="CT127" s="923"/>
      <c r="CU127" s="923"/>
      <c r="CV127" s="923"/>
      <c r="CW127" s="923"/>
      <c r="CX127" s="923"/>
      <c r="CY127" s="923"/>
      <c r="CZ127" s="923"/>
      <c r="DA127" s="923"/>
      <c r="DB127" s="923"/>
      <c r="DC127" s="923"/>
      <c r="DD127" s="923"/>
      <c r="DE127" s="923"/>
      <c r="DF127" s="924"/>
      <c r="DG127" s="925" t="s">
        <v>122</v>
      </c>
      <c r="DH127" s="926"/>
      <c r="DI127" s="926"/>
      <c r="DJ127" s="926"/>
      <c r="DK127" s="926"/>
      <c r="DL127" s="926" t="s">
        <v>122</v>
      </c>
      <c r="DM127" s="926"/>
      <c r="DN127" s="926"/>
      <c r="DO127" s="926"/>
      <c r="DP127" s="926"/>
      <c r="DQ127" s="926" t="s">
        <v>122</v>
      </c>
      <c r="DR127" s="926"/>
      <c r="DS127" s="926"/>
      <c r="DT127" s="926"/>
      <c r="DU127" s="926"/>
      <c r="DV127" s="927" t="s">
        <v>122</v>
      </c>
      <c r="DW127" s="927"/>
      <c r="DX127" s="927"/>
      <c r="DY127" s="927"/>
      <c r="DZ127" s="928"/>
    </row>
    <row r="128" spans="1:130" s="218" customFormat="1" ht="26.25" customHeight="1" thickBot="1" x14ac:dyDescent="0.25">
      <c r="A128" s="1041" t="s">
        <v>471</v>
      </c>
      <c r="B128" s="1042"/>
      <c r="C128" s="1042"/>
      <c r="D128" s="1042"/>
      <c r="E128" s="1042"/>
      <c r="F128" s="1042"/>
      <c r="G128" s="1042"/>
      <c r="H128" s="1042"/>
      <c r="I128" s="1042"/>
      <c r="J128" s="1042"/>
      <c r="K128" s="1042"/>
      <c r="L128" s="1042"/>
      <c r="M128" s="1042"/>
      <c r="N128" s="1042"/>
      <c r="O128" s="1042"/>
      <c r="P128" s="1042"/>
      <c r="Q128" s="1042"/>
      <c r="R128" s="1042"/>
      <c r="S128" s="1042"/>
      <c r="T128" s="1042"/>
      <c r="U128" s="1042"/>
      <c r="V128" s="1042"/>
      <c r="W128" s="1043" t="s">
        <v>472</v>
      </c>
      <c r="X128" s="1043"/>
      <c r="Y128" s="1043"/>
      <c r="Z128" s="1044"/>
      <c r="AA128" s="1045">
        <v>5770154</v>
      </c>
      <c r="AB128" s="1046"/>
      <c r="AC128" s="1046"/>
      <c r="AD128" s="1046"/>
      <c r="AE128" s="1047"/>
      <c r="AF128" s="1048">
        <v>5533689</v>
      </c>
      <c r="AG128" s="1046"/>
      <c r="AH128" s="1046"/>
      <c r="AI128" s="1046"/>
      <c r="AJ128" s="1047"/>
      <c r="AK128" s="1048">
        <v>5957787</v>
      </c>
      <c r="AL128" s="1046"/>
      <c r="AM128" s="1046"/>
      <c r="AN128" s="1046"/>
      <c r="AO128" s="1047"/>
      <c r="AP128" s="1049"/>
      <c r="AQ128" s="1050"/>
      <c r="AR128" s="1050"/>
      <c r="AS128" s="1050"/>
      <c r="AT128" s="1051"/>
      <c r="AU128" s="220"/>
      <c r="AV128" s="220"/>
      <c r="AW128" s="220"/>
      <c r="AX128" s="896" t="s">
        <v>473</v>
      </c>
      <c r="AY128" s="897"/>
      <c r="AZ128" s="897"/>
      <c r="BA128" s="897"/>
      <c r="BB128" s="897"/>
      <c r="BC128" s="897"/>
      <c r="BD128" s="897"/>
      <c r="BE128" s="898"/>
      <c r="BF128" s="1052" t="s">
        <v>122</v>
      </c>
      <c r="BG128" s="1053"/>
      <c r="BH128" s="1053"/>
      <c r="BI128" s="1053"/>
      <c r="BJ128" s="1053"/>
      <c r="BK128" s="1053"/>
      <c r="BL128" s="1054"/>
      <c r="BM128" s="1052">
        <v>11.25</v>
      </c>
      <c r="BN128" s="1053"/>
      <c r="BO128" s="1053"/>
      <c r="BP128" s="1053"/>
      <c r="BQ128" s="1053"/>
      <c r="BR128" s="1053"/>
      <c r="BS128" s="1054"/>
      <c r="BT128" s="1052">
        <v>20</v>
      </c>
      <c r="BU128" s="1053"/>
      <c r="BV128" s="1053"/>
      <c r="BW128" s="1053"/>
      <c r="BX128" s="1053"/>
      <c r="BY128" s="1053"/>
      <c r="BZ128" s="1076"/>
      <c r="CA128" s="243"/>
      <c r="CB128" s="243"/>
      <c r="CC128" s="243"/>
      <c r="CD128" s="243"/>
      <c r="CE128" s="243"/>
      <c r="CF128" s="243"/>
      <c r="CG128" s="220"/>
      <c r="CH128" s="220"/>
      <c r="CI128" s="220"/>
      <c r="CJ128" s="242"/>
      <c r="CK128" s="1024"/>
      <c r="CL128" s="1025"/>
      <c r="CM128" s="1025"/>
      <c r="CN128" s="1025"/>
      <c r="CO128" s="1026"/>
      <c r="CP128" s="1035" t="s">
        <v>474</v>
      </c>
      <c r="CQ128" s="726"/>
      <c r="CR128" s="726"/>
      <c r="CS128" s="726"/>
      <c r="CT128" s="726"/>
      <c r="CU128" s="726"/>
      <c r="CV128" s="726"/>
      <c r="CW128" s="726"/>
      <c r="CX128" s="726"/>
      <c r="CY128" s="726"/>
      <c r="CZ128" s="726"/>
      <c r="DA128" s="726"/>
      <c r="DB128" s="726"/>
      <c r="DC128" s="726"/>
      <c r="DD128" s="726"/>
      <c r="DE128" s="726"/>
      <c r="DF128" s="1036"/>
      <c r="DG128" s="1037" t="s">
        <v>122</v>
      </c>
      <c r="DH128" s="1038"/>
      <c r="DI128" s="1038"/>
      <c r="DJ128" s="1038"/>
      <c r="DK128" s="1038"/>
      <c r="DL128" s="1038" t="s">
        <v>122</v>
      </c>
      <c r="DM128" s="1038"/>
      <c r="DN128" s="1038"/>
      <c r="DO128" s="1038"/>
      <c r="DP128" s="1038"/>
      <c r="DQ128" s="1038" t="s">
        <v>122</v>
      </c>
      <c r="DR128" s="1038"/>
      <c r="DS128" s="1038"/>
      <c r="DT128" s="1038"/>
      <c r="DU128" s="1038"/>
      <c r="DV128" s="1039" t="s">
        <v>122</v>
      </c>
      <c r="DW128" s="1039"/>
      <c r="DX128" s="1039"/>
      <c r="DY128" s="1039"/>
      <c r="DZ128" s="1040"/>
    </row>
    <row r="129" spans="1:131" s="218" customFormat="1" ht="26.25" customHeight="1" x14ac:dyDescent="0.2">
      <c r="A129" s="934" t="s">
        <v>102</v>
      </c>
      <c r="B129" s="935"/>
      <c r="C129" s="935"/>
      <c r="D129" s="935"/>
      <c r="E129" s="935"/>
      <c r="F129" s="935"/>
      <c r="G129" s="935"/>
      <c r="H129" s="935"/>
      <c r="I129" s="935"/>
      <c r="J129" s="935"/>
      <c r="K129" s="935"/>
      <c r="L129" s="935"/>
      <c r="M129" s="935"/>
      <c r="N129" s="935"/>
      <c r="O129" s="935"/>
      <c r="P129" s="935"/>
      <c r="Q129" s="935"/>
      <c r="R129" s="935"/>
      <c r="S129" s="935"/>
      <c r="T129" s="935"/>
      <c r="U129" s="935"/>
      <c r="V129" s="935"/>
      <c r="W129" s="1070" t="s">
        <v>475</v>
      </c>
      <c r="X129" s="1071"/>
      <c r="Y129" s="1071"/>
      <c r="Z129" s="1072"/>
      <c r="AA129" s="958">
        <v>104780838</v>
      </c>
      <c r="AB129" s="959"/>
      <c r="AC129" s="959"/>
      <c r="AD129" s="959"/>
      <c r="AE129" s="960"/>
      <c r="AF129" s="961">
        <v>106112588</v>
      </c>
      <c r="AG129" s="959"/>
      <c r="AH129" s="959"/>
      <c r="AI129" s="959"/>
      <c r="AJ129" s="960"/>
      <c r="AK129" s="961">
        <v>108543575</v>
      </c>
      <c r="AL129" s="959"/>
      <c r="AM129" s="959"/>
      <c r="AN129" s="959"/>
      <c r="AO129" s="960"/>
      <c r="AP129" s="1073"/>
      <c r="AQ129" s="1074"/>
      <c r="AR129" s="1074"/>
      <c r="AS129" s="1074"/>
      <c r="AT129" s="1075"/>
      <c r="AU129" s="221"/>
      <c r="AV129" s="221"/>
      <c r="AW129" s="221"/>
      <c r="AX129" s="1065" t="s">
        <v>476</v>
      </c>
      <c r="AY129" s="923"/>
      <c r="AZ129" s="923"/>
      <c r="BA129" s="923"/>
      <c r="BB129" s="923"/>
      <c r="BC129" s="923"/>
      <c r="BD129" s="923"/>
      <c r="BE129" s="924"/>
      <c r="BF129" s="1066" t="s">
        <v>122</v>
      </c>
      <c r="BG129" s="1067"/>
      <c r="BH129" s="1067"/>
      <c r="BI129" s="1067"/>
      <c r="BJ129" s="1067"/>
      <c r="BK129" s="1067"/>
      <c r="BL129" s="1068"/>
      <c r="BM129" s="1066">
        <v>16.25</v>
      </c>
      <c r="BN129" s="1067"/>
      <c r="BO129" s="1067"/>
      <c r="BP129" s="1067"/>
      <c r="BQ129" s="1067"/>
      <c r="BR129" s="1067"/>
      <c r="BS129" s="1068"/>
      <c r="BT129" s="1066">
        <v>30</v>
      </c>
      <c r="BU129" s="1067"/>
      <c r="BV129" s="1067"/>
      <c r="BW129" s="1067"/>
      <c r="BX129" s="1067"/>
      <c r="BY129" s="1067"/>
      <c r="BZ129" s="1069"/>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2">
      <c r="A130" s="934" t="s">
        <v>477</v>
      </c>
      <c r="B130" s="935"/>
      <c r="C130" s="935"/>
      <c r="D130" s="935"/>
      <c r="E130" s="935"/>
      <c r="F130" s="935"/>
      <c r="G130" s="935"/>
      <c r="H130" s="935"/>
      <c r="I130" s="935"/>
      <c r="J130" s="935"/>
      <c r="K130" s="935"/>
      <c r="L130" s="935"/>
      <c r="M130" s="935"/>
      <c r="N130" s="935"/>
      <c r="O130" s="935"/>
      <c r="P130" s="935"/>
      <c r="Q130" s="935"/>
      <c r="R130" s="935"/>
      <c r="S130" s="935"/>
      <c r="T130" s="935"/>
      <c r="U130" s="935"/>
      <c r="V130" s="935"/>
      <c r="W130" s="1070" t="s">
        <v>478</v>
      </c>
      <c r="X130" s="1071"/>
      <c r="Y130" s="1071"/>
      <c r="Z130" s="1072"/>
      <c r="AA130" s="958">
        <v>15705495</v>
      </c>
      <c r="AB130" s="959"/>
      <c r="AC130" s="959"/>
      <c r="AD130" s="959"/>
      <c r="AE130" s="960"/>
      <c r="AF130" s="961">
        <v>15025483</v>
      </c>
      <c r="AG130" s="959"/>
      <c r="AH130" s="959"/>
      <c r="AI130" s="959"/>
      <c r="AJ130" s="960"/>
      <c r="AK130" s="961">
        <v>14839018</v>
      </c>
      <c r="AL130" s="959"/>
      <c r="AM130" s="959"/>
      <c r="AN130" s="959"/>
      <c r="AO130" s="960"/>
      <c r="AP130" s="1073"/>
      <c r="AQ130" s="1074"/>
      <c r="AR130" s="1074"/>
      <c r="AS130" s="1074"/>
      <c r="AT130" s="1075"/>
      <c r="AU130" s="221"/>
      <c r="AV130" s="221"/>
      <c r="AW130" s="221"/>
      <c r="AX130" s="1065" t="s">
        <v>479</v>
      </c>
      <c r="AY130" s="923"/>
      <c r="AZ130" s="923"/>
      <c r="BA130" s="923"/>
      <c r="BB130" s="923"/>
      <c r="BC130" s="923"/>
      <c r="BD130" s="923"/>
      <c r="BE130" s="924"/>
      <c r="BF130" s="1101">
        <v>3.4</v>
      </c>
      <c r="BG130" s="1102"/>
      <c r="BH130" s="1102"/>
      <c r="BI130" s="1102"/>
      <c r="BJ130" s="1102"/>
      <c r="BK130" s="1102"/>
      <c r="BL130" s="1103"/>
      <c r="BM130" s="1101">
        <v>25</v>
      </c>
      <c r="BN130" s="1102"/>
      <c r="BO130" s="1102"/>
      <c r="BP130" s="1102"/>
      <c r="BQ130" s="1102"/>
      <c r="BR130" s="1102"/>
      <c r="BS130" s="1103"/>
      <c r="BT130" s="1101">
        <v>35</v>
      </c>
      <c r="BU130" s="1102"/>
      <c r="BV130" s="1102"/>
      <c r="BW130" s="1102"/>
      <c r="BX130" s="1102"/>
      <c r="BY130" s="1102"/>
      <c r="BZ130" s="1104"/>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5">
      <c r="A131" s="1105"/>
      <c r="B131" s="1106"/>
      <c r="C131" s="1106"/>
      <c r="D131" s="1106"/>
      <c r="E131" s="1106"/>
      <c r="F131" s="1106"/>
      <c r="G131" s="1106"/>
      <c r="H131" s="1106"/>
      <c r="I131" s="1106"/>
      <c r="J131" s="1106"/>
      <c r="K131" s="1106"/>
      <c r="L131" s="1106"/>
      <c r="M131" s="1106"/>
      <c r="N131" s="1106"/>
      <c r="O131" s="1106"/>
      <c r="P131" s="1106"/>
      <c r="Q131" s="1106"/>
      <c r="R131" s="1106"/>
      <c r="S131" s="1106"/>
      <c r="T131" s="1106"/>
      <c r="U131" s="1106"/>
      <c r="V131" s="1106"/>
      <c r="W131" s="1107" t="s">
        <v>480</v>
      </c>
      <c r="X131" s="1108"/>
      <c r="Y131" s="1108"/>
      <c r="Z131" s="1109"/>
      <c r="AA131" s="1004">
        <v>89075343</v>
      </c>
      <c r="AB131" s="986"/>
      <c r="AC131" s="986"/>
      <c r="AD131" s="986"/>
      <c r="AE131" s="987"/>
      <c r="AF131" s="985">
        <v>91087105</v>
      </c>
      <c r="AG131" s="986"/>
      <c r="AH131" s="986"/>
      <c r="AI131" s="986"/>
      <c r="AJ131" s="987"/>
      <c r="AK131" s="985">
        <v>93704557</v>
      </c>
      <c r="AL131" s="986"/>
      <c r="AM131" s="986"/>
      <c r="AN131" s="986"/>
      <c r="AO131" s="987"/>
      <c r="AP131" s="1110"/>
      <c r="AQ131" s="1111"/>
      <c r="AR131" s="1111"/>
      <c r="AS131" s="1111"/>
      <c r="AT131" s="1112"/>
      <c r="AU131" s="221"/>
      <c r="AV131" s="221"/>
      <c r="AW131" s="221"/>
      <c r="AX131" s="1083" t="s">
        <v>481</v>
      </c>
      <c r="AY131" s="726"/>
      <c r="AZ131" s="726"/>
      <c r="BA131" s="726"/>
      <c r="BB131" s="726"/>
      <c r="BC131" s="726"/>
      <c r="BD131" s="726"/>
      <c r="BE131" s="1036"/>
      <c r="BF131" s="1084">
        <v>20.7</v>
      </c>
      <c r="BG131" s="1085"/>
      <c r="BH131" s="1085"/>
      <c r="BI131" s="1085"/>
      <c r="BJ131" s="1085"/>
      <c r="BK131" s="1085"/>
      <c r="BL131" s="1086"/>
      <c r="BM131" s="1084">
        <v>350</v>
      </c>
      <c r="BN131" s="1085"/>
      <c r="BO131" s="1085"/>
      <c r="BP131" s="1085"/>
      <c r="BQ131" s="1085"/>
      <c r="BR131" s="1085"/>
      <c r="BS131" s="1086"/>
      <c r="BT131" s="1087"/>
      <c r="BU131" s="1088"/>
      <c r="BV131" s="1088"/>
      <c r="BW131" s="1088"/>
      <c r="BX131" s="1088"/>
      <c r="BY131" s="1088"/>
      <c r="BZ131" s="1089"/>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2">
      <c r="A132" s="1090" t="s">
        <v>482</v>
      </c>
      <c r="B132" s="1091"/>
      <c r="C132" s="1091"/>
      <c r="D132" s="1091"/>
      <c r="E132" s="1091"/>
      <c r="F132" s="1091"/>
      <c r="G132" s="1091"/>
      <c r="H132" s="1091"/>
      <c r="I132" s="1091"/>
      <c r="J132" s="1091"/>
      <c r="K132" s="1091"/>
      <c r="L132" s="1091"/>
      <c r="M132" s="1091"/>
      <c r="N132" s="1091"/>
      <c r="O132" s="1091"/>
      <c r="P132" s="1091"/>
      <c r="Q132" s="1091"/>
      <c r="R132" s="1091"/>
      <c r="S132" s="1091"/>
      <c r="T132" s="1091"/>
      <c r="U132" s="1091"/>
      <c r="V132" s="1094" t="s">
        <v>483</v>
      </c>
      <c r="W132" s="1094"/>
      <c r="X132" s="1094"/>
      <c r="Y132" s="1094"/>
      <c r="Z132" s="1095"/>
      <c r="AA132" s="1096">
        <v>4.2069574200000002</v>
      </c>
      <c r="AB132" s="1097"/>
      <c r="AC132" s="1097"/>
      <c r="AD132" s="1097"/>
      <c r="AE132" s="1098"/>
      <c r="AF132" s="1099">
        <v>3.9663844560000001</v>
      </c>
      <c r="AG132" s="1097"/>
      <c r="AH132" s="1097"/>
      <c r="AI132" s="1097"/>
      <c r="AJ132" s="1098"/>
      <c r="AK132" s="1099">
        <v>2.3112851710000002</v>
      </c>
      <c r="AL132" s="1097"/>
      <c r="AM132" s="1097"/>
      <c r="AN132" s="1097"/>
      <c r="AO132" s="1098"/>
      <c r="AP132" s="1001"/>
      <c r="AQ132" s="1002"/>
      <c r="AR132" s="1002"/>
      <c r="AS132" s="1002"/>
      <c r="AT132" s="1100"/>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5">
      <c r="A133" s="1092"/>
      <c r="B133" s="1093"/>
      <c r="C133" s="1093"/>
      <c r="D133" s="1093"/>
      <c r="E133" s="1093"/>
      <c r="F133" s="1093"/>
      <c r="G133" s="1093"/>
      <c r="H133" s="1093"/>
      <c r="I133" s="1093"/>
      <c r="J133" s="1093"/>
      <c r="K133" s="1093"/>
      <c r="L133" s="1093"/>
      <c r="M133" s="1093"/>
      <c r="N133" s="1093"/>
      <c r="O133" s="1093"/>
      <c r="P133" s="1093"/>
      <c r="Q133" s="1093"/>
      <c r="R133" s="1093"/>
      <c r="S133" s="1093"/>
      <c r="T133" s="1093"/>
      <c r="U133" s="1093"/>
      <c r="V133" s="1077" t="s">
        <v>484</v>
      </c>
      <c r="W133" s="1077"/>
      <c r="X133" s="1077"/>
      <c r="Y133" s="1077"/>
      <c r="Z133" s="1078"/>
      <c r="AA133" s="1079">
        <v>4.3</v>
      </c>
      <c r="AB133" s="1080"/>
      <c r="AC133" s="1080"/>
      <c r="AD133" s="1080"/>
      <c r="AE133" s="1081"/>
      <c r="AF133" s="1079">
        <v>4</v>
      </c>
      <c r="AG133" s="1080"/>
      <c r="AH133" s="1080"/>
      <c r="AI133" s="1080"/>
      <c r="AJ133" s="1081"/>
      <c r="AK133" s="1079">
        <v>3.4</v>
      </c>
      <c r="AL133" s="1080"/>
      <c r="AM133" s="1080"/>
      <c r="AN133" s="1080"/>
      <c r="AO133" s="1081"/>
      <c r="AP133" s="1028"/>
      <c r="AQ133" s="1029"/>
      <c r="AR133" s="1029"/>
      <c r="AS133" s="1029"/>
      <c r="AT133" s="1082"/>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2">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 hidden="1" x14ac:dyDescent="0.2">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5BERBcBE1tPjnB5x6j/4rYko+xEMOKp7+lu3HmiMJS1C/Jw9MuDPsIZ4L6UjqbOPL6J/l1t0T1PuaTDpUgLVqg==" saltValue="WT9PhTp/SMTdqN+7r6nd/g=="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9" scale="25" orientation="portrait"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topLeftCell="AW1" zoomScale="114" zoomScaleNormal="85" zoomScaleSheetLayoutView="85" workbookViewId="0"/>
  </sheetViews>
  <sheetFormatPr defaultColWidth="0" defaultRowHeight="13.5" customHeight="1" zeroHeight="1" x14ac:dyDescent="0.2"/>
  <cols>
    <col min="1" max="120" width="2.7265625" style="248" customWidth="1"/>
    <col min="121" max="121" width="0" style="247" hidden="1" customWidth="1"/>
    <col min="122" max="16384" width="9" style="247" hidden="1"/>
  </cols>
  <sheetData>
    <row r="1" spans="1:120" ht="13"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7"/>
    </row>
    <row r="17" spans="119:120" ht="13" x14ac:dyDescent="0.2">
      <c r="DP17" s="247"/>
    </row>
    <row r="18" spans="119:120" ht="13" x14ac:dyDescent="0.2"/>
    <row r="19" spans="119:120" ht="13" x14ac:dyDescent="0.2"/>
    <row r="20" spans="119:120" ht="13" x14ac:dyDescent="0.2">
      <c r="DO20" s="247"/>
      <c r="DP20" s="247"/>
    </row>
    <row r="21" spans="119:120" ht="13" x14ac:dyDescent="0.2">
      <c r="DP21" s="247"/>
    </row>
    <row r="22" spans="119:120" ht="13" x14ac:dyDescent="0.2"/>
    <row r="23" spans="119:120" ht="13" x14ac:dyDescent="0.2">
      <c r="DO23" s="247"/>
      <c r="DP23" s="247"/>
    </row>
    <row r="24" spans="119:120" ht="13" x14ac:dyDescent="0.2">
      <c r="DP24" s="247"/>
    </row>
    <row r="25" spans="119:120" ht="13" x14ac:dyDescent="0.2">
      <c r="DP25" s="247"/>
    </row>
    <row r="26" spans="119:120" ht="13" x14ac:dyDescent="0.2">
      <c r="DO26" s="247"/>
      <c r="DP26" s="247"/>
    </row>
    <row r="27" spans="119:120" ht="13" x14ac:dyDescent="0.2"/>
    <row r="28" spans="119:120" ht="13" x14ac:dyDescent="0.2">
      <c r="DO28" s="247"/>
      <c r="DP28" s="247"/>
    </row>
    <row r="29" spans="119:120" ht="13" x14ac:dyDescent="0.2">
      <c r="DP29" s="247"/>
    </row>
    <row r="30" spans="119:120" ht="13" x14ac:dyDescent="0.2"/>
    <row r="31" spans="119:120" ht="13" x14ac:dyDescent="0.2">
      <c r="DO31" s="247"/>
      <c r="DP31" s="247"/>
    </row>
    <row r="32" spans="119:120" ht="13" x14ac:dyDescent="0.2"/>
    <row r="33" spans="98:120" ht="13" x14ac:dyDescent="0.2">
      <c r="DO33" s="247"/>
      <c r="DP33" s="247"/>
    </row>
    <row r="34" spans="98:120" ht="13" x14ac:dyDescent="0.2">
      <c r="DM34" s="247"/>
    </row>
    <row r="35" spans="98:120" ht="13" x14ac:dyDescent="0.2">
      <c r="CT35" s="247"/>
      <c r="CU35" s="247"/>
      <c r="CV35" s="247"/>
      <c r="CY35" s="247"/>
      <c r="CZ35" s="247"/>
      <c r="DA35" s="247"/>
      <c r="DD35" s="247"/>
      <c r="DE35" s="247"/>
      <c r="DF35" s="247"/>
      <c r="DI35" s="247"/>
      <c r="DJ35" s="247"/>
      <c r="DK35" s="247"/>
      <c r="DM35" s="247"/>
      <c r="DN35" s="247"/>
      <c r="DO35" s="247"/>
      <c r="DP35" s="247"/>
    </row>
    <row r="36" spans="98:120" ht="13" x14ac:dyDescent="0.2"/>
    <row r="37" spans="98:120" ht="13" x14ac:dyDescent="0.2">
      <c r="CW37" s="247"/>
      <c r="DB37" s="247"/>
      <c r="DG37" s="247"/>
      <c r="DL37" s="247"/>
      <c r="DP37" s="247"/>
    </row>
    <row r="38" spans="98:120" ht="13" x14ac:dyDescent="0.2">
      <c r="CT38" s="247"/>
      <c r="CU38" s="247"/>
      <c r="CV38" s="247"/>
      <c r="CW38" s="247"/>
      <c r="CY38" s="247"/>
      <c r="CZ38" s="247"/>
      <c r="DA38" s="247"/>
      <c r="DB38" s="247"/>
      <c r="DD38" s="247"/>
      <c r="DE38" s="247"/>
      <c r="DF38" s="247"/>
      <c r="DG38" s="247"/>
      <c r="DI38" s="247"/>
      <c r="DJ38" s="247"/>
      <c r="DK38" s="247"/>
      <c r="DL38" s="247"/>
      <c r="DN38" s="247"/>
      <c r="DO38" s="247"/>
      <c r="DP38" s="247"/>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7"/>
      <c r="DO49" s="247"/>
      <c r="DP49" s="247"/>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7"/>
      <c r="CS63" s="247"/>
      <c r="CX63" s="247"/>
      <c r="DC63" s="247"/>
      <c r="DH63" s="247"/>
    </row>
    <row r="64" spans="22:120" ht="13" x14ac:dyDescent="0.2">
      <c r="V64" s="247"/>
    </row>
    <row r="65" spans="15:120" ht="13" x14ac:dyDescent="0.2">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ht="13" x14ac:dyDescent="0.2">
      <c r="Q66" s="247"/>
      <c r="S66" s="247"/>
      <c r="U66" s="247"/>
      <c r="DM66" s="247"/>
    </row>
    <row r="67" spans="15:120" ht="13" x14ac:dyDescent="0.2">
      <c r="O67" s="247"/>
      <c r="P67" s="247"/>
      <c r="R67" s="247"/>
      <c r="T67" s="247"/>
      <c r="Y67" s="247"/>
      <c r="CT67" s="247"/>
      <c r="CV67" s="247"/>
      <c r="CW67" s="247"/>
      <c r="CY67" s="247"/>
      <c r="DA67" s="247"/>
      <c r="DB67" s="247"/>
      <c r="DD67" s="247"/>
      <c r="DF67" s="247"/>
      <c r="DG67" s="247"/>
      <c r="DI67" s="247"/>
      <c r="DK67" s="247"/>
      <c r="DL67" s="247"/>
      <c r="DN67" s="247"/>
      <c r="DO67" s="247"/>
      <c r="DP67" s="247"/>
    </row>
    <row r="68" spans="15:120" ht="13" x14ac:dyDescent="0.2"/>
    <row r="69" spans="15:120" ht="13" x14ac:dyDescent="0.2"/>
    <row r="70" spans="15:120" ht="13" x14ac:dyDescent="0.2"/>
    <row r="71" spans="15:120" ht="13" x14ac:dyDescent="0.2"/>
    <row r="72" spans="15:120" ht="13" x14ac:dyDescent="0.2">
      <c r="DP72" s="247"/>
    </row>
    <row r="73" spans="15:120" ht="13" x14ac:dyDescent="0.2">
      <c r="DP73" s="247"/>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7"/>
      <c r="CX96" s="247"/>
      <c r="DC96" s="247"/>
      <c r="DH96" s="247"/>
    </row>
    <row r="97" spans="24:120" ht="13" x14ac:dyDescent="0.2">
      <c r="CS97" s="247"/>
      <c r="CX97" s="247"/>
      <c r="DC97" s="247"/>
      <c r="DH97" s="247"/>
      <c r="DP97" s="248" t="s">
        <v>485</v>
      </c>
    </row>
    <row r="98" spans="24:120" ht="13" hidden="1" x14ac:dyDescent="0.2">
      <c r="CS98" s="247"/>
      <c r="CX98" s="247"/>
      <c r="DC98" s="247"/>
      <c r="DH98" s="247"/>
    </row>
    <row r="99" spans="24:120" ht="13" hidden="1" x14ac:dyDescent="0.2">
      <c r="CS99" s="247"/>
      <c r="CX99" s="247"/>
      <c r="DC99" s="247"/>
      <c r="DH99" s="247"/>
    </row>
    <row r="101" spans="24:120" ht="12" hidden="1" customHeight="1" x14ac:dyDescent="0.2">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2">
      <c r="CU102" s="247"/>
      <c r="CZ102" s="247"/>
      <c r="DE102" s="247"/>
      <c r="DJ102" s="247"/>
      <c r="DM102" s="247"/>
    </row>
    <row r="103" spans="24:120" ht="13" hidden="1" x14ac:dyDescent="0.2">
      <c r="CT103" s="247"/>
      <c r="CV103" s="247"/>
      <c r="CW103" s="247"/>
      <c r="CY103" s="247"/>
      <c r="DA103" s="247"/>
      <c r="DB103" s="247"/>
      <c r="DD103" s="247"/>
      <c r="DF103" s="247"/>
      <c r="DG103" s="247"/>
      <c r="DI103" s="247"/>
      <c r="DK103" s="247"/>
      <c r="DL103" s="247"/>
      <c r="DM103" s="247"/>
      <c r="DN103" s="247"/>
      <c r="DO103" s="247"/>
      <c r="DP103" s="247"/>
    </row>
    <row r="104" spans="24:120" ht="13" hidden="1" x14ac:dyDescent="0.2">
      <c r="CV104" s="247"/>
      <c r="CW104" s="247"/>
      <c r="DA104" s="247"/>
      <c r="DB104" s="247"/>
      <c r="DF104" s="247"/>
      <c r="DG104" s="247"/>
      <c r="DK104" s="247"/>
      <c r="DL104" s="247"/>
      <c r="DN104" s="247"/>
      <c r="DO104" s="247"/>
      <c r="DP104" s="247"/>
    </row>
    <row r="105" spans="24:120" ht="12.75" hidden="1" customHeight="1" x14ac:dyDescent="0.2"/>
  </sheetData>
  <sheetProtection algorithmName="SHA-512" hashValue="SNKKEWQmxaWWALCY/1O/Ezf+TFS9wyAmPKoB80vPsY9fZ0KhvJ3Tc2pYjDmc8O7zP59hWV02+UWMlj8NqpSE0g==" saltValue="I+EFDyTTDaA0fjFZJNybZw==" spinCount="100000" sheet="1" objects="1" scenarios="1"/>
  <dataConsolidate/>
  <phoneticPr fontId="2"/>
  <printOptions horizontalCentered="1" verticalCentered="1"/>
  <pageMargins left="0" right="0" top="0" bottom="0" header="0" footer="0"/>
  <pageSetup paperSize="9" scale="46"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topLeftCell="AO11" zoomScale="133" zoomScaleNormal="180" zoomScaleSheetLayoutView="55" workbookViewId="0"/>
  </sheetViews>
  <sheetFormatPr defaultColWidth="0" defaultRowHeight="13.5" customHeight="1" zeroHeight="1" x14ac:dyDescent="0.2"/>
  <cols>
    <col min="1" max="116" width="2.6328125" style="248" customWidth="1"/>
    <col min="117" max="16384" width="9" style="247" hidden="1"/>
  </cols>
  <sheetData>
    <row r="1" spans="2:116" ht="13"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ht="13" x14ac:dyDescent="0.2"/>
    <row r="3" spans="2:116" ht="13" x14ac:dyDescent="0.2"/>
    <row r="4" spans="2:116" ht="13" x14ac:dyDescent="0.2">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ht="13" x14ac:dyDescent="0.2">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ht="13" x14ac:dyDescent="0.2"/>
    <row r="20" spans="9:116" ht="13" x14ac:dyDescent="0.2"/>
    <row r="21" spans="9:116" ht="13" x14ac:dyDescent="0.2">
      <c r="DL21" s="247"/>
    </row>
    <row r="22" spans="9:116" ht="13" x14ac:dyDescent="0.2">
      <c r="DI22" s="247"/>
      <c r="DJ22" s="247"/>
      <c r="DK22" s="247"/>
      <c r="DL22" s="247"/>
    </row>
    <row r="23" spans="9:116" ht="13" x14ac:dyDescent="0.2">
      <c r="CY23" s="247"/>
      <c r="CZ23" s="247"/>
      <c r="DA23" s="247"/>
      <c r="DB23" s="247"/>
      <c r="DC23" s="247"/>
      <c r="DD23" s="247"/>
      <c r="DE23" s="247"/>
      <c r="DF23" s="247"/>
      <c r="DG23" s="247"/>
      <c r="DH23" s="247"/>
      <c r="DI23" s="247"/>
      <c r="DJ23" s="247"/>
      <c r="DK23" s="247"/>
      <c r="DL23" s="247"/>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7"/>
      <c r="DA35" s="247"/>
      <c r="DB35" s="247"/>
      <c r="DC35" s="247"/>
      <c r="DD35" s="247"/>
      <c r="DE35" s="247"/>
      <c r="DF35" s="247"/>
      <c r="DG35" s="247"/>
      <c r="DH35" s="247"/>
      <c r="DI35" s="247"/>
      <c r="DJ35" s="247"/>
      <c r="DK35" s="247"/>
      <c r="DL35" s="247"/>
    </row>
    <row r="36" spans="15:116" ht="13" x14ac:dyDescent="0.2"/>
    <row r="37" spans="15:116" ht="13" x14ac:dyDescent="0.2">
      <c r="DL37" s="247"/>
    </row>
    <row r="38" spans="15:116" ht="13" x14ac:dyDescent="0.2">
      <c r="DI38" s="247"/>
      <c r="DJ38" s="247"/>
      <c r="DK38" s="247"/>
      <c r="DL38" s="247"/>
    </row>
    <row r="39" spans="15:116" ht="13" x14ac:dyDescent="0.2"/>
    <row r="40" spans="15:116" ht="13" x14ac:dyDescent="0.2"/>
    <row r="41" spans="15:116" ht="13" x14ac:dyDescent="0.2"/>
    <row r="42" spans="15:116" ht="13" x14ac:dyDescent="0.2"/>
    <row r="43" spans="15:116" ht="13" x14ac:dyDescent="0.2">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ht="13" x14ac:dyDescent="0.2">
      <c r="DL44" s="247"/>
    </row>
    <row r="45" spans="15:116" ht="13" x14ac:dyDescent="0.2"/>
    <row r="46" spans="15:116" ht="13" x14ac:dyDescent="0.2">
      <c r="DA46" s="247"/>
      <c r="DB46" s="247"/>
      <c r="DC46" s="247"/>
      <c r="DD46" s="247"/>
      <c r="DE46" s="247"/>
      <c r="DF46" s="247"/>
      <c r="DG46" s="247"/>
      <c r="DH46" s="247"/>
      <c r="DI46" s="247"/>
      <c r="DJ46" s="247"/>
      <c r="DK46" s="247"/>
      <c r="DL46" s="247"/>
    </row>
    <row r="47" spans="15:116" ht="13" x14ac:dyDescent="0.2"/>
    <row r="48" spans="15:116" ht="13" x14ac:dyDescent="0.2"/>
    <row r="49" spans="104:116" ht="13" x14ac:dyDescent="0.2"/>
    <row r="50" spans="104:116" ht="13" x14ac:dyDescent="0.2">
      <c r="CZ50" s="247"/>
      <c r="DA50" s="247"/>
      <c r="DB50" s="247"/>
      <c r="DC50" s="247"/>
      <c r="DD50" s="247"/>
      <c r="DE50" s="247"/>
      <c r="DF50" s="247"/>
      <c r="DG50" s="247"/>
      <c r="DH50" s="247"/>
      <c r="DI50" s="247"/>
      <c r="DJ50" s="247"/>
      <c r="DK50" s="247"/>
      <c r="DL50" s="247"/>
    </row>
    <row r="51" spans="104:116" ht="13" x14ac:dyDescent="0.2"/>
    <row r="52" spans="104:116" ht="13" x14ac:dyDescent="0.2"/>
    <row r="53" spans="104:116" ht="13" x14ac:dyDescent="0.2">
      <c r="DL53" s="247"/>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7"/>
      <c r="DD67" s="247"/>
      <c r="DE67" s="247"/>
      <c r="DF67" s="247"/>
      <c r="DG67" s="247"/>
      <c r="DH67" s="247"/>
      <c r="DI67" s="247"/>
      <c r="DJ67" s="247"/>
      <c r="DK67" s="247"/>
      <c r="DL67" s="247"/>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IU81M0bc5fJbgckUdrs/r9XnlQbMLzUxYI4CDndIxUl3IpX19feOPKx6fxfIuqTG/WRXAj3Rf9cKVXPMtiHaww==" saltValue="wJHKbZ05zZtgvVYgk1EXEQ==" spinCount="100000" sheet="1" objects="1" scenarios="1"/>
  <dataConsolidate/>
  <phoneticPr fontId="2"/>
  <printOptions horizontalCentered="1" verticalCentered="1"/>
  <pageMargins left="0" right="0" top="0" bottom="0" header="0" footer="0"/>
  <pageSetup paperSize="9" scale="49" orientation="landscape"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85" zoomScaleSheetLayoutView="85" workbookViewId="0"/>
  </sheetViews>
  <sheetFormatPr defaultColWidth="0" defaultRowHeight="13.5" customHeight="1" zeroHeight="1" x14ac:dyDescent="0.2"/>
  <cols>
    <col min="1" max="36" width="2.453125" style="249" customWidth="1"/>
    <col min="37" max="44" width="17" style="249" customWidth="1"/>
    <col min="45" max="45" width="6.08984375" style="256" customWidth="1"/>
    <col min="46" max="46" width="3" style="254" customWidth="1"/>
    <col min="47" max="47" width="19.08984375" style="249" hidden="1" customWidth="1"/>
    <col min="48" max="52" width="12.6328125" style="249" hidden="1" customWidth="1"/>
    <col min="53" max="16384" width="8.6328125" style="249" hidden="1"/>
  </cols>
  <sheetData>
    <row r="1" spans="1:46" ht="13" x14ac:dyDescent="0.2">
      <c r="AS1" s="250"/>
      <c r="AT1" s="250"/>
    </row>
    <row r="2" spans="1:46" ht="13" x14ac:dyDescent="0.2">
      <c r="AS2" s="250"/>
      <c r="AT2" s="250"/>
    </row>
    <row r="3" spans="1:46" ht="13" x14ac:dyDescent="0.2">
      <c r="AS3" s="250"/>
      <c r="AT3" s="250"/>
    </row>
    <row r="4" spans="1:46" ht="13" x14ac:dyDescent="0.2">
      <c r="AS4" s="250"/>
      <c r="AT4" s="250"/>
    </row>
    <row r="5" spans="1:46" ht="16.5" x14ac:dyDescent="0.2">
      <c r="A5" s="251" t="s">
        <v>486</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ht="13" x14ac:dyDescent="0.2">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487</v>
      </c>
      <c r="AL6" s="255"/>
      <c r="AM6" s="255"/>
      <c r="AN6" s="255"/>
      <c r="AO6" s="250"/>
      <c r="AP6" s="250"/>
      <c r="AQ6" s="250"/>
      <c r="AR6" s="250"/>
    </row>
    <row r="7" spans="1:46" ht="13.5" customHeight="1" x14ac:dyDescent="0.2">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14" t="s">
        <v>488</v>
      </c>
      <c r="AP7" s="260"/>
      <c r="AQ7" s="261" t="s">
        <v>489</v>
      </c>
      <c r="AR7" s="262"/>
    </row>
    <row r="8" spans="1:46" ht="13" x14ac:dyDescent="0.2">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15"/>
      <c r="AP8" s="266" t="s">
        <v>490</v>
      </c>
      <c r="AQ8" s="267" t="s">
        <v>491</v>
      </c>
      <c r="AR8" s="268" t="s">
        <v>492</v>
      </c>
    </row>
    <row r="9" spans="1:46" ht="13" x14ac:dyDescent="0.2">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16" t="s">
        <v>493</v>
      </c>
      <c r="AL9" s="1117"/>
      <c r="AM9" s="1117"/>
      <c r="AN9" s="1118"/>
      <c r="AO9" s="269">
        <v>25268498</v>
      </c>
      <c r="AP9" s="269">
        <v>57024</v>
      </c>
      <c r="AQ9" s="270">
        <v>69190</v>
      </c>
      <c r="AR9" s="271">
        <v>-17.600000000000001</v>
      </c>
    </row>
    <row r="10" spans="1:46" ht="13.5" customHeight="1" x14ac:dyDescent="0.2">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16" t="s">
        <v>494</v>
      </c>
      <c r="AL10" s="1117"/>
      <c r="AM10" s="1117"/>
      <c r="AN10" s="1118"/>
      <c r="AO10" s="272">
        <v>2045</v>
      </c>
      <c r="AP10" s="272">
        <v>5</v>
      </c>
      <c r="AQ10" s="273">
        <v>1817</v>
      </c>
      <c r="AR10" s="274">
        <v>-99.7</v>
      </c>
    </row>
    <row r="11" spans="1:46" ht="13.5" customHeight="1" x14ac:dyDescent="0.2">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16" t="s">
        <v>495</v>
      </c>
      <c r="AL11" s="1117"/>
      <c r="AM11" s="1117"/>
      <c r="AN11" s="1118"/>
      <c r="AO11" s="272">
        <v>287235</v>
      </c>
      <c r="AP11" s="272">
        <v>648</v>
      </c>
      <c r="AQ11" s="273">
        <v>711</v>
      </c>
      <c r="AR11" s="274">
        <v>-8.9</v>
      </c>
    </row>
    <row r="12" spans="1:46" ht="13.5" customHeight="1" x14ac:dyDescent="0.2">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16" t="s">
        <v>496</v>
      </c>
      <c r="AL12" s="1117"/>
      <c r="AM12" s="1117"/>
      <c r="AN12" s="1118"/>
      <c r="AO12" s="272" t="s">
        <v>497</v>
      </c>
      <c r="AP12" s="272" t="s">
        <v>497</v>
      </c>
      <c r="AQ12" s="273">
        <v>19</v>
      </c>
      <c r="AR12" s="274" t="s">
        <v>497</v>
      </c>
    </row>
    <row r="13" spans="1:46" ht="13.5" customHeight="1" x14ac:dyDescent="0.2">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16" t="s">
        <v>498</v>
      </c>
      <c r="AL13" s="1117"/>
      <c r="AM13" s="1117"/>
      <c r="AN13" s="1118"/>
      <c r="AO13" s="272">
        <v>559306</v>
      </c>
      <c r="AP13" s="272">
        <v>1262</v>
      </c>
      <c r="AQ13" s="273">
        <v>2094</v>
      </c>
      <c r="AR13" s="274">
        <v>-39.700000000000003</v>
      </c>
    </row>
    <row r="14" spans="1:46" ht="13.5" customHeight="1" x14ac:dyDescent="0.2">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16" t="s">
        <v>499</v>
      </c>
      <c r="AL14" s="1117"/>
      <c r="AM14" s="1117"/>
      <c r="AN14" s="1118"/>
      <c r="AO14" s="272">
        <v>547706</v>
      </c>
      <c r="AP14" s="272">
        <v>1236</v>
      </c>
      <c r="AQ14" s="273">
        <v>1351</v>
      </c>
      <c r="AR14" s="274">
        <v>-8.5</v>
      </c>
    </row>
    <row r="15" spans="1:46" ht="13.5" customHeight="1" x14ac:dyDescent="0.2">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19" t="s">
        <v>500</v>
      </c>
      <c r="AL15" s="1120"/>
      <c r="AM15" s="1120"/>
      <c r="AN15" s="1121"/>
      <c r="AO15" s="272">
        <v>-1622524</v>
      </c>
      <c r="AP15" s="272">
        <v>-3662</v>
      </c>
      <c r="AQ15" s="273">
        <v>-3935</v>
      </c>
      <c r="AR15" s="274">
        <v>-6.9</v>
      </c>
    </row>
    <row r="16" spans="1:46" ht="13" x14ac:dyDescent="0.2">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19" t="s">
        <v>177</v>
      </c>
      <c r="AL16" s="1120"/>
      <c r="AM16" s="1120"/>
      <c r="AN16" s="1121"/>
      <c r="AO16" s="272">
        <v>25042266</v>
      </c>
      <c r="AP16" s="272">
        <v>56513</v>
      </c>
      <c r="AQ16" s="273">
        <v>71247</v>
      </c>
      <c r="AR16" s="274">
        <v>-20.7</v>
      </c>
    </row>
    <row r="17" spans="1:46" ht="13" x14ac:dyDescent="0.2">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ht="13" x14ac:dyDescent="0.2">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ht="13" x14ac:dyDescent="0.2">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501</v>
      </c>
      <c r="AL19" s="250"/>
      <c r="AM19" s="250"/>
      <c r="AN19" s="250"/>
      <c r="AO19" s="250"/>
      <c r="AP19" s="250"/>
      <c r="AQ19" s="250"/>
      <c r="AR19" s="250"/>
    </row>
    <row r="20" spans="1:46" ht="13" x14ac:dyDescent="0.2">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502</v>
      </c>
      <c r="AP20" s="281" t="s">
        <v>503</v>
      </c>
      <c r="AQ20" s="282" t="s">
        <v>504</v>
      </c>
      <c r="AR20" s="283"/>
    </row>
    <row r="21" spans="1:46" s="289" customFormat="1" ht="13" x14ac:dyDescent="0.2">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22" t="s">
        <v>505</v>
      </c>
      <c r="AL21" s="1123"/>
      <c r="AM21" s="1123"/>
      <c r="AN21" s="1124"/>
      <c r="AO21" s="285">
        <v>5.89</v>
      </c>
      <c r="AP21" s="286">
        <v>6.59</v>
      </c>
      <c r="AQ21" s="287">
        <v>-0.7</v>
      </c>
      <c r="AR21" s="255"/>
      <c r="AS21" s="288"/>
      <c r="AT21" s="284"/>
    </row>
    <row r="22" spans="1:46" s="289" customFormat="1" ht="13" x14ac:dyDescent="0.2">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22" t="s">
        <v>506</v>
      </c>
      <c r="AL22" s="1123"/>
      <c r="AM22" s="1123"/>
      <c r="AN22" s="1124"/>
      <c r="AO22" s="290">
        <v>99.2</v>
      </c>
      <c r="AP22" s="291">
        <v>99.2</v>
      </c>
      <c r="AQ22" s="292">
        <v>0</v>
      </c>
      <c r="AR22" s="276"/>
      <c r="AS22" s="288"/>
      <c r="AT22" s="284"/>
    </row>
    <row r="23" spans="1:46" s="289" customFormat="1" ht="13" x14ac:dyDescent="0.2">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ht="13" x14ac:dyDescent="0.2">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ht="13" x14ac:dyDescent="0.2">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ht="13" x14ac:dyDescent="0.2">
      <c r="A26" s="1113" t="s">
        <v>507</v>
      </c>
      <c r="B26" s="1113"/>
      <c r="C26" s="1113"/>
      <c r="D26" s="1113"/>
      <c r="E26" s="1113"/>
      <c r="F26" s="1113"/>
      <c r="G26" s="1113"/>
      <c r="H26" s="1113"/>
      <c r="I26" s="1113"/>
      <c r="J26" s="1113"/>
      <c r="K26" s="1113"/>
      <c r="L26" s="1113"/>
      <c r="M26" s="1113"/>
      <c r="N26" s="1113"/>
      <c r="O26" s="1113"/>
      <c r="P26" s="1113"/>
      <c r="Q26" s="1113"/>
      <c r="R26" s="1113"/>
      <c r="S26" s="1113"/>
      <c r="T26" s="1113"/>
      <c r="U26" s="1113"/>
      <c r="V26" s="1113"/>
      <c r="W26" s="1113"/>
      <c r="X26" s="1113"/>
      <c r="Y26" s="1113"/>
      <c r="Z26" s="1113"/>
      <c r="AA26" s="1113"/>
      <c r="AB26" s="1113"/>
      <c r="AC26" s="1113"/>
      <c r="AD26" s="1113"/>
      <c r="AE26" s="1113"/>
      <c r="AF26" s="1113"/>
      <c r="AG26" s="1113"/>
      <c r="AH26" s="1113"/>
      <c r="AI26" s="1113"/>
      <c r="AJ26" s="1113"/>
      <c r="AK26" s="1113"/>
      <c r="AL26" s="1113"/>
      <c r="AM26" s="1113"/>
      <c r="AN26" s="1113"/>
      <c r="AO26" s="1113"/>
      <c r="AP26" s="1113"/>
      <c r="AQ26" s="1113"/>
      <c r="AR26" s="1113"/>
      <c r="AS26" s="1113"/>
      <c r="AT26" s="255"/>
    </row>
    <row r="27" spans="1:46" ht="13" x14ac:dyDescent="0.2">
      <c r="A27" s="297"/>
      <c r="AO27" s="250"/>
      <c r="AP27" s="250"/>
      <c r="AQ27" s="250"/>
      <c r="AR27" s="250"/>
      <c r="AS27" s="250"/>
      <c r="AT27" s="250"/>
    </row>
    <row r="28" spans="1:46" ht="16.5" x14ac:dyDescent="0.2">
      <c r="A28" s="251" t="s">
        <v>508</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ht="13" x14ac:dyDescent="0.2">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509</v>
      </c>
      <c r="AL29" s="255"/>
      <c r="AM29" s="255"/>
      <c r="AN29" s="255"/>
      <c r="AO29" s="250"/>
      <c r="AP29" s="250"/>
      <c r="AQ29" s="250"/>
      <c r="AR29" s="250"/>
      <c r="AS29" s="299"/>
    </row>
    <row r="30" spans="1:46" ht="13.5" customHeight="1" x14ac:dyDescent="0.2">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14" t="s">
        <v>488</v>
      </c>
      <c r="AP30" s="260"/>
      <c r="AQ30" s="261" t="s">
        <v>489</v>
      </c>
      <c r="AR30" s="262"/>
    </row>
    <row r="31" spans="1:46" ht="13" x14ac:dyDescent="0.2">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15"/>
      <c r="AP31" s="266" t="s">
        <v>490</v>
      </c>
      <c r="AQ31" s="267" t="s">
        <v>491</v>
      </c>
      <c r="AR31" s="268" t="s">
        <v>492</v>
      </c>
    </row>
    <row r="32" spans="1:46" ht="27" customHeight="1" x14ac:dyDescent="0.2">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30" t="s">
        <v>510</v>
      </c>
      <c r="AL32" s="1131"/>
      <c r="AM32" s="1131"/>
      <c r="AN32" s="1132"/>
      <c r="AO32" s="300">
        <v>17079510</v>
      </c>
      <c r="AP32" s="300">
        <v>38543</v>
      </c>
      <c r="AQ32" s="301">
        <v>37151</v>
      </c>
      <c r="AR32" s="302">
        <v>3.7</v>
      </c>
    </row>
    <row r="33" spans="1:46" ht="13.5" customHeight="1" x14ac:dyDescent="0.2">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30" t="s">
        <v>511</v>
      </c>
      <c r="AL33" s="1131"/>
      <c r="AM33" s="1131"/>
      <c r="AN33" s="1132"/>
      <c r="AO33" s="300" t="s">
        <v>497</v>
      </c>
      <c r="AP33" s="300" t="s">
        <v>497</v>
      </c>
      <c r="AQ33" s="301">
        <v>1</v>
      </c>
      <c r="AR33" s="302" t="s">
        <v>497</v>
      </c>
    </row>
    <row r="34" spans="1:46" ht="27" customHeight="1" x14ac:dyDescent="0.2">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30" t="s">
        <v>512</v>
      </c>
      <c r="AL34" s="1131"/>
      <c r="AM34" s="1131"/>
      <c r="AN34" s="1132"/>
      <c r="AO34" s="300" t="s">
        <v>497</v>
      </c>
      <c r="AP34" s="300" t="s">
        <v>497</v>
      </c>
      <c r="AQ34" s="301">
        <v>48</v>
      </c>
      <c r="AR34" s="302" t="s">
        <v>497</v>
      </c>
    </row>
    <row r="35" spans="1:46" ht="27" customHeight="1" x14ac:dyDescent="0.2">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30" t="s">
        <v>513</v>
      </c>
      <c r="AL35" s="1131"/>
      <c r="AM35" s="1131"/>
      <c r="AN35" s="1132"/>
      <c r="AO35" s="300">
        <v>5571015</v>
      </c>
      <c r="AP35" s="300">
        <v>12572</v>
      </c>
      <c r="AQ35" s="301">
        <v>8181</v>
      </c>
      <c r="AR35" s="302">
        <v>53.7</v>
      </c>
    </row>
    <row r="36" spans="1:46" ht="27" customHeight="1" x14ac:dyDescent="0.2">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30" t="s">
        <v>514</v>
      </c>
      <c r="AL36" s="1131"/>
      <c r="AM36" s="1131"/>
      <c r="AN36" s="1132"/>
      <c r="AO36" s="300" t="s">
        <v>497</v>
      </c>
      <c r="AP36" s="300" t="s">
        <v>497</v>
      </c>
      <c r="AQ36" s="301">
        <v>473</v>
      </c>
      <c r="AR36" s="302" t="s">
        <v>497</v>
      </c>
    </row>
    <row r="37" spans="1:46" ht="13.5" customHeight="1" x14ac:dyDescent="0.2">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30" t="s">
        <v>515</v>
      </c>
      <c r="AL37" s="1131"/>
      <c r="AM37" s="1131"/>
      <c r="AN37" s="1132"/>
      <c r="AO37" s="300">
        <v>312060</v>
      </c>
      <c r="AP37" s="300">
        <v>704</v>
      </c>
      <c r="AQ37" s="301">
        <v>499</v>
      </c>
      <c r="AR37" s="302">
        <v>41.1</v>
      </c>
    </row>
    <row r="38" spans="1:46" ht="27" customHeight="1" x14ac:dyDescent="0.2">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33" t="s">
        <v>516</v>
      </c>
      <c r="AL38" s="1134"/>
      <c r="AM38" s="1134"/>
      <c r="AN38" s="1135"/>
      <c r="AO38" s="303" t="s">
        <v>497</v>
      </c>
      <c r="AP38" s="303" t="s">
        <v>497</v>
      </c>
      <c r="AQ38" s="304">
        <v>1</v>
      </c>
      <c r="AR38" s="292" t="s">
        <v>497</v>
      </c>
      <c r="AS38" s="299"/>
    </row>
    <row r="39" spans="1:46" ht="13" x14ac:dyDescent="0.2">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33" t="s">
        <v>517</v>
      </c>
      <c r="AL39" s="1134"/>
      <c r="AM39" s="1134"/>
      <c r="AN39" s="1135"/>
      <c r="AO39" s="300">
        <v>-5957787</v>
      </c>
      <c r="AP39" s="300">
        <v>-13445</v>
      </c>
      <c r="AQ39" s="301">
        <v>-8269</v>
      </c>
      <c r="AR39" s="302">
        <v>62.6</v>
      </c>
      <c r="AS39" s="299"/>
    </row>
    <row r="40" spans="1:46" ht="27" customHeight="1" x14ac:dyDescent="0.2">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30" t="s">
        <v>518</v>
      </c>
      <c r="AL40" s="1131"/>
      <c r="AM40" s="1131"/>
      <c r="AN40" s="1132"/>
      <c r="AO40" s="300">
        <v>-14839018</v>
      </c>
      <c r="AP40" s="300">
        <v>-33487</v>
      </c>
      <c r="AQ40" s="301">
        <v>-27482</v>
      </c>
      <c r="AR40" s="302">
        <v>21.9</v>
      </c>
      <c r="AS40" s="299"/>
    </row>
    <row r="41" spans="1:46" ht="13" x14ac:dyDescent="0.2">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36" t="s">
        <v>287</v>
      </c>
      <c r="AL41" s="1137"/>
      <c r="AM41" s="1137"/>
      <c r="AN41" s="1138"/>
      <c r="AO41" s="300">
        <v>2165780</v>
      </c>
      <c r="AP41" s="300">
        <v>4888</v>
      </c>
      <c r="AQ41" s="301">
        <v>10602</v>
      </c>
      <c r="AR41" s="302">
        <v>-53.9</v>
      </c>
      <c r="AS41" s="299"/>
    </row>
    <row r="42" spans="1:46" ht="13" x14ac:dyDescent="0.2">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ht="13" x14ac:dyDescent="0.2">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ht="13" x14ac:dyDescent="0.2">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ht="13" x14ac:dyDescent="0.2">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ht="13" x14ac:dyDescent="0.2">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2">
      <c r="A47" s="309" t="s">
        <v>519</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ht="13" x14ac:dyDescent="0.2">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520</v>
      </c>
      <c r="AL48" s="310"/>
      <c r="AM48" s="310"/>
      <c r="AN48" s="310"/>
      <c r="AO48" s="310"/>
      <c r="AP48" s="310"/>
      <c r="AQ48" s="311"/>
      <c r="AR48" s="310"/>
    </row>
    <row r="49" spans="1:44" ht="13.5" customHeight="1" x14ac:dyDescent="0.2">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25" t="s">
        <v>488</v>
      </c>
      <c r="AN49" s="1127" t="s">
        <v>521</v>
      </c>
      <c r="AO49" s="1128"/>
      <c r="AP49" s="1128"/>
      <c r="AQ49" s="1128"/>
      <c r="AR49" s="1129"/>
    </row>
    <row r="50" spans="1:44" ht="13" x14ac:dyDescent="0.2">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26"/>
      <c r="AN50" s="316" t="s">
        <v>522</v>
      </c>
      <c r="AO50" s="317" t="s">
        <v>523</v>
      </c>
      <c r="AP50" s="318" t="s">
        <v>524</v>
      </c>
      <c r="AQ50" s="319" t="s">
        <v>525</v>
      </c>
      <c r="AR50" s="320" t="s">
        <v>526</v>
      </c>
    </row>
    <row r="51" spans="1:44" ht="13" x14ac:dyDescent="0.2">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527</v>
      </c>
      <c r="AL51" s="313"/>
      <c r="AM51" s="321">
        <v>25738365</v>
      </c>
      <c r="AN51" s="322">
        <v>57067</v>
      </c>
      <c r="AO51" s="323">
        <v>-17.2</v>
      </c>
      <c r="AP51" s="324">
        <v>52191</v>
      </c>
      <c r="AQ51" s="325">
        <v>0.7</v>
      </c>
      <c r="AR51" s="326">
        <v>-17.899999999999999</v>
      </c>
    </row>
    <row r="52" spans="1:44" ht="13" x14ac:dyDescent="0.2">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528</v>
      </c>
      <c r="AM52" s="329">
        <v>10016866</v>
      </c>
      <c r="AN52" s="330">
        <v>22209</v>
      </c>
      <c r="AO52" s="331">
        <v>-35.9</v>
      </c>
      <c r="AP52" s="332">
        <v>26807</v>
      </c>
      <c r="AQ52" s="333">
        <v>1.8</v>
      </c>
      <c r="AR52" s="334">
        <v>-37.700000000000003</v>
      </c>
    </row>
    <row r="53" spans="1:44" ht="13" x14ac:dyDescent="0.2">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529</v>
      </c>
      <c r="AL53" s="313"/>
      <c r="AM53" s="321">
        <v>34617058</v>
      </c>
      <c r="AN53" s="322">
        <v>77149</v>
      </c>
      <c r="AO53" s="323">
        <v>35.200000000000003</v>
      </c>
      <c r="AP53" s="324">
        <v>48105</v>
      </c>
      <c r="AQ53" s="325">
        <v>-7.8</v>
      </c>
      <c r="AR53" s="326">
        <v>43</v>
      </c>
    </row>
    <row r="54" spans="1:44" ht="13" x14ac:dyDescent="0.2">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528</v>
      </c>
      <c r="AM54" s="329">
        <v>11386766</v>
      </c>
      <c r="AN54" s="330">
        <v>25377</v>
      </c>
      <c r="AO54" s="331">
        <v>14.3</v>
      </c>
      <c r="AP54" s="332">
        <v>24072</v>
      </c>
      <c r="AQ54" s="333">
        <v>-10.199999999999999</v>
      </c>
      <c r="AR54" s="334">
        <v>24.5</v>
      </c>
    </row>
    <row r="55" spans="1:44" ht="13" x14ac:dyDescent="0.2">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530</v>
      </c>
      <c r="AL55" s="313"/>
      <c r="AM55" s="321">
        <v>35951354</v>
      </c>
      <c r="AN55" s="322">
        <v>80396</v>
      </c>
      <c r="AO55" s="323">
        <v>4.2</v>
      </c>
      <c r="AP55" s="324">
        <v>47446</v>
      </c>
      <c r="AQ55" s="325">
        <v>-1.4</v>
      </c>
      <c r="AR55" s="326">
        <v>5.6</v>
      </c>
    </row>
    <row r="56" spans="1:44" ht="13" x14ac:dyDescent="0.2">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528</v>
      </c>
      <c r="AM56" s="329">
        <v>16046242</v>
      </c>
      <c r="AN56" s="330">
        <v>35883</v>
      </c>
      <c r="AO56" s="331">
        <v>41.4</v>
      </c>
      <c r="AP56" s="332">
        <v>24371</v>
      </c>
      <c r="AQ56" s="333">
        <v>1.2</v>
      </c>
      <c r="AR56" s="334">
        <v>40.200000000000003</v>
      </c>
    </row>
    <row r="57" spans="1:44" ht="13" x14ac:dyDescent="0.2">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531</v>
      </c>
      <c r="AL57" s="313"/>
      <c r="AM57" s="321">
        <v>29480845</v>
      </c>
      <c r="AN57" s="322">
        <v>66250</v>
      </c>
      <c r="AO57" s="323">
        <v>-17.600000000000001</v>
      </c>
      <c r="AP57" s="324">
        <v>48387</v>
      </c>
      <c r="AQ57" s="325">
        <v>2</v>
      </c>
      <c r="AR57" s="326">
        <v>-19.600000000000001</v>
      </c>
    </row>
    <row r="58" spans="1:44" ht="13" x14ac:dyDescent="0.2">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528</v>
      </c>
      <c r="AM58" s="329">
        <v>12748865</v>
      </c>
      <c r="AN58" s="330">
        <v>28649</v>
      </c>
      <c r="AO58" s="331">
        <v>-20.2</v>
      </c>
      <c r="AP58" s="332">
        <v>25592</v>
      </c>
      <c r="AQ58" s="333">
        <v>5</v>
      </c>
      <c r="AR58" s="334">
        <v>-25.2</v>
      </c>
    </row>
    <row r="59" spans="1:44" ht="13" x14ac:dyDescent="0.2">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532</v>
      </c>
      <c r="AL59" s="313"/>
      <c r="AM59" s="321">
        <v>26152512</v>
      </c>
      <c r="AN59" s="322">
        <v>59019</v>
      </c>
      <c r="AO59" s="323">
        <v>-10.9</v>
      </c>
      <c r="AP59" s="324">
        <v>49684</v>
      </c>
      <c r="AQ59" s="325">
        <v>2.7</v>
      </c>
      <c r="AR59" s="326">
        <v>-13.6</v>
      </c>
    </row>
    <row r="60" spans="1:44" ht="13" x14ac:dyDescent="0.2">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528</v>
      </c>
      <c r="AM60" s="329">
        <v>13313574</v>
      </c>
      <c r="AN60" s="330">
        <v>30045</v>
      </c>
      <c r="AO60" s="331">
        <v>4.9000000000000004</v>
      </c>
      <c r="AP60" s="332">
        <v>28303</v>
      </c>
      <c r="AQ60" s="333">
        <v>10.6</v>
      </c>
      <c r="AR60" s="334">
        <v>-5.7</v>
      </c>
    </row>
    <row r="61" spans="1:44" ht="13" x14ac:dyDescent="0.2">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533</v>
      </c>
      <c r="AL61" s="335"/>
      <c r="AM61" s="336">
        <v>30388027</v>
      </c>
      <c r="AN61" s="337">
        <v>67976</v>
      </c>
      <c r="AO61" s="338">
        <v>-1.3</v>
      </c>
      <c r="AP61" s="339">
        <v>49163</v>
      </c>
      <c r="AQ61" s="340">
        <v>-0.8</v>
      </c>
      <c r="AR61" s="326">
        <v>-0.5</v>
      </c>
    </row>
    <row r="62" spans="1:44" ht="13" x14ac:dyDescent="0.2">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528</v>
      </c>
      <c r="AM62" s="329">
        <v>12702463</v>
      </c>
      <c r="AN62" s="330">
        <v>28433</v>
      </c>
      <c r="AO62" s="331">
        <v>0.9</v>
      </c>
      <c r="AP62" s="332">
        <v>25829</v>
      </c>
      <c r="AQ62" s="333">
        <v>1.7</v>
      </c>
      <c r="AR62" s="334">
        <v>-0.8</v>
      </c>
    </row>
    <row r="63" spans="1:44" ht="13" x14ac:dyDescent="0.2">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ht="13" x14ac:dyDescent="0.2">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ht="13" x14ac:dyDescent="0.2">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ht="13" x14ac:dyDescent="0.2">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2">
      <c r="AK67" s="250"/>
      <c r="AL67" s="250"/>
      <c r="AM67" s="250"/>
      <c r="AN67" s="250"/>
      <c r="AO67" s="250"/>
      <c r="AP67" s="250"/>
      <c r="AQ67" s="250"/>
      <c r="AR67" s="250"/>
      <c r="AS67" s="250"/>
      <c r="AT67" s="250"/>
    </row>
    <row r="68" spans="1:46" ht="13.5" hidden="1" customHeight="1" x14ac:dyDescent="0.2">
      <c r="AK68" s="250"/>
      <c r="AL68" s="250"/>
      <c r="AM68" s="250"/>
      <c r="AN68" s="250"/>
      <c r="AO68" s="250"/>
      <c r="AP68" s="250"/>
      <c r="AQ68" s="250"/>
      <c r="AR68" s="250"/>
    </row>
    <row r="69" spans="1:46" ht="13.5" hidden="1" customHeight="1" x14ac:dyDescent="0.2">
      <c r="AK69" s="250"/>
      <c r="AL69" s="250"/>
      <c r="AM69" s="250"/>
      <c r="AN69" s="250"/>
      <c r="AO69" s="250"/>
      <c r="AP69" s="250"/>
      <c r="AQ69" s="250"/>
      <c r="AR69" s="250"/>
    </row>
    <row r="70" spans="1:46" ht="13" hidden="1" x14ac:dyDescent="0.2">
      <c r="AK70" s="250"/>
      <c r="AL70" s="250"/>
      <c r="AM70" s="250"/>
      <c r="AN70" s="250"/>
      <c r="AO70" s="250"/>
      <c r="AP70" s="250"/>
      <c r="AQ70" s="250"/>
      <c r="AR70" s="250"/>
    </row>
    <row r="71" spans="1:46" ht="13" hidden="1" x14ac:dyDescent="0.2">
      <c r="AK71" s="250"/>
      <c r="AL71" s="250"/>
      <c r="AM71" s="250"/>
      <c r="AN71" s="250"/>
      <c r="AO71" s="250"/>
      <c r="AP71" s="250"/>
      <c r="AQ71" s="250"/>
      <c r="AR71" s="250"/>
    </row>
    <row r="72" spans="1:46" ht="13" hidden="1" x14ac:dyDescent="0.2">
      <c r="AK72" s="250"/>
      <c r="AL72" s="250"/>
      <c r="AM72" s="250"/>
      <c r="AN72" s="250"/>
      <c r="AO72" s="250"/>
      <c r="AP72" s="250"/>
      <c r="AQ72" s="250"/>
      <c r="AR72" s="250"/>
    </row>
    <row r="73" spans="1:46" ht="13" hidden="1" x14ac:dyDescent="0.2">
      <c r="AK73" s="250"/>
      <c r="AL73" s="250"/>
      <c r="AM73" s="250"/>
      <c r="AN73" s="250"/>
      <c r="AO73" s="250"/>
      <c r="AP73" s="250"/>
      <c r="AQ73" s="250"/>
      <c r="AR73" s="250"/>
    </row>
  </sheetData>
  <sheetProtection algorithmName="SHA-512" hashValue="6tu+FBWTZDoNReEHfLqF20eeLPWxC8qhXwXZp1BHy2lcgsBb8BfNAk9KLm590tGCoTrspx6sfZFLGA/WeTLxkg==" saltValue="k4Km9OdfH621AAMhUez0Yw=="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topLeftCell="C58" zoomScale="96" zoomScaleNormal="100" zoomScaleSheetLayoutView="55" workbookViewId="0"/>
  </sheetViews>
  <sheetFormatPr defaultColWidth="0" defaultRowHeight="13.5" customHeight="1" zeroHeight="1" x14ac:dyDescent="0.2"/>
  <cols>
    <col min="1" max="125" width="2.453125" style="248" customWidth="1"/>
    <col min="126" max="16384" width="9" style="247" hidden="1"/>
  </cols>
  <sheetData>
    <row r="1" spans="2:125" ht="13.5" customHeight="1"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ht="13" x14ac:dyDescent="0.2">
      <c r="B2" s="247"/>
      <c r="DG2" s="247"/>
    </row>
    <row r="3" spans="2:125" ht="13" x14ac:dyDescent="0.2">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ht="13" x14ac:dyDescent="0.2"/>
    <row r="5" spans="2:125" ht="13" x14ac:dyDescent="0.2"/>
    <row r="6" spans="2:125" ht="13" x14ac:dyDescent="0.2"/>
    <row r="7" spans="2:125" ht="13" x14ac:dyDescent="0.2"/>
    <row r="8" spans="2:125" ht="13" x14ac:dyDescent="0.2"/>
    <row r="9" spans="2:125" ht="13" x14ac:dyDescent="0.2">
      <c r="DU9" s="247"/>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7"/>
    </row>
    <row r="18" spans="125:125" ht="13" x14ac:dyDescent="0.2"/>
    <row r="19" spans="125:125" ht="13" x14ac:dyDescent="0.2"/>
    <row r="20" spans="125:125" ht="13" x14ac:dyDescent="0.2">
      <c r="DU20" s="247"/>
    </row>
    <row r="21" spans="125:125" ht="13" x14ac:dyDescent="0.2">
      <c r="DU21" s="247"/>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7"/>
    </row>
    <row r="29" spans="125:125" ht="13" x14ac:dyDescent="0.2"/>
    <row r="30" spans="125:125" ht="13" x14ac:dyDescent="0.2"/>
    <row r="31" spans="125:125" ht="13" x14ac:dyDescent="0.2"/>
    <row r="32" spans="125:125" ht="13" x14ac:dyDescent="0.2"/>
    <row r="33" spans="2:125" ht="13" x14ac:dyDescent="0.2">
      <c r="B33" s="247"/>
      <c r="G33" s="247"/>
      <c r="I33" s="247"/>
    </row>
    <row r="34" spans="2:125" ht="13" x14ac:dyDescent="0.2">
      <c r="C34" s="247"/>
      <c r="P34" s="247"/>
      <c r="DE34" s="247"/>
      <c r="DH34" s="247"/>
    </row>
    <row r="35" spans="2:125" ht="13" x14ac:dyDescent="0.2">
      <c r="D35" s="247"/>
      <c r="E35" s="247"/>
      <c r="DG35" s="247"/>
      <c r="DJ35" s="247"/>
      <c r="DP35" s="247"/>
      <c r="DQ35" s="247"/>
      <c r="DR35" s="247"/>
      <c r="DS35" s="247"/>
      <c r="DT35" s="247"/>
      <c r="DU35" s="247"/>
    </row>
    <row r="36" spans="2:125" ht="13" x14ac:dyDescent="0.2">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ht="13" x14ac:dyDescent="0.2">
      <c r="DU37" s="247"/>
    </row>
    <row r="38" spans="2:125" ht="13" x14ac:dyDescent="0.2">
      <c r="DT38" s="247"/>
      <c r="DU38" s="247"/>
    </row>
    <row r="39" spans="2:125" ht="13" x14ac:dyDescent="0.2"/>
    <row r="40" spans="2:125" ht="13" x14ac:dyDescent="0.2">
      <c r="DH40" s="247"/>
    </row>
    <row r="41" spans="2:125" ht="13" x14ac:dyDescent="0.2">
      <c r="DE41" s="247"/>
    </row>
    <row r="42" spans="2:125" ht="13" x14ac:dyDescent="0.2">
      <c r="DG42" s="247"/>
      <c r="DJ42" s="247"/>
    </row>
    <row r="43" spans="2:125" ht="13" x14ac:dyDescent="0.2">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ht="13" x14ac:dyDescent="0.2">
      <c r="DU44" s="247"/>
    </row>
    <row r="45" spans="2:125" ht="13" x14ac:dyDescent="0.2"/>
    <row r="46" spans="2:125" ht="13" x14ac:dyDescent="0.2"/>
    <row r="47" spans="2:125" ht="13" x14ac:dyDescent="0.2"/>
    <row r="48" spans="2:125" ht="13" x14ac:dyDescent="0.2">
      <c r="DT48" s="247"/>
      <c r="DU48" s="247"/>
    </row>
    <row r="49" spans="120:125" ht="13" x14ac:dyDescent="0.2">
      <c r="DU49" s="247"/>
    </row>
    <row r="50" spans="120:125" ht="13" x14ac:dyDescent="0.2">
      <c r="DU50" s="247"/>
    </row>
    <row r="51" spans="120:125" ht="13" x14ac:dyDescent="0.2">
      <c r="DP51" s="247"/>
      <c r="DQ51" s="247"/>
      <c r="DR51" s="247"/>
      <c r="DS51" s="247"/>
      <c r="DT51" s="247"/>
      <c r="DU51" s="247"/>
    </row>
    <row r="52" spans="120:125" ht="13" x14ac:dyDescent="0.2"/>
    <row r="53" spans="120:125" ht="13" x14ac:dyDescent="0.2"/>
    <row r="54" spans="120:125" ht="13" x14ac:dyDescent="0.2">
      <c r="DU54" s="247"/>
    </row>
    <row r="55" spans="120:125" ht="13" x14ac:dyDescent="0.2"/>
    <row r="56" spans="120:125" ht="13" x14ac:dyDescent="0.2"/>
    <row r="57" spans="120:125" ht="13" x14ac:dyDescent="0.2"/>
    <row r="58" spans="120:125" ht="13" x14ac:dyDescent="0.2">
      <c r="DU58" s="247"/>
    </row>
    <row r="59" spans="120:125" ht="13" x14ac:dyDescent="0.2"/>
    <row r="60" spans="120:125" ht="13" x14ac:dyDescent="0.2"/>
    <row r="61" spans="120:125" ht="13" x14ac:dyDescent="0.2"/>
    <row r="62" spans="120:125" ht="13" x14ac:dyDescent="0.2"/>
    <row r="63" spans="120:125" ht="13" x14ac:dyDescent="0.2">
      <c r="DU63" s="247"/>
    </row>
    <row r="64" spans="120:125" ht="13" x14ac:dyDescent="0.2">
      <c r="DT64" s="247"/>
      <c r="DU64" s="247"/>
    </row>
    <row r="65" spans="123:125" ht="13" x14ac:dyDescent="0.2"/>
    <row r="66" spans="123:125" ht="13" x14ac:dyDescent="0.2"/>
    <row r="67" spans="123:125" ht="13" x14ac:dyDescent="0.2"/>
    <row r="68" spans="123:125" ht="13" x14ac:dyDescent="0.2"/>
    <row r="69" spans="123:125" ht="13" x14ac:dyDescent="0.2">
      <c r="DS69" s="247"/>
      <c r="DT69" s="247"/>
      <c r="DU69" s="247"/>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7"/>
    </row>
    <row r="83" spans="116:125" ht="13" x14ac:dyDescent="0.2">
      <c r="DM83" s="247"/>
      <c r="DN83" s="247"/>
      <c r="DO83" s="247"/>
      <c r="DP83" s="247"/>
      <c r="DQ83" s="247"/>
      <c r="DR83" s="247"/>
      <c r="DS83" s="247"/>
      <c r="DT83" s="247"/>
      <c r="DU83" s="247"/>
    </row>
    <row r="84" spans="116:125" ht="13" x14ac:dyDescent="0.2"/>
    <row r="85" spans="116:125" ht="13" x14ac:dyDescent="0.2"/>
    <row r="86" spans="116:125" ht="13" x14ac:dyDescent="0.2"/>
    <row r="87" spans="116:125" ht="13" x14ac:dyDescent="0.2"/>
    <row r="88" spans="116:125" ht="13" x14ac:dyDescent="0.2">
      <c r="DU88" s="247"/>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7"/>
      <c r="DT94" s="247"/>
      <c r="DU94" s="247"/>
    </row>
    <row r="95" spans="116:125" ht="13.5" customHeight="1" x14ac:dyDescent="0.2">
      <c r="DU95" s="247"/>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7"/>
    </row>
    <row r="102" spans="124:125" ht="13.5" customHeight="1" x14ac:dyDescent="0.2"/>
    <row r="103" spans="124:125" ht="13.5" customHeight="1" x14ac:dyDescent="0.2"/>
    <row r="104" spans="124:125" ht="13.5" customHeight="1" x14ac:dyDescent="0.2">
      <c r="DT104" s="247"/>
      <c r="DU104" s="247"/>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7" t="s">
        <v>485</v>
      </c>
    </row>
    <row r="121" spans="125:125" ht="13.5" hidden="1" customHeight="1" x14ac:dyDescent="0.2">
      <c r="DU121" s="247"/>
    </row>
  </sheetData>
  <sheetProtection algorithmName="SHA-512" hashValue="hkYI5M7xMCB8z+Nfii91YYW9Z6c5ZCJ+nju3auioT+co85vWXDMA65YyiSzVrauxooRbAK+lAlx3O0lA3AeEOw==" saltValue="atl2/F5lMzREti6lXuaOdA==" spinCount="100000" sheet="1" objects="1" scenarios="1"/>
  <dataConsolidate/>
  <phoneticPr fontId="2"/>
  <printOptions horizontalCentered="1" verticalCentered="1"/>
  <pageMargins left="0" right="0" top="0.19685039370078741" bottom="0" header="0.39370078740157483" footer="0"/>
  <pageSetup paperSize="9" scale="40" orientation="landscape"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topLeftCell="A56" zoomScaleNormal="100" zoomScaleSheetLayoutView="55" workbookViewId="0"/>
  </sheetViews>
  <sheetFormatPr defaultColWidth="0" defaultRowHeight="13.5" customHeight="1" zeroHeight="1" x14ac:dyDescent="0.2"/>
  <cols>
    <col min="1" max="125" width="2.453125" style="248" customWidth="1"/>
    <col min="126" max="142" width="0" style="247" hidden="1" customWidth="1"/>
    <col min="143" max="16384" width="9" style="247" hidden="1"/>
  </cols>
  <sheetData>
    <row r="1" spans="1:125" ht="13.5" customHeight="1"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ht="13" x14ac:dyDescent="0.2">
      <c r="B2" s="247"/>
      <c r="T2" s="247"/>
    </row>
    <row r="3" spans="1:125" ht="13"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7"/>
      <c r="G33" s="247"/>
      <c r="I33" s="247"/>
    </row>
    <row r="34" spans="2:125" ht="13" x14ac:dyDescent="0.2">
      <c r="C34" s="247"/>
      <c r="P34" s="247"/>
      <c r="R34" s="247"/>
      <c r="U34" s="247"/>
    </row>
    <row r="35" spans="2:125" ht="13" x14ac:dyDescent="0.2">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ht="13" x14ac:dyDescent="0.2">
      <c r="F36" s="247"/>
      <c r="H36" s="247"/>
      <c r="J36" s="247"/>
      <c r="K36" s="247"/>
      <c r="L36" s="247"/>
      <c r="M36" s="247"/>
      <c r="N36" s="247"/>
      <c r="O36" s="247"/>
      <c r="Q36" s="247"/>
      <c r="S36" s="247"/>
      <c r="V36" s="247"/>
    </row>
    <row r="37" spans="2:125" ht="13" x14ac:dyDescent="0.2"/>
    <row r="38" spans="2:125" ht="13" x14ac:dyDescent="0.2"/>
    <row r="39" spans="2:125" ht="13" x14ac:dyDescent="0.2"/>
    <row r="40" spans="2:125" ht="13" x14ac:dyDescent="0.2">
      <c r="U40" s="247"/>
    </row>
    <row r="41" spans="2:125" ht="13" x14ac:dyDescent="0.2">
      <c r="R41" s="247"/>
    </row>
    <row r="42" spans="2:125" ht="13" x14ac:dyDescent="0.2">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ht="13" x14ac:dyDescent="0.2">
      <c r="Q43" s="247"/>
      <c r="S43" s="247"/>
      <c r="V43" s="247"/>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8" t="s">
        <v>485</v>
      </c>
    </row>
  </sheetData>
  <sheetProtection algorithmName="SHA-512" hashValue="Vdb+27h+ZoixwVMJQmXNojlotEpyCN9oGIov01tT7lqtXppVQQLRek019vud+Ad+7MFfE9gxh+1cMgoz6T4Isg==" saltValue="8VcQdQeZtg27oxoqbEu9PA==" spinCount="100000" sheet="1" objects="1" scenarios="1"/>
  <dataConsolidate/>
  <phoneticPr fontId="2"/>
  <printOptions horizontalCentered="1" verticalCentered="1"/>
  <pageMargins left="0" right="0" top="0.19685039370078741" bottom="0" header="0.39370078740157483" footer="0"/>
  <pageSetup paperSize="9" scale="40" orientation="landscape"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46" zoomScaleSheetLayoutView="100" workbookViewId="0"/>
  </sheetViews>
  <sheetFormatPr defaultColWidth="0" defaultRowHeight="13.5" customHeight="1" zeroHeight="1" x14ac:dyDescent="0.2"/>
  <cols>
    <col min="1" max="1" width="8.2695312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535</v>
      </c>
      <c r="G46" s="8" t="s">
        <v>536</v>
      </c>
      <c r="H46" s="8" t="s">
        <v>537</v>
      </c>
      <c r="I46" s="8" t="s">
        <v>538</v>
      </c>
      <c r="J46" s="9" t="s">
        <v>539</v>
      </c>
    </row>
    <row r="47" spans="2:10" ht="57.75" customHeight="1" x14ac:dyDescent="0.2">
      <c r="B47" s="10"/>
      <c r="C47" s="1139" t="s">
        <v>3</v>
      </c>
      <c r="D47" s="1139"/>
      <c r="E47" s="1140"/>
      <c r="F47" s="11">
        <v>2.4</v>
      </c>
      <c r="G47" s="12">
        <v>2.25</v>
      </c>
      <c r="H47" s="12">
        <v>6.54</v>
      </c>
      <c r="I47" s="12">
        <v>6</v>
      </c>
      <c r="J47" s="13">
        <v>6.8</v>
      </c>
    </row>
    <row r="48" spans="2:10" ht="57.75" customHeight="1" x14ac:dyDescent="0.2">
      <c r="B48" s="14"/>
      <c r="C48" s="1141" t="s">
        <v>4</v>
      </c>
      <c r="D48" s="1141"/>
      <c r="E48" s="1142"/>
      <c r="F48" s="15">
        <v>3.36</v>
      </c>
      <c r="G48" s="16">
        <v>4.3</v>
      </c>
      <c r="H48" s="16">
        <v>4.13</v>
      </c>
      <c r="I48" s="16">
        <v>3.98</v>
      </c>
      <c r="J48" s="17">
        <v>4.6900000000000004</v>
      </c>
    </row>
    <row r="49" spans="2:10" ht="57.75" customHeight="1" thickBot="1" x14ac:dyDescent="0.25">
      <c r="B49" s="18"/>
      <c r="C49" s="1143" t="s">
        <v>5</v>
      </c>
      <c r="D49" s="1143"/>
      <c r="E49" s="1144"/>
      <c r="F49" s="19">
        <v>3.04</v>
      </c>
      <c r="G49" s="20">
        <v>2.12</v>
      </c>
      <c r="H49" s="20">
        <v>5.48</v>
      </c>
      <c r="I49" s="20" t="s">
        <v>540</v>
      </c>
      <c r="J49" s="21">
        <v>1.75</v>
      </c>
    </row>
    <row r="50" spans="2:10" ht="13" x14ac:dyDescent="0.2"/>
  </sheetData>
  <sheetProtection algorithmName="SHA-512" hashValue="o//CSio+SFCGIpgigTPcPQo3ZbmSXnInbcaFz/86Y6E8g4dt7tq88ixdh5dtfrD2X+a2bZ2+g2Tii8yYE3ZpAQ==" saltValue="pH5Xr58pKNLs8X3aEe9ug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124" zoomScaleNormal="70" zoomScaleSheetLayoutView="100" workbookViewId="0"/>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535</v>
      </c>
      <c r="G33" s="29" t="s">
        <v>536</v>
      </c>
      <c r="H33" s="29" t="s">
        <v>537</v>
      </c>
      <c r="I33" s="29" t="s">
        <v>538</v>
      </c>
      <c r="J33" s="30" t="s">
        <v>539</v>
      </c>
      <c r="K33" s="22"/>
      <c r="L33" s="22"/>
      <c r="M33" s="22"/>
      <c r="N33" s="22"/>
      <c r="O33" s="22"/>
      <c r="P33" s="22"/>
    </row>
    <row r="34" spans="1:16" ht="39" customHeight="1" x14ac:dyDescent="0.2">
      <c r="A34" s="22"/>
      <c r="B34" s="31"/>
      <c r="C34" s="1151" t="s">
        <v>541</v>
      </c>
      <c r="D34" s="1151"/>
      <c r="E34" s="1152"/>
      <c r="F34" s="32">
        <v>6.4</v>
      </c>
      <c r="G34" s="33">
        <v>6.94</v>
      </c>
      <c r="H34" s="33">
        <v>6.31</v>
      </c>
      <c r="I34" s="33">
        <v>5.9</v>
      </c>
      <c r="J34" s="34">
        <v>5.95</v>
      </c>
      <c r="K34" s="22"/>
      <c r="L34" s="22"/>
      <c r="M34" s="22"/>
      <c r="N34" s="22"/>
      <c r="O34" s="22"/>
      <c r="P34" s="22"/>
    </row>
    <row r="35" spans="1:16" ht="39" customHeight="1" x14ac:dyDescent="0.2">
      <c r="A35" s="22"/>
      <c r="B35" s="35"/>
      <c r="C35" s="1145" t="s">
        <v>542</v>
      </c>
      <c r="D35" s="1146"/>
      <c r="E35" s="1147"/>
      <c r="F35" s="36">
        <v>3.3</v>
      </c>
      <c r="G35" s="37">
        <v>4.24</v>
      </c>
      <c r="H35" s="37">
        <v>4.08</v>
      </c>
      <c r="I35" s="37">
        <v>3.96</v>
      </c>
      <c r="J35" s="38">
        <v>4.68</v>
      </c>
      <c r="K35" s="22"/>
      <c r="L35" s="22"/>
      <c r="M35" s="22"/>
      <c r="N35" s="22"/>
      <c r="O35" s="22"/>
      <c r="P35" s="22"/>
    </row>
    <row r="36" spans="1:16" ht="39" customHeight="1" x14ac:dyDescent="0.2">
      <c r="A36" s="22"/>
      <c r="B36" s="35"/>
      <c r="C36" s="1145" t="s">
        <v>543</v>
      </c>
      <c r="D36" s="1146"/>
      <c r="E36" s="1147"/>
      <c r="F36" s="36">
        <v>4.5</v>
      </c>
      <c r="G36" s="37">
        <v>5.24</v>
      </c>
      <c r="H36" s="37">
        <v>5.71</v>
      </c>
      <c r="I36" s="37">
        <v>5.51</v>
      </c>
      <c r="J36" s="38">
        <v>2.66</v>
      </c>
      <c r="K36" s="22"/>
      <c r="L36" s="22"/>
      <c r="M36" s="22"/>
      <c r="N36" s="22"/>
      <c r="O36" s="22"/>
      <c r="P36" s="22"/>
    </row>
    <row r="37" spans="1:16" ht="39" customHeight="1" x14ac:dyDescent="0.2">
      <c r="A37" s="22"/>
      <c r="B37" s="35"/>
      <c r="C37" s="1145" t="s">
        <v>544</v>
      </c>
      <c r="D37" s="1146"/>
      <c r="E37" s="1147"/>
      <c r="F37" s="36">
        <v>3.13</v>
      </c>
      <c r="G37" s="37">
        <v>3.12</v>
      </c>
      <c r="H37" s="37">
        <v>3</v>
      </c>
      <c r="I37" s="37">
        <v>2.5499999999999998</v>
      </c>
      <c r="J37" s="38">
        <v>2.5</v>
      </c>
      <c r="K37" s="22"/>
      <c r="L37" s="22"/>
      <c r="M37" s="22"/>
      <c r="N37" s="22"/>
      <c r="O37" s="22"/>
      <c r="P37" s="22"/>
    </row>
    <row r="38" spans="1:16" ht="39" customHeight="1" x14ac:dyDescent="0.2">
      <c r="A38" s="22"/>
      <c r="B38" s="35"/>
      <c r="C38" s="1145" t="s">
        <v>545</v>
      </c>
      <c r="D38" s="1146"/>
      <c r="E38" s="1147"/>
      <c r="F38" s="36">
        <v>1.78</v>
      </c>
      <c r="G38" s="37">
        <v>1.65</v>
      </c>
      <c r="H38" s="37">
        <v>1.58</v>
      </c>
      <c r="I38" s="37">
        <v>1.6</v>
      </c>
      <c r="J38" s="38">
        <v>1.57</v>
      </c>
      <c r="K38" s="22"/>
      <c r="L38" s="22"/>
      <c r="M38" s="22"/>
      <c r="N38" s="22"/>
      <c r="O38" s="22"/>
      <c r="P38" s="22"/>
    </row>
    <row r="39" spans="1:16" ht="39" customHeight="1" x14ac:dyDescent="0.2">
      <c r="A39" s="22"/>
      <c r="B39" s="35"/>
      <c r="C39" s="1145" t="s">
        <v>546</v>
      </c>
      <c r="D39" s="1146"/>
      <c r="E39" s="1147"/>
      <c r="F39" s="36">
        <v>0.92</v>
      </c>
      <c r="G39" s="37">
        <v>0.65</v>
      </c>
      <c r="H39" s="37">
        <v>1.02</v>
      </c>
      <c r="I39" s="37">
        <v>0.62</v>
      </c>
      <c r="J39" s="38">
        <v>0.55000000000000004</v>
      </c>
      <c r="K39" s="22"/>
      <c r="L39" s="22"/>
      <c r="M39" s="22"/>
      <c r="N39" s="22"/>
      <c r="O39" s="22"/>
      <c r="P39" s="22"/>
    </row>
    <row r="40" spans="1:16" ht="39" customHeight="1" x14ac:dyDescent="0.2">
      <c r="A40" s="22"/>
      <c r="B40" s="35"/>
      <c r="C40" s="1145" t="s">
        <v>547</v>
      </c>
      <c r="D40" s="1146"/>
      <c r="E40" s="1147"/>
      <c r="F40" s="36">
        <v>0.28999999999999998</v>
      </c>
      <c r="G40" s="37">
        <v>0.28999999999999998</v>
      </c>
      <c r="H40" s="37">
        <v>0.3</v>
      </c>
      <c r="I40" s="37">
        <v>0.31</v>
      </c>
      <c r="J40" s="38">
        <v>0.3</v>
      </c>
      <c r="K40" s="22"/>
      <c r="L40" s="22"/>
      <c r="M40" s="22"/>
      <c r="N40" s="22"/>
      <c r="O40" s="22"/>
      <c r="P40" s="22"/>
    </row>
    <row r="41" spans="1:16" ht="39" customHeight="1" x14ac:dyDescent="0.2">
      <c r="A41" s="22"/>
      <c r="B41" s="35"/>
      <c r="C41" s="1145" t="s">
        <v>548</v>
      </c>
      <c r="D41" s="1146"/>
      <c r="E41" s="1147"/>
      <c r="F41" s="36">
        <v>0.23</v>
      </c>
      <c r="G41" s="37">
        <v>0.17</v>
      </c>
      <c r="H41" s="37">
        <v>0.08</v>
      </c>
      <c r="I41" s="37">
        <v>0.21</v>
      </c>
      <c r="J41" s="38">
        <v>0.26</v>
      </c>
      <c r="K41" s="22"/>
      <c r="L41" s="22"/>
      <c r="M41" s="22"/>
      <c r="N41" s="22"/>
      <c r="O41" s="22"/>
      <c r="P41" s="22"/>
    </row>
    <row r="42" spans="1:16" ht="39" customHeight="1" x14ac:dyDescent="0.2">
      <c r="A42" s="22"/>
      <c r="B42" s="39"/>
      <c r="C42" s="1145" t="s">
        <v>549</v>
      </c>
      <c r="D42" s="1146"/>
      <c r="E42" s="1147"/>
      <c r="F42" s="36" t="s">
        <v>497</v>
      </c>
      <c r="G42" s="37" t="s">
        <v>497</v>
      </c>
      <c r="H42" s="37" t="s">
        <v>497</v>
      </c>
      <c r="I42" s="37" t="s">
        <v>497</v>
      </c>
      <c r="J42" s="38" t="s">
        <v>497</v>
      </c>
      <c r="K42" s="22"/>
      <c r="L42" s="22"/>
      <c r="M42" s="22"/>
      <c r="N42" s="22"/>
      <c r="O42" s="22"/>
      <c r="P42" s="22"/>
    </row>
    <row r="43" spans="1:16" ht="39" customHeight="1" thickBot="1" x14ac:dyDescent="0.25">
      <c r="A43" s="22"/>
      <c r="B43" s="40"/>
      <c r="C43" s="1148" t="s">
        <v>550</v>
      </c>
      <c r="D43" s="1149"/>
      <c r="E43" s="1150"/>
      <c r="F43" s="41">
        <v>5.84</v>
      </c>
      <c r="G43" s="42">
        <v>7.2</v>
      </c>
      <c r="H43" s="42">
        <v>4.8499999999999996</v>
      </c>
      <c r="I43" s="42">
        <v>5.78</v>
      </c>
      <c r="J43" s="43">
        <v>0.56999999999999995</v>
      </c>
      <c r="K43" s="22"/>
      <c r="L43" s="22"/>
      <c r="M43" s="22"/>
      <c r="N43" s="22"/>
      <c r="O43" s="22"/>
      <c r="P43" s="22"/>
    </row>
    <row r="44" spans="1:16" ht="39" customHeight="1" x14ac:dyDescent="0.2">
      <c r="A44" s="22"/>
      <c r="B44" s="44"/>
      <c r="C44" s="45"/>
      <c r="D44" s="46"/>
      <c r="E44" s="46"/>
      <c r="F44" s="47"/>
      <c r="G44" s="47"/>
      <c r="H44" s="47"/>
      <c r="I44" s="47"/>
      <c r="J44" s="47"/>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BMm1lWTl7mX6osJ422VT2R4j7W4ZxTAkesx02Fg3JRyII3dCzQQaayKipZ5IkQE+0tT8ZuEsUPj2PwZ9Vgacsw==" saltValue="b004wnqGa3HPCMVdW+6Cb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70"/>
  <sheetViews>
    <sheetView showGridLines="0" zoomScale="70" zoomScaleNormal="70" zoomScaleSheetLayoutView="55" workbookViewId="0"/>
  </sheetViews>
  <sheetFormatPr defaultColWidth="0" defaultRowHeight="12.65" customHeight="1" zeroHeight="1" x14ac:dyDescent="0.2"/>
  <cols>
    <col min="1" max="1" width="6.6328125" style="49" customWidth="1"/>
    <col min="2" max="3" width="10.90625" style="49" customWidth="1"/>
    <col min="4" max="4" width="10" style="49" customWidth="1"/>
    <col min="5" max="10" width="11" style="49" customWidth="1"/>
    <col min="11" max="15" width="13.08984375" style="49" customWidth="1"/>
    <col min="16" max="21" width="11.453125" style="49" customWidth="1"/>
    <col min="22" max="16384" width="0" style="49" hidden="1"/>
  </cols>
  <sheetData>
    <row r="1" spans="1:21" ht="13.5" customHeight="1" x14ac:dyDescent="0.2">
      <c r="A1" s="48"/>
      <c r="B1" s="48"/>
      <c r="C1" s="48"/>
      <c r="D1" s="48"/>
      <c r="E1" s="48"/>
      <c r="F1" s="48"/>
      <c r="G1" s="48"/>
      <c r="H1" s="48"/>
      <c r="I1" s="48"/>
      <c r="J1" s="48"/>
      <c r="K1" s="48"/>
      <c r="L1" s="48"/>
      <c r="M1" s="48"/>
      <c r="N1" s="48"/>
      <c r="O1" s="48"/>
      <c r="P1" s="48"/>
      <c r="Q1" s="48"/>
      <c r="R1" s="48"/>
      <c r="S1" s="48"/>
      <c r="T1" s="48"/>
      <c r="U1" s="48"/>
    </row>
    <row r="2" spans="1:21" ht="13.5" customHeight="1" x14ac:dyDescent="0.2">
      <c r="A2" s="48"/>
      <c r="B2" s="48"/>
      <c r="C2" s="48"/>
      <c r="D2" s="48"/>
      <c r="E2" s="48"/>
      <c r="F2" s="48"/>
      <c r="G2" s="48"/>
      <c r="H2" s="48"/>
      <c r="I2" s="48"/>
      <c r="J2" s="48"/>
      <c r="K2" s="48"/>
      <c r="L2" s="48"/>
      <c r="M2" s="48"/>
      <c r="N2" s="48"/>
      <c r="O2" s="48"/>
      <c r="P2" s="48"/>
      <c r="Q2" s="48"/>
      <c r="R2" s="48"/>
      <c r="S2" s="48"/>
      <c r="T2" s="48"/>
      <c r="U2" s="48"/>
    </row>
    <row r="3" spans="1:21" ht="13.5" customHeight="1" x14ac:dyDescent="0.2">
      <c r="A3" s="48"/>
      <c r="B3" s="48"/>
      <c r="C3" s="48"/>
      <c r="D3" s="48"/>
      <c r="E3" s="48"/>
      <c r="F3" s="48"/>
      <c r="G3" s="48"/>
      <c r="H3" s="48"/>
      <c r="I3" s="48"/>
      <c r="J3" s="48"/>
      <c r="K3" s="48"/>
      <c r="L3" s="48"/>
      <c r="M3" s="48"/>
      <c r="N3" s="48"/>
      <c r="O3" s="48"/>
      <c r="P3" s="48"/>
      <c r="Q3" s="48"/>
      <c r="R3" s="48"/>
      <c r="S3" s="48"/>
      <c r="T3" s="48"/>
      <c r="U3" s="48"/>
    </row>
    <row r="4" spans="1:21" ht="13.5" customHeight="1" x14ac:dyDescent="0.2">
      <c r="A4" s="48"/>
      <c r="B4" s="48"/>
      <c r="C4" s="48"/>
      <c r="D4" s="48"/>
      <c r="E4" s="48"/>
      <c r="F4" s="48"/>
      <c r="G4" s="48"/>
      <c r="H4" s="48"/>
      <c r="I4" s="48"/>
      <c r="J4" s="48"/>
      <c r="K4" s="48"/>
      <c r="L4" s="48"/>
      <c r="M4" s="48"/>
      <c r="N4" s="48"/>
      <c r="O4" s="48"/>
      <c r="P4" s="48"/>
      <c r="Q4" s="48"/>
      <c r="R4" s="48"/>
      <c r="S4" s="48"/>
      <c r="T4" s="48"/>
      <c r="U4" s="48"/>
    </row>
    <row r="5" spans="1:21" ht="13.5" customHeight="1" x14ac:dyDescent="0.2">
      <c r="A5" s="48"/>
      <c r="B5" s="48"/>
      <c r="C5" s="48"/>
      <c r="D5" s="48"/>
      <c r="E5" s="48"/>
      <c r="F5" s="48"/>
      <c r="G5" s="48"/>
      <c r="H5" s="48"/>
      <c r="I5" s="48"/>
      <c r="J5" s="48"/>
      <c r="K5" s="48"/>
      <c r="L5" s="48"/>
      <c r="M5" s="48"/>
      <c r="N5" s="48"/>
      <c r="O5" s="48"/>
      <c r="P5" s="48"/>
      <c r="Q5" s="48"/>
      <c r="R5" s="48"/>
      <c r="S5" s="48"/>
      <c r="T5" s="48"/>
      <c r="U5" s="48"/>
    </row>
    <row r="6" spans="1:21" ht="13.5" customHeight="1" x14ac:dyDescent="0.2">
      <c r="A6" s="48"/>
      <c r="B6" s="48"/>
      <c r="C6" s="48"/>
      <c r="D6" s="48"/>
      <c r="E6" s="48"/>
      <c r="F6" s="48"/>
      <c r="G6" s="48"/>
      <c r="H6" s="48"/>
      <c r="I6" s="48"/>
      <c r="J6" s="48"/>
      <c r="K6" s="48"/>
      <c r="L6" s="48"/>
      <c r="M6" s="48"/>
      <c r="N6" s="48"/>
      <c r="O6" s="48"/>
      <c r="P6" s="48"/>
      <c r="Q6" s="48"/>
      <c r="R6" s="48"/>
      <c r="S6" s="48"/>
      <c r="T6" s="48"/>
      <c r="U6" s="48"/>
    </row>
    <row r="7" spans="1:21" ht="13.5" customHeight="1" x14ac:dyDescent="0.2">
      <c r="A7" s="48"/>
      <c r="B7" s="48"/>
      <c r="C7" s="48"/>
      <c r="D7" s="48"/>
      <c r="E7" s="48"/>
      <c r="F7" s="48"/>
      <c r="G7" s="48"/>
      <c r="H7" s="48"/>
      <c r="I7" s="48"/>
      <c r="J7" s="48"/>
      <c r="K7" s="48"/>
      <c r="L7" s="48"/>
      <c r="M7" s="48"/>
      <c r="N7" s="48"/>
      <c r="O7" s="48"/>
      <c r="P7" s="48"/>
      <c r="Q7" s="48"/>
      <c r="R7" s="48"/>
      <c r="S7" s="48"/>
      <c r="T7" s="48"/>
      <c r="U7" s="48"/>
    </row>
    <row r="8" spans="1:21" ht="13.5" customHeight="1" x14ac:dyDescent="0.2">
      <c r="A8" s="48"/>
      <c r="B8" s="48"/>
      <c r="C8" s="48"/>
      <c r="D8" s="48"/>
      <c r="E8" s="48"/>
      <c r="F8" s="48"/>
      <c r="G8" s="48"/>
      <c r="H8" s="48"/>
      <c r="I8" s="48"/>
      <c r="J8" s="48"/>
      <c r="K8" s="48"/>
      <c r="L8" s="48"/>
      <c r="M8" s="48"/>
      <c r="N8" s="48"/>
      <c r="O8" s="48"/>
      <c r="P8" s="48"/>
      <c r="Q8" s="48"/>
      <c r="R8" s="48"/>
      <c r="S8" s="48"/>
      <c r="T8" s="48"/>
      <c r="U8" s="48"/>
    </row>
    <row r="9" spans="1:21" ht="13.5" customHeight="1" x14ac:dyDescent="0.2">
      <c r="A9" s="48"/>
      <c r="B9" s="48"/>
      <c r="C9" s="48"/>
      <c r="D9" s="48"/>
      <c r="E9" s="48"/>
      <c r="F9" s="48"/>
      <c r="G9" s="48"/>
      <c r="H9" s="48"/>
      <c r="I9" s="48"/>
      <c r="J9" s="48"/>
      <c r="K9" s="48"/>
      <c r="L9" s="48"/>
      <c r="M9" s="48"/>
      <c r="N9" s="48"/>
      <c r="O9" s="48"/>
      <c r="P9" s="48"/>
      <c r="Q9" s="48"/>
      <c r="R9" s="48"/>
      <c r="S9" s="48"/>
      <c r="T9" s="48"/>
      <c r="U9" s="48"/>
    </row>
    <row r="10" spans="1:21" ht="13.5" customHeight="1" x14ac:dyDescent="0.2">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2">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2">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2">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2">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2">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2">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2">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2">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2">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2">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2">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2">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2">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2">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2">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2">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2">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2">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2">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2">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2">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2">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2">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2">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2">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2">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2">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2">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2">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2">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2">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2">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5">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3">
      <c r="A44" s="48"/>
      <c r="B44" s="51" t="s">
        <v>8</v>
      </c>
      <c r="C44" s="52"/>
      <c r="D44" s="52"/>
      <c r="E44" s="53"/>
      <c r="F44" s="53"/>
      <c r="G44" s="53"/>
      <c r="H44" s="53"/>
      <c r="I44" s="53"/>
      <c r="J44" s="54" t="s">
        <v>2</v>
      </c>
      <c r="K44" s="55" t="s">
        <v>535</v>
      </c>
      <c r="L44" s="56" t="s">
        <v>536</v>
      </c>
      <c r="M44" s="56" t="s">
        <v>537</v>
      </c>
      <c r="N44" s="56" t="s">
        <v>538</v>
      </c>
      <c r="O44" s="57" t="s">
        <v>539</v>
      </c>
      <c r="P44" s="48"/>
      <c r="Q44" s="48"/>
      <c r="R44" s="48"/>
      <c r="S44" s="48"/>
      <c r="T44" s="48"/>
      <c r="U44" s="48"/>
    </row>
    <row r="45" spans="1:21" ht="30.75" customHeight="1" x14ac:dyDescent="0.2">
      <c r="A45" s="48"/>
      <c r="B45" s="1153" t="s">
        <v>9</v>
      </c>
      <c r="C45" s="1154"/>
      <c r="D45" s="58"/>
      <c r="E45" s="1159" t="s">
        <v>10</v>
      </c>
      <c r="F45" s="1159"/>
      <c r="G45" s="1159"/>
      <c r="H45" s="1159"/>
      <c r="I45" s="1159"/>
      <c r="J45" s="1160"/>
      <c r="K45" s="59">
        <v>20192</v>
      </c>
      <c r="L45" s="60">
        <v>20785</v>
      </c>
      <c r="M45" s="60">
        <v>18726</v>
      </c>
      <c r="N45" s="60">
        <v>18433</v>
      </c>
      <c r="O45" s="61">
        <v>17080</v>
      </c>
      <c r="P45" s="48"/>
      <c r="Q45" s="48"/>
      <c r="R45" s="48"/>
      <c r="S45" s="48"/>
      <c r="T45" s="48"/>
      <c r="U45" s="48"/>
    </row>
    <row r="46" spans="1:21" ht="30.75" customHeight="1" x14ac:dyDescent="0.2">
      <c r="A46" s="48"/>
      <c r="B46" s="1155"/>
      <c r="C46" s="1156"/>
      <c r="D46" s="62"/>
      <c r="E46" s="1161" t="s">
        <v>11</v>
      </c>
      <c r="F46" s="1161"/>
      <c r="G46" s="1161"/>
      <c r="H46" s="1161"/>
      <c r="I46" s="1161"/>
      <c r="J46" s="1162"/>
      <c r="K46" s="63" t="s">
        <v>497</v>
      </c>
      <c r="L46" s="64" t="s">
        <v>497</v>
      </c>
      <c r="M46" s="64" t="s">
        <v>497</v>
      </c>
      <c r="N46" s="64" t="s">
        <v>497</v>
      </c>
      <c r="O46" s="65" t="s">
        <v>497</v>
      </c>
      <c r="P46" s="48"/>
      <c r="Q46" s="48"/>
      <c r="R46" s="48"/>
      <c r="S46" s="48"/>
      <c r="T46" s="48"/>
      <c r="U46" s="48"/>
    </row>
    <row r="47" spans="1:21" ht="30.75" customHeight="1" x14ac:dyDescent="0.2">
      <c r="A47" s="48"/>
      <c r="B47" s="1155"/>
      <c r="C47" s="1156"/>
      <c r="D47" s="62"/>
      <c r="E47" s="1161" t="s">
        <v>12</v>
      </c>
      <c r="F47" s="1161"/>
      <c r="G47" s="1161"/>
      <c r="H47" s="1161"/>
      <c r="I47" s="1161"/>
      <c r="J47" s="1162"/>
      <c r="K47" s="63" t="s">
        <v>497</v>
      </c>
      <c r="L47" s="64" t="s">
        <v>497</v>
      </c>
      <c r="M47" s="64" t="s">
        <v>497</v>
      </c>
      <c r="N47" s="64" t="s">
        <v>497</v>
      </c>
      <c r="O47" s="65" t="s">
        <v>497</v>
      </c>
      <c r="P47" s="48"/>
      <c r="Q47" s="48"/>
      <c r="R47" s="48"/>
      <c r="S47" s="48"/>
      <c r="T47" s="48"/>
      <c r="U47" s="48"/>
    </row>
    <row r="48" spans="1:21" ht="30.75" customHeight="1" x14ac:dyDescent="0.2">
      <c r="A48" s="48"/>
      <c r="B48" s="1155"/>
      <c r="C48" s="1156"/>
      <c r="D48" s="62"/>
      <c r="E48" s="1161" t="s">
        <v>13</v>
      </c>
      <c r="F48" s="1161"/>
      <c r="G48" s="1161"/>
      <c r="H48" s="1161"/>
      <c r="I48" s="1161"/>
      <c r="J48" s="1162"/>
      <c r="K48" s="63">
        <v>5353</v>
      </c>
      <c r="L48" s="64">
        <v>5282</v>
      </c>
      <c r="M48" s="64">
        <v>6304</v>
      </c>
      <c r="N48" s="64">
        <v>5546</v>
      </c>
      <c r="O48" s="65">
        <v>5571</v>
      </c>
      <c r="P48" s="48"/>
      <c r="Q48" s="48"/>
      <c r="R48" s="48"/>
      <c r="S48" s="48"/>
      <c r="T48" s="48"/>
      <c r="U48" s="48"/>
    </row>
    <row r="49" spans="1:21" ht="30.75" customHeight="1" x14ac:dyDescent="0.2">
      <c r="A49" s="48"/>
      <c r="B49" s="1155"/>
      <c r="C49" s="1156"/>
      <c r="D49" s="62"/>
      <c r="E49" s="1161" t="s">
        <v>14</v>
      </c>
      <c r="F49" s="1161"/>
      <c r="G49" s="1161"/>
      <c r="H49" s="1161"/>
      <c r="I49" s="1161"/>
      <c r="J49" s="1162"/>
      <c r="K49" s="63" t="s">
        <v>497</v>
      </c>
      <c r="L49" s="64" t="s">
        <v>497</v>
      </c>
      <c r="M49" s="64" t="s">
        <v>497</v>
      </c>
      <c r="N49" s="64" t="s">
        <v>497</v>
      </c>
      <c r="O49" s="65" t="s">
        <v>497</v>
      </c>
      <c r="P49" s="48"/>
      <c r="Q49" s="48"/>
      <c r="R49" s="48"/>
      <c r="S49" s="48"/>
      <c r="T49" s="48"/>
      <c r="U49" s="48"/>
    </row>
    <row r="50" spans="1:21" ht="30.75" customHeight="1" x14ac:dyDescent="0.2">
      <c r="A50" s="48"/>
      <c r="B50" s="1155"/>
      <c r="C50" s="1156"/>
      <c r="D50" s="62"/>
      <c r="E50" s="1161" t="s">
        <v>15</v>
      </c>
      <c r="F50" s="1161"/>
      <c r="G50" s="1161"/>
      <c r="H50" s="1161"/>
      <c r="I50" s="1161"/>
      <c r="J50" s="1162"/>
      <c r="K50" s="63">
        <v>109</v>
      </c>
      <c r="L50" s="64">
        <v>109</v>
      </c>
      <c r="M50" s="64">
        <v>193</v>
      </c>
      <c r="N50" s="64">
        <v>193</v>
      </c>
      <c r="O50" s="65">
        <v>312</v>
      </c>
      <c r="P50" s="48"/>
      <c r="Q50" s="48"/>
      <c r="R50" s="48"/>
      <c r="S50" s="48"/>
      <c r="T50" s="48"/>
      <c r="U50" s="48"/>
    </row>
    <row r="51" spans="1:21" ht="30.75" customHeight="1" x14ac:dyDescent="0.2">
      <c r="A51" s="48"/>
      <c r="B51" s="1157"/>
      <c r="C51" s="1158"/>
      <c r="D51" s="66"/>
      <c r="E51" s="1161" t="s">
        <v>16</v>
      </c>
      <c r="F51" s="1161"/>
      <c r="G51" s="1161"/>
      <c r="H51" s="1161"/>
      <c r="I51" s="1161"/>
      <c r="J51" s="1162"/>
      <c r="K51" s="63" t="s">
        <v>497</v>
      </c>
      <c r="L51" s="64" t="s">
        <v>497</v>
      </c>
      <c r="M51" s="64" t="s">
        <v>497</v>
      </c>
      <c r="N51" s="64" t="s">
        <v>497</v>
      </c>
      <c r="O51" s="65" t="s">
        <v>497</v>
      </c>
      <c r="P51" s="48"/>
      <c r="Q51" s="48"/>
      <c r="R51" s="48"/>
      <c r="S51" s="48"/>
      <c r="T51" s="48"/>
      <c r="U51" s="48"/>
    </row>
    <row r="52" spans="1:21" ht="30.75" customHeight="1" x14ac:dyDescent="0.2">
      <c r="A52" s="48"/>
      <c r="B52" s="1163" t="s">
        <v>17</v>
      </c>
      <c r="C52" s="1164"/>
      <c r="D52" s="66"/>
      <c r="E52" s="1161" t="s">
        <v>18</v>
      </c>
      <c r="F52" s="1161"/>
      <c r="G52" s="1161"/>
      <c r="H52" s="1161"/>
      <c r="I52" s="1161"/>
      <c r="J52" s="1162"/>
      <c r="K52" s="63">
        <v>21472</v>
      </c>
      <c r="L52" s="64">
        <v>22566</v>
      </c>
      <c r="M52" s="64">
        <v>21475</v>
      </c>
      <c r="N52" s="64">
        <v>20559</v>
      </c>
      <c r="O52" s="65">
        <v>20797</v>
      </c>
      <c r="P52" s="48"/>
      <c r="Q52" s="48"/>
      <c r="R52" s="48"/>
      <c r="S52" s="48"/>
      <c r="T52" s="48"/>
      <c r="U52" s="48"/>
    </row>
    <row r="53" spans="1:21" ht="30.75" customHeight="1" thickBot="1" x14ac:dyDescent="0.25">
      <c r="A53" s="48"/>
      <c r="B53" s="1165" t="s">
        <v>19</v>
      </c>
      <c r="C53" s="1166"/>
      <c r="D53" s="67"/>
      <c r="E53" s="1167" t="s">
        <v>20</v>
      </c>
      <c r="F53" s="1167"/>
      <c r="G53" s="1167"/>
      <c r="H53" s="1167"/>
      <c r="I53" s="1167"/>
      <c r="J53" s="1168"/>
      <c r="K53" s="68">
        <v>4182</v>
      </c>
      <c r="L53" s="69">
        <v>3610</v>
      </c>
      <c r="M53" s="69">
        <v>3748</v>
      </c>
      <c r="N53" s="69">
        <v>3613</v>
      </c>
      <c r="O53" s="70">
        <v>2166</v>
      </c>
      <c r="P53" s="48"/>
      <c r="Q53" s="48"/>
      <c r="R53" s="48"/>
      <c r="S53" s="48"/>
      <c r="T53" s="48"/>
      <c r="U53" s="48"/>
    </row>
    <row r="54" spans="1:21" ht="24" customHeight="1" x14ac:dyDescent="0.2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2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3">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3">
      <c r="A57" s="48"/>
      <c r="B57" s="76"/>
      <c r="C57" s="77"/>
      <c r="D57" s="77"/>
      <c r="E57" s="78"/>
      <c r="F57" s="78"/>
      <c r="G57" s="78"/>
      <c r="H57" s="78"/>
      <c r="I57" s="78"/>
      <c r="J57" s="79" t="s">
        <v>2</v>
      </c>
      <c r="K57" s="80" t="s">
        <v>551</v>
      </c>
      <c r="L57" s="81" t="s">
        <v>552</v>
      </c>
      <c r="M57" s="81" t="s">
        <v>553</v>
      </c>
      <c r="N57" s="81" t="s">
        <v>554</v>
      </c>
      <c r="O57" s="82" t="s">
        <v>555</v>
      </c>
      <c r="P57" s="48"/>
      <c r="Q57" s="48"/>
      <c r="R57" s="48"/>
      <c r="S57" s="48"/>
      <c r="T57" s="48"/>
      <c r="U57" s="48"/>
    </row>
    <row r="58" spans="1:21" ht="31.5" customHeight="1" x14ac:dyDescent="0.2">
      <c r="B58" s="1169" t="s">
        <v>24</v>
      </c>
      <c r="C58" s="1170"/>
      <c r="D58" s="1175" t="s">
        <v>25</v>
      </c>
      <c r="E58" s="1176"/>
      <c r="F58" s="1176"/>
      <c r="G58" s="1176"/>
      <c r="H58" s="1176"/>
      <c r="I58" s="1176"/>
      <c r="J58" s="1177"/>
      <c r="K58" s="83"/>
      <c r="L58" s="84"/>
      <c r="M58" s="84"/>
      <c r="N58" s="84"/>
      <c r="O58" s="85"/>
    </row>
    <row r="59" spans="1:21" ht="31.5" customHeight="1" x14ac:dyDescent="0.2">
      <c r="B59" s="1171"/>
      <c r="C59" s="1172"/>
      <c r="D59" s="1178" t="s">
        <v>26</v>
      </c>
      <c r="E59" s="1179"/>
      <c r="F59" s="1179"/>
      <c r="G59" s="1179"/>
      <c r="H59" s="1179"/>
      <c r="I59" s="1179"/>
      <c r="J59" s="1180"/>
      <c r="K59" s="86"/>
      <c r="L59" s="87"/>
      <c r="M59" s="87"/>
      <c r="N59" s="87"/>
      <c r="O59" s="88"/>
    </row>
    <row r="60" spans="1:21" ht="31.5" customHeight="1" thickBot="1" x14ac:dyDescent="0.25">
      <c r="B60" s="1173"/>
      <c r="C60" s="1174"/>
      <c r="D60" s="1181" t="s">
        <v>27</v>
      </c>
      <c r="E60" s="1182"/>
      <c r="F60" s="1182"/>
      <c r="G60" s="1182"/>
      <c r="H60" s="1182"/>
      <c r="I60" s="1182"/>
      <c r="J60" s="1183"/>
      <c r="K60" s="89"/>
      <c r="L60" s="90"/>
      <c r="M60" s="90"/>
      <c r="N60" s="90"/>
      <c r="O60" s="91"/>
    </row>
    <row r="61" spans="1:21" ht="24" customHeight="1" x14ac:dyDescent="0.2">
      <c r="B61" s="92"/>
      <c r="C61" s="92"/>
      <c r="D61" s="93" t="s">
        <v>28</v>
      </c>
      <c r="E61" s="94"/>
      <c r="F61" s="94"/>
      <c r="G61" s="94"/>
      <c r="H61" s="94"/>
      <c r="I61" s="94"/>
      <c r="J61" s="94"/>
      <c r="K61" s="94"/>
      <c r="L61" s="94"/>
      <c r="M61" s="94"/>
      <c r="N61" s="94"/>
      <c r="O61" s="94"/>
    </row>
    <row r="62" spans="1:21" ht="24" customHeight="1" x14ac:dyDescent="0.2">
      <c r="B62" s="95"/>
      <c r="C62" s="95"/>
      <c r="D62" s="93" t="s">
        <v>29</v>
      </c>
      <c r="E62" s="94"/>
      <c r="F62" s="94"/>
      <c r="G62" s="94"/>
      <c r="H62" s="94"/>
      <c r="I62" s="94"/>
      <c r="J62" s="94"/>
      <c r="K62" s="94"/>
      <c r="L62" s="94"/>
      <c r="M62" s="94"/>
      <c r="N62" s="94"/>
      <c r="O62" s="94"/>
    </row>
    <row r="63" spans="1:21" ht="24" customHeight="1" x14ac:dyDescent="0.2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25">
      <c r="A64" s="48"/>
      <c r="B64" s="71"/>
      <c r="C64" s="48"/>
      <c r="D64" s="48"/>
      <c r="E64" s="48"/>
      <c r="F64" s="48"/>
      <c r="G64" s="48"/>
      <c r="H64" s="48"/>
      <c r="I64" s="48"/>
      <c r="J64" s="48"/>
      <c r="K64" s="48"/>
      <c r="L64" s="48"/>
      <c r="M64" s="48"/>
      <c r="N64" s="48"/>
      <c r="O64" s="48"/>
      <c r="P64" s="48"/>
      <c r="Q64" s="48"/>
      <c r="R64" s="48"/>
      <c r="S64" s="48"/>
      <c r="T64" s="48"/>
      <c r="U64" s="48"/>
    </row>
    <row r="65" s="49" customFormat="1" ht="12.65" hidden="1" customHeight="1" x14ac:dyDescent="0.2"/>
    <row r="66" s="49" customFormat="1" ht="12.65" hidden="1" customHeight="1" x14ac:dyDescent="0.2"/>
    <row r="67" s="49" customFormat="1" ht="12.65" hidden="1" customHeight="1" x14ac:dyDescent="0.2"/>
    <row r="68" s="49" customFormat="1" ht="12.65" hidden="1" customHeight="1" x14ac:dyDescent="0.2"/>
    <row r="69" s="49" customFormat="1" ht="12.65" hidden="1" customHeight="1" x14ac:dyDescent="0.2"/>
    <row r="70" s="49" customFormat="1" ht="12.65" hidden="1" customHeight="1" x14ac:dyDescent="0.2"/>
  </sheetData>
  <sheetProtection algorithmName="SHA-512" hashValue="1CQW/nfX9oFNJudmGZFP3mCunq5zSFapPY7u6FKw03Ft2SPyXh0EgYN6ek3wk735NdFHTrMCUK+NlIPD16CkGQ==" saltValue="E0Ps2qhNlMWlD3CYckyOPg=="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2" orientation="landscape"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topLeftCell="I30" zoomScale="108" zoomScaleNormal="70" zoomScaleSheetLayoutView="100" workbookViewId="0"/>
  </sheetViews>
  <sheetFormatPr defaultColWidth="0" defaultRowHeight="13.5" customHeight="1" zeroHeight="1" x14ac:dyDescent="0.2"/>
  <cols>
    <col min="1" max="1" width="6.6328125" style="96" customWidth="1"/>
    <col min="2" max="3" width="12.6328125" style="96" customWidth="1"/>
    <col min="4" max="4" width="11.6328125" style="96" customWidth="1"/>
    <col min="5" max="8" width="10.36328125" style="96" customWidth="1"/>
    <col min="9" max="13" width="16.36328125" style="96" customWidth="1"/>
    <col min="14" max="19" width="12.6328125" style="96" customWidth="1"/>
    <col min="20" max="16384" width="0" style="96" hidden="1"/>
  </cols>
  <sheetData>
    <row r="1" s="96" customFormat="1" ht="15" customHeight="1" x14ac:dyDescent="0.2"/>
    <row r="2" s="96" customFormat="1" ht="15" customHeight="1" x14ac:dyDescent="0.2"/>
    <row r="3" s="96" customFormat="1" ht="15" customHeight="1" x14ac:dyDescent="0.2"/>
    <row r="4" s="96" customFormat="1" ht="15" customHeight="1" x14ac:dyDescent="0.2"/>
    <row r="5" s="96" customFormat="1" ht="15" customHeight="1" x14ac:dyDescent="0.2"/>
    <row r="6" s="96" customFormat="1" ht="15" customHeight="1" x14ac:dyDescent="0.2"/>
    <row r="7" s="96" customFormat="1" ht="15" customHeight="1" x14ac:dyDescent="0.2"/>
    <row r="8" s="96" customFormat="1" ht="15" customHeight="1" x14ac:dyDescent="0.2"/>
    <row r="9" s="96" customFormat="1" ht="15" customHeight="1" x14ac:dyDescent="0.2"/>
    <row r="10" s="96" customFormat="1" ht="15" customHeight="1" x14ac:dyDescent="0.2"/>
    <row r="11" s="96" customFormat="1" ht="15" customHeight="1" x14ac:dyDescent="0.2"/>
    <row r="12" s="96" customFormat="1" ht="15" customHeight="1" x14ac:dyDescent="0.2"/>
    <row r="13" s="96" customFormat="1" ht="15" customHeight="1" x14ac:dyDescent="0.2"/>
    <row r="14" s="96" customFormat="1" ht="15" customHeight="1" x14ac:dyDescent="0.2"/>
    <row r="15" s="96" customFormat="1" ht="15" customHeight="1" x14ac:dyDescent="0.2"/>
    <row r="16" s="96" customFormat="1" ht="15" customHeight="1" x14ac:dyDescent="0.2"/>
    <row r="17" s="96" customFormat="1" ht="15" customHeight="1" x14ac:dyDescent="0.2"/>
    <row r="18" s="96" customFormat="1" ht="15" customHeight="1" x14ac:dyDescent="0.2"/>
    <row r="19" s="96" customFormat="1" ht="15" customHeight="1" x14ac:dyDescent="0.2"/>
    <row r="20" s="96" customFormat="1" ht="15" customHeight="1" x14ac:dyDescent="0.2"/>
    <row r="21" s="96" customFormat="1" ht="15" customHeight="1" x14ac:dyDescent="0.2"/>
    <row r="22" s="96" customFormat="1" ht="15" customHeight="1" x14ac:dyDescent="0.2"/>
    <row r="23" s="96" customFormat="1" ht="15" customHeight="1" x14ac:dyDescent="0.2"/>
    <row r="24" s="96" customFormat="1" ht="15" customHeight="1" x14ac:dyDescent="0.2"/>
    <row r="25" s="96" customFormat="1" ht="15" customHeight="1" x14ac:dyDescent="0.2"/>
    <row r="26" s="96" customFormat="1" ht="15" customHeight="1" x14ac:dyDescent="0.2"/>
    <row r="27" s="96" customFormat="1" ht="15" customHeight="1" x14ac:dyDescent="0.2"/>
    <row r="28" s="96" customFormat="1" ht="15" customHeight="1" x14ac:dyDescent="0.2"/>
    <row r="29" s="96" customFormat="1" ht="15" customHeight="1" x14ac:dyDescent="0.2"/>
    <row r="30" s="96" customFormat="1" ht="15" customHeight="1" x14ac:dyDescent="0.2"/>
    <row r="31" s="96" customFormat="1" ht="15" customHeight="1" x14ac:dyDescent="0.2"/>
    <row r="32" s="96" customFormat="1"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7" t="s">
        <v>7</v>
      </c>
    </row>
    <row r="40" spans="2:13" ht="27.75" customHeight="1" thickBot="1" x14ac:dyDescent="0.3">
      <c r="B40" s="98" t="s">
        <v>8</v>
      </c>
      <c r="C40" s="99"/>
      <c r="D40" s="99"/>
      <c r="E40" s="100"/>
      <c r="F40" s="100"/>
      <c r="G40" s="100"/>
      <c r="H40" s="101" t="s">
        <v>2</v>
      </c>
      <c r="I40" s="102" t="s">
        <v>535</v>
      </c>
      <c r="J40" s="103" t="s">
        <v>536</v>
      </c>
      <c r="K40" s="103" t="s">
        <v>537</v>
      </c>
      <c r="L40" s="103" t="s">
        <v>538</v>
      </c>
      <c r="M40" s="104" t="s">
        <v>539</v>
      </c>
    </row>
    <row r="41" spans="2:13" ht="27.75" customHeight="1" x14ac:dyDescent="0.2">
      <c r="B41" s="1184" t="s">
        <v>30</v>
      </c>
      <c r="C41" s="1185"/>
      <c r="D41" s="105"/>
      <c r="E41" s="1190" t="s">
        <v>31</v>
      </c>
      <c r="F41" s="1190"/>
      <c r="G41" s="1190"/>
      <c r="H41" s="1191"/>
      <c r="I41" s="343">
        <v>212956</v>
      </c>
      <c r="J41" s="344">
        <v>215642</v>
      </c>
      <c r="K41" s="344">
        <v>216940</v>
      </c>
      <c r="L41" s="344">
        <v>212044</v>
      </c>
      <c r="M41" s="345">
        <v>207974</v>
      </c>
    </row>
    <row r="42" spans="2:13" ht="27.75" customHeight="1" x14ac:dyDescent="0.2">
      <c r="B42" s="1186"/>
      <c r="C42" s="1187"/>
      <c r="D42" s="106"/>
      <c r="E42" s="1192" t="s">
        <v>32</v>
      </c>
      <c r="F42" s="1192"/>
      <c r="G42" s="1192"/>
      <c r="H42" s="1193"/>
      <c r="I42" s="346">
        <v>1450</v>
      </c>
      <c r="J42" s="347">
        <v>2139</v>
      </c>
      <c r="K42" s="347">
        <v>3088</v>
      </c>
      <c r="L42" s="347">
        <v>2848</v>
      </c>
      <c r="M42" s="348">
        <v>6378</v>
      </c>
    </row>
    <row r="43" spans="2:13" ht="27.75" customHeight="1" x14ac:dyDescent="0.2">
      <c r="B43" s="1186"/>
      <c r="C43" s="1187"/>
      <c r="D43" s="106"/>
      <c r="E43" s="1192" t="s">
        <v>33</v>
      </c>
      <c r="F43" s="1192"/>
      <c r="G43" s="1192"/>
      <c r="H43" s="1193"/>
      <c r="I43" s="346">
        <v>66946</v>
      </c>
      <c r="J43" s="347">
        <v>63560</v>
      </c>
      <c r="K43" s="347">
        <v>63124</v>
      </c>
      <c r="L43" s="347">
        <v>62086</v>
      </c>
      <c r="M43" s="348">
        <v>61981</v>
      </c>
    </row>
    <row r="44" spans="2:13" ht="27.75" customHeight="1" x14ac:dyDescent="0.2">
      <c r="B44" s="1186"/>
      <c r="C44" s="1187"/>
      <c r="D44" s="106"/>
      <c r="E44" s="1192" t="s">
        <v>34</v>
      </c>
      <c r="F44" s="1192"/>
      <c r="G44" s="1192"/>
      <c r="H44" s="1193"/>
      <c r="I44" s="346" t="s">
        <v>497</v>
      </c>
      <c r="J44" s="347" t="s">
        <v>497</v>
      </c>
      <c r="K44" s="347" t="s">
        <v>497</v>
      </c>
      <c r="L44" s="347" t="s">
        <v>497</v>
      </c>
      <c r="M44" s="348" t="s">
        <v>497</v>
      </c>
    </row>
    <row r="45" spans="2:13" ht="27.75" customHeight="1" x14ac:dyDescent="0.2">
      <c r="B45" s="1186"/>
      <c r="C45" s="1187"/>
      <c r="D45" s="106"/>
      <c r="E45" s="1192" t="s">
        <v>35</v>
      </c>
      <c r="F45" s="1192"/>
      <c r="G45" s="1192"/>
      <c r="H45" s="1193"/>
      <c r="I45" s="346">
        <v>16480</v>
      </c>
      <c r="J45" s="347">
        <v>16349</v>
      </c>
      <c r="K45" s="347">
        <v>16686</v>
      </c>
      <c r="L45" s="347">
        <v>17034</v>
      </c>
      <c r="M45" s="348">
        <v>17321</v>
      </c>
    </row>
    <row r="46" spans="2:13" ht="27.75" customHeight="1" x14ac:dyDescent="0.2">
      <c r="B46" s="1186"/>
      <c r="C46" s="1187"/>
      <c r="D46" s="107"/>
      <c r="E46" s="1192" t="s">
        <v>36</v>
      </c>
      <c r="F46" s="1192"/>
      <c r="G46" s="1192"/>
      <c r="H46" s="1193"/>
      <c r="I46" s="346" t="s">
        <v>497</v>
      </c>
      <c r="J46" s="347" t="s">
        <v>497</v>
      </c>
      <c r="K46" s="347" t="s">
        <v>497</v>
      </c>
      <c r="L46" s="347" t="s">
        <v>497</v>
      </c>
      <c r="M46" s="348" t="s">
        <v>497</v>
      </c>
    </row>
    <row r="47" spans="2:13" ht="27.75" customHeight="1" x14ac:dyDescent="0.2">
      <c r="B47" s="1186"/>
      <c r="C47" s="1187"/>
      <c r="D47" s="108"/>
      <c r="E47" s="1194" t="s">
        <v>37</v>
      </c>
      <c r="F47" s="1195"/>
      <c r="G47" s="1195"/>
      <c r="H47" s="1196"/>
      <c r="I47" s="346" t="s">
        <v>497</v>
      </c>
      <c r="J47" s="347" t="s">
        <v>497</v>
      </c>
      <c r="K47" s="347" t="s">
        <v>497</v>
      </c>
      <c r="L47" s="347" t="s">
        <v>497</v>
      </c>
      <c r="M47" s="348" t="s">
        <v>497</v>
      </c>
    </row>
    <row r="48" spans="2:13" ht="27.75" customHeight="1" x14ac:dyDescent="0.2">
      <c r="B48" s="1186"/>
      <c r="C48" s="1187"/>
      <c r="D48" s="106"/>
      <c r="E48" s="1192" t="s">
        <v>38</v>
      </c>
      <c r="F48" s="1192"/>
      <c r="G48" s="1192"/>
      <c r="H48" s="1193"/>
      <c r="I48" s="346" t="s">
        <v>497</v>
      </c>
      <c r="J48" s="347" t="s">
        <v>497</v>
      </c>
      <c r="K48" s="347" t="s">
        <v>497</v>
      </c>
      <c r="L48" s="347" t="s">
        <v>497</v>
      </c>
      <c r="M48" s="348" t="s">
        <v>497</v>
      </c>
    </row>
    <row r="49" spans="2:13" ht="27.75" customHeight="1" x14ac:dyDescent="0.2">
      <c r="B49" s="1188"/>
      <c r="C49" s="1189"/>
      <c r="D49" s="106"/>
      <c r="E49" s="1192" t="s">
        <v>39</v>
      </c>
      <c r="F49" s="1192"/>
      <c r="G49" s="1192"/>
      <c r="H49" s="1193"/>
      <c r="I49" s="346" t="s">
        <v>497</v>
      </c>
      <c r="J49" s="347" t="s">
        <v>497</v>
      </c>
      <c r="K49" s="347" t="s">
        <v>497</v>
      </c>
      <c r="L49" s="347" t="s">
        <v>497</v>
      </c>
      <c r="M49" s="348" t="s">
        <v>497</v>
      </c>
    </row>
    <row r="50" spans="2:13" ht="27.75" customHeight="1" x14ac:dyDescent="0.2">
      <c r="B50" s="1197" t="s">
        <v>40</v>
      </c>
      <c r="C50" s="1198"/>
      <c r="D50" s="109"/>
      <c r="E50" s="1192" t="s">
        <v>41</v>
      </c>
      <c r="F50" s="1192"/>
      <c r="G50" s="1192"/>
      <c r="H50" s="1193"/>
      <c r="I50" s="346">
        <v>17308</v>
      </c>
      <c r="J50" s="347">
        <v>21726</v>
      </c>
      <c r="K50" s="347">
        <v>40314</v>
      </c>
      <c r="L50" s="347">
        <v>41884</v>
      </c>
      <c r="M50" s="348">
        <v>47438</v>
      </c>
    </row>
    <row r="51" spans="2:13" ht="27.75" customHeight="1" x14ac:dyDescent="0.2">
      <c r="B51" s="1186"/>
      <c r="C51" s="1187"/>
      <c r="D51" s="106"/>
      <c r="E51" s="1192" t="s">
        <v>42</v>
      </c>
      <c r="F51" s="1192"/>
      <c r="G51" s="1192"/>
      <c r="H51" s="1193"/>
      <c r="I51" s="346">
        <v>53156</v>
      </c>
      <c r="J51" s="347">
        <v>55861</v>
      </c>
      <c r="K51" s="347">
        <v>57567</v>
      </c>
      <c r="L51" s="347">
        <v>59389</v>
      </c>
      <c r="M51" s="348">
        <v>60681</v>
      </c>
    </row>
    <row r="52" spans="2:13" ht="27.75" customHeight="1" x14ac:dyDescent="0.2">
      <c r="B52" s="1188"/>
      <c r="C52" s="1189"/>
      <c r="D52" s="106"/>
      <c r="E52" s="1192" t="s">
        <v>43</v>
      </c>
      <c r="F52" s="1192"/>
      <c r="G52" s="1192"/>
      <c r="H52" s="1193"/>
      <c r="I52" s="346">
        <v>183192</v>
      </c>
      <c r="J52" s="347">
        <v>184805</v>
      </c>
      <c r="K52" s="347">
        <v>180903</v>
      </c>
      <c r="L52" s="347">
        <v>174287</v>
      </c>
      <c r="M52" s="348">
        <v>166087</v>
      </c>
    </row>
    <row r="53" spans="2:13" ht="27.75" customHeight="1" thickBot="1" x14ac:dyDescent="0.25">
      <c r="B53" s="1199" t="s">
        <v>19</v>
      </c>
      <c r="C53" s="1200"/>
      <c r="D53" s="110"/>
      <c r="E53" s="1201" t="s">
        <v>44</v>
      </c>
      <c r="F53" s="1201"/>
      <c r="G53" s="1201"/>
      <c r="H53" s="1202"/>
      <c r="I53" s="349">
        <v>44176</v>
      </c>
      <c r="J53" s="350">
        <v>35298</v>
      </c>
      <c r="K53" s="350">
        <v>21055</v>
      </c>
      <c r="L53" s="350">
        <v>18451</v>
      </c>
      <c r="M53" s="351">
        <v>19448</v>
      </c>
    </row>
    <row r="54" spans="2:13" ht="27.75" customHeight="1" x14ac:dyDescent="0.25">
      <c r="B54" s="111"/>
      <c r="C54" s="112"/>
      <c r="D54" s="112"/>
      <c r="E54" s="113"/>
      <c r="F54" s="113"/>
      <c r="G54" s="113"/>
      <c r="H54" s="113"/>
      <c r="I54" s="114"/>
      <c r="J54" s="114"/>
      <c r="K54" s="114"/>
      <c r="L54" s="114"/>
      <c r="M54" s="114"/>
    </row>
    <row r="55" spans="2:13" ht="13" x14ac:dyDescent="0.2"/>
  </sheetData>
  <sheetProtection algorithmName="SHA-512" hashValue="9Z34NKY9GK/sYVrp8lrgasiUy7bSDFYJkRhq2c6E77aR06AK5Q8ZnfUKJO8yABg2e+rWA+kTkT9XxYQdzQW2Yw==" saltValue="vt7n8vsWzSBDNCFMvCKN2g=="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1" orientation="landscape"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104" zoomScaleNormal="55" zoomScaleSheetLayoutView="100" workbookViewId="0"/>
  </sheetViews>
  <sheetFormatPr defaultColWidth="0" defaultRowHeight="13.5" customHeight="1" zeroHeight="1" x14ac:dyDescent="0.2"/>
  <cols>
    <col min="1" max="1" width="8.26953125" style="1" customWidth="1"/>
    <col min="2" max="2" width="16.36328125" style="1" customWidth="1"/>
    <col min="3" max="5" width="26.26953125" style="1" customWidth="1"/>
    <col min="6" max="8" width="24.2695312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5" t="s">
        <v>45</v>
      </c>
    </row>
    <row r="54" spans="2:8" ht="29.25" customHeight="1" thickBot="1" x14ac:dyDescent="0.35">
      <c r="B54" s="116" t="s">
        <v>1</v>
      </c>
      <c r="C54" s="117"/>
      <c r="D54" s="117"/>
      <c r="E54" s="118" t="s">
        <v>2</v>
      </c>
      <c r="F54" s="119" t="s">
        <v>537</v>
      </c>
      <c r="G54" s="119" t="s">
        <v>538</v>
      </c>
      <c r="H54" s="120" t="s">
        <v>539</v>
      </c>
    </row>
    <row r="55" spans="2:8" ht="52.5" customHeight="1" x14ac:dyDescent="0.2">
      <c r="B55" s="121"/>
      <c r="C55" s="1211" t="s">
        <v>46</v>
      </c>
      <c r="D55" s="1211"/>
      <c r="E55" s="1212"/>
      <c r="F55" s="352">
        <v>6851</v>
      </c>
      <c r="G55" s="352">
        <v>6363</v>
      </c>
      <c r="H55" s="353">
        <v>7386</v>
      </c>
    </row>
    <row r="56" spans="2:8" ht="52.5" customHeight="1" x14ac:dyDescent="0.2">
      <c r="B56" s="122"/>
      <c r="C56" s="1213" t="s">
        <v>47</v>
      </c>
      <c r="D56" s="1213"/>
      <c r="E56" s="1214"/>
      <c r="F56" s="354">
        <v>2596</v>
      </c>
      <c r="G56" s="354">
        <v>3112</v>
      </c>
      <c r="H56" s="355">
        <v>3813</v>
      </c>
    </row>
    <row r="57" spans="2:8" ht="53.25" customHeight="1" x14ac:dyDescent="0.2">
      <c r="B57" s="122"/>
      <c r="C57" s="1215" t="s">
        <v>48</v>
      </c>
      <c r="D57" s="1215"/>
      <c r="E57" s="1216"/>
      <c r="F57" s="356">
        <v>31267</v>
      </c>
      <c r="G57" s="356">
        <v>31962</v>
      </c>
      <c r="H57" s="357">
        <v>35651</v>
      </c>
    </row>
    <row r="58" spans="2:8" ht="45.75" customHeight="1" x14ac:dyDescent="0.2">
      <c r="B58" s="123"/>
      <c r="C58" s="1203" t="s">
        <v>581</v>
      </c>
      <c r="D58" s="1204"/>
      <c r="E58" s="1205"/>
      <c r="F58" s="358">
        <v>11403</v>
      </c>
      <c r="G58" s="358">
        <v>11123</v>
      </c>
      <c r="H58" s="359">
        <v>11662</v>
      </c>
    </row>
    <row r="59" spans="2:8" ht="45.75" customHeight="1" x14ac:dyDescent="0.2">
      <c r="B59" s="123"/>
      <c r="C59" s="1203" t="s">
        <v>585</v>
      </c>
      <c r="D59" s="1204"/>
      <c r="E59" s="1205"/>
      <c r="F59" s="358">
        <v>8000</v>
      </c>
      <c r="G59" s="358">
        <v>8014</v>
      </c>
      <c r="H59" s="359">
        <v>8043</v>
      </c>
    </row>
    <row r="60" spans="2:8" ht="45.75" customHeight="1" x14ac:dyDescent="0.2">
      <c r="B60" s="123"/>
      <c r="C60" s="1203" t="s">
        <v>582</v>
      </c>
      <c r="D60" s="1204"/>
      <c r="E60" s="1205"/>
      <c r="F60" s="358">
        <v>2579</v>
      </c>
      <c r="G60" s="358">
        <v>3367</v>
      </c>
      <c r="H60" s="359">
        <v>6096</v>
      </c>
    </row>
    <row r="61" spans="2:8" ht="45.75" customHeight="1" x14ac:dyDescent="0.2">
      <c r="B61" s="123"/>
      <c r="C61" s="1203" t="s">
        <v>583</v>
      </c>
      <c r="D61" s="1204"/>
      <c r="E61" s="1205"/>
      <c r="F61" s="358">
        <v>2223</v>
      </c>
      <c r="G61" s="358">
        <v>2224</v>
      </c>
      <c r="H61" s="359">
        <v>2227</v>
      </c>
    </row>
    <row r="62" spans="2:8" ht="45.75" customHeight="1" thickBot="1" x14ac:dyDescent="0.25">
      <c r="B62" s="124"/>
      <c r="C62" s="1206" t="s">
        <v>584</v>
      </c>
      <c r="D62" s="1207"/>
      <c r="E62" s="1208"/>
      <c r="F62" s="360">
        <v>2035</v>
      </c>
      <c r="G62" s="360">
        <v>2069</v>
      </c>
      <c r="H62" s="361">
        <v>2098</v>
      </c>
    </row>
    <row r="63" spans="2:8" ht="52.5" customHeight="1" thickBot="1" x14ac:dyDescent="0.25">
      <c r="B63" s="125"/>
      <c r="C63" s="1209" t="s">
        <v>49</v>
      </c>
      <c r="D63" s="1209"/>
      <c r="E63" s="1210"/>
      <c r="F63" s="362">
        <v>40713</v>
      </c>
      <c r="G63" s="362">
        <v>41437</v>
      </c>
      <c r="H63" s="363">
        <v>46850</v>
      </c>
    </row>
    <row r="64" spans="2:8" ht="13" x14ac:dyDescent="0.2"/>
  </sheetData>
  <sheetProtection algorithmName="SHA-512" hashValue="H7pi+u6xfAWWEt1NkNEGnHhaZF/+pw9tKj3QoEy8yL6RjcL5auuTEHhJYTqCbHiQxmVmaM9YB2t9eKASPPHLSQ==" saltValue="sV6E0xzyqvMsb3j61DgoC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B542D0-CB3D-4615-A568-FF0C89804726}">
  <sheetPr>
    <pageSetUpPr fitToPage="1"/>
  </sheetPr>
  <dimension ref="A1:DE85"/>
  <sheetViews>
    <sheetView showGridLines="0" zoomScale="63" zoomScaleNormal="100" zoomScaleSheetLayoutView="55" workbookViewId="0">
      <selection activeCell="AL65" sqref="AL65"/>
    </sheetView>
  </sheetViews>
  <sheetFormatPr defaultColWidth="0" defaultRowHeight="13.5" customHeight="1" zeroHeight="1" x14ac:dyDescent="0.2"/>
  <cols>
    <col min="1" max="1" width="6.36328125" style="1219" customWidth="1"/>
    <col min="2" max="107" width="2.453125" style="1219" customWidth="1"/>
    <col min="108" max="108" width="6.08984375" style="1226" customWidth="1"/>
    <col min="109" max="109" width="5.90625" style="1225" customWidth="1"/>
    <col min="110" max="16384" width="8.6328125" style="1219" hidden="1"/>
  </cols>
  <sheetData>
    <row r="1" spans="1:109" ht="42.75" customHeight="1" x14ac:dyDescent="0.2">
      <c r="A1" s="1217"/>
      <c r="B1" s="1218"/>
      <c r="DD1" s="1219"/>
      <c r="DE1" s="1219"/>
    </row>
    <row r="2" spans="1:109" ht="25.5" customHeight="1" x14ac:dyDescent="0.2">
      <c r="A2" s="1220"/>
      <c r="C2" s="1220"/>
      <c r="O2" s="1220"/>
      <c r="P2" s="1220"/>
      <c r="Q2" s="1220"/>
      <c r="R2" s="1220"/>
      <c r="S2" s="1220"/>
      <c r="T2" s="1220"/>
      <c r="U2" s="1220"/>
      <c r="V2" s="1220"/>
      <c r="W2" s="1220"/>
      <c r="X2" s="1220"/>
      <c r="Y2" s="1220"/>
      <c r="Z2" s="1220"/>
      <c r="AA2" s="1220"/>
      <c r="AB2" s="1220"/>
      <c r="AC2" s="1220"/>
      <c r="AD2" s="1220"/>
      <c r="AE2" s="1220"/>
      <c r="AF2" s="1220"/>
      <c r="AG2" s="1220"/>
      <c r="AH2" s="1220"/>
      <c r="AI2" s="1220"/>
      <c r="AU2" s="1220"/>
      <c r="BG2" s="1220"/>
      <c r="BS2" s="1220"/>
      <c r="CE2" s="1220"/>
      <c r="CQ2" s="1220"/>
      <c r="DD2" s="1219"/>
      <c r="DE2" s="1219"/>
    </row>
    <row r="3" spans="1:109" ht="25.5" customHeight="1" x14ac:dyDescent="0.2">
      <c r="A3" s="1220"/>
      <c r="C3" s="1220"/>
      <c r="O3" s="1220"/>
      <c r="P3" s="1220"/>
      <c r="Q3" s="1220"/>
      <c r="R3" s="1220"/>
      <c r="S3" s="1220"/>
      <c r="T3" s="1220"/>
      <c r="U3" s="1220"/>
      <c r="V3" s="1220"/>
      <c r="W3" s="1220"/>
      <c r="X3" s="1220"/>
      <c r="Y3" s="1220"/>
      <c r="Z3" s="1220"/>
      <c r="AA3" s="1220"/>
      <c r="AB3" s="1220"/>
      <c r="AC3" s="1220"/>
      <c r="AD3" s="1220"/>
      <c r="AE3" s="1220"/>
      <c r="AF3" s="1220"/>
      <c r="AG3" s="1220"/>
      <c r="AH3" s="1220"/>
      <c r="AI3" s="1220"/>
      <c r="AU3" s="1220"/>
      <c r="BG3" s="1220"/>
      <c r="BS3" s="1220"/>
      <c r="CE3" s="1220"/>
      <c r="CQ3" s="1220"/>
      <c r="DD3" s="1219"/>
      <c r="DE3" s="1219"/>
    </row>
    <row r="4" spans="1:109" s="247" customFormat="1" ht="13" x14ac:dyDescent="0.2">
      <c r="A4" s="1220"/>
      <c r="B4" s="1220"/>
      <c r="C4" s="1220"/>
      <c r="D4" s="1220"/>
      <c r="E4" s="1220"/>
      <c r="F4" s="1220"/>
      <c r="G4" s="1220"/>
      <c r="H4" s="1220"/>
      <c r="I4" s="1220"/>
      <c r="J4" s="1220"/>
      <c r="K4" s="1220"/>
      <c r="L4" s="1220"/>
      <c r="M4" s="1220"/>
      <c r="N4" s="1220"/>
      <c r="O4" s="1220"/>
      <c r="P4" s="1220"/>
      <c r="Q4" s="1220"/>
      <c r="R4" s="1220"/>
      <c r="S4" s="1220"/>
      <c r="T4" s="1220"/>
      <c r="U4" s="1220"/>
      <c r="V4" s="1220"/>
      <c r="W4" s="1220"/>
      <c r="X4" s="1220"/>
      <c r="Y4" s="1220"/>
      <c r="Z4" s="1220"/>
      <c r="AA4" s="1220"/>
      <c r="AB4" s="1220"/>
      <c r="AC4" s="1220"/>
      <c r="AD4" s="1220"/>
      <c r="AE4" s="1220"/>
      <c r="AF4" s="1220"/>
      <c r="AG4" s="1220"/>
      <c r="AH4" s="1220"/>
      <c r="AI4" s="1220"/>
      <c r="AJ4" s="1220"/>
      <c r="AK4" s="1220"/>
      <c r="AL4" s="1220"/>
      <c r="AM4" s="1220"/>
      <c r="AN4" s="1220"/>
      <c r="AO4" s="1220"/>
      <c r="AP4" s="1220"/>
      <c r="AQ4" s="1220"/>
      <c r="AR4" s="1220"/>
      <c r="AS4" s="1220"/>
      <c r="AT4" s="1220"/>
      <c r="AU4" s="1220"/>
      <c r="AV4" s="1220"/>
      <c r="AW4" s="1220"/>
      <c r="AX4" s="1220"/>
      <c r="AY4" s="1220"/>
      <c r="AZ4" s="1220"/>
      <c r="BA4" s="1220"/>
      <c r="BB4" s="1220"/>
      <c r="BC4" s="1220"/>
      <c r="BD4" s="1220"/>
      <c r="BE4" s="1220"/>
      <c r="BF4" s="1220"/>
      <c r="BG4" s="1220"/>
      <c r="BH4" s="1220"/>
      <c r="BI4" s="1220"/>
      <c r="BJ4" s="1220"/>
      <c r="BK4" s="1220"/>
      <c r="BL4" s="1220"/>
      <c r="BM4" s="1220"/>
      <c r="BN4" s="1220"/>
      <c r="BO4" s="1220"/>
      <c r="BP4" s="1220"/>
      <c r="BQ4" s="1220"/>
      <c r="BR4" s="1220"/>
      <c r="BS4" s="1220"/>
      <c r="BT4" s="1220"/>
      <c r="BU4" s="1220"/>
      <c r="BV4" s="1220"/>
      <c r="BW4" s="1220"/>
      <c r="BX4" s="1220"/>
      <c r="BY4" s="1220"/>
      <c r="BZ4" s="1220"/>
      <c r="CA4" s="1220"/>
      <c r="CB4" s="1220"/>
      <c r="CC4" s="1220"/>
      <c r="CD4" s="1220"/>
      <c r="CE4" s="1220"/>
      <c r="CF4" s="1220"/>
      <c r="CG4" s="1220"/>
      <c r="CH4" s="1220"/>
      <c r="CI4" s="1220"/>
      <c r="CJ4" s="1220"/>
      <c r="CK4" s="1220"/>
      <c r="CL4" s="1220"/>
      <c r="CM4" s="1220"/>
      <c r="CN4" s="1220"/>
      <c r="CO4" s="1220"/>
      <c r="CP4" s="1220"/>
      <c r="CQ4" s="1220"/>
      <c r="CR4" s="1220"/>
      <c r="CS4" s="1220"/>
      <c r="CT4" s="1220"/>
      <c r="CU4" s="1220"/>
      <c r="CV4" s="1220"/>
      <c r="CW4" s="1220"/>
      <c r="CX4" s="1220"/>
      <c r="CY4" s="1220"/>
      <c r="CZ4" s="1220"/>
      <c r="DA4" s="1220"/>
      <c r="DB4" s="1220"/>
      <c r="DC4" s="1220"/>
      <c r="DD4" s="1220"/>
      <c r="DE4" s="1220"/>
    </row>
    <row r="5" spans="1:109" s="247" customFormat="1" ht="13" x14ac:dyDescent="0.2">
      <c r="A5" s="1220"/>
      <c r="B5" s="1220"/>
      <c r="C5" s="1220"/>
      <c r="D5" s="1220"/>
      <c r="E5" s="1220"/>
      <c r="F5" s="1220"/>
      <c r="G5" s="1220"/>
      <c r="H5" s="1220"/>
      <c r="I5" s="1220"/>
      <c r="J5" s="1220"/>
      <c r="K5" s="1220"/>
      <c r="L5" s="1220"/>
      <c r="M5" s="1220"/>
      <c r="N5" s="1220"/>
      <c r="O5" s="1220"/>
      <c r="P5" s="1220"/>
      <c r="Q5" s="1220"/>
      <c r="R5" s="1220"/>
      <c r="S5" s="1220"/>
      <c r="T5" s="1220"/>
      <c r="U5" s="1220"/>
      <c r="V5" s="1220"/>
      <c r="W5" s="1220"/>
      <c r="X5" s="1220"/>
      <c r="Y5" s="1220"/>
      <c r="Z5" s="1220"/>
      <c r="AA5" s="1220"/>
      <c r="AB5" s="1220"/>
      <c r="AC5" s="1220"/>
      <c r="AD5" s="1220"/>
      <c r="AE5" s="1220"/>
      <c r="AF5" s="1220"/>
      <c r="AG5" s="1220"/>
      <c r="AH5" s="1220"/>
      <c r="AI5" s="1220"/>
      <c r="AJ5" s="1220"/>
      <c r="AK5" s="1220"/>
      <c r="AL5" s="1220"/>
      <c r="AM5" s="1220"/>
      <c r="AN5" s="1220"/>
      <c r="AO5" s="1220"/>
      <c r="AP5" s="1220"/>
      <c r="AQ5" s="1220"/>
      <c r="AR5" s="1220"/>
      <c r="AS5" s="1220"/>
      <c r="AT5" s="1220"/>
      <c r="AU5" s="1220"/>
      <c r="AV5" s="1220"/>
      <c r="AW5" s="1220"/>
      <c r="AX5" s="1220"/>
      <c r="AY5" s="1220"/>
      <c r="AZ5" s="1220"/>
      <c r="BA5" s="1220"/>
      <c r="BB5" s="1220"/>
      <c r="BC5" s="1220"/>
      <c r="BD5" s="1220"/>
      <c r="BE5" s="1220"/>
      <c r="BF5" s="1220"/>
      <c r="BG5" s="1220"/>
      <c r="BH5" s="1220"/>
      <c r="BI5" s="1220"/>
      <c r="BJ5" s="1220"/>
      <c r="BK5" s="1220"/>
      <c r="BL5" s="1220"/>
      <c r="BM5" s="1220"/>
      <c r="BN5" s="1220"/>
      <c r="BO5" s="1220"/>
      <c r="BP5" s="1220"/>
      <c r="BQ5" s="1220"/>
      <c r="BR5" s="1220"/>
      <c r="BS5" s="1220"/>
      <c r="BT5" s="1220"/>
      <c r="BU5" s="1220"/>
      <c r="BV5" s="1220"/>
      <c r="BW5" s="1220"/>
      <c r="BX5" s="1220"/>
      <c r="BY5" s="1220"/>
      <c r="BZ5" s="1220"/>
      <c r="CA5" s="1220"/>
      <c r="CB5" s="1220"/>
      <c r="CC5" s="1220"/>
      <c r="CD5" s="1220"/>
      <c r="CE5" s="1220"/>
      <c r="CF5" s="1220"/>
      <c r="CG5" s="1220"/>
      <c r="CH5" s="1220"/>
      <c r="CI5" s="1220"/>
      <c r="CJ5" s="1220"/>
      <c r="CK5" s="1220"/>
      <c r="CL5" s="1220"/>
      <c r="CM5" s="1220"/>
      <c r="CN5" s="1220"/>
      <c r="CO5" s="1220"/>
      <c r="CP5" s="1220"/>
      <c r="CQ5" s="1220"/>
      <c r="CR5" s="1220"/>
      <c r="CS5" s="1220"/>
      <c r="CT5" s="1220"/>
      <c r="CU5" s="1220"/>
      <c r="CV5" s="1220"/>
      <c r="CW5" s="1220"/>
      <c r="CX5" s="1220"/>
      <c r="CY5" s="1220"/>
      <c r="CZ5" s="1220"/>
      <c r="DA5" s="1220"/>
      <c r="DB5" s="1220"/>
      <c r="DC5" s="1220"/>
      <c r="DD5" s="1220"/>
      <c r="DE5" s="1220"/>
    </row>
    <row r="6" spans="1:109" s="247" customFormat="1" ht="13" x14ac:dyDescent="0.2">
      <c r="A6" s="1220"/>
      <c r="B6" s="1220"/>
      <c r="C6" s="1220"/>
      <c r="D6" s="1220"/>
      <c r="E6" s="1220"/>
      <c r="F6" s="1220"/>
      <c r="G6" s="1220"/>
      <c r="H6" s="1220"/>
      <c r="I6" s="1220"/>
      <c r="J6" s="1220"/>
      <c r="K6" s="1220"/>
      <c r="L6" s="1220"/>
      <c r="M6" s="1220"/>
      <c r="N6" s="1220"/>
      <c r="O6" s="1220"/>
      <c r="P6" s="1220"/>
      <c r="Q6" s="1220"/>
      <c r="R6" s="1220"/>
      <c r="S6" s="1220"/>
      <c r="T6" s="1220"/>
      <c r="U6" s="1220"/>
      <c r="V6" s="1220"/>
      <c r="W6" s="1220"/>
      <c r="X6" s="1220"/>
      <c r="Y6" s="1220"/>
      <c r="Z6" s="1220"/>
      <c r="AA6" s="1220"/>
      <c r="AB6" s="1220"/>
      <c r="AC6" s="1220"/>
      <c r="AD6" s="1220"/>
      <c r="AE6" s="1220"/>
      <c r="AF6" s="1220"/>
      <c r="AG6" s="1220"/>
      <c r="AH6" s="1220"/>
      <c r="AI6" s="1220"/>
      <c r="AJ6" s="1220"/>
      <c r="AK6" s="1220"/>
      <c r="AL6" s="1220"/>
      <c r="AM6" s="1220"/>
      <c r="AN6" s="1220"/>
      <c r="AO6" s="1220"/>
      <c r="AP6" s="1220"/>
      <c r="AQ6" s="1220"/>
      <c r="AR6" s="1220"/>
      <c r="AS6" s="1220"/>
      <c r="AT6" s="1220"/>
      <c r="AU6" s="1220"/>
      <c r="AV6" s="1220"/>
      <c r="AW6" s="1220"/>
      <c r="AX6" s="1220"/>
      <c r="AY6" s="1220"/>
      <c r="AZ6" s="1220"/>
      <c r="BA6" s="1220"/>
      <c r="BB6" s="1220"/>
      <c r="BC6" s="1220"/>
      <c r="BD6" s="1220"/>
      <c r="BE6" s="1220"/>
      <c r="BF6" s="1220"/>
      <c r="BG6" s="1220"/>
      <c r="BH6" s="1220"/>
      <c r="BI6" s="1220"/>
      <c r="BJ6" s="1220"/>
      <c r="BK6" s="1220"/>
      <c r="BL6" s="1220"/>
      <c r="BM6" s="1220"/>
      <c r="BN6" s="1220"/>
      <c r="BO6" s="1220"/>
      <c r="BP6" s="1220"/>
      <c r="BQ6" s="1220"/>
      <c r="BR6" s="1220"/>
      <c r="BS6" s="1220"/>
      <c r="BT6" s="1220"/>
      <c r="BU6" s="1220"/>
      <c r="BV6" s="1220"/>
      <c r="BW6" s="1220"/>
      <c r="BX6" s="1220"/>
      <c r="BY6" s="1220"/>
      <c r="BZ6" s="1220"/>
      <c r="CA6" s="1220"/>
      <c r="CB6" s="1220"/>
      <c r="CC6" s="1220"/>
      <c r="CD6" s="1220"/>
      <c r="CE6" s="1220"/>
      <c r="CF6" s="1220"/>
      <c r="CG6" s="1220"/>
      <c r="CH6" s="1220"/>
      <c r="CI6" s="1220"/>
      <c r="CJ6" s="1220"/>
      <c r="CK6" s="1220"/>
      <c r="CL6" s="1220"/>
      <c r="CM6" s="1220"/>
      <c r="CN6" s="1220"/>
      <c r="CO6" s="1220"/>
      <c r="CP6" s="1220"/>
      <c r="CQ6" s="1220"/>
      <c r="CR6" s="1220"/>
      <c r="CS6" s="1220"/>
      <c r="CT6" s="1220"/>
      <c r="CU6" s="1220"/>
      <c r="CV6" s="1220"/>
      <c r="CW6" s="1220"/>
      <c r="CX6" s="1220"/>
      <c r="CY6" s="1220"/>
      <c r="CZ6" s="1220"/>
      <c r="DA6" s="1220"/>
      <c r="DB6" s="1220"/>
      <c r="DC6" s="1220"/>
      <c r="DD6" s="1220"/>
      <c r="DE6" s="1220"/>
    </row>
    <row r="7" spans="1:109" s="247" customFormat="1" ht="13" x14ac:dyDescent="0.2">
      <c r="A7" s="1220"/>
      <c r="B7" s="1220"/>
      <c r="C7" s="1220"/>
      <c r="D7" s="1220"/>
      <c r="E7" s="1220"/>
      <c r="F7" s="1220"/>
      <c r="G7" s="1220"/>
      <c r="H7" s="1220"/>
      <c r="I7" s="1220"/>
      <c r="J7" s="1220"/>
      <c r="K7" s="1220"/>
      <c r="L7" s="1220"/>
      <c r="M7" s="1220"/>
      <c r="N7" s="1220"/>
      <c r="O7" s="1220"/>
      <c r="P7" s="1220"/>
      <c r="Q7" s="1220"/>
      <c r="R7" s="1220"/>
      <c r="S7" s="1220"/>
      <c r="T7" s="1220"/>
      <c r="U7" s="1220"/>
      <c r="V7" s="1220"/>
      <c r="W7" s="1220"/>
      <c r="X7" s="1220"/>
      <c r="Y7" s="1220"/>
      <c r="Z7" s="1220"/>
      <c r="AA7" s="1220"/>
      <c r="AB7" s="1220"/>
      <c r="AC7" s="1220"/>
      <c r="AD7" s="1220"/>
      <c r="AE7" s="1220"/>
      <c r="AF7" s="1220"/>
      <c r="AG7" s="1220"/>
      <c r="AH7" s="1220"/>
      <c r="AI7" s="1220"/>
      <c r="AJ7" s="1220"/>
      <c r="AK7" s="1220"/>
      <c r="AL7" s="1220"/>
      <c r="AM7" s="1220"/>
      <c r="AN7" s="1220"/>
      <c r="AO7" s="1220"/>
      <c r="AP7" s="1220"/>
      <c r="AQ7" s="1220"/>
      <c r="AR7" s="1220"/>
      <c r="AS7" s="1220"/>
      <c r="AT7" s="1220"/>
      <c r="AU7" s="1220"/>
      <c r="AV7" s="1220"/>
      <c r="AW7" s="1220"/>
      <c r="AX7" s="1220"/>
      <c r="AY7" s="1220"/>
      <c r="AZ7" s="1220"/>
      <c r="BA7" s="1220"/>
      <c r="BB7" s="1220"/>
      <c r="BC7" s="1220"/>
      <c r="BD7" s="1220"/>
      <c r="BE7" s="1220"/>
      <c r="BF7" s="1220"/>
      <c r="BG7" s="1220"/>
      <c r="BH7" s="1220"/>
      <c r="BI7" s="1220"/>
      <c r="BJ7" s="1220"/>
      <c r="BK7" s="1220"/>
      <c r="BL7" s="1220"/>
      <c r="BM7" s="1220"/>
      <c r="BN7" s="1220"/>
      <c r="BO7" s="1220"/>
      <c r="BP7" s="1220"/>
      <c r="BQ7" s="1220"/>
      <c r="BR7" s="1220"/>
      <c r="BS7" s="1220"/>
      <c r="BT7" s="1220"/>
      <c r="BU7" s="1220"/>
      <c r="BV7" s="1220"/>
      <c r="BW7" s="1220"/>
      <c r="BX7" s="1220"/>
      <c r="BY7" s="1220"/>
      <c r="BZ7" s="1220"/>
      <c r="CA7" s="1220"/>
      <c r="CB7" s="1220"/>
      <c r="CC7" s="1220"/>
      <c r="CD7" s="1220"/>
      <c r="CE7" s="1220"/>
      <c r="CF7" s="1220"/>
      <c r="CG7" s="1220"/>
      <c r="CH7" s="1220"/>
      <c r="CI7" s="1220"/>
      <c r="CJ7" s="1220"/>
      <c r="CK7" s="1220"/>
      <c r="CL7" s="1220"/>
      <c r="CM7" s="1220"/>
      <c r="CN7" s="1220"/>
      <c r="CO7" s="1220"/>
      <c r="CP7" s="1220"/>
      <c r="CQ7" s="1220"/>
      <c r="CR7" s="1220"/>
      <c r="CS7" s="1220"/>
      <c r="CT7" s="1220"/>
      <c r="CU7" s="1220"/>
      <c r="CV7" s="1220"/>
      <c r="CW7" s="1220"/>
      <c r="CX7" s="1220"/>
      <c r="CY7" s="1220"/>
      <c r="CZ7" s="1220"/>
      <c r="DA7" s="1220"/>
      <c r="DB7" s="1220"/>
      <c r="DC7" s="1220"/>
      <c r="DD7" s="1220"/>
      <c r="DE7" s="1220"/>
    </row>
    <row r="8" spans="1:109" s="247" customFormat="1" ht="13" x14ac:dyDescent="0.2">
      <c r="A8" s="1220"/>
      <c r="B8" s="1220"/>
      <c r="C8" s="1220"/>
      <c r="D8" s="1220"/>
      <c r="E8" s="1220"/>
      <c r="F8" s="1220"/>
      <c r="G8" s="1220"/>
      <c r="H8" s="1220"/>
      <c r="I8" s="1220"/>
      <c r="J8" s="1220"/>
      <c r="K8" s="1220"/>
      <c r="L8" s="1220"/>
      <c r="M8" s="1220"/>
      <c r="N8" s="1220"/>
      <c r="O8" s="1220"/>
      <c r="P8" s="1220"/>
      <c r="Q8" s="1220"/>
      <c r="R8" s="1220"/>
      <c r="S8" s="1220"/>
      <c r="T8" s="1220"/>
      <c r="U8" s="1220"/>
      <c r="V8" s="1220"/>
      <c r="W8" s="1220"/>
      <c r="X8" s="1220"/>
      <c r="Y8" s="1220"/>
      <c r="Z8" s="1220"/>
      <c r="AA8" s="1220"/>
      <c r="AB8" s="1220"/>
      <c r="AC8" s="1220"/>
      <c r="AD8" s="1220"/>
      <c r="AE8" s="1220"/>
      <c r="AF8" s="1220"/>
      <c r="AG8" s="1220"/>
      <c r="AH8" s="1220"/>
      <c r="AI8" s="1220"/>
      <c r="AJ8" s="1220"/>
      <c r="AK8" s="1220"/>
      <c r="AL8" s="1220"/>
      <c r="AM8" s="1220"/>
      <c r="AN8" s="1220"/>
      <c r="AO8" s="1220"/>
      <c r="AP8" s="1220"/>
      <c r="AQ8" s="1220"/>
      <c r="AR8" s="1220"/>
      <c r="AS8" s="1220"/>
      <c r="AT8" s="1220"/>
      <c r="AU8" s="1220"/>
      <c r="AV8" s="1220"/>
      <c r="AW8" s="1220"/>
      <c r="AX8" s="1220"/>
      <c r="AY8" s="1220"/>
      <c r="AZ8" s="1220"/>
      <c r="BA8" s="1220"/>
      <c r="BB8" s="1220"/>
      <c r="BC8" s="1220"/>
      <c r="BD8" s="1220"/>
      <c r="BE8" s="1220"/>
      <c r="BF8" s="1220"/>
      <c r="BG8" s="1220"/>
      <c r="BH8" s="1220"/>
      <c r="BI8" s="1220"/>
      <c r="BJ8" s="1220"/>
      <c r="BK8" s="1220"/>
      <c r="BL8" s="1220"/>
      <c r="BM8" s="1220"/>
      <c r="BN8" s="1220"/>
      <c r="BO8" s="1220"/>
      <c r="BP8" s="1220"/>
      <c r="BQ8" s="1220"/>
      <c r="BR8" s="1220"/>
      <c r="BS8" s="1220"/>
      <c r="BT8" s="1220"/>
      <c r="BU8" s="1220"/>
      <c r="BV8" s="1220"/>
      <c r="BW8" s="1220"/>
      <c r="BX8" s="1220"/>
      <c r="BY8" s="1220"/>
      <c r="BZ8" s="1220"/>
      <c r="CA8" s="1220"/>
      <c r="CB8" s="1220"/>
      <c r="CC8" s="1220"/>
      <c r="CD8" s="1220"/>
      <c r="CE8" s="1220"/>
      <c r="CF8" s="1220"/>
      <c r="CG8" s="1220"/>
      <c r="CH8" s="1220"/>
      <c r="CI8" s="1220"/>
      <c r="CJ8" s="1220"/>
      <c r="CK8" s="1220"/>
      <c r="CL8" s="1220"/>
      <c r="CM8" s="1220"/>
      <c r="CN8" s="1220"/>
      <c r="CO8" s="1220"/>
      <c r="CP8" s="1220"/>
      <c r="CQ8" s="1220"/>
      <c r="CR8" s="1220"/>
      <c r="CS8" s="1220"/>
      <c r="CT8" s="1220"/>
      <c r="CU8" s="1220"/>
      <c r="CV8" s="1220"/>
      <c r="CW8" s="1220"/>
      <c r="CX8" s="1220"/>
      <c r="CY8" s="1220"/>
      <c r="CZ8" s="1220"/>
      <c r="DA8" s="1220"/>
      <c r="DB8" s="1220"/>
      <c r="DC8" s="1220"/>
      <c r="DD8" s="1220"/>
      <c r="DE8" s="1220"/>
    </row>
    <row r="9" spans="1:109" s="247" customFormat="1" ht="13" x14ac:dyDescent="0.2">
      <c r="A9" s="1220"/>
      <c r="B9" s="1220"/>
      <c r="C9" s="1220"/>
      <c r="D9" s="1220"/>
      <c r="E9" s="1220"/>
      <c r="F9" s="1220"/>
      <c r="G9" s="1220"/>
      <c r="H9" s="1220"/>
      <c r="I9" s="1220"/>
      <c r="J9" s="1220"/>
      <c r="K9" s="1220"/>
      <c r="L9" s="1220"/>
      <c r="M9" s="1220"/>
      <c r="N9" s="1220"/>
      <c r="O9" s="1220"/>
      <c r="P9" s="1220"/>
      <c r="Q9" s="1220"/>
      <c r="R9" s="1220"/>
      <c r="S9" s="1220"/>
      <c r="T9" s="1220"/>
      <c r="U9" s="1220"/>
      <c r="V9" s="1220"/>
      <c r="W9" s="1220"/>
      <c r="X9" s="1220"/>
      <c r="Y9" s="1220"/>
      <c r="Z9" s="1220"/>
      <c r="AA9" s="1220"/>
      <c r="AB9" s="1220"/>
      <c r="AC9" s="1220"/>
      <c r="AD9" s="1220"/>
      <c r="AE9" s="1220"/>
      <c r="AF9" s="1220"/>
      <c r="AG9" s="1220"/>
      <c r="AH9" s="1220"/>
      <c r="AI9" s="1220"/>
      <c r="AJ9" s="1220"/>
      <c r="AK9" s="1220"/>
      <c r="AL9" s="1220"/>
      <c r="AM9" s="1220"/>
      <c r="AN9" s="1220"/>
      <c r="AO9" s="1220"/>
      <c r="AP9" s="1220"/>
      <c r="AQ9" s="1220"/>
      <c r="AR9" s="1220"/>
      <c r="AS9" s="1220"/>
      <c r="AT9" s="1220"/>
      <c r="AU9" s="1220"/>
      <c r="AV9" s="1220"/>
      <c r="AW9" s="1220"/>
      <c r="AX9" s="1220"/>
      <c r="AY9" s="1220"/>
      <c r="AZ9" s="1220"/>
      <c r="BA9" s="1220"/>
      <c r="BB9" s="1220"/>
      <c r="BC9" s="1220"/>
      <c r="BD9" s="1220"/>
      <c r="BE9" s="1220"/>
      <c r="BF9" s="1220"/>
      <c r="BG9" s="1220"/>
      <c r="BH9" s="1220"/>
      <c r="BI9" s="1220"/>
      <c r="BJ9" s="1220"/>
      <c r="BK9" s="1220"/>
      <c r="BL9" s="1220"/>
      <c r="BM9" s="1220"/>
      <c r="BN9" s="1220"/>
      <c r="BO9" s="1220"/>
      <c r="BP9" s="1220"/>
      <c r="BQ9" s="1220"/>
      <c r="BR9" s="1220"/>
      <c r="BS9" s="1220"/>
      <c r="BT9" s="1220"/>
      <c r="BU9" s="1220"/>
      <c r="BV9" s="1220"/>
      <c r="BW9" s="1220"/>
      <c r="BX9" s="1220"/>
      <c r="BY9" s="1220"/>
      <c r="BZ9" s="1220"/>
      <c r="CA9" s="1220"/>
      <c r="CB9" s="1220"/>
      <c r="CC9" s="1220"/>
      <c r="CD9" s="1220"/>
      <c r="CE9" s="1220"/>
      <c r="CF9" s="1220"/>
      <c r="CG9" s="1220"/>
      <c r="CH9" s="1220"/>
      <c r="CI9" s="1220"/>
      <c r="CJ9" s="1220"/>
      <c r="CK9" s="1220"/>
      <c r="CL9" s="1220"/>
      <c r="CM9" s="1220"/>
      <c r="CN9" s="1220"/>
      <c r="CO9" s="1220"/>
      <c r="CP9" s="1220"/>
      <c r="CQ9" s="1220"/>
      <c r="CR9" s="1220"/>
      <c r="CS9" s="1220"/>
      <c r="CT9" s="1220"/>
      <c r="CU9" s="1220"/>
      <c r="CV9" s="1220"/>
      <c r="CW9" s="1220"/>
      <c r="CX9" s="1220"/>
      <c r="CY9" s="1220"/>
      <c r="CZ9" s="1220"/>
      <c r="DA9" s="1220"/>
      <c r="DB9" s="1220"/>
      <c r="DC9" s="1220"/>
      <c r="DD9" s="1220"/>
      <c r="DE9" s="1220"/>
    </row>
    <row r="10" spans="1:109" s="247" customFormat="1" ht="13" x14ac:dyDescent="0.2">
      <c r="A10" s="1220"/>
      <c r="B10" s="1220"/>
      <c r="C10" s="1220"/>
      <c r="D10" s="1220"/>
      <c r="E10" s="1220"/>
      <c r="F10" s="1220"/>
      <c r="G10" s="1220"/>
      <c r="H10" s="1220"/>
      <c r="I10" s="1220"/>
      <c r="J10" s="1220"/>
      <c r="K10" s="1220"/>
      <c r="L10" s="1220"/>
      <c r="M10" s="1220"/>
      <c r="N10" s="1220"/>
      <c r="O10" s="1220"/>
      <c r="P10" s="1220"/>
      <c r="Q10" s="1220"/>
      <c r="R10" s="1220"/>
      <c r="S10" s="1220"/>
      <c r="T10" s="1220"/>
      <c r="U10" s="1220"/>
      <c r="V10" s="1220"/>
      <c r="W10" s="1220"/>
      <c r="X10" s="1220"/>
      <c r="Y10" s="1220"/>
      <c r="Z10" s="1220"/>
      <c r="AA10" s="1220"/>
      <c r="AB10" s="1220"/>
      <c r="AC10" s="1220"/>
      <c r="AD10" s="1220"/>
      <c r="AE10" s="1220"/>
      <c r="AF10" s="1220"/>
      <c r="AG10" s="1220"/>
      <c r="AH10" s="1220"/>
      <c r="AI10" s="1220"/>
      <c r="AJ10" s="1220"/>
      <c r="AK10" s="1220"/>
      <c r="AL10" s="1220"/>
      <c r="AM10" s="1220"/>
      <c r="AN10" s="1220"/>
      <c r="AO10" s="1220"/>
      <c r="AP10" s="1220"/>
      <c r="AQ10" s="1220"/>
      <c r="AR10" s="1220"/>
      <c r="AS10" s="1220"/>
      <c r="AT10" s="1220"/>
      <c r="AU10" s="1220"/>
      <c r="AV10" s="1220"/>
      <c r="AW10" s="1220"/>
      <c r="AX10" s="1220"/>
      <c r="AY10" s="1220"/>
      <c r="AZ10" s="1220"/>
      <c r="BA10" s="1220"/>
      <c r="BB10" s="1220"/>
      <c r="BC10" s="1220"/>
      <c r="BD10" s="1220"/>
      <c r="BE10" s="1220"/>
      <c r="BF10" s="1220"/>
      <c r="BG10" s="1220"/>
      <c r="BH10" s="1220"/>
      <c r="BI10" s="1220"/>
      <c r="BJ10" s="1220"/>
      <c r="BK10" s="1220"/>
      <c r="BL10" s="1220"/>
      <c r="BM10" s="1220"/>
      <c r="BN10" s="1220"/>
      <c r="BO10" s="1220"/>
      <c r="BP10" s="1220"/>
      <c r="BQ10" s="1220"/>
      <c r="BR10" s="1220"/>
      <c r="BS10" s="1220"/>
      <c r="BT10" s="1220"/>
      <c r="BU10" s="1220"/>
      <c r="BV10" s="1220"/>
      <c r="BW10" s="1220"/>
      <c r="BX10" s="1220"/>
      <c r="BY10" s="1220"/>
      <c r="BZ10" s="1220"/>
      <c r="CA10" s="1220"/>
      <c r="CB10" s="1220"/>
      <c r="CC10" s="1220"/>
      <c r="CD10" s="1220"/>
      <c r="CE10" s="1220"/>
      <c r="CF10" s="1220"/>
      <c r="CG10" s="1220"/>
      <c r="CH10" s="1220"/>
      <c r="CI10" s="1220"/>
      <c r="CJ10" s="1220"/>
      <c r="CK10" s="1220"/>
      <c r="CL10" s="1220"/>
      <c r="CM10" s="1220"/>
      <c r="CN10" s="1220"/>
      <c r="CO10" s="1220"/>
      <c r="CP10" s="1220"/>
      <c r="CQ10" s="1220"/>
      <c r="CR10" s="1220"/>
      <c r="CS10" s="1220"/>
      <c r="CT10" s="1220"/>
      <c r="CU10" s="1220"/>
      <c r="CV10" s="1220"/>
      <c r="CW10" s="1220"/>
      <c r="CX10" s="1220"/>
      <c r="CY10" s="1220"/>
      <c r="CZ10" s="1220"/>
      <c r="DA10" s="1220"/>
      <c r="DB10" s="1220"/>
      <c r="DC10" s="1220"/>
      <c r="DD10" s="1220"/>
      <c r="DE10" s="1220"/>
    </row>
    <row r="11" spans="1:109" s="247" customFormat="1" ht="13" x14ac:dyDescent="0.2">
      <c r="A11" s="1220"/>
      <c r="B11" s="1220"/>
      <c r="C11" s="1220"/>
      <c r="D11" s="1220"/>
      <c r="E11" s="1220"/>
      <c r="F11" s="1220"/>
      <c r="G11" s="1220"/>
      <c r="H11" s="1220"/>
      <c r="I11" s="1220"/>
      <c r="J11" s="1220"/>
      <c r="K11" s="1220"/>
      <c r="L11" s="1220"/>
      <c r="M11" s="1220"/>
      <c r="N11" s="1220"/>
      <c r="O11" s="1220"/>
      <c r="P11" s="1220"/>
      <c r="Q11" s="1220"/>
      <c r="R11" s="1220"/>
      <c r="S11" s="1220"/>
      <c r="T11" s="1220"/>
      <c r="U11" s="1220"/>
      <c r="V11" s="1220"/>
      <c r="W11" s="1220"/>
      <c r="X11" s="1220"/>
      <c r="Y11" s="1220"/>
      <c r="Z11" s="1220"/>
      <c r="AA11" s="1220"/>
      <c r="AB11" s="1220"/>
      <c r="AC11" s="1220"/>
      <c r="AD11" s="1220"/>
      <c r="AE11" s="1220"/>
      <c r="AF11" s="1220"/>
      <c r="AG11" s="1220"/>
      <c r="AH11" s="1220"/>
      <c r="AI11" s="1220"/>
      <c r="AJ11" s="1220"/>
      <c r="AK11" s="1220"/>
      <c r="AL11" s="1220"/>
      <c r="AM11" s="1220"/>
      <c r="AN11" s="1220"/>
      <c r="AO11" s="1220"/>
      <c r="AP11" s="1220"/>
      <c r="AQ11" s="1220"/>
      <c r="AR11" s="1220"/>
      <c r="AS11" s="1220"/>
      <c r="AT11" s="1220"/>
      <c r="AU11" s="1220"/>
      <c r="AV11" s="1220"/>
      <c r="AW11" s="1220"/>
      <c r="AX11" s="1220"/>
      <c r="AY11" s="1220"/>
      <c r="AZ11" s="1220"/>
      <c r="BA11" s="1220"/>
      <c r="BB11" s="1220"/>
      <c r="BC11" s="1220"/>
      <c r="BD11" s="1220"/>
      <c r="BE11" s="1220"/>
      <c r="BF11" s="1220"/>
      <c r="BG11" s="1220"/>
      <c r="BH11" s="1220"/>
      <c r="BI11" s="1220"/>
      <c r="BJ11" s="1220"/>
      <c r="BK11" s="1220"/>
      <c r="BL11" s="1220"/>
      <c r="BM11" s="1220"/>
      <c r="BN11" s="1220"/>
      <c r="BO11" s="1220"/>
      <c r="BP11" s="1220"/>
      <c r="BQ11" s="1220"/>
      <c r="BR11" s="1220"/>
      <c r="BS11" s="1220"/>
      <c r="BT11" s="1220"/>
      <c r="BU11" s="1220"/>
      <c r="BV11" s="1220"/>
      <c r="BW11" s="1220"/>
      <c r="BX11" s="1220"/>
      <c r="BY11" s="1220"/>
      <c r="BZ11" s="1220"/>
      <c r="CA11" s="1220"/>
      <c r="CB11" s="1220"/>
      <c r="CC11" s="1220"/>
      <c r="CD11" s="1220"/>
      <c r="CE11" s="1220"/>
      <c r="CF11" s="1220"/>
      <c r="CG11" s="1220"/>
      <c r="CH11" s="1220"/>
      <c r="CI11" s="1220"/>
      <c r="CJ11" s="1220"/>
      <c r="CK11" s="1220"/>
      <c r="CL11" s="1220"/>
      <c r="CM11" s="1220"/>
      <c r="CN11" s="1220"/>
      <c r="CO11" s="1220"/>
      <c r="CP11" s="1220"/>
      <c r="CQ11" s="1220"/>
      <c r="CR11" s="1220"/>
      <c r="CS11" s="1220"/>
      <c r="CT11" s="1220"/>
      <c r="CU11" s="1220"/>
      <c r="CV11" s="1220"/>
      <c r="CW11" s="1220"/>
      <c r="CX11" s="1220"/>
      <c r="CY11" s="1220"/>
      <c r="CZ11" s="1220"/>
      <c r="DA11" s="1220"/>
      <c r="DB11" s="1220"/>
      <c r="DC11" s="1220"/>
      <c r="DD11" s="1220"/>
      <c r="DE11" s="1220"/>
    </row>
    <row r="12" spans="1:109" s="247" customFormat="1" ht="13" x14ac:dyDescent="0.2">
      <c r="A12" s="1220"/>
      <c r="B12" s="1220"/>
      <c r="C12" s="1220"/>
      <c r="D12" s="1220"/>
      <c r="E12" s="1220"/>
      <c r="F12" s="1220"/>
      <c r="G12" s="1220"/>
      <c r="H12" s="1220"/>
      <c r="I12" s="1220"/>
      <c r="J12" s="1220"/>
      <c r="K12" s="1220"/>
      <c r="L12" s="1220"/>
      <c r="M12" s="1220"/>
      <c r="N12" s="1220"/>
      <c r="O12" s="1220"/>
      <c r="P12" s="1220"/>
      <c r="Q12" s="1220"/>
      <c r="R12" s="1220"/>
      <c r="S12" s="1220"/>
      <c r="T12" s="1220"/>
      <c r="U12" s="1220"/>
      <c r="V12" s="1220"/>
      <c r="W12" s="1220"/>
      <c r="X12" s="1220"/>
      <c r="Y12" s="1220"/>
      <c r="Z12" s="1220"/>
      <c r="AA12" s="1220"/>
      <c r="AB12" s="1220"/>
      <c r="AC12" s="1220"/>
      <c r="AD12" s="1220"/>
      <c r="AE12" s="1220"/>
      <c r="AF12" s="1220"/>
      <c r="AG12" s="1220"/>
      <c r="AH12" s="1220"/>
      <c r="AI12" s="1220"/>
      <c r="AJ12" s="1220"/>
      <c r="AK12" s="1220"/>
      <c r="AL12" s="1220"/>
      <c r="AM12" s="1220"/>
      <c r="AN12" s="1220"/>
      <c r="AO12" s="1220"/>
      <c r="AP12" s="1220"/>
      <c r="AQ12" s="1220"/>
      <c r="AR12" s="1220"/>
      <c r="AS12" s="1220"/>
      <c r="AT12" s="1220"/>
      <c r="AU12" s="1220"/>
      <c r="AV12" s="1220"/>
      <c r="AW12" s="1220"/>
      <c r="AX12" s="1220"/>
      <c r="AY12" s="1220"/>
      <c r="AZ12" s="1220"/>
      <c r="BA12" s="1220"/>
      <c r="BB12" s="1220"/>
      <c r="BC12" s="1220"/>
      <c r="BD12" s="1220"/>
      <c r="BE12" s="1220"/>
      <c r="BF12" s="1220"/>
      <c r="BG12" s="1220"/>
      <c r="BH12" s="1220"/>
      <c r="BI12" s="1220"/>
      <c r="BJ12" s="1220"/>
      <c r="BK12" s="1220"/>
      <c r="BL12" s="1220"/>
      <c r="BM12" s="1220"/>
      <c r="BN12" s="1220"/>
      <c r="BO12" s="1220"/>
      <c r="BP12" s="1220"/>
      <c r="BQ12" s="1220"/>
      <c r="BR12" s="1220"/>
      <c r="BS12" s="1220"/>
      <c r="BT12" s="1220"/>
      <c r="BU12" s="1220"/>
      <c r="BV12" s="1220"/>
      <c r="BW12" s="1220"/>
      <c r="BX12" s="1220"/>
      <c r="BY12" s="1220"/>
      <c r="BZ12" s="1220"/>
      <c r="CA12" s="1220"/>
      <c r="CB12" s="1220"/>
      <c r="CC12" s="1220"/>
      <c r="CD12" s="1220"/>
      <c r="CE12" s="1220"/>
      <c r="CF12" s="1220"/>
      <c r="CG12" s="1220"/>
      <c r="CH12" s="1220"/>
      <c r="CI12" s="1220"/>
      <c r="CJ12" s="1220"/>
      <c r="CK12" s="1220"/>
      <c r="CL12" s="1220"/>
      <c r="CM12" s="1220"/>
      <c r="CN12" s="1220"/>
      <c r="CO12" s="1220"/>
      <c r="CP12" s="1220"/>
      <c r="CQ12" s="1220"/>
      <c r="CR12" s="1220"/>
      <c r="CS12" s="1220"/>
      <c r="CT12" s="1220"/>
      <c r="CU12" s="1220"/>
      <c r="CV12" s="1220"/>
      <c r="CW12" s="1220"/>
      <c r="CX12" s="1220"/>
      <c r="CY12" s="1220"/>
      <c r="CZ12" s="1220"/>
      <c r="DA12" s="1220"/>
      <c r="DB12" s="1220"/>
      <c r="DC12" s="1220"/>
      <c r="DD12" s="1220"/>
      <c r="DE12" s="1220"/>
    </row>
    <row r="13" spans="1:109" s="247" customFormat="1" ht="13" x14ac:dyDescent="0.2">
      <c r="A13" s="1220"/>
      <c r="B13" s="1220"/>
      <c r="C13" s="1220"/>
      <c r="D13" s="1220"/>
      <c r="E13" s="1220"/>
      <c r="F13" s="1220"/>
      <c r="G13" s="1220"/>
      <c r="H13" s="1220"/>
      <c r="I13" s="1220"/>
      <c r="J13" s="1220"/>
      <c r="K13" s="1220"/>
      <c r="L13" s="1220"/>
      <c r="M13" s="1220"/>
      <c r="N13" s="1220"/>
      <c r="O13" s="1220"/>
      <c r="P13" s="1220"/>
      <c r="Q13" s="1220"/>
      <c r="R13" s="1220"/>
      <c r="S13" s="1220"/>
      <c r="T13" s="1220"/>
      <c r="U13" s="1220"/>
      <c r="V13" s="1220"/>
      <c r="W13" s="1220"/>
      <c r="X13" s="1220"/>
      <c r="Y13" s="1220"/>
      <c r="Z13" s="1220"/>
      <c r="AA13" s="1220"/>
      <c r="AB13" s="1220"/>
      <c r="AC13" s="1220"/>
      <c r="AD13" s="1220"/>
      <c r="AE13" s="1220"/>
      <c r="AF13" s="1220"/>
      <c r="AG13" s="1220"/>
      <c r="AH13" s="1220"/>
      <c r="AI13" s="1220"/>
      <c r="AJ13" s="1220"/>
      <c r="AK13" s="1220"/>
      <c r="AL13" s="1220"/>
      <c r="AM13" s="1220"/>
      <c r="AN13" s="1220"/>
      <c r="AO13" s="1220"/>
      <c r="AP13" s="1220"/>
      <c r="AQ13" s="1220"/>
      <c r="AR13" s="1220"/>
      <c r="AS13" s="1220"/>
      <c r="AT13" s="1220"/>
      <c r="AU13" s="1220"/>
      <c r="AV13" s="1220"/>
      <c r="AW13" s="1220"/>
      <c r="AX13" s="1220"/>
      <c r="AY13" s="1220"/>
      <c r="AZ13" s="1220"/>
      <c r="BA13" s="1220"/>
      <c r="BB13" s="1220"/>
      <c r="BC13" s="1220"/>
      <c r="BD13" s="1220"/>
      <c r="BE13" s="1220"/>
      <c r="BF13" s="1220"/>
      <c r="BG13" s="1220"/>
      <c r="BH13" s="1220"/>
      <c r="BI13" s="1220"/>
      <c r="BJ13" s="1220"/>
      <c r="BK13" s="1220"/>
      <c r="BL13" s="1220"/>
      <c r="BM13" s="1220"/>
      <c r="BN13" s="1220"/>
      <c r="BO13" s="1220"/>
      <c r="BP13" s="1220"/>
      <c r="BQ13" s="1220"/>
      <c r="BR13" s="1220"/>
      <c r="BS13" s="1220"/>
      <c r="BT13" s="1220"/>
      <c r="BU13" s="1220"/>
      <c r="BV13" s="1220"/>
      <c r="BW13" s="1220"/>
      <c r="BX13" s="1220"/>
      <c r="BY13" s="1220"/>
      <c r="BZ13" s="1220"/>
      <c r="CA13" s="1220"/>
      <c r="CB13" s="1220"/>
      <c r="CC13" s="1220"/>
      <c r="CD13" s="1220"/>
      <c r="CE13" s="1220"/>
      <c r="CF13" s="1220"/>
      <c r="CG13" s="1220"/>
      <c r="CH13" s="1220"/>
      <c r="CI13" s="1220"/>
      <c r="CJ13" s="1220"/>
      <c r="CK13" s="1220"/>
      <c r="CL13" s="1220"/>
      <c r="CM13" s="1220"/>
      <c r="CN13" s="1220"/>
      <c r="CO13" s="1220"/>
      <c r="CP13" s="1220"/>
      <c r="CQ13" s="1220"/>
      <c r="CR13" s="1220"/>
      <c r="CS13" s="1220"/>
      <c r="CT13" s="1220"/>
      <c r="CU13" s="1220"/>
      <c r="CV13" s="1220"/>
      <c r="CW13" s="1220"/>
      <c r="CX13" s="1220"/>
      <c r="CY13" s="1220"/>
      <c r="CZ13" s="1220"/>
      <c r="DA13" s="1220"/>
      <c r="DB13" s="1220"/>
      <c r="DC13" s="1220"/>
      <c r="DD13" s="1220"/>
      <c r="DE13" s="1220"/>
    </row>
    <row r="14" spans="1:109" s="247" customFormat="1" ht="13" x14ac:dyDescent="0.2">
      <c r="A14" s="1220"/>
      <c r="B14" s="1220"/>
      <c r="C14" s="1220"/>
      <c r="D14" s="1220"/>
      <c r="E14" s="1220"/>
      <c r="F14" s="1220"/>
      <c r="G14" s="1220"/>
      <c r="H14" s="1220"/>
      <c r="I14" s="1220"/>
      <c r="J14" s="1220"/>
      <c r="K14" s="1220"/>
      <c r="L14" s="1220"/>
      <c r="M14" s="1220"/>
      <c r="N14" s="1220"/>
      <c r="O14" s="1220"/>
      <c r="P14" s="1220"/>
      <c r="Q14" s="1220"/>
      <c r="R14" s="1220"/>
      <c r="S14" s="1220"/>
      <c r="T14" s="1220"/>
      <c r="U14" s="1220"/>
      <c r="V14" s="1220"/>
      <c r="W14" s="1220"/>
      <c r="X14" s="1220"/>
      <c r="Y14" s="1220"/>
      <c r="Z14" s="1220"/>
      <c r="AA14" s="1220"/>
      <c r="AB14" s="1220"/>
      <c r="AC14" s="1220"/>
      <c r="AD14" s="1220"/>
      <c r="AE14" s="1220"/>
      <c r="AF14" s="1220"/>
      <c r="AG14" s="1220"/>
      <c r="AH14" s="1220"/>
      <c r="AI14" s="1220"/>
      <c r="AJ14" s="1220"/>
      <c r="AK14" s="1220"/>
      <c r="AL14" s="1220"/>
      <c r="AM14" s="1220"/>
      <c r="AN14" s="1220"/>
      <c r="AO14" s="1220"/>
      <c r="AP14" s="1220"/>
      <c r="AQ14" s="1220"/>
      <c r="AR14" s="1220"/>
      <c r="AS14" s="1220"/>
      <c r="AT14" s="1220"/>
      <c r="AU14" s="1220"/>
      <c r="AV14" s="1220"/>
      <c r="AW14" s="1220"/>
      <c r="AX14" s="1220"/>
      <c r="AY14" s="1220"/>
      <c r="AZ14" s="1220"/>
      <c r="BA14" s="1220"/>
      <c r="BB14" s="1220"/>
      <c r="BC14" s="1220"/>
      <c r="BD14" s="1220"/>
      <c r="BE14" s="1220"/>
      <c r="BF14" s="1220"/>
      <c r="BG14" s="1220"/>
      <c r="BH14" s="1220"/>
      <c r="BI14" s="1220"/>
      <c r="BJ14" s="1220"/>
      <c r="BK14" s="1220"/>
      <c r="BL14" s="1220"/>
      <c r="BM14" s="1220"/>
      <c r="BN14" s="1220"/>
      <c r="BO14" s="1220"/>
      <c r="BP14" s="1220"/>
      <c r="BQ14" s="1220"/>
      <c r="BR14" s="1220"/>
      <c r="BS14" s="1220"/>
      <c r="BT14" s="1220"/>
      <c r="BU14" s="1220"/>
      <c r="BV14" s="1220"/>
      <c r="BW14" s="1220"/>
      <c r="BX14" s="1220"/>
      <c r="BY14" s="1220"/>
      <c r="BZ14" s="1220"/>
      <c r="CA14" s="1220"/>
      <c r="CB14" s="1220"/>
      <c r="CC14" s="1220"/>
      <c r="CD14" s="1220"/>
      <c r="CE14" s="1220"/>
      <c r="CF14" s="1220"/>
      <c r="CG14" s="1220"/>
      <c r="CH14" s="1220"/>
      <c r="CI14" s="1220"/>
      <c r="CJ14" s="1220"/>
      <c r="CK14" s="1220"/>
      <c r="CL14" s="1220"/>
      <c r="CM14" s="1220"/>
      <c r="CN14" s="1220"/>
      <c r="CO14" s="1220"/>
      <c r="CP14" s="1220"/>
      <c r="CQ14" s="1220"/>
      <c r="CR14" s="1220"/>
      <c r="CS14" s="1220"/>
      <c r="CT14" s="1220"/>
      <c r="CU14" s="1220"/>
      <c r="CV14" s="1220"/>
      <c r="CW14" s="1220"/>
      <c r="CX14" s="1220"/>
      <c r="CY14" s="1220"/>
      <c r="CZ14" s="1220"/>
      <c r="DA14" s="1220"/>
      <c r="DB14" s="1220"/>
      <c r="DC14" s="1220"/>
      <c r="DD14" s="1220"/>
      <c r="DE14" s="1220"/>
    </row>
    <row r="15" spans="1:109" s="247" customFormat="1" ht="13" x14ac:dyDescent="0.2">
      <c r="A15" s="1219"/>
      <c r="B15" s="1220"/>
      <c r="C15" s="1220"/>
      <c r="D15" s="1220"/>
      <c r="E15" s="1220"/>
      <c r="F15" s="1220"/>
      <c r="G15" s="1220"/>
      <c r="H15" s="1220"/>
      <c r="I15" s="1220"/>
      <c r="J15" s="1220"/>
      <c r="K15" s="1220"/>
      <c r="L15" s="1220"/>
      <c r="M15" s="1220"/>
      <c r="N15" s="1220"/>
      <c r="O15" s="1220"/>
      <c r="P15" s="1220"/>
      <c r="Q15" s="1220"/>
      <c r="R15" s="1220"/>
      <c r="S15" s="1220"/>
      <c r="T15" s="1220"/>
      <c r="U15" s="1220"/>
      <c r="V15" s="1220"/>
      <c r="W15" s="1220"/>
      <c r="X15" s="1220"/>
      <c r="Y15" s="1220"/>
      <c r="Z15" s="1220"/>
      <c r="AA15" s="1220"/>
      <c r="AB15" s="1220"/>
      <c r="AC15" s="1220"/>
      <c r="AD15" s="1220"/>
      <c r="AE15" s="1220"/>
      <c r="AF15" s="1220"/>
      <c r="AG15" s="1220"/>
      <c r="AH15" s="1220"/>
      <c r="AI15" s="1220"/>
      <c r="AJ15" s="1220"/>
      <c r="AK15" s="1220"/>
      <c r="AL15" s="1220"/>
      <c r="AM15" s="1220"/>
      <c r="AN15" s="1220"/>
      <c r="AO15" s="1220"/>
      <c r="AP15" s="1220"/>
      <c r="AQ15" s="1220"/>
      <c r="AR15" s="1220"/>
      <c r="AS15" s="1220"/>
      <c r="AT15" s="1220"/>
      <c r="AU15" s="1220"/>
      <c r="AV15" s="1220"/>
      <c r="AW15" s="1220"/>
      <c r="AX15" s="1220"/>
      <c r="AY15" s="1220"/>
      <c r="AZ15" s="1220"/>
      <c r="BA15" s="1220"/>
      <c r="BB15" s="1220"/>
      <c r="BC15" s="1220"/>
      <c r="BD15" s="1220"/>
      <c r="BE15" s="1220"/>
      <c r="BF15" s="1220"/>
      <c r="BG15" s="1220"/>
      <c r="BH15" s="1220"/>
      <c r="BI15" s="1220"/>
      <c r="BJ15" s="1220"/>
      <c r="BK15" s="1220"/>
      <c r="BL15" s="1220"/>
      <c r="BM15" s="1220"/>
      <c r="BN15" s="1220"/>
      <c r="BO15" s="1220"/>
      <c r="BP15" s="1220"/>
      <c r="BQ15" s="1220"/>
      <c r="BR15" s="1220"/>
      <c r="BS15" s="1220"/>
      <c r="BT15" s="1220"/>
      <c r="BU15" s="1220"/>
      <c r="BV15" s="1220"/>
      <c r="BW15" s="1220"/>
      <c r="BX15" s="1220"/>
      <c r="BY15" s="1220"/>
      <c r="BZ15" s="1220"/>
      <c r="CA15" s="1220"/>
      <c r="CB15" s="1220"/>
      <c r="CC15" s="1220"/>
      <c r="CD15" s="1220"/>
      <c r="CE15" s="1220"/>
      <c r="CF15" s="1220"/>
      <c r="CG15" s="1220"/>
      <c r="CH15" s="1220"/>
      <c r="CI15" s="1220"/>
      <c r="CJ15" s="1220"/>
      <c r="CK15" s="1220"/>
      <c r="CL15" s="1220"/>
      <c r="CM15" s="1220"/>
      <c r="CN15" s="1220"/>
      <c r="CO15" s="1220"/>
      <c r="CP15" s="1220"/>
      <c r="CQ15" s="1220"/>
      <c r="CR15" s="1220"/>
      <c r="CS15" s="1220"/>
      <c r="CT15" s="1220"/>
      <c r="CU15" s="1220"/>
      <c r="CV15" s="1220"/>
      <c r="CW15" s="1220"/>
      <c r="CX15" s="1220"/>
      <c r="CY15" s="1220"/>
      <c r="CZ15" s="1220"/>
      <c r="DA15" s="1220"/>
      <c r="DB15" s="1220"/>
      <c r="DC15" s="1220"/>
      <c r="DD15" s="1220"/>
      <c r="DE15" s="1220"/>
    </row>
    <row r="16" spans="1:109" s="247" customFormat="1" ht="13" x14ac:dyDescent="0.2">
      <c r="A16" s="1219"/>
      <c r="B16" s="1220"/>
      <c r="C16" s="1220"/>
      <c r="D16" s="1220"/>
      <c r="E16" s="1220"/>
      <c r="F16" s="1220"/>
      <c r="G16" s="1220"/>
      <c r="H16" s="1220"/>
      <c r="I16" s="1220"/>
      <c r="J16" s="1220"/>
      <c r="K16" s="1220"/>
      <c r="L16" s="1220"/>
      <c r="M16" s="1220"/>
      <c r="N16" s="1220"/>
      <c r="O16" s="1220"/>
      <c r="P16" s="1220"/>
      <c r="Q16" s="1220"/>
      <c r="R16" s="1220"/>
      <c r="S16" s="1220"/>
      <c r="T16" s="1220"/>
      <c r="U16" s="1220"/>
      <c r="V16" s="1220"/>
      <c r="W16" s="1220"/>
      <c r="X16" s="1220"/>
      <c r="Y16" s="1220"/>
      <c r="Z16" s="1220"/>
      <c r="AA16" s="1220"/>
      <c r="AB16" s="1220"/>
      <c r="AC16" s="1220"/>
      <c r="AD16" s="1220"/>
      <c r="AE16" s="1220"/>
      <c r="AF16" s="1220"/>
      <c r="AG16" s="1220"/>
      <c r="AH16" s="1220"/>
      <c r="AI16" s="1220"/>
      <c r="AJ16" s="1220"/>
      <c r="AK16" s="1220"/>
      <c r="AL16" s="1220"/>
      <c r="AM16" s="1220"/>
      <c r="AN16" s="1220"/>
      <c r="AO16" s="1220"/>
      <c r="AP16" s="1220"/>
      <c r="AQ16" s="1220"/>
      <c r="AR16" s="1220"/>
      <c r="AS16" s="1220"/>
      <c r="AT16" s="1220"/>
      <c r="AU16" s="1220"/>
      <c r="AV16" s="1220"/>
      <c r="AW16" s="1220"/>
      <c r="AX16" s="1220"/>
      <c r="AY16" s="1220"/>
      <c r="AZ16" s="1220"/>
      <c r="BA16" s="1220"/>
      <c r="BB16" s="1220"/>
      <c r="BC16" s="1220"/>
      <c r="BD16" s="1220"/>
      <c r="BE16" s="1220"/>
      <c r="BF16" s="1220"/>
      <c r="BG16" s="1220"/>
      <c r="BH16" s="1220"/>
      <c r="BI16" s="1220"/>
      <c r="BJ16" s="1220"/>
      <c r="BK16" s="1220"/>
      <c r="BL16" s="1220"/>
      <c r="BM16" s="1220"/>
      <c r="BN16" s="1220"/>
      <c r="BO16" s="1220"/>
      <c r="BP16" s="1220"/>
      <c r="BQ16" s="1220"/>
      <c r="BR16" s="1220"/>
      <c r="BS16" s="1220"/>
      <c r="BT16" s="1220"/>
      <c r="BU16" s="1220"/>
      <c r="BV16" s="1220"/>
      <c r="BW16" s="1220"/>
      <c r="BX16" s="1220"/>
      <c r="BY16" s="1220"/>
      <c r="BZ16" s="1220"/>
      <c r="CA16" s="1220"/>
      <c r="CB16" s="1220"/>
      <c r="CC16" s="1220"/>
      <c r="CD16" s="1220"/>
      <c r="CE16" s="1220"/>
      <c r="CF16" s="1220"/>
      <c r="CG16" s="1220"/>
      <c r="CH16" s="1220"/>
      <c r="CI16" s="1220"/>
      <c r="CJ16" s="1220"/>
      <c r="CK16" s="1220"/>
      <c r="CL16" s="1220"/>
      <c r="CM16" s="1220"/>
      <c r="CN16" s="1220"/>
      <c r="CO16" s="1220"/>
      <c r="CP16" s="1220"/>
      <c r="CQ16" s="1220"/>
      <c r="CR16" s="1220"/>
      <c r="CS16" s="1220"/>
      <c r="CT16" s="1220"/>
      <c r="CU16" s="1220"/>
      <c r="CV16" s="1220"/>
      <c r="CW16" s="1220"/>
      <c r="CX16" s="1220"/>
      <c r="CY16" s="1220"/>
      <c r="CZ16" s="1220"/>
      <c r="DA16" s="1220"/>
      <c r="DB16" s="1220"/>
      <c r="DC16" s="1220"/>
      <c r="DD16" s="1220"/>
      <c r="DE16" s="1220"/>
    </row>
    <row r="17" spans="1:109" s="247" customFormat="1" ht="13" x14ac:dyDescent="0.2">
      <c r="A17" s="1219"/>
      <c r="B17" s="1220"/>
      <c r="C17" s="1220"/>
      <c r="D17" s="1220"/>
      <c r="E17" s="1220"/>
      <c r="F17" s="1220"/>
      <c r="G17" s="1220"/>
      <c r="H17" s="1220"/>
      <c r="I17" s="1220"/>
      <c r="J17" s="1220"/>
      <c r="K17" s="1220"/>
      <c r="L17" s="1220"/>
      <c r="M17" s="1220"/>
      <c r="N17" s="1220"/>
      <c r="O17" s="1220"/>
      <c r="P17" s="1220"/>
      <c r="Q17" s="1220"/>
      <c r="R17" s="1220"/>
      <c r="S17" s="1220"/>
      <c r="T17" s="1220"/>
      <c r="U17" s="1220"/>
      <c r="V17" s="1220"/>
      <c r="W17" s="1220"/>
      <c r="X17" s="1220"/>
      <c r="Y17" s="1220"/>
      <c r="Z17" s="1220"/>
      <c r="AA17" s="1220"/>
      <c r="AB17" s="1220"/>
      <c r="AC17" s="1220"/>
      <c r="AD17" s="1220"/>
      <c r="AE17" s="1220"/>
      <c r="AF17" s="1220"/>
      <c r="AG17" s="1220"/>
      <c r="AH17" s="1220"/>
      <c r="AI17" s="1220"/>
      <c r="AJ17" s="1220"/>
      <c r="AK17" s="1220"/>
      <c r="AL17" s="1220"/>
      <c r="AM17" s="1220"/>
      <c r="AN17" s="1220"/>
      <c r="AO17" s="1220"/>
      <c r="AP17" s="1220"/>
      <c r="AQ17" s="1220"/>
      <c r="AR17" s="1220"/>
      <c r="AS17" s="1220"/>
      <c r="AT17" s="1220"/>
      <c r="AU17" s="1220"/>
      <c r="AV17" s="1220"/>
      <c r="AW17" s="1220"/>
      <c r="AX17" s="1220"/>
      <c r="AY17" s="1220"/>
      <c r="AZ17" s="1220"/>
      <c r="BA17" s="1220"/>
      <c r="BB17" s="1220"/>
      <c r="BC17" s="1220"/>
      <c r="BD17" s="1220"/>
      <c r="BE17" s="1220"/>
      <c r="BF17" s="1220"/>
      <c r="BG17" s="1220"/>
      <c r="BH17" s="1220"/>
      <c r="BI17" s="1220"/>
      <c r="BJ17" s="1220"/>
      <c r="BK17" s="1220"/>
      <c r="BL17" s="1220"/>
      <c r="BM17" s="1220"/>
      <c r="BN17" s="1220"/>
      <c r="BO17" s="1220"/>
      <c r="BP17" s="1220"/>
      <c r="BQ17" s="1220"/>
      <c r="BR17" s="1220"/>
      <c r="BS17" s="1220"/>
      <c r="BT17" s="1220"/>
      <c r="BU17" s="1220"/>
      <c r="BV17" s="1220"/>
      <c r="BW17" s="1220"/>
      <c r="BX17" s="1220"/>
      <c r="BY17" s="1220"/>
      <c r="BZ17" s="1220"/>
      <c r="CA17" s="1220"/>
      <c r="CB17" s="1220"/>
      <c r="CC17" s="1220"/>
      <c r="CD17" s="1220"/>
      <c r="CE17" s="1220"/>
      <c r="CF17" s="1220"/>
      <c r="CG17" s="1220"/>
      <c r="CH17" s="1220"/>
      <c r="CI17" s="1220"/>
      <c r="CJ17" s="1220"/>
      <c r="CK17" s="1220"/>
      <c r="CL17" s="1220"/>
      <c r="CM17" s="1220"/>
      <c r="CN17" s="1220"/>
      <c r="CO17" s="1220"/>
      <c r="CP17" s="1220"/>
      <c r="CQ17" s="1220"/>
      <c r="CR17" s="1220"/>
      <c r="CS17" s="1220"/>
      <c r="CT17" s="1220"/>
      <c r="CU17" s="1220"/>
      <c r="CV17" s="1220"/>
      <c r="CW17" s="1220"/>
      <c r="CX17" s="1220"/>
      <c r="CY17" s="1220"/>
      <c r="CZ17" s="1220"/>
      <c r="DA17" s="1220"/>
      <c r="DB17" s="1220"/>
      <c r="DC17" s="1220"/>
      <c r="DD17" s="1220"/>
      <c r="DE17" s="1220"/>
    </row>
    <row r="18" spans="1:109" s="247" customFormat="1" ht="13" x14ac:dyDescent="0.2">
      <c r="A18" s="1219"/>
      <c r="B18" s="1220"/>
      <c r="C18" s="1220"/>
      <c r="D18" s="1220"/>
      <c r="E18" s="1220"/>
      <c r="F18" s="1220"/>
      <c r="G18" s="1220"/>
      <c r="H18" s="1220"/>
      <c r="I18" s="1220"/>
      <c r="J18" s="1220"/>
      <c r="K18" s="1220"/>
      <c r="L18" s="1220"/>
      <c r="M18" s="1220"/>
      <c r="N18" s="1220"/>
      <c r="O18" s="1220"/>
      <c r="P18" s="1220"/>
      <c r="Q18" s="1220"/>
      <c r="R18" s="1220"/>
      <c r="S18" s="1220"/>
      <c r="T18" s="1220"/>
      <c r="U18" s="1220"/>
      <c r="V18" s="1220"/>
      <c r="W18" s="1220"/>
      <c r="X18" s="1220"/>
      <c r="Y18" s="1220"/>
      <c r="Z18" s="1220"/>
      <c r="AA18" s="1220"/>
      <c r="AB18" s="1220"/>
      <c r="AC18" s="1220"/>
      <c r="AD18" s="1220"/>
      <c r="AE18" s="1220"/>
      <c r="AF18" s="1220"/>
      <c r="AG18" s="1220"/>
      <c r="AH18" s="1220"/>
      <c r="AI18" s="1220"/>
      <c r="AJ18" s="1220"/>
      <c r="AK18" s="1220"/>
      <c r="AL18" s="1220"/>
      <c r="AM18" s="1220"/>
      <c r="AN18" s="1220"/>
      <c r="AO18" s="1220"/>
      <c r="AP18" s="1220"/>
      <c r="AQ18" s="1220"/>
      <c r="AR18" s="1220"/>
      <c r="AS18" s="1220"/>
      <c r="AT18" s="1220"/>
      <c r="AU18" s="1220"/>
      <c r="AV18" s="1220"/>
      <c r="AW18" s="1220"/>
      <c r="AX18" s="1220"/>
      <c r="AY18" s="1220"/>
      <c r="AZ18" s="1220"/>
      <c r="BA18" s="1220"/>
      <c r="BB18" s="1220"/>
      <c r="BC18" s="1220"/>
      <c r="BD18" s="1220"/>
      <c r="BE18" s="1220"/>
      <c r="BF18" s="1220"/>
      <c r="BG18" s="1220"/>
      <c r="BH18" s="1220"/>
      <c r="BI18" s="1220"/>
      <c r="BJ18" s="1220"/>
      <c r="BK18" s="1220"/>
      <c r="BL18" s="1220"/>
      <c r="BM18" s="1220"/>
      <c r="BN18" s="1220"/>
      <c r="BO18" s="1220"/>
      <c r="BP18" s="1220"/>
      <c r="BQ18" s="1220"/>
      <c r="BR18" s="1220"/>
      <c r="BS18" s="1220"/>
      <c r="BT18" s="1220"/>
      <c r="BU18" s="1220"/>
      <c r="BV18" s="1220"/>
      <c r="BW18" s="1220"/>
      <c r="BX18" s="1220"/>
      <c r="BY18" s="1220"/>
      <c r="BZ18" s="1220"/>
      <c r="CA18" s="1220"/>
      <c r="CB18" s="1220"/>
      <c r="CC18" s="1220"/>
      <c r="CD18" s="1220"/>
      <c r="CE18" s="1220"/>
      <c r="CF18" s="1220"/>
      <c r="CG18" s="1220"/>
      <c r="CH18" s="1220"/>
      <c r="CI18" s="1220"/>
      <c r="CJ18" s="1220"/>
      <c r="CK18" s="1220"/>
      <c r="CL18" s="1220"/>
      <c r="CM18" s="1220"/>
      <c r="CN18" s="1220"/>
      <c r="CO18" s="1220"/>
      <c r="CP18" s="1220"/>
      <c r="CQ18" s="1220"/>
      <c r="CR18" s="1220"/>
      <c r="CS18" s="1220"/>
      <c r="CT18" s="1220"/>
      <c r="CU18" s="1220"/>
      <c r="CV18" s="1220"/>
      <c r="CW18" s="1220"/>
      <c r="CX18" s="1220"/>
      <c r="CY18" s="1220"/>
      <c r="CZ18" s="1220"/>
      <c r="DA18" s="1220"/>
      <c r="DB18" s="1220"/>
      <c r="DC18" s="1220"/>
      <c r="DD18" s="1220"/>
      <c r="DE18" s="1220"/>
    </row>
    <row r="19" spans="1:109" ht="13" x14ac:dyDescent="0.2">
      <c r="DD19" s="1219"/>
      <c r="DE19" s="1219"/>
    </row>
    <row r="20" spans="1:109" ht="13" x14ac:dyDescent="0.2">
      <c r="DD20" s="1219"/>
      <c r="DE20" s="1219"/>
    </row>
    <row r="21" spans="1:109" ht="17.25" customHeight="1" x14ac:dyDescent="0.2">
      <c r="B21" s="1221"/>
      <c r="C21" s="1222"/>
      <c r="D21" s="1222"/>
      <c r="E21" s="1222"/>
      <c r="F21" s="1222"/>
      <c r="G21" s="1222"/>
      <c r="H21" s="1222"/>
      <c r="I21" s="1222"/>
      <c r="J21" s="1222"/>
      <c r="K21" s="1222"/>
      <c r="L21" s="1222"/>
      <c r="M21" s="1222"/>
      <c r="N21" s="1223"/>
      <c r="O21" s="1222"/>
      <c r="P21" s="1222"/>
      <c r="Q21" s="1222"/>
      <c r="R21" s="1222"/>
      <c r="S21" s="1222"/>
      <c r="T21" s="1222"/>
      <c r="U21" s="1222"/>
      <c r="V21" s="1222"/>
      <c r="W21" s="1222"/>
      <c r="X21" s="1222"/>
      <c r="Y21" s="1222"/>
      <c r="Z21" s="1222"/>
      <c r="AA21" s="1222"/>
      <c r="AB21" s="1222"/>
      <c r="AC21" s="1222"/>
      <c r="AD21" s="1222"/>
      <c r="AE21" s="1222"/>
      <c r="AF21" s="1222"/>
      <c r="AG21" s="1222"/>
      <c r="AH21" s="1222"/>
      <c r="AI21" s="1222"/>
      <c r="AJ21" s="1222"/>
      <c r="AK21" s="1222"/>
      <c r="AL21" s="1222"/>
      <c r="AM21" s="1222"/>
      <c r="AN21" s="1222"/>
      <c r="AO21" s="1222"/>
      <c r="AP21" s="1222"/>
      <c r="AQ21" s="1222"/>
      <c r="AR21" s="1222"/>
      <c r="AS21" s="1222"/>
      <c r="AT21" s="1223"/>
      <c r="AU21" s="1222"/>
      <c r="AV21" s="1222"/>
      <c r="AW21" s="1222"/>
      <c r="AX21" s="1222"/>
      <c r="AY21" s="1222"/>
      <c r="AZ21" s="1222"/>
      <c r="BA21" s="1222"/>
      <c r="BB21" s="1222"/>
      <c r="BC21" s="1222"/>
      <c r="BD21" s="1222"/>
      <c r="BE21" s="1222"/>
      <c r="BF21" s="1223"/>
      <c r="BG21" s="1222"/>
      <c r="BH21" s="1222"/>
      <c r="BI21" s="1222"/>
      <c r="BJ21" s="1222"/>
      <c r="BK21" s="1222"/>
      <c r="BL21" s="1222"/>
      <c r="BM21" s="1222"/>
      <c r="BN21" s="1222"/>
      <c r="BO21" s="1222"/>
      <c r="BP21" s="1222"/>
      <c r="BQ21" s="1222"/>
      <c r="BR21" s="1223"/>
      <c r="BS21" s="1222"/>
      <c r="BT21" s="1222"/>
      <c r="BU21" s="1222"/>
      <c r="BV21" s="1222"/>
      <c r="BW21" s="1222"/>
      <c r="BX21" s="1222"/>
      <c r="BY21" s="1222"/>
      <c r="BZ21" s="1222"/>
      <c r="CA21" s="1222"/>
      <c r="CB21" s="1222"/>
      <c r="CC21" s="1222"/>
      <c r="CD21" s="1223"/>
      <c r="CE21" s="1222"/>
      <c r="CF21" s="1222"/>
      <c r="CG21" s="1222"/>
      <c r="CH21" s="1222"/>
      <c r="CI21" s="1222"/>
      <c r="CJ21" s="1222"/>
      <c r="CK21" s="1222"/>
      <c r="CL21" s="1222"/>
      <c r="CM21" s="1222"/>
      <c r="CN21" s="1222"/>
      <c r="CO21" s="1222"/>
      <c r="CP21" s="1223"/>
      <c r="CQ21" s="1222"/>
      <c r="CR21" s="1222"/>
      <c r="CS21" s="1222"/>
      <c r="CT21" s="1222"/>
      <c r="CU21" s="1222"/>
      <c r="CV21" s="1222"/>
      <c r="CW21" s="1222"/>
      <c r="CX21" s="1222"/>
      <c r="CY21" s="1222"/>
      <c r="CZ21" s="1222"/>
      <c r="DA21" s="1222"/>
      <c r="DB21" s="1223"/>
      <c r="DC21" s="1222"/>
      <c r="DD21" s="1224"/>
      <c r="DE21" s="1219"/>
    </row>
    <row r="22" spans="1:109" ht="17.25" customHeight="1" x14ac:dyDescent="0.2">
      <c r="B22" s="1225"/>
    </row>
    <row r="23" spans="1:109" ht="13" x14ac:dyDescent="0.2">
      <c r="B23" s="1225"/>
    </row>
    <row r="24" spans="1:109" ht="13" x14ac:dyDescent="0.2">
      <c r="B24" s="1225"/>
    </row>
    <row r="25" spans="1:109" ht="13" x14ac:dyDescent="0.2">
      <c r="B25" s="1225"/>
    </row>
    <row r="26" spans="1:109" ht="13" x14ac:dyDescent="0.2">
      <c r="B26" s="1225"/>
    </row>
    <row r="27" spans="1:109" ht="13" x14ac:dyDescent="0.2">
      <c r="B27" s="1225"/>
    </row>
    <row r="28" spans="1:109" ht="13" x14ac:dyDescent="0.2">
      <c r="B28" s="1225"/>
    </row>
    <row r="29" spans="1:109" ht="13" x14ac:dyDescent="0.2">
      <c r="B29" s="1225"/>
    </row>
    <row r="30" spans="1:109" ht="13" x14ac:dyDescent="0.2">
      <c r="B30" s="1225"/>
    </row>
    <row r="31" spans="1:109" ht="13" x14ac:dyDescent="0.2">
      <c r="B31" s="1225"/>
    </row>
    <row r="32" spans="1:109" ht="13" x14ac:dyDescent="0.2">
      <c r="B32" s="1225"/>
    </row>
    <row r="33" spans="2:109" ht="13" x14ac:dyDescent="0.2">
      <c r="B33" s="1225"/>
    </row>
    <row r="34" spans="2:109" ht="13" x14ac:dyDescent="0.2">
      <c r="B34" s="1225"/>
    </row>
    <row r="35" spans="2:109" ht="13" x14ac:dyDescent="0.2">
      <c r="B35" s="1225"/>
    </row>
    <row r="36" spans="2:109" ht="13" x14ac:dyDescent="0.2">
      <c r="B36" s="1225"/>
    </row>
    <row r="37" spans="2:109" ht="13" x14ac:dyDescent="0.2">
      <c r="B37" s="1225"/>
    </row>
    <row r="38" spans="2:109" ht="13" x14ac:dyDescent="0.2">
      <c r="B38" s="1225"/>
    </row>
    <row r="39" spans="2:109" ht="13" x14ac:dyDescent="0.2">
      <c r="B39" s="1227"/>
      <c r="C39" s="1228"/>
      <c r="D39" s="1228"/>
      <c r="E39" s="1228"/>
      <c r="F39" s="1228"/>
      <c r="G39" s="1228"/>
      <c r="H39" s="1228"/>
      <c r="I39" s="1228"/>
      <c r="J39" s="1228"/>
      <c r="K39" s="1228"/>
      <c r="L39" s="1228"/>
      <c r="M39" s="1228"/>
      <c r="N39" s="1228"/>
      <c r="O39" s="1228"/>
      <c r="P39" s="1228"/>
      <c r="Q39" s="1228"/>
      <c r="R39" s="1228"/>
      <c r="S39" s="1228"/>
      <c r="T39" s="1228"/>
      <c r="U39" s="1228"/>
      <c r="V39" s="1228"/>
      <c r="W39" s="1228"/>
      <c r="X39" s="1228"/>
      <c r="Y39" s="1228"/>
      <c r="Z39" s="1228"/>
      <c r="AA39" s="1228"/>
      <c r="AB39" s="1228"/>
      <c r="AC39" s="1228"/>
      <c r="AD39" s="1228"/>
      <c r="AE39" s="1228"/>
      <c r="AF39" s="1228"/>
      <c r="AG39" s="1228"/>
      <c r="AH39" s="1228"/>
      <c r="AI39" s="1228"/>
      <c r="AJ39" s="1228"/>
      <c r="AK39" s="1228"/>
      <c r="AL39" s="1228"/>
      <c r="AM39" s="1228"/>
      <c r="AN39" s="1228"/>
      <c r="AO39" s="1228"/>
      <c r="AP39" s="1228"/>
      <c r="AQ39" s="1228"/>
      <c r="AR39" s="1228"/>
      <c r="AS39" s="1228"/>
      <c r="AT39" s="1228"/>
      <c r="AU39" s="1228"/>
      <c r="AV39" s="1228"/>
      <c r="AW39" s="1228"/>
      <c r="AX39" s="1228"/>
      <c r="AY39" s="1228"/>
      <c r="AZ39" s="1228"/>
      <c r="BA39" s="1228"/>
      <c r="BB39" s="1228"/>
      <c r="BC39" s="1228"/>
      <c r="BD39" s="1228"/>
      <c r="BE39" s="1228"/>
      <c r="BF39" s="1228"/>
      <c r="BG39" s="1228"/>
      <c r="BH39" s="1228"/>
      <c r="BI39" s="1228"/>
      <c r="BJ39" s="1228"/>
      <c r="BK39" s="1228"/>
      <c r="BL39" s="1228"/>
      <c r="BM39" s="1228"/>
      <c r="BN39" s="1228"/>
      <c r="BO39" s="1228"/>
      <c r="BP39" s="1228"/>
      <c r="BQ39" s="1228"/>
      <c r="BR39" s="1228"/>
      <c r="BS39" s="1228"/>
      <c r="BT39" s="1228"/>
      <c r="BU39" s="1228"/>
      <c r="BV39" s="1228"/>
      <c r="BW39" s="1228"/>
      <c r="BX39" s="1228"/>
      <c r="BY39" s="1228"/>
      <c r="BZ39" s="1228"/>
      <c r="CA39" s="1228"/>
      <c r="CB39" s="1228"/>
      <c r="CC39" s="1228"/>
      <c r="CD39" s="1228"/>
      <c r="CE39" s="1228"/>
      <c r="CF39" s="1228"/>
      <c r="CG39" s="1228"/>
      <c r="CH39" s="1228"/>
      <c r="CI39" s="1228"/>
      <c r="CJ39" s="1228"/>
      <c r="CK39" s="1228"/>
      <c r="CL39" s="1228"/>
      <c r="CM39" s="1228"/>
      <c r="CN39" s="1228"/>
      <c r="CO39" s="1228"/>
      <c r="CP39" s="1228"/>
      <c r="CQ39" s="1228"/>
      <c r="CR39" s="1228"/>
      <c r="CS39" s="1228"/>
      <c r="CT39" s="1228"/>
      <c r="CU39" s="1228"/>
      <c r="CV39" s="1228"/>
      <c r="CW39" s="1228"/>
      <c r="CX39" s="1228"/>
      <c r="CY39" s="1228"/>
      <c r="CZ39" s="1228"/>
      <c r="DA39" s="1228"/>
      <c r="DB39" s="1228"/>
      <c r="DC39" s="1228"/>
      <c r="DD39" s="1229"/>
    </row>
    <row r="40" spans="2:109" ht="13" x14ac:dyDescent="0.2">
      <c r="B40" s="1230"/>
      <c r="DD40" s="1230"/>
      <c r="DE40" s="1219"/>
    </row>
    <row r="41" spans="2:109" ht="16.5" x14ac:dyDescent="0.2">
      <c r="B41" s="1231" t="s">
        <v>586</v>
      </c>
      <c r="C41" s="1222"/>
      <c r="D41" s="1222"/>
      <c r="E41" s="1222"/>
      <c r="F41" s="1222"/>
      <c r="G41" s="1222"/>
      <c r="H41" s="1222"/>
      <c r="I41" s="1222"/>
      <c r="J41" s="1222"/>
      <c r="K41" s="1222"/>
      <c r="L41" s="1222"/>
      <c r="M41" s="1222"/>
      <c r="N41" s="1222"/>
      <c r="O41" s="1222"/>
      <c r="P41" s="1222"/>
      <c r="Q41" s="1222"/>
      <c r="R41" s="1222"/>
      <c r="S41" s="1222"/>
      <c r="T41" s="1222"/>
      <c r="U41" s="1222"/>
      <c r="V41" s="1222"/>
      <c r="W41" s="1222"/>
      <c r="X41" s="1222"/>
      <c r="Y41" s="1222"/>
      <c r="Z41" s="1222"/>
      <c r="AA41" s="1222"/>
      <c r="AB41" s="1222"/>
      <c r="AC41" s="1222"/>
      <c r="AD41" s="1222"/>
      <c r="AE41" s="1222"/>
      <c r="AF41" s="1222"/>
      <c r="AG41" s="1222"/>
      <c r="AH41" s="1222"/>
      <c r="AI41" s="1222"/>
      <c r="AJ41" s="1222"/>
      <c r="AK41" s="1222"/>
      <c r="AL41" s="1222"/>
      <c r="AM41" s="1222"/>
      <c r="AN41" s="1222"/>
      <c r="AO41" s="1222"/>
      <c r="AP41" s="1222"/>
      <c r="AQ41" s="1222"/>
      <c r="AR41" s="1222"/>
      <c r="AS41" s="1222"/>
      <c r="AT41" s="1222"/>
      <c r="AU41" s="1222"/>
      <c r="AV41" s="1222"/>
      <c r="AW41" s="1222"/>
      <c r="AX41" s="1222"/>
      <c r="AY41" s="1222"/>
      <c r="AZ41" s="1222"/>
      <c r="BA41" s="1222"/>
      <c r="BB41" s="1222"/>
      <c r="BC41" s="1222"/>
      <c r="BD41" s="1222"/>
      <c r="BE41" s="1222"/>
      <c r="BF41" s="1222"/>
      <c r="BG41" s="1222"/>
      <c r="BH41" s="1222"/>
      <c r="BI41" s="1222"/>
      <c r="BJ41" s="1222"/>
      <c r="BK41" s="1222"/>
      <c r="BL41" s="1222"/>
      <c r="BM41" s="1222"/>
      <c r="BN41" s="1222"/>
      <c r="BO41" s="1222"/>
      <c r="BP41" s="1222"/>
      <c r="BQ41" s="1222"/>
      <c r="BR41" s="1222"/>
      <c r="BS41" s="1222"/>
      <c r="BT41" s="1222"/>
      <c r="BU41" s="1222"/>
      <c r="BV41" s="1222"/>
      <c r="BW41" s="1222"/>
      <c r="BX41" s="1222"/>
      <c r="BY41" s="1222"/>
      <c r="BZ41" s="1222"/>
      <c r="CA41" s="1222"/>
      <c r="CB41" s="1222"/>
      <c r="CC41" s="1222"/>
      <c r="CD41" s="1222"/>
      <c r="CE41" s="1222"/>
      <c r="CF41" s="1222"/>
      <c r="CG41" s="1222"/>
      <c r="CH41" s="1222"/>
      <c r="CI41" s="1222"/>
      <c r="CJ41" s="1222"/>
      <c r="CK41" s="1222"/>
      <c r="CL41" s="1222"/>
      <c r="CM41" s="1222"/>
      <c r="CN41" s="1222"/>
      <c r="CO41" s="1222"/>
      <c r="CP41" s="1222"/>
      <c r="CQ41" s="1222"/>
      <c r="CR41" s="1222"/>
      <c r="CS41" s="1222"/>
      <c r="CT41" s="1222"/>
      <c r="CU41" s="1222"/>
      <c r="CV41" s="1222"/>
      <c r="CW41" s="1222"/>
      <c r="CX41" s="1222"/>
      <c r="CY41" s="1222"/>
      <c r="CZ41" s="1222"/>
      <c r="DA41" s="1222"/>
      <c r="DB41" s="1222"/>
      <c r="DC41" s="1222"/>
      <c r="DD41" s="1224"/>
    </row>
    <row r="42" spans="2:109" ht="13" x14ac:dyDescent="0.2">
      <c r="B42" s="1225"/>
      <c r="G42" s="1232"/>
      <c r="I42" s="1233"/>
      <c r="J42" s="1233"/>
      <c r="K42" s="1233"/>
      <c r="AM42" s="1232"/>
      <c r="AN42" s="1232" t="s">
        <v>587</v>
      </c>
      <c r="AP42" s="1233"/>
      <c r="AQ42" s="1233"/>
      <c r="AR42" s="1233"/>
      <c r="AY42" s="1232"/>
      <c r="BA42" s="1233"/>
      <c r="BB42" s="1233"/>
      <c r="BC42" s="1233"/>
      <c r="BK42" s="1232"/>
      <c r="BM42" s="1233"/>
      <c r="BN42" s="1233"/>
      <c r="BO42" s="1233"/>
      <c r="BW42" s="1232"/>
      <c r="BY42" s="1233"/>
      <c r="BZ42" s="1233"/>
      <c r="CA42" s="1233"/>
      <c r="CI42" s="1232"/>
      <c r="CK42" s="1233"/>
      <c r="CL42" s="1233"/>
      <c r="CM42" s="1233"/>
      <c r="CU42" s="1232"/>
      <c r="CW42" s="1233"/>
      <c r="CX42" s="1233"/>
      <c r="CY42" s="1233"/>
    </row>
    <row r="43" spans="2:109" ht="13.5" customHeight="1" x14ac:dyDescent="0.2">
      <c r="B43" s="1225"/>
      <c r="AN43" s="1234" t="s">
        <v>588</v>
      </c>
      <c r="AO43" s="1235"/>
      <c r="AP43" s="1235"/>
      <c r="AQ43" s="1235"/>
      <c r="AR43" s="1235"/>
      <c r="AS43" s="1235"/>
      <c r="AT43" s="1235"/>
      <c r="AU43" s="1235"/>
      <c r="AV43" s="1235"/>
      <c r="AW43" s="1235"/>
      <c r="AX43" s="1235"/>
      <c r="AY43" s="1235"/>
      <c r="AZ43" s="1235"/>
      <c r="BA43" s="1235"/>
      <c r="BB43" s="1235"/>
      <c r="BC43" s="1235"/>
      <c r="BD43" s="1235"/>
      <c r="BE43" s="1235"/>
      <c r="BF43" s="1235"/>
      <c r="BG43" s="1235"/>
      <c r="BH43" s="1235"/>
      <c r="BI43" s="1235"/>
      <c r="BJ43" s="1235"/>
      <c r="BK43" s="1235"/>
      <c r="BL43" s="1235"/>
      <c r="BM43" s="1235"/>
      <c r="BN43" s="1235"/>
      <c r="BO43" s="1235"/>
      <c r="BP43" s="1235"/>
      <c r="BQ43" s="1235"/>
      <c r="BR43" s="1235"/>
      <c r="BS43" s="1235"/>
      <c r="BT43" s="1235"/>
      <c r="BU43" s="1235"/>
      <c r="BV43" s="1235"/>
      <c r="BW43" s="1235"/>
      <c r="BX43" s="1235"/>
      <c r="BY43" s="1235"/>
      <c r="BZ43" s="1235"/>
      <c r="CA43" s="1235"/>
      <c r="CB43" s="1235"/>
      <c r="CC43" s="1235"/>
      <c r="CD43" s="1235"/>
      <c r="CE43" s="1235"/>
      <c r="CF43" s="1235"/>
      <c r="CG43" s="1235"/>
      <c r="CH43" s="1235"/>
      <c r="CI43" s="1235"/>
      <c r="CJ43" s="1235"/>
      <c r="CK43" s="1235"/>
      <c r="CL43" s="1235"/>
      <c r="CM43" s="1235"/>
      <c r="CN43" s="1235"/>
      <c r="CO43" s="1235"/>
      <c r="CP43" s="1235"/>
      <c r="CQ43" s="1235"/>
      <c r="CR43" s="1235"/>
      <c r="CS43" s="1235"/>
      <c r="CT43" s="1235"/>
      <c r="CU43" s="1235"/>
      <c r="CV43" s="1235"/>
      <c r="CW43" s="1235"/>
      <c r="CX43" s="1235"/>
      <c r="CY43" s="1235"/>
      <c r="CZ43" s="1235"/>
      <c r="DA43" s="1235"/>
      <c r="DB43" s="1235"/>
      <c r="DC43" s="1236"/>
    </row>
    <row r="44" spans="2:109" ht="13" x14ac:dyDescent="0.2">
      <c r="B44" s="1225"/>
      <c r="AN44" s="1237"/>
      <c r="AO44" s="1238"/>
      <c r="AP44" s="1238"/>
      <c r="AQ44" s="1238"/>
      <c r="AR44" s="1238"/>
      <c r="AS44" s="1238"/>
      <c r="AT44" s="1238"/>
      <c r="AU44" s="1238"/>
      <c r="AV44" s="1238"/>
      <c r="AW44" s="1238"/>
      <c r="AX44" s="1238"/>
      <c r="AY44" s="1238"/>
      <c r="AZ44" s="1238"/>
      <c r="BA44" s="1238"/>
      <c r="BB44" s="1238"/>
      <c r="BC44" s="1238"/>
      <c r="BD44" s="1238"/>
      <c r="BE44" s="1238"/>
      <c r="BF44" s="1238"/>
      <c r="BG44" s="1238"/>
      <c r="BH44" s="1238"/>
      <c r="BI44" s="1238"/>
      <c r="BJ44" s="1238"/>
      <c r="BK44" s="1238"/>
      <c r="BL44" s="1238"/>
      <c r="BM44" s="1238"/>
      <c r="BN44" s="1238"/>
      <c r="BO44" s="1238"/>
      <c r="BP44" s="1238"/>
      <c r="BQ44" s="1238"/>
      <c r="BR44" s="1238"/>
      <c r="BS44" s="1238"/>
      <c r="BT44" s="1238"/>
      <c r="BU44" s="1238"/>
      <c r="BV44" s="1238"/>
      <c r="BW44" s="1238"/>
      <c r="BX44" s="1238"/>
      <c r="BY44" s="1238"/>
      <c r="BZ44" s="1238"/>
      <c r="CA44" s="1238"/>
      <c r="CB44" s="1238"/>
      <c r="CC44" s="1238"/>
      <c r="CD44" s="1238"/>
      <c r="CE44" s="1238"/>
      <c r="CF44" s="1238"/>
      <c r="CG44" s="1238"/>
      <c r="CH44" s="1238"/>
      <c r="CI44" s="1238"/>
      <c r="CJ44" s="1238"/>
      <c r="CK44" s="1238"/>
      <c r="CL44" s="1238"/>
      <c r="CM44" s="1238"/>
      <c r="CN44" s="1238"/>
      <c r="CO44" s="1238"/>
      <c r="CP44" s="1238"/>
      <c r="CQ44" s="1238"/>
      <c r="CR44" s="1238"/>
      <c r="CS44" s="1238"/>
      <c r="CT44" s="1238"/>
      <c r="CU44" s="1238"/>
      <c r="CV44" s="1238"/>
      <c r="CW44" s="1238"/>
      <c r="CX44" s="1238"/>
      <c r="CY44" s="1238"/>
      <c r="CZ44" s="1238"/>
      <c r="DA44" s="1238"/>
      <c r="DB44" s="1238"/>
      <c r="DC44" s="1239"/>
    </row>
    <row r="45" spans="2:109" ht="13" x14ac:dyDescent="0.2">
      <c r="B45" s="1225"/>
      <c r="AN45" s="1237"/>
      <c r="AO45" s="1238"/>
      <c r="AP45" s="1238"/>
      <c r="AQ45" s="1238"/>
      <c r="AR45" s="1238"/>
      <c r="AS45" s="1238"/>
      <c r="AT45" s="1238"/>
      <c r="AU45" s="1238"/>
      <c r="AV45" s="1238"/>
      <c r="AW45" s="1238"/>
      <c r="AX45" s="1238"/>
      <c r="AY45" s="1238"/>
      <c r="AZ45" s="1238"/>
      <c r="BA45" s="1238"/>
      <c r="BB45" s="1238"/>
      <c r="BC45" s="1238"/>
      <c r="BD45" s="1238"/>
      <c r="BE45" s="1238"/>
      <c r="BF45" s="1238"/>
      <c r="BG45" s="1238"/>
      <c r="BH45" s="1238"/>
      <c r="BI45" s="1238"/>
      <c r="BJ45" s="1238"/>
      <c r="BK45" s="1238"/>
      <c r="BL45" s="1238"/>
      <c r="BM45" s="1238"/>
      <c r="BN45" s="1238"/>
      <c r="BO45" s="1238"/>
      <c r="BP45" s="1238"/>
      <c r="BQ45" s="1238"/>
      <c r="BR45" s="1238"/>
      <c r="BS45" s="1238"/>
      <c r="BT45" s="1238"/>
      <c r="BU45" s="1238"/>
      <c r="BV45" s="1238"/>
      <c r="BW45" s="1238"/>
      <c r="BX45" s="1238"/>
      <c r="BY45" s="1238"/>
      <c r="BZ45" s="1238"/>
      <c r="CA45" s="1238"/>
      <c r="CB45" s="1238"/>
      <c r="CC45" s="1238"/>
      <c r="CD45" s="1238"/>
      <c r="CE45" s="1238"/>
      <c r="CF45" s="1238"/>
      <c r="CG45" s="1238"/>
      <c r="CH45" s="1238"/>
      <c r="CI45" s="1238"/>
      <c r="CJ45" s="1238"/>
      <c r="CK45" s="1238"/>
      <c r="CL45" s="1238"/>
      <c r="CM45" s="1238"/>
      <c r="CN45" s="1238"/>
      <c r="CO45" s="1238"/>
      <c r="CP45" s="1238"/>
      <c r="CQ45" s="1238"/>
      <c r="CR45" s="1238"/>
      <c r="CS45" s="1238"/>
      <c r="CT45" s="1238"/>
      <c r="CU45" s="1238"/>
      <c r="CV45" s="1238"/>
      <c r="CW45" s="1238"/>
      <c r="CX45" s="1238"/>
      <c r="CY45" s="1238"/>
      <c r="CZ45" s="1238"/>
      <c r="DA45" s="1238"/>
      <c r="DB45" s="1238"/>
      <c r="DC45" s="1239"/>
    </row>
    <row r="46" spans="2:109" ht="13" x14ac:dyDescent="0.2">
      <c r="B46" s="1225"/>
      <c r="AN46" s="1237"/>
      <c r="AO46" s="1238"/>
      <c r="AP46" s="1238"/>
      <c r="AQ46" s="1238"/>
      <c r="AR46" s="1238"/>
      <c r="AS46" s="1238"/>
      <c r="AT46" s="1238"/>
      <c r="AU46" s="1238"/>
      <c r="AV46" s="1238"/>
      <c r="AW46" s="1238"/>
      <c r="AX46" s="1238"/>
      <c r="AY46" s="1238"/>
      <c r="AZ46" s="1238"/>
      <c r="BA46" s="1238"/>
      <c r="BB46" s="1238"/>
      <c r="BC46" s="1238"/>
      <c r="BD46" s="1238"/>
      <c r="BE46" s="1238"/>
      <c r="BF46" s="1238"/>
      <c r="BG46" s="1238"/>
      <c r="BH46" s="1238"/>
      <c r="BI46" s="1238"/>
      <c r="BJ46" s="1238"/>
      <c r="BK46" s="1238"/>
      <c r="BL46" s="1238"/>
      <c r="BM46" s="1238"/>
      <c r="BN46" s="1238"/>
      <c r="BO46" s="1238"/>
      <c r="BP46" s="1238"/>
      <c r="BQ46" s="1238"/>
      <c r="BR46" s="1238"/>
      <c r="BS46" s="1238"/>
      <c r="BT46" s="1238"/>
      <c r="BU46" s="1238"/>
      <c r="BV46" s="1238"/>
      <c r="BW46" s="1238"/>
      <c r="BX46" s="1238"/>
      <c r="BY46" s="1238"/>
      <c r="BZ46" s="1238"/>
      <c r="CA46" s="1238"/>
      <c r="CB46" s="1238"/>
      <c r="CC46" s="1238"/>
      <c r="CD46" s="1238"/>
      <c r="CE46" s="1238"/>
      <c r="CF46" s="1238"/>
      <c r="CG46" s="1238"/>
      <c r="CH46" s="1238"/>
      <c r="CI46" s="1238"/>
      <c r="CJ46" s="1238"/>
      <c r="CK46" s="1238"/>
      <c r="CL46" s="1238"/>
      <c r="CM46" s="1238"/>
      <c r="CN46" s="1238"/>
      <c r="CO46" s="1238"/>
      <c r="CP46" s="1238"/>
      <c r="CQ46" s="1238"/>
      <c r="CR46" s="1238"/>
      <c r="CS46" s="1238"/>
      <c r="CT46" s="1238"/>
      <c r="CU46" s="1238"/>
      <c r="CV46" s="1238"/>
      <c r="CW46" s="1238"/>
      <c r="CX46" s="1238"/>
      <c r="CY46" s="1238"/>
      <c r="CZ46" s="1238"/>
      <c r="DA46" s="1238"/>
      <c r="DB46" s="1238"/>
      <c r="DC46" s="1239"/>
    </row>
    <row r="47" spans="2:109" ht="13" x14ac:dyDescent="0.2">
      <c r="B47" s="1225"/>
      <c r="AN47" s="1240"/>
      <c r="AO47" s="1241"/>
      <c r="AP47" s="1241"/>
      <c r="AQ47" s="1241"/>
      <c r="AR47" s="1241"/>
      <c r="AS47" s="1241"/>
      <c r="AT47" s="1241"/>
      <c r="AU47" s="1241"/>
      <c r="AV47" s="1241"/>
      <c r="AW47" s="1241"/>
      <c r="AX47" s="1241"/>
      <c r="AY47" s="1241"/>
      <c r="AZ47" s="1241"/>
      <c r="BA47" s="1241"/>
      <c r="BB47" s="1241"/>
      <c r="BC47" s="1241"/>
      <c r="BD47" s="1241"/>
      <c r="BE47" s="1241"/>
      <c r="BF47" s="1241"/>
      <c r="BG47" s="1241"/>
      <c r="BH47" s="1241"/>
      <c r="BI47" s="1241"/>
      <c r="BJ47" s="1241"/>
      <c r="BK47" s="1241"/>
      <c r="BL47" s="1241"/>
      <c r="BM47" s="1241"/>
      <c r="BN47" s="1241"/>
      <c r="BO47" s="1241"/>
      <c r="BP47" s="1241"/>
      <c r="BQ47" s="1241"/>
      <c r="BR47" s="1241"/>
      <c r="BS47" s="1241"/>
      <c r="BT47" s="1241"/>
      <c r="BU47" s="1241"/>
      <c r="BV47" s="1241"/>
      <c r="BW47" s="1241"/>
      <c r="BX47" s="1241"/>
      <c r="BY47" s="1241"/>
      <c r="BZ47" s="1241"/>
      <c r="CA47" s="1241"/>
      <c r="CB47" s="1241"/>
      <c r="CC47" s="1241"/>
      <c r="CD47" s="1241"/>
      <c r="CE47" s="1241"/>
      <c r="CF47" s="1241"/>
      <c r="CG47" s="1241"/>
      <c r="CH47" s="1241"/>
      <c r="CI47" s="1241"/>
      <c r="CJ47" s="1241"/>
      <c r="CK47" s="1241"/>
      <c r="CL47" s="1241"/>
      <c r="CM47" s="1241"/>
      <c r="CN47" s="1241"/>
      <c r="CO47" s="1241"/>
      <c r="CP47" s="1241"/>
      <c r="CQ47" s="1241"/>
      <c r="CR47" s="1241"/>
      <c r="CS47" s="1241"/>
      <c r="CT47" s="1241"/>
      <c r="CU47" s="1241"/>
      <c r="CV47" s="1241"/>
      <c r="CW47" s="1241"/>
      <c r="CX47" s="1241"/>
      <c r="CY47" s="1241"/>
      <c r="CZ47" s="1241"/>
      <c r="DA47" s="1241"/>
      <c r="DB47" s="1241"/>
      <c r="DC47" s="1242"/>
    </row>
    <row r="48" spans="2:109" ht="13" x14ac:dyDescent="0.2">
      <c r="B48" s="1225"/>
      <c r="H48" s="1243"/>
      <c r="I48" s="1243"/>
      <c r="J48" s="1243"/>
      <c r="AN48" s="1243"/>
      <c r="AO48" s="1243"/>
      <c r="AP48" s="1243"/>
      <c r="AZ48" s="1243"/>
      <c r="BA48" s="1243"/>
      <c r="BB48" s="1243"/>
      <c r="BL48" s="1243"/>
      <c r="BM48" s="1243"/>
      <c r="BN48" s="1243"/>
      <c r="BX48" s="1243"/>
      <c r="BY48" s="1243"/>
      <c r="BZ48" s="1243"/>
      <c r="CJ48" s="1243"/>
      <c r="CK48" s="1243"/>
      <c r="CL48" s="1243"/>
      <c r="CV48" s="1243"/>
      <c r="CW48" s="1243"/>
      <c r="CX48" s="1243"/>
    </row>
    <row r="49" spans="1:109" ht="13" x14ac:dyDescent="0.2">
      <c r="B49" s="1225"/>
      <c r="AN49" s="1219" t="s">
        <v>589</v>
      </c>
    </row>
    <row r="50" spans="1:109" ht="13" x14ac:dyDescent="0.2">
      <c r="B50" s="1225"/>
      <c r="G50" s="1244"/>
      <c r="H50" s="1244"/>
      <c r="I50" s="1244"/>
      <c r="J50" s="1244"/>
      <c r="K50" s="1245"/>
      <c r="L50" s="1245"/>
      <c r="M50" s="1246"/>
      <c r="N50" s="1246"/>
      <c r="AN50" s="1247"/>
      <c r="AO50" s="1248"/>
      <c r="AP50" s="1248"/>
      <c r="AQ50" s="1248"/>
      <c r="AR50" s="1248"/>
      <c r="AS50" s="1248"/>
      <c r="AT50" s="1248"/>
      <c r="AU50" s="1248"/>
      <c r="AV50" s="1248"/>
      <c r="AW50" s="1248"/>
      <c r="AX50" s="1248"/>
      <c r="AY50" s="1248"/>
      <c r="AZ50" s="1248"/>
      <c r="BA50" s="1248"/>
      <c r="BB50" s="1248"/>
      <c r="BC50" s="1248"/>
      <c r="BD50" s="1248"/>
      <c r="BE50" s="1248"/>
      <c r="BF50" s="1248"/>
      <c r="BG50" s="1248"/>
      <c r="BH50" s="1248"/>
      <c r="BI50" s="1248"/>
      <c r="BJ50" s="1248"/>
      <c r="BK50" s="1248"/>
      <c r="BL50" s="1248"/>
      <c r="BM50" s="1248"/>
      <c r="BN50" s="1248"/>
      <c r="BO50" s="1249"/>
      <c r="BP50" s="1250" t="s">
        <v>535</v>
      </c>
      <c r="BQ50" s="1250"/>
      <c r="BR50" s="1250"/>
      <c r="BS50" s="1250"/>
      <c r="BT50" s="1250"/>
      <c r="BU50" s="1250"/>
      <c r="BV50" s="1250"/>
      <c r="BW50" s="1250"/>
      <c r="BX50" s="1250" t="s">
        <v>536</v>
      </c>
      <c r="BY50" s="1250"/>
      <c r="BZ50" s="1250"/>
      <c r="CA50" s="1250"/>
      <c r="CB50" s="1250"/>
      <c r="CC50" s="1250"/>
      <c r="CD50" s="1250"/>
      <c r="CE50" s="1250"/>
      <c r="CF50" s="1250" t="s">
        <v>537</v>
      </c>
      <c r="CG50" s="1250"/>
      <c r="CH50" s="1250"/>
      <c r="CI50" s="1250"/>
      <c r="CJ50" s="1250"/>
      <c r="CK50" s="1250"/>
      <c r="CL50" s="1250"/>
      <c r="CM50" s="1250"/>
      <c r="CN50" s="1250" t="s">
        <v>538</v>
      </c>
      <c r="CO50" s="1250"/>
      <c r="CP50" s="1250"/>
      <c r="CQ50" s="1250"/>
      <c r="CR50" s="1250"/>
      <c r="CS50" s="1250"/>
      <c r="CT50" s="1250"/>
      <c r="CU50" s="1250"/>
      <c r="CV50" s="1250" t="s">
        <v>539</v>
      </c>
      <c r="CW50" s="1250"/>
      <c r="CX50" s="1250"/>
      <c r="CY50" s="1250"/>
      <c r="CZ50" s="1250"/>
      <c r="DA50" s="1250"/>
      <c r="DB50" s="1250"/>
      <c r="DC50" s="1250"/>
    </row>
    <row r="51" spans="1:109" ht="13.5" customHeight="1" x14ac:dyDescent="0.2">
      <c r="B51" s="1225"/>
      <c r="G51" s="1251"/>
      <c r="H51" s="1251"/>
      <c r="I51" s="1252"/>
      <c r="J51" s="1252"/>
      <c r="K51" s="1253"/>
      <c r="L51" s="1253"/>
      <c r="M51" s="1253"/>
      <c r="N51" s="1253"/>
      <c r="AM51" s="1243"/>
      <c r="AN51" s="1254" t="s">
        <v>590</v>
      </c>
      <c r="AO51" s="1254"/>
      <c r="AP51" s="1254"/>
      <c r="AQ51" s="1254"/>
      <c r="AR51" s="1254"/>
      <c r="AS51" s="1254"/>
      <c r="AT51" s="1254"/>
      <c r="AU51" s="1254"/>
      <c r="AV51" s="1254"/>
      <c r="AW51" s="1254"/>
      <c r="AX51" s="1254"/>
      <c r="AY51" s="1254"/>
      <c r="AZ51" s="1254"/>
      <c r="BA51" s="1254"/>
      <c r="BB51" s="1254" t="s">
        <v>591</v>
      </c>
      <c r="BC51" s="1254"/>
      <c r="BD51" s="1254"/>
      <c r="BE51" s="1254"/>
      <c r="BF51" s="1254"/>
      <c r="BG51" s="1254"/>
      <c r="BH51" s="1254"/>
      <c r="BI51" s="1254"/>
      <c r="BJ51" s="1254"/>
      <c r="BK51" s="1254"/>
      <c r="BL51" s="1254"/>
      <c r="BM51" s="1254"/>
      <c r="BN51" s="1254"/>
      <c r="BO51" s="1254"/>
      <c r="BP51" s="1255">
        <v>51</v>
      </c>
      <c r="BQ51" s="1255"/>
      <c r="BR51" s="1255"/>
      <c r="BS51" s="1255"/>
      <c r="BT51" s="1255"/>
      <c r="BU51" s="1255"/>
      <c r="BV51" s="1255"/>
      <c r="BW51" s="1255"/>
      <c r="BX51" s="1255">
        <v>38.9</v>
      </c>
      <c r="BY51" s="1255"/>
      <c r="BZ51" s="1255"/>
      <c r="CA51" s="1255"/>
      <c r="CB51" s="1255"/>
      <c r="CC51" s="1255"/>
      <c r="CD51" s="1255"/>
      <c r="CE51" s="1255"/>
      <c r="CF51" s="1255">
        <v>23.6</v>
      </c>
      <c r="CG51" s="1255"/>
      <c r="CH51" s="1255"/>
      <c r="CI51" s="1255"/>
      <c r="CJ51" s="1255"/>
      <c r="CK51" s="1255"/>
      <c r="CL51" s="1255"/>
      <c r="CM51" s="1255"/>
      <c r="CN51" s="1255">
        <v>20.2</v>
      </c>
      <c r="CO51" s="1255"/>
      <c r="CP51" s="1255"/>
      <c r="CQ51" s="1255"/>
      <c r="CR51" s="1255"/>
      <c r="CS51" s="1255"/>
      <c r="CT51" s="1255"/>
      <c r="CU51" s="1255"/>
      <c r="CV51" s="1255">
        <v>20.7</v>
      </c>
      <c r="CW51" s="1255"/>
      <c r="CX51" s="1255"/>
      <c r="CY51" s="1255"/>
      <c r="CZ51" s="1255"/>
      <c r="DA51" s="1255"/>
      <c r="DB51" s="1255"/>
      <c r="DC51" s="1255"/>
    </row>
    <row r="52" spans="1:109" ht="13" x14ac:dyDescent="0.2">
      <c r="B52" s="1225"/>
      <c r="G52" s="1251"/>
      <c r="H52" s="1251"/>
      <c r="I52" s="1252"/>
      <c r="J52" s="1252"/>
      <c r="K52" s="1253"/>
      <c r="L52" s="1253"/>
      <c r="M52" s="1253"/>
      <c r="N52" s="1253"/>
      <c r="AM52" s="1243"/>
      <c r="AN52" s="1254"/>
      <c r="AO52" s="1254"/>
      <c r="AP52" s="1254"/>
      <c r="AQ52" s="1254"/>
      <c r="AR52" s="1254"/>
      <c r="AS52" s="1254"/>
      <c r="AT52" s="1254"/>
      <c r="AU52" s="1254"/>
      <c r="AV52" s="1254"/>
      <c r="AW52" s="1254"/>
      <c r="AX52" s="1254"/>
      <c r="AY52" s="1254"/>
      <c r="AZ52" s="1254"/>
      <c r="BA52" s="1254"/>
      <c r="BB52" s="1254"/>
      <c r="BC52" s="1254"/>
      <c r="BD52" s="1254"/>
      <c r="BE52" s="1254"/>
      <c r="BF52" s="1254"/>
      <c r="BG52" s="1254"/>
      <c r="BH52" s="1254"/>
      <c r="BI52" s="1254"/>
      <c r="BJ52" s="1254"/>
      <c r="BK52" s="1254"/>
      <c r="BL52" s="1254"/>
      <c r="BM52" s="1254"/>
      <c r="BN52" s="1254"/>
      <c r="BO52" s="1254"/>
      <c r="BP52" s="1255"/>
      <c r="BQ52" s="1255"/>
      <c r="BR52" s="1255"/>
      <c r="BS52" s="1255"/>
      <c r="BT52" s="1255"/>
      <c r="BU52" s="1255"/>
      <c r="BV52" s="1255"/>
      <c r="BW52" s="1255"/>
      <c r="BX52" s="1255"/>
      <c r="BY52" s="1255"/>
      <c r="BZ52" s="1255"/>
      <c r="CA52" s="1255"/>
      <c r="CB52" s="1255"/>
      <c r="CC52" s="1255"/>
      <c r="CD52" s="1255"/>
      <c r="CE52" s="1255"/>
      <c r="CF52" s="1255"/>
      <c r="CG52" s="1255"/>
      <c r="CH52" s="1255"/>
      <c r="CI52" s="1255"/>
      <c r="CJ52" s="1255"/>
      <c r="CK52" s="1255"/>
      <c r="CL52" s="1255"/>
      <c r="CM52" s="1255"/>
      <c r="CN52" s="1255"/>
      <c r="CO52" s="1255"/>
      <c r="CP52" s="1255"/>
      <c r="CQ52" s="1255"/>
      <c r="CR52" s="1255"/>
      <c r="CS52" s="1255"/>
      <c r="CT52" s="1255"/>
      <c r="CU52" s="1255"/>
      <c r="CV52" s="1255"/>
      <c r="CW52" s="1255"/>
      <c r="CX52" s="1255"/>
      <c r="CY52" s="1255"/>
      <c r="CZ52" s="1255"/>
      <c r="DA52" s="1255"/>
      <c r="DB52" s="1255"/>
      <c r="DC52" s="1255"/>
    </row>
    <row r="53" spans="1:109" ht="13" x14ac:dyDescent="0.2">
      <c r="A53" s="1233"/>
      <c r="B53" s="1225"/>
      <c r="G53" s="1251"/>
      <c r="H53" s="1251"/>
      <c r="I53" s="1244"/>
      <c r="J53" s="1244"/>
      <c r="K53" s="1253"/>
      <c r="L53" s="1253"/>
      <c r="M53" s="1253"/>
      <c r="N53" s="1253"/>
      <c r="AM53" s="1243"/>
      <c r="AN53" s="1254"/>
      <c r="AO53" s="1254"/>
      <c r="AP53" s="1254"/>
      <c r="AQ53" s="1254"/>
      <c r="AR53" s="1254"/>
      <c r="AS53" s="1254"/>
      <c r="AT53" s="1254"/>
      <c r="AU53" s="1254"/>
      <c r="AV53" s="1254"/>
      <c r="AW53" s="1254"/>
      <c r="AX53" s="1254"/>
      <c r="AY53" s="1254"/>
      <c r="AZ53" s="1254"/>
      <c r="BA53" s="1254"/>
      <c r="BB53" s="1254" t="s">
        <v>592</v>
      </c>
      <c r="BC53" s="1254"/>
      <c r="BD53" s="1254"/>
      <c r="BE53" s="1254"/>
      <c r="BF53" s="1254"/>
      <c r="BG53" s="1254"/>
      <c r="BH53" s="1254"/>
      <c r="BI53" s="1254"/>
      <c r="BJ53" s="1254"/>
      <c r="BK53" s="1254"/>
      <c r="BL53" s="1254"/>
      <c r="BM53" s="1254"/>
      <c r="BN53" s="1254"/>
      <c r="BO53" s="1254"/>
      <c r="BP53" s="1255">
        <v>64.400000000000006</v>
      </c>
      <c r="BQ53" s="1255"/>
      <c r="BR53" s="1255"/>
      <c r="BS53" s="1255"/>
      <c r="BT53" s="1255"/>
      <c r="BU53" s="1255"/>
      <c r="BV53" s="1255"/>
      <c r="BW53" s="1255"/>
      <c r="BX53" s="1255">
        <v>65</v>
      </c>
      <c r="BY53" s="1255"/>
      <c r="BZ53" s="1255"/>
      <c r="CA53" s="1255"/>
      <c r="CB53" s="1255"/>
      <c r="CC53" s="1255"/>
      <c r="CD53" s="1255"/>
      <c r="CE53" s="1255"/>
      <c r="CF53" s="1255">
        <v>63.7</v>
      </c>
      <c r="CG53" s="1255"/>
      <c r="CH53" s="1255"/>
      <c r="CI53" s="1255"/>
      <c r="CJ53" s="1255"/>
      <c r="CK53" s="1255"/>
      <c r="CL53" s="1255"/>
      <c r="CM53" s="1255"/>
      <c r="CN53" s="1255">
        <v>65.2</v>
      </c>
      <c r="CO53" s="1255"/>
      <c r="CP53" s="1255"/>
      <c r="CQ53" s="1255"/>
      <c r="CR53" s="1255"/>
      <c r="CS53" s="1255"/>
      <c r="CT53" s="1255"/>
      <c r="CU53" s="1255"/>
      <c r="CV53" s="1255">
        <v>66.3</v>
      </c>
      <c r="CW53" s="1255"/>
      <c r="CX53" s="1255"/>
      <c r="CY53" s="1255"/>
      <c r="CZ53" s="1255"/>
      <c r="DA53" s="1255"/>
      <c r="DB53" s="1255"/>
      <c r="DC53" s="1255"/>
    </row>
    <row r="54" spans="1:109" ht="13" x14ac:dyDescent="0.2">
      <c r="A54" s="1233"/>
      <c r="B54" s="1225"/>
      <c r="G54" s="1251"/>
      <c r="H54" s="1251"/>
      <c r="I54" s="1244"/>
      <c r="J54" s="1244"/>
      <c r="K54" s="1253"/>
      <c r="L54" s="1253"/>
      <c r="M54" s="1253"/>
      <c r="N54" s="1253"/>
      <c r="AM54" s="1243"/>
      <c r="AN54" s="1254"/>
      <c r="AO54" s="1254"/>
      <c r="AP54" s="1254"/>
      <c r="AQ54" s="1254"/>
      <c r="AR54" s="1254"/>
      <c r="AS54" s="1254"/>
      <c r="AT54" s="1254"/>
      <c r="AU54" s="1254"/>
      <c r="AV54" s="1254"/>
      <c r="AW54" s="1254"/>
      <c r="AX54" s="1254"/>
      <c r="AY54" s="1254"/>
      <c r="AZ54" s="1254"/>
      <c r="BA54" s="1254"/>
      <c r="BB54" s="1254"/>
      <c r="BC54" s="1254"/>
      <c r="BD54" s="1254"/>
      <c r="BE54" s="1254"/>
      <c r="BF54" s="1254"/>
      <c r="BG54" s="1254"/>
      <c r="BH54" s="1254"/>
      <c r="BI54" s="1254"/>
      <c r="BJ54" s="1254"/>
      <c r="BK54" s="1254"/>
      <c r="BL54" s="1254"/>
      <c r="BM54" s="1254"/>
      <c r="BN54" s="1254"/>
      <c r="BO54" s="1254"/>
      <c r="BP54" s="1255"/>
      <c r="BQ54" s="1255"/>
      <c r="BR54" s="1255"/>
      <c r="BS54" s="1255"/>
      <c r="BT54" s="1255"/>
      <c r="BU54" s="1255"/>
      <c r="BV54" s="1255"/>
      <c r="BW54" s="1255"/>
      <c r="BX54" s="1255"/>
      <c r="BY54" s="1255"/>
      <c r="BZ54" s="1255"/>
      <c r="CA54" s="1255"/>
      <c r="CB54" s="1255"/>
      <c r="CC54" s="1255"/>
      <c r="CD54" s="1255"/>
      <c r="CE54" s="1255"/>
      <c r="CF54" s="1255"/>
      <c r="CG54" s="1255"/>
      <c r="CH54" s="1255"/>
      <c r="CI54" s="1255"/>
      <c r="CJ54" s="1255"/>
      <c r="CK54" s="1255"/>
      <c r="CL54" s="1255"/>
      <c r="CM54" s="1255"/>
      <c r="CN54" s="1255"/>
      <c r="CO54" s="1255"/>
      <c r="CP54" s="1255"/>
      <c r="CQ54" s="1255"/>
      <c r="CR54" s="1255"/>
      <c r="CS54" s="1255"/>
      <c r="CT54" s="1255"/>
      <c r="CU54" s="1255"/>
      <c r="CV54" s="1255"/>
      <c r="CW54" s="1255"/>
      <c r="CX54" s="1255"/>
      <c r="CY54" s="1255"/>
      <c r="CZ54" s="1255"/>
      <c r="DA54" s="1255"/>
      <c r="DB54" s="1255"/>
      <c r="DC54" s="1255"/>
    </row>
    <row r="55" spans="1:109" ht="13" x14ac:dyDescent="0.2">
      <c r="A55" s="1233"/>
      <c r="B55" s="1225"/>
      <c r="G55" s="1244"/>
      <c r="H55" s="1244"/>
      <c r="I55" s="1244"/>
      <c r="J55" s="1244"/>
      <c r="K55" s="1253"/>
      <c r="L55" s="1253"/>
      <c r="M55" s="1253"/>
      <c r="N55" s="1253"/>
      <c r="AN55" s="1250" t="s">
        <v>593</v>
      </c>
      <c r="AO55" s="1250"/>
      <c r="AP55" s="1250"/>
      <c r="AQ55" s="1250"/>
      <c r="AR55" s="1250"/>
      <c r="AS55" s="1250"/>
      <c r="AT55" s="1250"/>
      <c r="AU55" s="1250"/>
      <c r="AV55" s="1250"/>
      <c r="AW55" s="1250"/>
      <c r="AX55" s="1250"/>
      <c r="AY55" s="1250"/>
      <c r="AZ55" s="1250"/>
      <c r="BA55" s="1250"/>
      <c r="BB55" s="1254" t="s">
        <v>591</v>
      </c>
      <c r="BC55" s="1254"/>
      <c r="BD55" s="1254"/>
      <c r="BE55" s="1254"/>
      <c r="BF55" s="1254"/>
      <c r="BG55" s="1254"/>
      <c r="BH55" s="1254"/>
      <c r="BI55" s="1254"/>
      <c r="BJ55" s="1254"/>
      <c r="BK55" s="1254"/>
      <c r="BL55" s="1254"/>
      <c r="BM55" s="1254"/>
      <c r="BN55" s="1254"/>
      <c r="BO55" s="1254"/>
      <c r="BP55" s="1255">
        <v>31.5</v>
      </c>
      <c r="BQ55" s="1255"/>
      <c r="BR55" s="1255"/>
      <c r="BS55" s="1255"/>
      <c r="BT55" s="1255"/>
      <c r="BU55" s="1255"/>
      <c r="BV55" s="1255"/>
      <c r="BW55" s="1255"/>
      <c r="BX55" s="1255">
        <v>23.4</v>
      </c>
      <c r="BY55" s="1255"/>
      <c r="BZ55" s="1255"/>
      <c r="CA55" s="1255"/>
      <c r="CB55" s="1255"/>
      <c r="CC55" s="1255"/>
      <c r="CD55" s="1255"/>
      <c r="CE55" s="1255"/>
      <c r="CF55" s="1255">
        <v>18.2</v>
      </c>
      <c r="CG55" s="1255"/>
      <c r="CH55" s="1255"/>
      <c r="CI55" s="1255"/>
      <c r="CJ55" s="1255"/>
      <c r="CK55" s="1255"/>
      <c r="CL55" s="1255"/>
      <c r="CM55" s="1255"/>
      <c r="CN55" s="1255">
        <v>17.100000000000001</v>
      </c>
      <c r="CO55" s="1255"/>
      <c r="CP55" s="1255"/>
      <c r="CQ55" s="1255"/>
      <c r="CR55" s="1255"/>
      <c r="CS55" s="1255"/>
      <c r="CT55" s="1255"/>
      <c r="CU55" s="1255"/>
      <c r="CV55" s="1255">
        <v>16.600000000000001</v>
      </c>
      <c r="CW55" s="1255"/>
      <c r="CX55" s="1255"/>
      <c r="CY55" s="1255"/>
      <c r="CZ55" s="1255"/>
      <c r="DA55" s="1255"/>
      <c r="DB55" s="1255"/>
      <c r="DC55" s="1255"/>
    </row>
    <row r="56" spans="1:109" ht="13" x14ac:dyDescent="0.2">
      <c r="A56" s="1233"/>
      <c r="B56" s="1225"/>
      <c r="G56" s="1244"/>
      <c r="H56" s="1244"/>
      <c r="I56" s="1244"/>
      <c r="J56" s="1244"/>
      <c r="K56" s="1253"/>
      <c r="L56" s="1253"/>
      <c r="M56" s="1253"/>
      <c r="N56" s="1253"/>
      <c r="AN56" s="1250"/>
      <c r="AO56" s="1250"/>
      <c r="AP56" s="1250"/>
      <c r="AQ56" s="1250"/>
      <c r="AR56" s="1250"/>
      <c r="AS56" s="1250"/>
      <c r="AT56" s="1250"/>
      <c r="AU56" s="1250"/>
      <c r="AV56" s="1250"/>
      <c r="AW56" s="1250"/>
      <c r="AX56" s="1250"/>
      <c r="AY56" s="1250"/>
      <c r="AZ56" s="1250"/>
      <c r="BA56" s="1250"/>
      <c r="BB56" s="1254"/>
      <c r="BC56" s="1254"/>
      <c r="BD56" s="1254"/>
      <c r="BE56" s="1254"/>
      <c r="BF56" s="1254"/>
      <c r="BG56" s="1254"/>
      <c r="BH56" s="1254"/>
      <c r="BI56" s="1254"/>
      <c r="BJ56" s="1254"/>
      <c r="BK56" s="1254"/>
      <c r="BL56" s="1254"/>
      <c r="BM56" s="1254"/>
      <c r="BN56" s="1254"/>
      <c r="BO56" s="1254"/>
      <c r="BP56" s="1255"/>
      <c r="BQ56" s="1255"/>
      <c r="BR56" s="1255"/>
      <c r="BS56" s="1255"/>
      <c r="BT56" s="1255"/>
      <c r="BU56" s="1255"/>
      <c r="BV56" s="1255"/>
      <c r="BW56" s="1255"/>
      <c r="BX56" s="1255"/>
      <c r="BY56" s="1255"/>
      <c r="BZ56" s="1255"/>
      <c r="CA56" s="1255"/>
      <c r="CB56" s="1255"/>
      <c r="CC56" s="1255"/>
      <c r="CD56" s="1255"/>
      <c r="CE56" s="1255"/>
      <c r="CF56" s="1255"/>
      <c r="CG56" s="1255"/>
      <c r="CH56" s="1255"/>
      <c r="CI56" s="1255"/>
      <c r="CJ56" s="1255"/>
      <c r="CK56" s="1255"/>
      <c r="CL56" s="1255"/>
      <c r="CM56" s="1255"/>
      <c r="CN56" s="1255"/>
      <c r="CO56" s="1255"/>
      <c r="CP56" s="1255"/>
      <c r="CQ56" s="1255"/>
      <c r="CR56" s="1255"/>
      <c r="CS56" s="1255"/>
      <c r="CT56" s="1255"/>
      <c r="CU56" s="1255"/>
      <c r="CV56" s="1255"/>
      <c r="CW56" s="1255"/>
      <c r="CX56" s="1255"/>
      <c r="CY56" s="1255"/>
      <c r="CZ56" s="1255"/>
      <c r="DA56" s="1255"/>
      <c r="DB56" s="1255"/>
      <c r="DC56" s="1255"/>
    </row>
    <row r="57" spans="1:109" s="1233" customFormat="1" ht="13" x14ac:dyDescent="0.2">
      <c r="B57" s="1256"/>
      <c r="G57" s="1244"/>
      <c r="H57" s="1244"/>
      <c r="I57" s="1257"/>
      <c r="J57" s="1257"/>
      <c r="K57" s="1253"/>
      <c r="L57" s="1253"/>
      <c r="M57" s="1253"/>
      <c r="N57" s="1253"/>
      <c r="AM57" s="1219"/>
      <c r="AN57" s="1250"/>
      <c r="AO57" s="1250"/>
      <c r="AP57" s="1250"/>
      <c r="AQ57" s="1250"/>
      <c r="AR57" s="1250"/>
      <c r="AS57" s="1250"/>
      <c r="AT57" s="1250"/>
      <c r="AU57" s="1250"/>
      <c r="AV57" s="1250"/>
      <c r="AW57" s="1250"/>
      <c r="AX57" s="1250"/>
      <c r="AY57" s="1250"/>
      <c r="AZ57" s="1250"/>
      <c r="BA57" s="1250"/>
      <c r="BB57" s="1254" t="s">
        <v>592</v>
      </c>
      <c r="BC57" s="1254"/>
      <c r="BD57" s="1254"/>
      <c r="BE57" s="1254"/>
      <c r="BF57" s="1254"/>
      <c r="BG57" s="1254"/>
      <c r="BH57" s="1254"/>
      <c r="BI57" s="1254"/>
      <c r="BJ57" s="1254"/>
      <c r="BK57" s="1254"/>
      <c r="BL57" s="1254"/>
      <c r="BM57" s="1254"/>
      <c r="BN57" s="1254"/>
      <c r="BO57" s="1254"/>
      <c r="BP57" s="1255">
        <v>62.9</v>
      </c>
      <c r="BQ57" s="1255"/>
      <c r="BR57" s="1255"/>
      <c r="BS57" s="1255"/>
      <c r="BT57" s="1255"/>
      <c r="BU57" s="1255"/>
      <c r="BV57" s="1255"/>
      <c r="BW57" s="1255"/>
      <c r="BX57" s="1255">
        <v>63.9</v>
      </c>
      <c r="BY57" s="1255"/>
      <c r="BZ57" s="1255"/>
      <c r="CA57" s="1255"/>
      <c r="CB57" s="1255"/>
      <c r="CC57" s="1255"/>
      <c r="CD57" s="1255"/>
      <c r="CE57" s="1255"/>
      <c r="CF57" s="1255">
        <v>64.900000000000006</v>
      </c>
      <c r="CG57" s="1255"/>
      <c r="CH57" s="1255"/>
      <c r="CI57" s="1255"/>
      <c r="CJ57" s="1255"/>
      <c r="CK57" s="1255"/>
      <c r="CL57" s="1255"/>
      <c r="CM57" s="1255"/>
      <c r="CN57" s="1255">
        <v>65.8</v>
      </c>
      <c r="CO57" s="1255"/>
      <c r="CP57" s="1255"/>
      <c r="CQ57" s="1255"/>
      <c r="CR57" s="1255"/>
      <c r="CS57" s="1255"/>
      <c r="CT57" s="1255"/>
      <c r="CU57" s="1255"/>
      <c r="CV57" s="1255">
        <v>66.7</v>
      </c>
      <c r="CW57" s="1255"/>
      <c r="CX57" s="1255"/>
      <c r="CY57" s="1255"/>
      <c r="CZ57" s="1255"/>
      <c r="DA57" s="1255"/>
      <c r="DB57" s="1255"/>
      <c r="DC57" s="1255"/>
      <c r="DD57" s="1258"/>
      <c r="DE57" s="1256"/>
    </row>
    <row r="58" spans="1:109" s="1233" customFormat="1" ht="13" x14ac:dyDescent="0.2">
      <c r="A58" s="1219"/>
      <c r="B58" s="1256"/>
      <c r="G58" s="1244"/>
      <c r="H58" s="1244"/>
      <c r="I58" s="1257"/>
      <c r="J58" s="1257"/>
      <c r="K58" s="1253"/>
      <c r="L58" s="1253"/>
      <c r="M58" s="1253"/>
      <c r="N58" s="1253"/>
      <c r="AM58" s="1219"/>
      <c r="AN58" s="1250"/>
      <c r="AO58" s="1250"/>
      <c r="AP58" s="1250"/>
      <c r="AQ58" s="1250"/>
      <c r="AR58" s="1250"/>
      <c r="AS58" s="1250"/>
      <c r="AT58" s="1250"/>
      <c r="AU58" s="1250"/>
      <c r="AV58" s="1250"/>
      <c r="AW58" s="1250"/>
      <c r="AX58" s="1250"/>
      <c r="AY58" s="1250"/>
      <c r="AZ58" s="1250"/>
      <c r="BA58" s="1250"/>
      <c r="BB58" s="1254"/>
      <c r="BC58" s="1254"/>
      <c r="BD58" s="1254"/>
      <c r="BE58" s="1254"/>
      <c r="BF58" s="1254"/>
      <c r="BG58" s="1254"/>
      <c r="BH58" s="1254"/>
      <c r="BI58" s="1254"/>
      <c r="BJ58" s="1254"/>
      <c r="BK58" s="1254"/>
      <c r="BL58" s="1254"/>
      <c r="BM58" s="1254"/>
      <c r="BN58" s="1254"/>
      <c r="BO58" s="1254"/>
      <c r="BP58" s="1255"/>
      <c r="BQ58" s="1255"/>
      <c r="BR58" s="1255"/>
      <c r="BS58" s="1255"/>
      <c r="BT58" s="1255"/>
      <c r="BU58" s="1255"/>
      <c r="BV58" s="1255"/>
      <c r="BW58" s="1255"/>
      <c r="BX58" s="1255"/>
      <c r="BY58" s="1255"/>
      <c r="BZ58" s="1255"/>
      <c r="CA58" s="1255"/>
      <c r="CB58" s="1255"/>
      <c r="CC58" s="1255"/>
      <c r="CD58" s="1255"/>
      <c r="CE58" s="1255"/>
      <c r="CF58" s="1255"/>
      <c r="CG58" s="1255"/>
      <c r="CH58" s="1255"/>
      <c r="CI58" s="1255"/>
      <c r="CJ58" s="1255"/>
      <c r="CK58" s="1255"/>
      <c r="CL58" s="1255"/>
      <c r="CM58" s="1255"/>
      <c r="CN58" s="1255"/>
      <c r="CO58" s="1255"/>
      <c r="CP58" s="1255"/>
      <c r="CQ58" s="1255"/>
      <c r="CR58" s="1255"/>
      <c r="CS58" s="1255"/>
      <c r="CT58" s="1255"/>
      <c r="CU58" s="1255"/>
      <c r="CV58" s="1255"/>
      <c r="CW58" s="1255"/>
      <c r="CX58" s="1255"/>
      <c r="CY58" s="1255"/>
      <c r="CZ58" s="1255"/>
      <c r="DA58" s="1255"/>
      <c r="DB58" s="1255"/>
      <c r="DC58" s="1255"/>
      <c r="DD58" s="1258"/>
      <c r="DE58" s="1256"/>
    </row>
    <row r="59" spans="1:109" s="1233" customFormat="1" ht="13" x14ac:dyDescent="0.2">
      <c r="A59" s="1219"/>
      <c r="B59" s="1256"/>
      <c r="K59" s="1259"/>
      <c r="L59" s="1259"/>
      <c r="M59" s="1259"/>
      <c r="N59" s="1259"/>
      <c r="AQ59" s="1259"/>
      <c r="AR59" s="1259"/>
      <c r="AS59" s="1259"/>
      <c r="AT59" s="1259"/>
      <c r="BC59" s="1259"/>
      <c r="BD59" s="1259"/>
      <c r="BE59" s="1259"/>
      <c r="BF59" s="1259"/>
      <c r="BO59" s="1259"/>
      <c r="BP59" s="1259"/>
      <c r="BQ59" s="1259"/>
      <c r="BR59" s="1259"/>
      <c r="CA59" s="1259"/>
      <c r="CB59" s="1259"/>
      <c r="CC59" s="1259"/>
      <c r="CD59" s="1259"/>
      <c r="CM59" s="1259"/>
      <c r="CN59" s="1259"/>
      <c r="CO59" s="1259"/>
      <c r="CP59" s="1259"/>
      <c r="CY59" s="1259"/>
      <c r="CZ59" s="1259"/>
      <c r="DA59" s="1259"/>
      <c r="DB59" s="1259"/>
      <c r="DC59" s="1259"/>
      <c r="DD59" s="1258"/>
      <c r="DE59" s="1256"/>
    </row>
    <row r="60" spans="1:109" s="1233" customFormat="1" ht="13" x14ac:dyDescent="0.2">
      <c r="A60" s="1219"/>
      <c r="B60" s="1256"/>
      <c r="K60" s="1259"/>
      <c r="L60" s="1259"/>
      <c r="M60" s="1259"/>
      <c r="N60" s="1259"/>
      <c r="AQ60" s="1259"/>
      <c r="AR60" s="1259"/>
      <c r="AS60" s="1259"/>
      <c r="AT60" s="1259"/>
      <c r="BC60" s="1259"/>
      <c r="BD60" s="1259"/>
      <c r="BE60" s="1259"/>
      <c r="BF60" s="1259"/>
      <c r="BO60" s="1259"/>
      <c r="BP60" s="1259"/>
      <c r="BQ60" s="1259"/>
      <c r="BR60" s="1259"/>
      <c r="CA60" s="1259"/>
      <c r="CB60" s="1259"/>
      <c r="CC60" s="1259"/>
      <c r="CD60" s="1259"/>
      <c r="CM60" s="1259"/>
      <c r="CN60" s="1259"/>
      <c r="CO60" s="1259"/>
      <c r="CP60" s="1259"/>
      <c r="CY60" s="1259"/>
      <c r="CZ60" s="1259"/>
      <c r="DA60" s="1259"/>
      <c r="DB60" s="1259"/>
      <c r="DC60" s="1259"/>
      <c r="DD60" s="1258"/>
      <c r="DE60" s="1256"/>
    </row>
    <row r="61" spans="1:109" s="1233" customFormat="1" ht="13" x14ac:dyDescent="0.2">
      <c r="A61" s="1219"/>
      <c r="B61" s="1260"/>
      <c r="C61" s="1261"/>
      <c r="D61" s="1261"/>
      <c r="E61" s="1261"/>
      <c r="F61" s="1261"/>
      <c r="G61" s="1261"/>
      <c r="H61" s="1261"/>
      <c r="I61" s="1261"/>
      <c r="J61" s="1261"/>
      <c r="K61" s="1261"/>
      <c r="L61" s="1261"/>
      <c r="M61" s="1262"/>
      <c r="N61" s="1262"/>
      <c r="O61" s="1261"/>
      <c r="P61" s="1261"/>
      <c r="Q61" s="1261"/>
      <c r="R61" s="1261"/>
      <c r="S61" s="1261"/>
      <c r="T61" s="1261"/>
      <c r="U61" s="1261"/>
      <c r="V61" s="1261"/>
      <c r="W61" s="1261"/>
      <c r="X61" s="1261"/>
      <c r="Y61" s="1261"/>
      <c r="Z61" s="1261"/>
      <c r="AA61" s="1261"/>
      <c r="AB61" s="1261"/>
      <c r="AC61" s="1261"/>
      <c r="AD61" s="1261"/>
      <c r="AE61" s="1261"/>
      <c r="AF61" s="1261"/>
      <c r="AG61" s="1261"/>
      <c r="AH61" s="1261"/>
      <c r="AI61" s="1261"/>
      <c r="AJ61" s="1261"/>
      <c r="AK61" s="1261"/>
      <c r="AL61" s="1261"/>
      <c r="AM61" s="1261"/>
      <c r="AN61" s="1261"/>
      <c r="AO61" s="1261"/>
      <c r="AP61" s="1261"/>
      <c r="AQ61" s="1261"/>
      <c r="AR61" s="1261"/>
      <c r="AS61" s="1262"/>
      <c r="AT61" s="1262"/>
      <c r="AU61" s="1261"/>
      <c r="AV61" s="1261"/>
      <c r="AW61" s="1261"/>
      <c r="AX61" s="1261"/>
      <c r="AY61" s="1261"/>
      <c r="AZ61" s="1261"/>
      <c r="BA61" s="1261"/>
      <c r="BB61" s="1261"/>
      <c r="BC61" s="1261"/>
      <c r="BD61" s="1261"/>
      <c r="BE61" s="1262"/>
      <c r="BF61" s="1262"/>
      <c r="BG61" s="1261"/>
      <c r="BH61" s="1261"/>
      <c r="BI61" s="1261"/>
      <c r="BJ61" s="1261"/>
      <c r="BK61" s="1261"/>
      <c r="BL61" s="1261"/>
      <c r="BM61" s="1261"/>
      <c r="BN61" s="1261"/>
      <c r="BO61" s="1261"/>
      <c r="BP61" s="1261"/>
      <c r="BQ61" s="1262"/>
      <c r="BR61" s="1262"/>
      <c r="BS61" s="1261"/>
      <c r="BT61" s="1261"/>
      <c r="BU61" s="1261"/>
      <c r="BV61" s="1261"/>
      <c r="BW61" s="1261"/>
      <c r="BX61" s="1261"/>
      <c r="BY61" s="1261"/>
      <c r="BZ61" s="1261"/>
      <c r="CA61" s="1261"/>
      <c r="CB61" s="1261"/>
      <c r="CC61" s="1262"/>
      <c r="CD61" s="1262"/>
      <c r="CE61" s="1261"/>
      <c r="CF61" s="1261"/>
      <c r="CG61" s="1261"/>
      <c r="CH61" s="1261"/>
      <c r="CI61" s="1261"/>
      <c r="CJ61" s="1261"/>
      <c r="CK61" s="1261"/>
      <c r="CL61" s="1261"/>
      <c r="CM61" s="1261"/>
      <c r="CN61" s="1261"/>
      <c r="CO61" s="1262"/>
      <c r="CP61" s="1262"/>
      <c r="CQ61" s="1261"/>
      <c r="CR61" s="1261"/>
      <c r="CS61" s="1261"/>
      <c r="CT61" s="1261"/>
      <c r="CU61" s="1261"/>
      <c r="CV61" s="1261"/>
      <c r="CW61" s="1261"/>
      <c r="CX61" s="1261"/>
      <c r="CY61" s="1261"/>
      <c r="CZ61" s="1261"/>
      <c r="DA61" s="1262"/>
      <c r="DB61" s="1262"/>
      <c r="DC61" s="1262"/>
      <c r="DD61" s="1263"/>
      <c r="DE61" s="1256"/>
    </row>
    <row r="62" spans="1:109" ht="13" x14ac:dyDescent="0.2">
      <c r="B62" s="1230"/>
      <c r="C62" s="1230"/>
      <c r="D62" s="1230"/>
      <c r="E62" s="1230"/>
      <c r="F62" s="1230"/>
      <c r="G62" s="1230"/>
      <c r="H62" s="1230"/>
      <c r="I62" s="1230"/>
      <c r="J62" s="1230"/>
      <c r="K62" s="1230"/>
      <c r="L62" s="1230"/>
      <c r="M62" s="1230"/>
      <c r="N62" s="1230"/>
      <c r="O62" s="1230"/>
      <c r="P62" s="1230"/>
      <c r="Q62" s="1230"/>
      <c r="R62" s="1230"/>
      <c r="S62" s="1230"/>
      <c r="T62" s="1230"/>
      <c r="U62" s="1230"/>
      <c r="V62" s="1230"/>
      <c r="W62" s="1230"/>
      <c r="X62" s="1230"/>
      <c r="Y62" s="1230"/>
      <c r="Z62" s="1230"/>
      <c r="AA62" s="1230"/>
      <c r="AB62" s="1230"/>
      <c r="AC62" s="1230"/>
      <c r="AD62" s="1230"/>
      <c r="AE62" s="1230"/>
      <c r="AF62" s="1230"/>
      <c r="AG62" s="1230"/>
      <c r="AH62" s="1230"/>
      <c r="AI62" s="1230"/>
      <c r="AJ62" s="1230"/>
      <c r="AK62" s="1230"/>
      <c r="AL62" s="1230"/>
      <c r="AM62" s="1230"/>
      <c r="AN62" s="1230"/>
      <c r="AO62" s="1230"/>
      <c r="AP62" s="1230"/>
      <c r="AQ62" s="1230"/>
      <c r="AR62" s="1230"/>
      <c r="AS62" s="1230"/>
      <c r="AT62" s="1230"/>
      <c r="AU62" s="1230"/>
      <c r="AV62" s="1230"/>
      <c r="AW62" s="1230"/>
      <c r="AX62" s="1230"/>
      <c r="AY62" s="1230"/>
      <c r="AZ62" s="1230"/>
      <c r="BA62" s="1230"/>
      <c r="BB62" s="1230"/>
      <c r="BC62" s="1230"/>
      <c r="BD62" s="1230"/>
      <c r="BE62" s="1230"/>
      <c r="BF62" s="1230"/>
      <c r="BG62" s="1230"/>
      <c r="BH62" s="1230"/>
      <c r="BI62" s="1230"/>
      <c r="BJ62" s="1230"/>
      <c r="BK62" s="1230"/>
      <c r="BL62" s="1230"/>
      <c r="BM62" s="1230"/>
      <c r="BN62" s="1230"/>
      <c r="BO62" s="1230"/>
      <c r="BP62" s="1230"/>
      <c r="BQ62" s="1230"/>
      <c r="BR62" s="1230"/>
      <c r="BS62" s="1230"/>
      <c r="BT62" s="1230"/>
      <c r="BU62" s="1230"/>
      <c r="BV62" s="1230"/>
      <c r="BW62" s="1230"/>
      <c r="BX62" s="1230"/>
      <c r="BY62" s="1230"/>
      <c r="BZ62" s="1230"/>
      <c r="CA62" s="1230"/>
      <c r="CB62" s="1230"/>
      <c r="CC62" s="1230"/>
      <c r="CD62" s="1230"/>
      <c r="CE62" s="1230"/>
      <c r="CF62" s="1230"/>
      <c r="CG62" s="1230"/>
      <c r="CH62" s="1230"/>
      <c r="CI62" s="1230"/>
      <c r="CJ62" s="1230"/>
      <c r="CK62" s="1230"/>
      <c r="CL62" s="1230"/>
      <c r="CM62" s="1230"/>
      <c r="CN62" s="1230"/>
      <c r="CO62" s="1230"/>
      <c r="CP62" s="1230"/>
      <c r="CQ62" s="1230"/>
      <c r="CR62" s="1230"/>
      <c r="CS62" s="1230"/>
      <c r="CT62" s="1230"/>
      <c r="CU62" s="1230"/>
      <c r="CV62" s="1230"/>
      <c r="CW62" s="1230"/>
      <c r="CX62" s="1230"/>
      <c r="CY62" s="1230"/>
      <c r="CZ62" s="1230"/>
      <c r="DA62" s="1230"/>
      <c r="DB62" s="1230"/>
      <c r="DC62" s="1230"/>
      <c r="DD62" s="1230"/>
      <c r="DE62" s="1219"/>
    </row>
    <row r="63" spans="1:109" ht="16.5" x14ac:dyDescent="0.2">
      <c r="B63" s="1264" t="s">
        <v>594</v>
      </c>
    </row>
    <row r="64" spans="1:109" ht="13" x14ac:dyDescent="0.2">
      <c r="B64" s="1225"/>
      <c r="G64" s="1232"/>
      <c r="I64" s="1265"/>
      <c r="J64" s="1265"/>
      <c r="K64" s="1265"/>
      <c r="L64" s="1265"/>
      <c r="M64" s="1265"/>
      <c r="N64" s="1266"/>
      <c r="AM64" s="1232"/>
      <c r="AN64" s="1232" t="s">
        <v>587</v>
      </c>
      <c r="AP64" s="1233"/>
      <c r="AQ64" s="1233"/>
      <c r="AR64" s="1233"/>
      <c r="AY64" s="1232"/>
      <c r="BA64" s="1233"/>
      <c r="BB64" s="1233"/>
      <c r="BC64" s="1233"/>
      <c r="BK64" s="1232"/>
      <c r="BM64" s="1233"/>
      <c r="BN64" s="1233"/>
      <c r="BO64" s="1233"/>
      <c r="BW64" s="1232"/>
      <c r="BY64" s="1233"/>
      <c r="BZ64" s="1233"/>
      <c r="CA64" s="1233"/>
      <c r="CI64" s="1232"/>
      <c r="CK64" s="1233"/>
      <c r="CL64" s="1233"/>
      <c r="CM64" s="1233"/>
      <c r="CU64" s="1232"/>
      <c r="CW64" s="1233"/>
      <c r="CX64" s="1233"/>
      <c r="CY64" s="1233"/>
    </row>
    <row r="65" spans="2:107" ht="13" x14ac:dyDescent="0.2">
      <c r="B65" s="1225"/>
      <c r="AN65" s="1234" t="s">
        <v>595</v>
      </c>
      <c r="AO65" s="1235"/>
      <c r="AP65" s="1235"/>
      <c r="AQ65" s="1235"/>
      <c r="AR65" s="1235"/>
      <c r="AS65" s="1235"/>
      <c r="AT65" s="1235"/>
      <c r="AU65" s="1235"/>
      <c r="AV65" s="1235"/>
      <c r="AW65" s="1235"/>
      <c r="AX65" s="1235"/>
      <c r="AY65" s="1235"/>
      <c r="AZ65" s="1235"/>
      <c r="BA65" s="1235"/>
      <c r="BB65" s="1235"/>
      <c r="BC65" s="1235"/>
      <c r="BD65" s="1235"/>
      <c r="BE65" s="1235"/>
      <c r="BF65" s="1235"/>
      <c r="BG65" s="1235"/>
      <c r="BH65" s="1235"/>
      <c r="BI65" s="1235"/>
      <c r="BJ65" s="1235"/>
      <c r="BK65" s="1235"/>
      <c r="BL65" s="1235"/>
      <c r="BM65" s="1235"/>
      <c r="BN65" s="1235"/>
      <c r="BO65" s="1235"/>
      <c r="BP65" s="1235"/>
      <c r="BQ65" s="1235"/>
      <c r="BR65" s="1235"/>
      <c r="BS65" s="1235"/>
      <c r="BT65" s="1235"/>
      <c r="BU65" s="1235"/>
      <c r="BV65" s="1235"/>
      <c r="BW65" s="1235"/>
      <c r="BX65" s="1235"/>
      <c r="BY65" s="1235"/>
      <c r="BZ65" s="1235"/>
      <c r="CA65" s="1235"/>
      <c r="CB65" s="1235"/>
      <c r="CC65" s="1235"/>
      <c r="CD65" s="1235"/>
      <c r="CE65" s="1235"/>
      <c r="CF65" s="1235"/>
      <c r="CG65" s="1235"/>
      <c r="CH65" s="1235"/>
      <c r="CI65" s="1235"/>
      <c r="CJ65" s="1235"/>
      <c r="CK65" s="1235"/>
      <c r="CL65" s="1235"/>
      <c r="CM65" s="1235"/>
      <c r="CN65" s="1235"/>
      <c r="CO65" s="1235"/>
      <c r="CP65" s="1235"/>
      <c r="CQ65" s="1235"/>
      <c r="CR65" s="1235"/>
      <c r="CS65" s="1235"/>
      <c r="CT65" s="1235"/>
      <c r="CU65" s="1235"/>
      <c r="CV65" s="1235"/>
      <c r="CW65" s="1235"/>
      <c r="CX65" s="1235"/>
      <c r="CY65" s="1235"/>
      <c r="CZ65" s="1235"/>
      <c r="DA65" s="1235"/>
      <c r="DB65" s="1235"/>
      <c r="DC65" s="1236"/>
    </row>
    <row r="66" spans="2:107" ht="13" x14ac:dyDescent="0.2">
      <c r="B66" s="1225"/>
      <c r="AN66" s="1237"/>
      <c r="AO66" s="1238"/>
      <c r="AP66" s="1238"/>
      <c r="AQ66" s="1238"/>
      <c r="AR66" s="1238"/>
      <c r="AS66" s="1238"/>
      <c r="AT66" s="1238"/>
      <c r="AU66" s="1238"/>
      <c r="AV66" s="1238"/>
      <c r="AW66" s="1238"/>
      <c r="AX66" s="1238"/>
      <c r="AY66" s="1238"/>
      <c r="AZ66" s="1238"/>
      <c r="BA66" s="1238"/>
      <c r="BB66" s="1238"/>
      <c r="BC66" s="1238"/>
      <c r="BD66" s="1238"/>
      <c r="BE66" s="1238"/>
      <c r="BF66" s="1238"/>
      <c r="BG66" s="1238"/>
      <c r="BH66" s="1238"/>
      <c r="BI66" s="1238"/>
      <c r="BJ66" s="1238"/>
      <c r="BK66" s="1238"/>
      <c r="BL66" s="1238"/>
      <c r="BM66" s="1238"/>
      <c r="BN66" s="1238"/>
      <c r="BO66" s="1238"/>
      <c r="BP66" s="1238"/>
      <c r="BQ66" s="1238"/>
      <c r="BR66" s="1238"/>
      <c r="BS66" s="1238"/>
      <c r="BT66" s="1238"/>
      <c r="BU66" s="1238"/>
      <c r="BV66" s="1238"/>
      <c r="BW66" s="1238"/>
      <c r="BX66" s="1238"/>
      <c r="BY66" s="1238"/>
      <c r="BZ66" s="1238"/>
      <c r="CA66" s="1238"/>
      <c r="CB66" s="1238"/>
      <c r="CC66" s="1238"/>
      <c r="CD66" s="1238"/>
      <c r="CE66" s="1238"/>
      <c r="CF66" s="1238"/>
      <c r="CG66" s="1238"/>
      <c r="CH66" s="1238"/>
      <c r="CI66" s="1238"/>
      <c r="CJ66" s="1238"/>
      <c r="CK66" s="1238"/>
      <c r="CL66" s="1238"/>
      <c r="CM66" s="1238"/>
      <c r="CN66" s="1238"/>
      <c r="CO66" s="1238"/>
      <c r="CP66" s="1238"/>
      <c r="CQ66" s="1238"/>
      <c r="CR66" s="1238"/>
      <c r="CS66" s="1238"/>
      <c r="CT66" s="1238"/>
      <c r="CU66" s="1238"/>
      <c r="CV66" s="1238"/>
      <c r="CW66" s="1238"/>
      <c r="CX66" s="1238"/>
      <c r="CY66" s="1238"/>
      <c r="CZ66" s="1238"/>
      <c r="DA66" s="1238"/>
      <c r="DB66" s="1238"/>
      <c r="DC66" s="1239"/>
    </row>
    <row r="67" spans="2:107" ht="13" x14ac:dyDescent="0.2">
      <c r="B67" s="1225"/>
      <c r="AN67" s="1237"/>
      <c r="AO67" s="1238"/>
      <c r="AP67" s="1238"/>
      <c r="AQ67" s="1238"/>
      <c r="AR67" s="1238"/>
      <c r="AS67" s="1238"/>
      <c r="AT67" s="1238"/>
      <c r="AU67" s="1238"/>
      <c r="AV67" s="1238"/>
      <c r="AW67" s="1238"/>
      <c r="AX67" s="1238"/>
      <c r="AY67" s="1238"/>
      <c r="AZ67" s="1238"/>
      <c r="BA67" s="1238"/>
      <c r="BB67" s="1238"/>
      <c r="BC67" s="1238"/>
      <c r="BD67" s="1238"/>
      <c r="BE67" s="1238"/>
      <c r="BF67" s="1238"/>
      <c r="BG67" s="1238"/>
      <c r="BH67" s="1238"/>
      <c r="BI67" s="1238"/>
      <c r="BJ67" s="1238"/>
      <c r="BK67" s="1238"/>
      <c r="BL67" s="1238"/>
      <c r="BM67" s="1238"/>
      <c r="BN67" s="1238"/>
      <c r="BO67" s="1238"/>
      <c r="BP67" s="1238"/>
      <c r="BQ67" s="1238"/>
      <c r="BR67" s="1238"/>
      <c r="BS67" s="1238"/>
      <c r="BT67" s="1238"/>
      <c r="BU67" s="1238"/>
      <c r="BV67" s="1238"/>
      <c r="BW67" s="1238"/>
      <c r="BX67" s="1238"/>
      <c r="BY67" s="1238"/>
      <c r="BZ67" s="1238"/>
      <c r="CA67" s="1238"/>
      <c r="CB67" s="1238"/>
      <c r="CC67" s="1238"/>
      <c r="CD67" s="1238"/>
      <c r="CE67" s="1238"/>
      <c r="CF67" s="1238"/>
      <c r="CG67" s="1238"/>
      <c r="CH67" s="1238"/>
      <c r="CI67" s="1238"/>
      <c r="CJ67" s="1238"/>
      <c r="CK67" s="1238"/>
      <c r="CL67" s="1238"/>
      <c r="CM67" s="1238"/>
      <c r="CN67" s="1238"/>
      <c r="CO67" s="1238"/>
      <c r="CP67" s="1238"/>
      <c r="CQ67" s="1238"/>
      <c r="CR67" s="1238"/>
      <c r="CS67" s="1238"/>
      <c r="CT67" s="1238"/>
      <c r="CU67" s="1238"/>
      <c r="CV67" s="1238"/>
      <c r="CW67" s="1238"/>
      <c r="CX67" s="1238"/>
      <c r="CY67" s="1238"/>
      <c r="CZ67" s="1238"/>
      <c r="DA67" s="1238"/>
      <c r="DB67" s="1238"/>
      <c r="DC67" s="1239"/>
    </row>
    <row r="68" spans="2:107" ht="13" x14ac:dyDescent="0.2">
      <c r="B68" s="1225"/>
      <c r="AN68" s="1237"/>
      <c r="AO68" s="1238"/>
      <c r="AP68" s="1238"/>
      <c r="AQ68" s="1238"/>
      <c r="AR68" s="1238"/>
      <c r="AS68" s="1238"/>
      <c r="AT68" s="1238"/>
      <c r="AU68" s="1238"/>
      <c r="AV68" s="1238"/>
      <c r="AW68" s="1238"/>
      <c r="AX68" s="1238"/>
      <c r="AY68" s="1238"/>
      <c r="AZ68" s="1238"/>
      <c r="BA68" s="1238"/>
      <c r="BB68" s="1238"/>
      <c r="BC68" s="1238"/>
      <c r="BD68" s="1238"/>
      <c r="BE68" s="1238"/>
      <c r="BF68" s="1238"/>
      <c r="BG68" s="1238"/>
      <c r="BH68" s="1238"/>
      <c r="BI68" s="1238"/>
      <c r="BJ68" s="1238"/>
      <c r="BK68" s="1238"/>
      <c r="BL68" s="1238"/>
      <c r="BM68" s="1238"/>
      <c r="BN68" s="1238"/>
      <c r="BO68" s="1238"/>
      <c r="BP68" s="1238"/>
      <c r="BQ68" s="1238"/>
      <c r="BR68" s="1238"/>
      <c r="BS68" s="1238"/>
      <c r="BT68" s="1238"/>
      <c r="BU68" s="1238"/>
      <c r="BV68" s="1238"/>
      <c r="BW68" s="1238"/>
      <c r="BX68" s="1238"/>
      <c r="BY68" s="1238"/>
      <c r="BZ68" s="1238"/>
      <c r="CA68" s="1238"/>
      <c r="CB68" s="1238"/>
      <c r="CC68" s="1238"/>
      <c r="CD68" s="1238"/>
      <c r="CE68" s="1238"/>
      <c r="CF68" s="1238"/>
      <c r="CG68" s="1238"/>
      <c r="CH68" s="1238"/>
      <c r="CI68" s="1238"/>
      <c r="CJ68" s="1238"/>
      <c r="CK68" s="1238"/>
      <c r="CL68" s="1238"/>
      <c r="CM68" s="1238"/>
      <c r="CN68" s="1238"/>
      <c r="CO68" s="1238"/>
      <c r="CP68" s="1238"/>
      <c r="CQ68" s="1238"/>
      <c r="CR68" s="1238"/>
      <c r="CS68" s="1238"/>
      <c r="CT68" s="1238"/>
      <c r="CU68" s="1238"/>
      <c r="CV68" s="1238"/>
      <c r="CW68" s="1238"/>
      <c r="CX68" s="1238"/>
      <c r="CY68" s="1238"/>
      <c r="CZ68" s="1238"/>
      <c r="DA68" s="1238"/>
      <c r="DB68" s="1238"/>
      <c r="DC68" s="1239"/>
    </row>
    <row r="69" spans="2:107" ht="13" x14ac:dyDescent="0.2">
      <c r="B69" s="1225"/>
      <c r="AN69" s="1240"/>
      <c r="AO69" s="1241"/>
      <c r="AP69" s="1241"/>
      <c r="AQ69" s="1241"/>
      <c r="AR69" s="1241"/>
      <c r="AS69" s="1241"/>
      <c r="AT69" s="1241"/>
      <c r="AU69" s="1241"/>
      <c r="AV69" s="1241"/>
      <c r="AW69" s="1241"/>
      <c r="AX69" s="1241"/>
      <c r="AY69" s="1241"/>
      <c r="AZ69" s="1241"/>
      <c r="BA69" s="1241"/>
      <c r="BB69" s="1241"/>
      <c r="BC69" s="1241"/>
      <c r="BD69" s="1241"/>
      <c r="BE69" s="1241"/>
      <c r="BF69" s="1241"/>
      <c r="BG69" s="1241"/>
      <c r="BH69" s="1241"/>
      <c r="BI69" s="1241"/>
      <c r="BJ69" s="1241"/>
      <c r="BK69" s="1241"/>
      <c r="BL69" s="1241"/>
      <c r="BM69" s="1241"/>
      <c r="BN69" s="1241"/>
      <c r="BO69" s="1241"/>
      <c r="BP69" s="1241"/>
      <c r="BQ69" s="1241"/>
      <c r="BR69" s="1241"/>
      <c r="BS69" s="1241"/>
      <c r="BT69" s="1241"/>
      <c r="BU69" s="1241"/>
      <c r="BV69" s="1241"/>
      <c r="BW69" s="1241"/>
      <c r="BX69" s="1241"/>
      <c r="BY69" s="1241"/>
      <c r="BZ69" s="1241"/>
      <c r="CA69" s="1241"/>
      <c r="CB69" s="1241"/>
      <c r="CC69" s="1241"/>
      <c r="CD69" s="1241"/>
      <c r="CE69" s="1241"/>
      <c r="CF69" s="1241"/>
      <c r="CG69" s="1241"/>
      <c r="CH69" s="1241"/>
      <c r="CI69" s="1241"/>
      <c r="CJ69" s="1241"/>
      <c r="CK69" s="1241"/>
      <c r="CL69" s="1241"/>
      <c r="CM69" s="1241"/>
      <c r="CN69" s="1241"/>
      <c r="CO69" s="1241"/>
      <c r="CP69" s="1241"/>
      <c r="CQ69" s="1241"/>
      <c r="CR69" s="1241"/>
      <c r="CS69" s="1241"/>
      <c r="CT69" s="1241"/>
      <c r="CU69" s="1241"/>
      <c r="CV69" s="1241"/>
      <c r="CW69" s="1241"/>
      <c r="CX69" s="1241"/>
      <c r="CY69" s="1241"/>
      <c r="CZ69" s="1241"/>
      <c r="DA69" s="1241"/>
      <c r="DB69" s="1241"/>
      <c r="DC69" s="1242"/>
    </row>
    <row r="70" spans="2:107" ht="13" x14ac:dyDescent="0.2">
      <c r="B70" s="1225"/>
      <c r="H70" s="1267"/>
      <c r="I70" s="1267"/>
      <c r="J70" s="1268"/>
      <c r="K70" s="1268"/>
      <c r="L70" s="1269"/>
      <c r="M70" s="1268"/>
      <c r="N70" s="1269"/>
      <c r="AN70" s="1243"/>
      <c r="AO70" s="1243"/>
      <c r="AP70" s="1243"/>
      <c r="AZ70" s="1243"/>
      <c r="BA70" s="1243"/>
      <c r="BB70" s="1243"/>
      <c r="BL70" s="1243"/>
      <c r="BM70" s="1243"/>
      <c r="BN70" s="1243"/>
      <c r="BX70" s="1243"/>
      <c r="BY70" s="1243"/>
      <c r="BZ70" s="1243"/>
      <c r="CJ70" s="1243"/>
      <c r="CK70" s="1243"/>
      <c r="CL70" s="1243"/>
      <c r="CV70" s="1243"/>
      <c r="CW70" s="1243"/>
      <c r="CX70" s="1243"/>
    </row>
    <row r="71" spans="2:107" ht="13" x14ac:dyDescent="0.2">
      <c r="B71" s="1225"/>
      <c r="G71" s="1270"/>
      <c r="I71" s="1271"/>
      <c r="J71" s="1268"/>
      <c r="K71" s="1268"/>
      <c r="L71" s="1269"/>
      <c r="M71" s="1268"/>
      <c r="N71" s="1269"/>
      <c r="AM71" s="1270"/>
      <c r="AN71" s="1219" t="s">
        <v>589</v>
      </c>
    </row>
    <row r="72" spans="2:107" ht="13" x14ac:dyDescent="0.2">
      <c r="B72" s="1225"/>
      <c r="G72" s="1244"/>
      <c r="H72" s="1244"/>
      <c r="I72" s="1244"/>
      <c r="J72" s="1244"/>
      <c r="K72" s="1245"/>
      <c r="L72" s="1245"/>
      <c r="M72" s="1246"/>
      <c r="N72" s="1246"/>
      <c r="AN72" s="1247"/>
      <c r="AO72" s="1248"/>
      <c r="AP72" s="1248"/>
      <c r="AQ72" s="1248"/>
      <c r="AR72" s="1248"/>
      <c r="AS72" s="1248"/>
      <c r="AT72" s="1248"/>
      <c r="AU72" s="1248"/>
      <c r="AV72" s="1248"/>
      <c r="AW72" s="1248"/>
      <c r="AX72" s="1248"/>
      <c r="AY72" s="1248"/>
      <c r="AZ72" s="1248"/>
      <c r="BA72" s="1248"/>
      <c r="BB72" s="1248"/>
      <c r="BC72" s="1248"/>
      <c r="BD72" s="1248"/>
      <c r="BE72" s="1248"/>
      <c r="BF72" s="1248"/>
      <c r="BG72" s="1248"/>
      <c r="BH72" s="1248"/>
      <c r="BI72" s="1248"/>
      <c r="BJ72" s="1248"/>
      <c r="BK72" s="1248"/>
      <c r="BL72" s="1248"/>
      <c r="BM72" s="1248"/>
      <c r="BN72" s="1248"/>
      <c r="BO72" s="1249"/>
      <c r="BP72" s="1250" t="s">
        <v>535</v>
      </c>
      <c r="BQ72" s="1250"/>
      <c r="BR72" s="1250"/>
      <c r="BS72" s="1250"/>
      <c r="BT72" s="1250"/>
      <c r="BU72" s="1250"/>
      <c r="BV72" s="1250"/>
      <c r="BW72" s="1250"/>
      <c r="BX72" s="1250" t="s">
        <v>536</v>
      </c>
      <c r="BY72" s="1250"/>
      <c r="BZ72" s="1250"/>
      <c r="CA72" s="1250"/>
      <c r="CB72" s="1250"/>
      <c r="CC72" s="1250"/>
      <c r="CD72" s="1250"/>
      <c r="CE72" s="1250"/>
      <c r="CF72" s="1250" t="s">
        <v>537</v>
      </c>
      <c r="CG72" s="1250"/>
      <c r="CH72" s="1250"/>
      <c r="CI72" s="1250"/>
      <c r="CJ72" s="1250"/>
      <c r="CK72" s="1250"/>
      <c r="CL72" s="1250"/>
      <c r="CM72" s="1250"/>
      <c r="CN72" s="1250" t="s">
        <v>538</v>
      </c>
      <c r="CO72" s="1250"/>
      <c r="CP72" s="1250"/>
      <c r="CQ72" s="1250"/>
      <c r="CR72" s="1250"/>
      <c r="CS72" s="1250"/>
      <c r="CT72" s="1250"/>
      <c r="CU72" s="1250"/>
      <c r="CV72" s="1250" t="s">
        <v>539</v>
      </c>
      <c r="CW72" s="1250"/>
      <c r="CX72" s="1250"/>
      <c r="CY72" s="1250"/>
      <c r="CZ72" s="1250"/>
      <c r="DA72" s="1250"/>
      <c r="DB72" s="1250"/>
      <c r="DC72" s="1250"/>
    </row>
    <row r="73" spans="2:107" ht="13" x14ac:dyDescent="0.2">
      <c r="B73" s="1225"/>
      <c r="G73" s="1251"/>
      <c r="H73" s="1251"/>
      <c r="I73" s="1251"/>
      <c r="J73" s="1251"/>
      <c r="K73" s="1272"/>
      <c r="L73" s="1272"/>
      <c r="M73" s="1272"/>
      <c r="N73" s="1272"/>
      <c r="AM73" s="1243"/>
      <c r="AN73" s="1254" t="s">
        <v>590</v>
      </c>
      <c r="AO73" s="1254"/>
      <c r="AP73" s="1254"/>
      <c r="AQ73" s="1254"/>
      <c r="AR73" s="1254"/>
      <c r="AS73" s="1254"/>
      <c r="AT73" s="1254"/>
      <c r="AU73" s="1254"/>
      <c r="AV73" s="1254"/>
      <c r="AW73" s="1254"/>
      <c r="AX73" s="1254"/>
      <c r="AY73" s="1254"/>
      <c r="AZ73" s="1254"/>
      <c r="BA73" s="1254"/>
      <c r="BB73" s="1254" t="s">
        <v>591</v>
      </c>
      <c r="BC73" s="1254"/>
      <c r="BD73" s="1254"/>
      <c r="BE73" s="1254"/>
      <c r="BF73" s="1254"/>
      <c r="BG73" s="1254"/>
      <c r="BH73" s="1254"/>
      <c r="BI73" s="1254"/>
      <c r="BJ73" s="1254"/>
      <c r="BK73" s="1254"/>
      <c r="BL73" s="1254"/>
      <c r="BM73" s="1254"/>
      <c r="BN73" s="1254"/>
      <c r="BO73" s="1254"/>
      <c r="BP73" s="1255">
        <v>51</v>
      </c>
      <c r="BQ73" s="1255"/>
      <c r="BR73" s="1255"/>
      <c r="BS73" s="1255"/>
      <c r="BT73" s="1255"/>
      <c r="BU73" s="1255"/>
      <c r="BV73" s="1255"/>
      <c r="BW73" s="1255"/>
      <c r="BX73" s="1255">
        <v>38.9</v>
      </c>
      <c r="BY73" s="1255"/>
      <c r="BZ73" s="1255"/>
      <c r="CA73" s="1255"/>
      <c r="CB73" s="1255"/>
      <c r="CC73" s="1255"/>
      <c r="CD73" s="1255"/>
      <c r="CE73" s="1255"/>
      <c r="CF73" s="1255">
        <v>23.6</v>
      </c>
      <c r="CG73" s="1255"/>
      <c r="CH73" s="1255"/>
      <c r="CI73" s="1255"/>
      <c r="CJ73" s="1255"/>
      <c r="CK73" s="1255"/>
      <c r="CL73" s="1255"/>
      <c r="CM73" s="1255"/>
      <c r="CN73" s="1255">
        <v>20.2</v>
      </c>
      <c r="CO73" s="1255"/>
      <c r="CP73" s="1255"/>
      <c r="CQ73" s="1255"/>
      <c r="CR73" s="1255"/>
      <c r="CS73" s="1255"/>
      <c r="CT73" s="1255"/>
      <c r="CU73" s="1255"/>
      <c r="CV73" s="1255">
        <v>20.7</v>
      </c>
      <c r="CW73" s="1255"/>
      <c r="CX73" s="1255"/>
      <c r="CY73" s="1255"/>
      <c r="CZ73" s="1255"/>
      <c r="DA73" s="1255"/>
      <c r="DB73" s="1255"/>
      <c r="DC73" s="1255"/>
    </row>
    <row r="74" spans="2:107" ht="13" x14ac:dyDescent="0.2">
      <c r="B74" s="1225"/>
      <c r="G74" s="1251"/>
      <c r="H74" s="1251"/>
      <c r="I74" s="1251"/>
      <c r="J74" s="1251"/>
      <c r="K74" s="1272"/>
      <c r="L74" s="1272"/>
      <c r="M74" s="1272"/>
      <c r="N74" s="1272"/>
      <c r="AM74" s="1243"/>
      <c r="AN74" s="1254"/>
      <c r="AO74" s="1254"/>
      <c r="AP74" s="1254"/>
      <c r="AQ74" s="1254"/>
      <c r="AR74" s="1254"/>
      <c r="AS74" s="1254"/>
      <c r="AT74" s="1254"/>
      <c r="AU74" s="1254"/>
      <c r="AV74" s="1254"/>
      <c r="AW74" s="1254"/>
      <c r="AX74" s="1254"/>
      <c r="AY74" s="1254"/>
      <c r="AZ74" s="1254"/>
      <c r="BA74" s="1254"/>
      <c r="BB74" s="1254"/>
      <c r="BC74" s="1254"/>
      <c r="BD74" s="1254"/>
      <c r="BE74" s="1254"/>
      <c r="BF74" s="1254"/>
      <c r="BG74" s="1254"/>
      <c r="BH74" s="1254"/>
      <c r="BI74" s="1254"/>
      <c r="BJ74" s="1254"/>
      <c r="BK74" s="1254"/>
      <c r="BL74" s="1254"/>
      <c r="BM74" s="1254"/>
      <c r="BN74" s="1254"/>
      <c r="BO74" s="1254"/>
      <c r="BP74" s="1255"/>
      <c r="BQ74" s="1255"/>
      <c r="BR74" s="1255"/>
      <c r="BS74" s="1255"/>
      <c r="BT74" s="1255"/>
      <c r="BU74" s="1255"/>
      <c r="BV74" s="1255"/>
      <c r="BW74" s="1255"/>
      <c r="BX74" s="1255"/>
      <c r="BY74" s="1255"/>
      <c r="BZ74" s="1255"/>
      <c r="CA74" s="1255"/>
      <c r="CB74" s="1255"/>
      <c r="CC74" s="1255"/>
      <c r="CD74" s="1255"/>
      <c r="CE74" s="1255"/>
      <c r="CF74" s="1255"/>
      <c r="CG74" s="1255"/>
      <c r="CH74" s="1255"/>
      <c r="CI74" s="1255"/>
      <c r="CJ74" s="1255"/>
      <c r="CK74" s="1255"/>
      <c r="CL74" s="1255"/>
      <c r="CM74" s="1255"/>
      <c r="CN74" s="1255"/>
      <c r="CO74" s="1255"/>
      <c r="CP74" s="1255"/>
      <c r="CQ74" s="1255"/>
      <c r="CR74" s="1255"/>
      <c r="CS74" s="1255"/>
      <c r="CT74" s="1255"/>
      <c r="CU74" s="1255"/>
      <c r="CV74" s="1255"/>
      <c r="CW74" s="1255"/>
      <c r="CX74" s="1255"/>
      <c r="CY74" s="1255"/>
      <c r="CZ74" s="1255"/>
      <c r="DA74" s="1255"/>
      <c r="DB74" s="1255"/>
      <c r="DC74" s="1255"/>
    </row>
    <row r="75" spans="2:107" ht="13" x14ac:dyDescent="0.2">
      <c r="B75" s="1225"/>
      <c r="G75" s="1251"/>
      <c r="H75" s="1251"/>
      <c r="I75" s="1244"/>
      <c r="J75" s="1244"/>
      <c r="K75" s="1253"/>
      <c r="L75" s="1253"/>
      <c r="M75" s="1253"/>
      <c r="N75" s="1253"/>
      <c r="AM75" s="1243"/>
      <c r="AN75" s="1254"/>
      <c r="AO75" s="1254"/>
      <c r="AP75" s="1254"/>
      <c r="AQ75" s="1254"/>
      <c r="AR75" s="1254"/>
      <c r="AS75" s="1254"/>
      <c r="AT75" s="1254"/>
      <c r="AU75" s="1254"/>
      <c r="AV75" s="1254"/>
      <c r="AW75" s="1254"/>
      <c r="AX75" s="1254"/>
      <c r="AY75" s="1254"/>
      <c r="AZ75" s="1254"/>
      <c r="BA75" s="1254"/>
      <c r="BB75" s="1254" t="s">
        <v>596</v>
      </c>
      <c r="BC75" s="1254"/>
      <c r="BD75" s="1254"/>
      <c r="BE75" s="1254"/>
      <c r="BF75" s="1254"/>
      <c r="BG75" s="1254"/>
      <c r="BH75" s="1254"/>
      <c r="BI75" s="1254"/>
      <c r="BJ75" s="1254"/>
      <c r="BK75" s="1254"/>
      <c r="BL75" s="1254"/>
      <c r="BM75" s="1254"/>
      <c r="BN75" s="1254"/>
      <c r="BO75" s="1254"/>
      <c r="BP75" s="1255">
        <v>4.8</v>
      </c>
      <c r="BQ75" s="1255"/>
      <c r="BR75" s="1255"/>
      <c r="BS75" s="1255"/>
      <c r="BT75" s="1255"/>
      <c r="BU75" s="1255"/>
      <c r="BV75" s="1255"/>
      <c r="BW75" s="1255"/>
      <c r="BX75" s="1255">
        <v>4.4000000000000004</v>
      </c>
      <c r="BY75" s="1255"/>
      <c r="BZ75" s="1255"/>
      <c r="CA75" s="1255"/>
      <c r="CB75" s="1255"/>
      <c r="CC75" s="1255"/>
      <c r="CD75" s="1255"/>
      <c r="CE75" s="1255"/>
      <c r="CF75" s="1255">
        <v>4.3</v>
      </c>
      <c r="CG75" s="1255"/>
      <c r="CH75" s="1255"/>
      <c r="CI75" s="1255"/>
      <c r="CJ75" s="1255"/>
      <c r="CK75" s="1255"/>
      <c r="CL75" s="1255"/>
      <c r="CM75" s="1255"/>
      <c r="CN75" s="1255">
        <v>4</v>
      </c>
      <c r="CO75" s="1255"/>
      <c r="CP75" s="1255"/>
      <c r="CQ75" s="1255"/>
      <c r="CR75" s="1255"/>
      <c r="CS75" s="1255"/>
      <c r="CT75" s="1255"/>
      <c r="CU75" s="1255"/>
      <c r="CV75" s="1255">
        <v>3.4</v>
      </c>
      <c r="CW75" s="1255"/>
      <c r="CX75" s="1255"/>
      <c r="CY75" s="1255"/>
      <c r="CZ75" s="1255"/>
      <c r="DA75" s="1255"/>
      <c r="DB75" s="1255"/>
      <c r="DC75" s="1255"/>
    </row>
    <row r="76" spans="2:107" ht="13" x14ac:dyDescent="0.2">
      <c r="B76" s="1225"/>
      <c r="G76" s="1251"/>
      <c r="H76" s="1251"/>
      <c r="I76" s="1244"/>
      <c r="J76" s="1244"/>
      <c r="K76" s="1253"/>
      <c r="L76" s="1253"/>
      <c r="M76" s="1253"/>
      <c r="N76" s="1253"/>
      <c r="AM76" s="1243"/>
      <c r="AN76" s="1254"/>
      <c r="AO76" s="1254"/>
      <c r="AP76" s="1254"/>
      <c r="AQ76" s="1254"/>
      <c r="AR76" s="1254"/>
      <c r="AS76" s="1254"/>
      <c r="AT76" s="1254"/>
      <c r="AU76" s="1254"/>
      <c r="AV76" s="1254"/>
      <c r="AW76" s="1254"/>
      <c r="AX76" s="1254"/>
      <c r="AY76" s="1254"/>
      <c r="AZ76" s="1254"/>
      <c r="BA76" s="1254"/>
      <c r="BB76" s="1254"/>
      <c r="BC76" s="1254"/>
      <c r="BD76" s="1254"/>
      <c r="BE76" s="1254"/>
      <c r="BF76" s="1254"/>
      <c r="BG76" s="1254"/>
      <c r="BH76" s="1254"/>
      <c r="BI76" s="1254"/>
      <c r="BJ76" s="1254"/>
      <c r="BK76" s="1254"/>
      <c r="BL76" s="1254"/>
      <c r="BM76" s="1254"/>
      <c r="BN76" s="1254"/>
      <c r="BO76" s="1254"/>
      <c r="BP76" s="1255"/>
      <c r="BQ76" s="1255"/>
      <c r="BR76" s="1255"/>
      <c r="BS76" s="1255"/>
      <c r="BT76" s="1255"/>
      <c r="BU76" s="1255"/>
      <c r="BV76" s="1255"/>
      <c r="BW76" s="1255"/>
      <c r="BX76" s="1255"/>
      <c r="BY76" s="1255"/>
      <c r="BZ76" s="1255"/>
      <c r="CA76" s="1255"/>
      <c r="CB76" s="1255"/>
      <c r="CC76" s="1255"/>
      <c r="CD76" s="1255"/>
      <c r="CE76" s="1255"/>
      <c r="CF76" s="1255"/>
      <c r="CG76" s="1255"/>
      <c r="CH76" s="1255"/>
      <c r="CI76" s="1255"/>
      <c r="CJ76" s="1255"/>
      <c r="CK76" s="1255"/>
      <c r="CL76" s="1255"/>
      <c r="CM76" s="1255"/>
      <c r="CN76" s="1255"/>
      <c r="CO76" s="1255"/>
      <c r="CP76" s="1255"/>
      <c r="CQ76" s="1255"/>
      <c r="CR76" s="1255"/>
      <c r="CS76" s="1255"/>
      <c r="CT76" s="1255"/>
      <c r="CU76" s="1255"/>
      <c r="CV76" s="1255"/>
      <c r="CW76" s="1255"/>
      <c r="CX76" s="1255"/>
      <c r="CY76" s="1255"/>
      <c r="CZ76" s="1255"/>
      <c r="DA76" s="1255"/>
      <c r="DB76" s="1255"/>
      <c r="DC76" s="1255"/>
    </row>
    <row r="77" spans="2:107" ht="13" x14ac:dyDescent="0.2">
      <c r="B77" s="1225"/>
      <c r="G77" s="1244"/>
      <c r="H77" s="1244"/>
      <c r="I77" s="1244"/>
      <c r="J77" s="1244"/>
      <c r="K77" s="1272"/>
      <c r="L77" s="1272"/>
      <c r="M77" s="1272"/>
      <c r="N77" s="1272"/>
      <c r="AN77" s="1250" t="s">
        <v>593</v>
      </c>
      <c r="AO77" s="1250"/>
      <c r="AP77" s="1250"/>
      <c r="AQ77" s="1250"/>
      <c r="AR77" s="1250"/>
      <c r="AS77" s="1250"/>
      <c r="AT77" s="1250"/>
      <c r="AU77" s="1250"/>
      <c r="AV77" s="1250"/>
      <c r="AW77" s="1250"/>
      <c r="AX77" s="1250"/>
      <c r="AY77" s="1250"/>
      <c r="AZ77" s="1250"/>
      <c r="BA77" s="1250"/>
      <c r="BB77" s="1254" t="s">
        <v>591</v>
      </c>
      <c r="BC77" s="1254"/>
      <c r="BD77" s="1254"/>
      <c r="BE77" s="1254"/>
      <c r="BF77" s="1254"/>
      <c r="BG77" s="1254"/>
      <c r="BH77" s="1254"/>
      <c r="BI77" s="1254"/>
      <c r="BJ77" s="1254"/>
      <c r="BK77" s="1254"/>
      <c r="BL77" s="1254"/>
      <c r="BM77" s="1254"/>
      <c r="BN77" s="1254"/>
      <c r="BO77" s="1254"/>
      <c r="BP77" s="1255">
        <v>31.5</v>
      </c>
      <c r="BQ77" s="1255"/>
      <c r="BR77" s="1255"/>
      <c r="BS77" s="1255"/>
      <c r="BT77" s="1255"/>
      <c r="BU77" s="1255"/>
      <c r="BV77" s="1255"/>
      <c r="BW77" s="1255"/>
      <c r="BX77" s="1255">
        <v>23.4</v>
      </c>
      <c r="BY77" s="1255"/>
      <c r="BZ77" s="1255"/>
      <c r="CA77" s="1255"/>
      <c r="CB77" s="1255"/>
      <c r="CC77" s="1255"/>
      <c r="CD77" s="1255"/>
      <c r="CE77" s="1255"/>
      <c r="CF77" s="1255">
        <v>18.2</v>
      </c>
      <c r="CG77" s="1255"/>
      <c r="CH77" s="1255"/>
      <c r="CI77" s="1255"/>
      <c r="CJ77" s="1255"/>
      <c r="CK77" s="1255"/>
      <c r="CL77" s="1255"/>
      <c r="CM77" s="1255"/>
      <c r="CN77" s="1255">
        <v>17.100000000000001</v>
      </c>
      <c r="CO77" s="1255"/>
      <c r="CP77" s="1255"/>
      <c r="CQ77" s="1255"/>
      <c r="CR77" s="1255"/>
      <c r="CS77" s="1255"/>
      <c r="CT77" s="1255"/>
      <c r="CU77" s="1255"/>
      <c r="CV77" s="1255">
        <v>16.600000000000001</v>
      </c>
      <c r="CW77" s="1255"/>
      <c r="CX77" s="1255"/>
      <c r="CY77" s="1255"/>
      <c r="CZ77" s="1255"/>
      <c r="DA77" s="1255"/>
      <c r="DB77" s="1255"/>
      <c r="DC77" s="1255"/>
    </row>
    <row r="78" spans="2:107" ht="13" x14ac:dyDescent="0.2">
      <c r="B78" s="1225"/>
      <c r="G78" s="1244"/>
      <c r="H78" s="1244"/>
      <c r="I78" s="1244"/>
      <c r="J78" s="1244"/>
      <c r="K78" s="1272"/>
      <c r="L78" s="1272"/>
      <c r="M78" s="1272"/>
      <c r="N78" s="1272"/>
      <c r="AN78" s="1250"/>
      <c r="AO78" s="1250"/>
      <c r="AP78" s="1250"/>
      <c r="AQ78" s="1250"/>
      <c r="AR78" s="1250"/>
      <c r="AS78" s="1250"/>
      <c r="AT78" s="1250"/>
      <c r="AU78" s="1250"/>
      <c r="AV78" s="1250"/>
      <c r="AW78" s="1250"/>
      <c r="AX78" s="1250"/>
      <c r="AY78" s="1250"/>
      <c r="AZ78" s="1250"/>
      <c r="BA78" s="1250"/>
      <c r="BB78" s="1254"/>
      <c r="BC78" s="1254"/>
      <c r="BD78" s="1254"/>
      <c r="BE78" s="1254"/>
      <c r="BF78" s="1254"/>
      <c r="BG78" s="1254"/>
      <c r="BH78" s="1254"/>
      <c r="BI78" s="1254"/>
      <c r="BJ78" s="1254"/>
      <c r="BK78" s="1254"/>
      <c r="BL78" s="1254"/>
      <c r="BM78" s="1254"/>
      <c r="BN78" s="1254"/>
      <c r="BO78" s="1254"/>
      <c r="BP78" s="1255"/>
      <c r="BQ78" s="1255"/>
      <c r="BR78" s="1255"/>
      <c r="BS78" s="1255"/>
      <c r="BT78" s="1255"/>
      <c r="BU78" s="1255"/>
      <c r="BV78" s="1255"/>
      <c r="BW78" s="1255"/>
      <c r="BX78" s="1255"/>
      <c r="BY78" s="1255"/>
      <c r="BZ78" s="1255"/>
      <c r="CA78" s="1255"/>
      <c r="CB78" s="1255"/>
      <c r="CC78" s="1255"/>
      <c r="CD78" s="1255"/>
      <c r="CE78" s="1255"/>
      <c r="CF78" s="1255"/>
      <c r="CG78" s="1255"/>
      <c r="CH78" s="1255"/>
      <c r="CI78" s="1255"/>
      <c r="CJ78" s="1255"/>
      <c r="CK78" s="1255"/>
      <c r="CL78" s="1255"/>
      <c r="CM78" s="1255"/>
      <c r="CN78" s="1255"/>
      <c r="CO78" s="1255"/>
      <c r="CP78" s="1255"/>
      <c r="CQ78" s="1255"/>
      <c r="CR78" s="1255"/>
      <c r="CS78" s="1255"/>
      <c r="CT78" s="1255"/>
      <c r="CU78" s="1255"/>
      <c r="CV78" s="1255"/>
      <c r="CW78" s="1255"/>
      <c r="CX78" s="1255"/>
      <c r="CY78" s="1255"/>
      <c r="CZ78" s="1255"/>
      <c r="DA78" s="1255"/>
      <c r="DB78" s="1255"/>
      <c r="DC78" s="1255"/>
    </row>
    <row r="79" spans="2:107" ht="13" x14ac:dyDescent="0.2">
      <c r="B79" s="1225"/>
      <c r="G79" s="1244"/>
      <c r="H79" s="1244"/>
      <c r="I79" s="1257"/>
      <c r="J79" s="1257"/>
      <c r="K79" s="1273"/>
      <c r="L79" s="1273"/>
      <c r="M79" s="1273"/>
      <c r="N79" s="1273"/>
      <c r="AN79" s="1250"/>
      <c r="AO79" s="1250"/>
      <c r="AP79" s="1250"/>
      <c r="AQ79" s="1250"/>
      <c r="AR79" s="1250"/>
      <c r="AS79" s="1250"/>
      <c r="AT79" s="1250"/>
      <c r="AU79" s="1250"/>
      <c r="AV79" s="1250"/>
      <c r="AW79" s="1250"/>
      <c r="AX79" s="1250"/>
      <c r="AY79" s="1250"/>
      <c r="AZ79" s="1250"/>
      <c r="BA79" s="1250"/>
      <c r="BB79" s="1254" t="s">
        <v>596</v>
      </c>
      <c r="BC79" s="1254"/>
      <c r="BD79" s="1254"/>
      <c r="BE79" s="1254"/>
      <c r="BF79" s="1254"/>
      <c r="BG79" s="1254"/>
      <c r="BH79" s="1254"/>
      <c r="BI79" s="1254"/>
      <c r="BJ79" s="1254"/>
      <c r="BK79" s="1254"/>
      <c r="BL79" s="1254"/>
      <c r="BM79" s="1254"/>
      <c r="BN79" s="1254"/>
      <c r="BO79" s="1254"/>
      <c r="BP79" s="1255">
        <v>5.4</v>
      </c>
      <c r="BQ79" s="1255"/>
      <c r="BR79" s="1255"/>
      <c r="BS79" s="1255"/>
      <c r="BT79" s="1255"/>
      <c r="BU79" s="1255"/>
      <c r="BV79" s="1255"/>
      <c r="BW79" s="1255"/>
      <c r="BX79" s="1255">
        <v>5.2</v>
      </c>
      <c r="BY79" s="1255"/>
      <c r="BZ79" s="1255"/>
      <c r="CA79" s="1255"/>
      <c r="CB79" s="1255"/>
      <c r="CC79" s="1255"/>
      <c r="CD79" s="1255"/>
      <c r="CE79" s="1255"/>
      <c r="CF79" s="1255">
        <v>5.2</v>
      </c>
      <c r="CG79" s="1255"/>
      <c r="CH79" s="1255"/>
      <c r="CI79" s="1255"/>
      <c r="CJ79" s="1255"/>
      <c r="CK79" s="1255"/>
      <c r="CL79" s="1255"/>
      <c r="CM79" s="1255"/>
      <c r="CN79" s="1255">
        <v>5.2</v>
      </c>
      <c r="CO79" s="1255"/>
      <c r="CP79" s="1255"/>
      <c r="CQ79" s="1255"/>
      <c r="CR79" s="1255"/>
      <c r="CS79" s="1255"/>
      <c r="CT79" s="1255"/>
      <c r="CU79" s="1255"/>
      <c r="CV79" s="1255">
        <v>5.2</v>
      </c>
      <c r="CW79" s="1255"/>
      <c r="CX79" s="1255"/>
      <c r="CY79" s="1255"/>
      <c r="CZ79" s="1255"/>
      <c r="DA79" s="1255"/>
      <c r="DB79" s="1255"/>
      <c r="DC79" s="1255"/>
    </row>
    <row r="80" spans="2:107" ht="13" x14ac:dyDescent="0.2">
      <c r="B80" s="1225"/>
      <c r="G80" s="1244"/>
      <c r="H80" s="1244"/>
      <c r="I80" s="1257"/>
      <c r="J80" s="1257"/>
      <c r="K80" s="1273"/>
      <c r="L80" s="1273"/>
      <c r="M80" s="1273"/>
      <c r="N80" s="1273"/>
      <c r="AN80" s="1250"/>
      <c r="AO80" s="1250"/>
      <c r="AP80" s="1250"/>
      <c r="AQ80" s="1250"/>
      <c r="AR80" s="1250"/>
      <c r="AS80" s="1250"/>
      <c r="AT80" s="1250"/>
      <c r="AU80" s="1250"/>
      <c r="AV80" s="1250"/>
      <c r="AW80" s="1250"/>
      <c r="AX80" s="1250"/>
      <c r="AY80" s="1250"/>
      <c r="AZ80" s="1250"/>
      <c r="BA80" s="1250"/>
      <c r="BB80" s="1254"/>
      <c r="BC80" s="1254"/>
      <c r="BD80" s="1254"/>
      <c r="BE80" s="1254"/>
      <c r="BF80" s="1254"/>
      <c r="BG80" s="1254"/>
      <c r="BH80" s="1254"/>
      <c r="BI80" s="1254"/>
      <c r="BJ80" s="1254"/>
      <c r="BK80" s="1254"/>
      <c r="BL80" s="1254"/>
      <c r="BM80" s="1254"/>
      <c r="BN80" s="1254"/>
      <c r="BO80" s="1254"/>
      <c r="BP80" s="1255"/>
      <c r="BQ80" s="1255"/>
      <c r="BR80" s="1255"/>
      <c r="BS80" s="1255"/>
      <c r="BT80" s="1255"/>
      <c r="BU80" s="1255"/>
      <c r="BV80" s="1255"/>
      <c r="BW80" s="1255"/>
      <c r="BX80" s="1255"/>
      <c r="BY80" s="1255"/>
      <c r="BZ80" s="1255"/>
      <c r="CA80" s="1255"/>
      <c r="CB80" s="1255"/>
      <c r="CC80" s="1255"/>
      <c r="CD80" s="1255"/>
      <c r="CE80" s="1255"/>
      <c r="CF80" s="1255"/>
      <c r="CG80" s="1255"/>
      <c r="CH80" s="1255"/>
      <c r="CI80" s="1255"/>
      <c r="CJ80" s="1255"/>
      <c r="CK80" s="1255"/>
      <c r="CL80" s="1255"/>
      <c r="CM80" s="1255"/>
      <c r="CN80" s="1255"/>
      <c r="CO80" s="1255"/>
      <c r="CP80" s="1255"/>
      <c r="CQ80" s="1255"/>
      <c r="CR80" s="1255"/>
      <c r="CS80" s="1255"/>
      <c r="CT80" s="1255"/>
      <c r="CU80" s="1255"/>
      <c r="CV80" s="1255"/>
      <c r="CW80" s="1255"/>
      <c r="CX80" s="1255"/>
      <c r="CY80" s="1255"/>
      <c r="CZ80" s="1255"/>
      <c r="DA80" s="1255"/>
      <c r="DB80" s="1255"/>
      <c r="DC80" s="1255"/>
    </row>
    <row r="81" spans="2:109" ht="13" x14ac:dyDescent="0.2">
      <c r="B81" s="1225"/>
    </row>
    <row r="82" spans="2:109" ht="16.5" x14ac:dyDescent="0.2">
      <c r="B82" s="1225"/>
      <c r="K82" s="1274"/>
      <c r="L82" s="1274"/>
      <c r="M82" s="1274"/>
      <c r="N82" s="1274"/>
      <c r="AQ82" s="1274"/>
      <c r="AR82" s="1274"/>
      <c r="AS82" s="1274"/>
      <c r="AT82" s="1274"/>
      <c r="BC82" s="1274"/>
      <c r="BD82" s="1274"/>
      <c r="BE82" s="1274"/>
      <c r="BF82" s="1274"/>
      <c r="BO82" s="1274"/>
      <c r="BP82" s="1274"/>
      <c r="BQ82" s="1274"/>
      <c r="BR82" s="1274"/>
      <c r="CA82" s="1274"/>
      <c r="CB82" s="1274"/>
      <c r="CC82" s="1274"/>
      <c r="CD82" s="1274"/>
      <c r="CM82" s="1274"/>
      <c r="CN82" s="1274"/>
      <c r="CO82" s="1274"/>
      <c r="CP82" s="1274"/>
      <c r="CY82" s="1274"/>
      <c r="CZ82" s="1274"/>
      <c r="DA82" s="1274"/>
      <c r="DB82" s="1274"/>
      <c r="DC82" s="1274"/>
    </row>
    <row r="83" spans="2:109" ht="13" x14ac:dyDescent="0.2">
      <c r="B83" s="1227"/>
      <c r="C83" s="1228"/>
      <c r="D83" s="1228"/>
      <c r="E83" s="1228"/>
      <c r="F83" s="1228"/>
      <c r="G83" s="1228"/>
      <c r="H83" s="1228"/>
      <c r="I83" s="1228"/>
      <c r="J83" s="1228"/>
      <c r="K83" s="1228"/>
      <c r="L83" s="1228"/>
      <c r="M83" s="1228"/>
      <c r="N83" s="1228"/>
      <c r="O83" s="1228"/>
      <c r="P83" s="1228"/>
      <c r="Q83" s="1228"/>
      <c r="R83" s="1228"/>
      <c r="S83" s="1228"/>
      <c r="T83" s="1228"/>
      <c r="U83" s="1228"/>
      <c r="V83" s="1228"/>
      <c r="W83" s="1228"/>
      <c r="X83" s="1228"/>
      <c r="Y83" s="1228"/>
      <c r="Z83" s="1228"/>
      <c r="AA83" s="1228"/>
      <c r="AB83" s="1228"/>
      <c r="AC83" s="1228"/>
      <c r="AD83" s="1228"/>
      <c r="AE83" s="1228"/>
      <c r="AF83" s="1228"/>
      <c r="AG83" s="1228"/>
      <c r="AH83" s="1228"/>
      <c r="AI83" s="1228"/>
      <c r="AJ83" s="1228"/>
      <c r="AK83" s="1228"/>
      <c r="AL83" s="1228"/>
      <c r="AM83" s="1228"/>
      <c r="AN83" s="1228"/>
      <c r="AO83" s="1228"/>
      <c r="AP83" s="1228"/>
      <c r="AQ83" s="1228"/>
      <c r="AR83" s="1228"/>
      <c r="AS83" s="1228"/>
      <c r="AT83" s="1228"/>
      <c r="AU83" s="1228"/>
      <c r="AV83" s="1228"/>
      <c r="AW83" s="1228"/>
      <c r="AX83" s="1228"/>
      <c r="AY83" s="1228"/>
      <c r="AZ83" s="1228"/>
      <c r="BA83" s="1228"/>
      <c r="BB83" s="1228"/>
      <c r="BC83" s="1228"/>
      <c r="BD83" s="1228"/>
      <c r="BE83" s="1228"/>
      <c r="BF83" s="1228"/>
      <c r="BG83" s="1228"/>
      <c r="BH83" s="1228"/>
      <c r="BI83" s="1228"/>
      <c r="BJ83" s="1228"/>
      <c r="BK83" s="1228"/>
      <c r="BL83" s="1228"/>
      <c r="BM83" s="1228"/>
      <c r="BN83" s="1228"/>
      <c r="BO83" s="1228"/>
      <c r="BP83" s="1228"/>
      <c r="BQ83" s="1228"/>
      <c r="BR83" s="1228"/>
      <c r="BS83" s="1228"/>
      <c r="BT83" s="1228"/>
      <c r="BU83" s="1228"/>
      <c r="BV83" s="1228"/>
      <c r="BW83" s="1228"/>
      <c r="BX83" s="1228"/>
      <c r="BY83" s="1228"/>
      <c r="BZ83" s="1228"/>
      <c r="CA83" s="1228"/>
      <c r="CB83" s="1228"/>
      <c r="CC83" s="1228"/>
      <c r="CD83" s="1228"/>
      <c r="CE83" s="1228"/>
      <c r="CF83" s="1228"/>
      <c r="CG83" s="1228"/>
      <c r="CH83" s="1228"/>
      <c r="CI83" s="1228"/>
      <c r="CJ83" s="1228"/>
      <c r="CK83" s="1228"/>
      <c r="CL83" s="1228"/>
      <c r="CM83" s="1228"/>
      <c r="CN83" s="1228"/>
      <c r="CO83" s="1228"/>
      <c r="CP83" s="1228"/>
      <c r="CQ83" s="1228"/>
      <c r="CR83" s="1228"/>
      <c r="CS83" s="1228"/>
      <c r="CT83" s="1228"/>
      <c r="CU83" s="1228"/>
      <c r="CV83" s="1228"/>
      <c r="CW83" s="1228"/>
      <c r="CX83" s="1228"/>
      <c r="CY83" s="1228"/>
      <c r="CZ83" s="1228"/>
      <c r="DA83" s="1228"/>
      <c r="DB83" s="1228"/>
      <c r="DC83" s="1228"/>
      <c r="DD83" s="1229"/>
    </row>
    <row r="84" spans="2:109" ht="13" x14ac:dyDescent="0.2">
      <c r="DD84" s="1219"/>
      <c r="DE84" s="1219"/>
    </row>
    <row r="85" spans="2:109" ht="13" x14ac:dyDescent="0.2">
      <c r="DD85" s="1219"/>
      <c r="DE85" s="1219"/>
    </row>
  </sheetData>
  <sheetProtection algorithmName="SHA-512" hashValue="6I18qo/nGU6SAnyoo+RzuI5PgXxwvgVz/wNN2s1w3y2/MdadKdOc4Wft4dwQRIo3JNxIxmwE2DCo2H2BPT4zKg==" saltValue="6XPjSyuXErkIZ2klcOzvZQ=="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B4D6AC-233A-4B1A-AC10-93DEA84246D5}">
  <sheetPr>
    <pageSetUpPr fitToPage="1"/>
  </sheetPr>
  <dimension ref="A1:DR125"/>
  <sheetViews>
    <sheetView showGridLines="0" topLeftCell="A76" zoomScale="87" zoomScaleNormal="100" zoomScaleSheetLayoutView="70" workbookViewId="0">
      <selection activeCell="AL65" sqref="AL65"/>
    </sheetView>
  </sheetViews>
  <sheetFormatPr defaultColWidth="0" defaultRowHeight="13.5" customHeight="1" zeroHeight="1" x14ac:dyDescent="0.2"/>
  <cols>
    <col min="1" max="34" width="2.453125" style="248" customWidth="1"/>
    <col min="35" max="122" width="2.453125" style="247" customWidth="1"/>
    <col min="123" max="16384" width="2.453125" style="247" hidden="1"/>
  </cols>
  <sheetData>
    <row r="1" spans="1:34" ht="13.5" customHeight="1"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ht="13" x14ac:dyDescent="0.2">
      <c r="S2" s="247"/>
      <c r="AH2" s="247"/>
    </row>
    <row r="3" spans="1:34" ht="13"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ht="13" x14ac:dyDescent="0.2"/>
    <row r="5" spans="1:34" ht="13" x14ac:dyDescent="0.2"/>
    <row r="6" spans="1:34" ht="13" x14ac:dyDescent="0.2"/>
    <row r="7" spans="1:34" ht="13" x14ac:dyDescent="0.2"/>
    <row r="8" spans="1:34" ht="13" x14ac:dyDescent="0.2"/>
    <row r="9" spans="1:34" ht="13" x14ac:dyDescent="0.2">
      <c r="AH9" s="247"/>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7"/>
    </row>
    <row r="18" spans="12:34" ht="13" x14ac:dyDescent="0.2"/>
    <row r="19" spans="12:34" ht="13" x14ac:dyDescent="0.2"/>
    <row r="20" spans="12:34" ht="13" x14ac:dyDescent="0.2">
      <c r="AH20" s="247"/>
    </row>
    <row r="21" spans="12:34" ht="13" x14ac:dyDescent="0.2">
      <c r="AH21" s="247"/>
    </row>
    <row r="22" spans="12:34" ht="13" x14ac:dyDescent="0.2"/>
    <row r="23" spans="12:34" ht="13" x14ac:dyDescent="0.2"/>
    <row r="24" spans="12:34" ht="13" x14ac:dyDescent="0.2">
      <c r="Q24" s="247"/>
    </row>
    <row r="25" spans="12:34" ht="13" x14ac:dyDescent="0.2"/>
    <row r="26" spans="12:34" ht="13" x14ac:dyDescent="0.2"/>
    <row r="27" spans="12:34" ht="13" x14ac:dyDescent="0.2"/>
    <row r="28" spans="12:34" ht="13" x14ac:dyDescent="0.2">
      <c r="O28" s="247"/>
      <c r="T28" s="247"/>
      <c r="AH28" s="247"/>
    </row>
    <row r="29" spans="12:34" ht="13" x14ac:dyDescent="0.2"/>
    <row r="30" spans="12:34" ht="13" x14ac:dyDescent="0.2"/>
    <row r="31" spans="12:34" ht="13" x14ac:dyDescent="0.2">
      <c r="Q31" s="247"/>
    </row>
    <row r="32" spans="12:34" ht="13" x14ac:dyDescent="0.2">
      <c r="L32" s="247"/>
    </row>
    <row r="33" spans="2:34" ht="13" x14ac:dyDescent="0.2">
      <c r="C33" s="247"/>
      <c r="E33" s="247"/>
      <c r="G33" s="247"/>
      <c r="I33" s="247"/>
      <c r="X33" s="247"/>
    </row>
    <row r="34" spans="2:34" ht="13" x14ac:dyDescent="0.2">
      <c r="B34" s="247"/>
      <c r="P34" s="247"/>
      <c r="R34" s="247"/>
      <c r="T34" s="247"/>
    </row>
    <row r="35" spans="2:34" ht="13" x14ac:dyDescent="0.2">
      <c r="D35" s="247"/>
      <c r="W35" s="247"/>
      <c r="AC35" s="247"/>
      <c r="AD35" s="247"/>
      <c r="AE35" s="247"/>
      <c r="AF35" s="247"/>
      <c r="AG35" s="247"/>
      <c r="AH35" s="247"/>
    </row>
    <row r="36" spans="2:34" ht="13" x14ac:dyDescent="0.2">
      <c r="H36" s="247"/>
      <c r="J36" s="247"/>
      <c r="K36" s="247"/>
      <c r="M36" s="247"/>
      <c r="Y36" s="247"/>
      <c r="Z36" s="247"/>
      <c r="AA36" s="247"/>
      <c r="AB36" s="247"/>
      <c r="AC36" s="247"/>
      <c r="AD36" s="247"/>
      <c r="AE36" s="247"/>
      <c r="AF36" s="247"/>
      <c r="AG36" s="247"/>
      <c r="AH36" s="247"/>
    </row>
    <row r="37" spans="2:34" ht="13" x14ac:dyDescent="0.2">
      <c r="AH37" s="247"/>
    </row>
    <row r="38" spans="2:34" ht="13" x14ac:dyDescent="0.2">
      <c r="AG38" s="247"/>
      <c r="AH38" s="247"/>
    </row>
    <row r="39" spans="2:34" ht="13" x14ac:dyDescent="0.2"/>
    <row r="40" spans="2:34" ht="13" x14ac:dyDescent="0.2">
      <c r="X40" s="247"/>
    </row>
    <row r="41" spans="2:34" ht="13" x14ac:dyDescent="0.2">
      <c r="R41" s="247"/>
    </row>
    <row r="42" spans="2:34" ht="13" x14ac:dyDescent="0.2">
      <c r="W42" s="247"/>
    </row>
    <row r="43" spans="2:34" ht="13" x14ac:dyDescent="0.2">
      <c r="Y43" s="247"/>
      <c r="Z43" s="247"/>
      <c r="AA43" s="247"/>
      <c r="AB43" s="247"/>
      <c r="AC43" s="247"/>
      <c r="AD43" s="247"/>
      <c r="AE43" s="247"/>
      <c r="AF43" s="247"/>
      <c r="AG43" s="247"/>
      <c r="AH43" s="247"/>
    </row>
    <row r="44" spans="2:34" ht="13" x14ac:dyDescent="0.2">
      <c r="AH44" s="247"/>
    </row>
    <row r="45" spans="2:34" ht="13" x14ac:dyDescent="0.2">
      <c r="X45" s="247"/>
    </row>
    <row r="46" spans="2:34" ht="13" x14ac:dyDescent="0.2"/>
    <row r="47" spans="2:34" ht="13" x14ac:dyDescent="0.2"/>
    <row r="48" spans="2:34" ht="13" x14ac:dyDescent="0.2">
      <c r="W48" s="247"/>
      <c r="Y48" s="247"/>
      <c r="Z48" s="247"/>
      <c r="AA48" s="247"/>
      <c r="AB48" s="247"/>
      <c r="AC48" s="247"/>
      <c r="AD48" s="247"/>
      <c r="AE48" s="247"/>
      <c r="AF48" s="247"/>
      <c r="AG48" s="247"/>
      <c r="AH48" s="247"/>
    </row>
    <row r="49" spans="28:34" ht="13" x14ac:dyDescent="0.2"/>
    <row r="50" spans="28:34" ht="13" x14ac:dyDescent="0.2">
      <c r="AE50" s="247"/>
      <c r="AF50" s="247"/>
      <c r="AG50" s="247"/>
      <c r="AH50" s="247"/>
    </row>
    <row r="51" spans="28:34" ht="13" x14ac:dyDescent="0.2">
      <c r="AC51" s="247"/>
      <c r="AD51" s="247"/>
      <c r="AE51" s="247"/>
      <c r="AF51" s="247"/>
      <c r="AG51" s="247"/>
      <c r="AH51" s="247"/>
    </row>
    <row r="52" spans="28:34" ht="13" x14ac:dyDescent="0.2"/>
    <row r="53" spans="28:34" ht="13" x14ac:dyDescent="0.2">
      <c r="AF53" s="247"/>
      <c r="AG53" s="247"/>
      <c r="AH53" s="247"/>
    </row>
    <row r="54" spans="28:34" ht="13" x14ac:dyDescent="0.2">
      <c r="AH54" s="247"/>
    </row>
    <row r="55" spans="28:34" ht="13" x14ac:dyDescent="0.2"/>
    <row r="56" spans="28:34" ht="13" x14ac:dyDescent="0.2">
      <c r="AB56" s="247"/>
      <c r="AC56" s="247"/>
      <c r="AD56" s="247"/>
      <c r="AE56" s="247"/>
      <c r="AF56" s="247"/>
      <c r="AG56" s="247"/>
      <c r="AH56" s="247"/>
    </row>
    <row r="57" spans="28:34" ht="13" x14ac:dyDescent="0.2">
      <c r="AH57" s="247"/>
    </row>
    <row r="58" spans="28:34" ht="13" x14ac:dyDescent="0.2">
      <c r="AH58" s="247"/>
    </row>
    <row r="59" spans="28:34" ht="13" x14ac:dyDescent="0.2"/>
    <row r="60" spans="28:34" ht="13" x14ac:dyDescent="0.2"/>
    <row r="61" spans="28:34" ht="13" x14ac:dyDescent="0.2"/>
    <row r="62" spans="28:34" ht="13" x14ac:dyDescent="0.2"/>
    <row r="63" spans="28:34" ht="13" x14ac:dyDescent="0.2">
      <c r="AH63" s="247"/>
    </row>
    <row r="64" spans="28:34" ht="13" x14ac:dyDescent="0.2">
      <c r="AG64" s="247"/>
      <c r="AH64" s="247"/>
    </row>
    <row r="65" spans="28:34" ht="13" x14ac:dyDescent="0.2"/>
    <row r="66" spans="28:34" ht="13" x14ac:dyDescent="0.2"/>
    <row r="67" spans="28:34" ht="13" x14ac:dyDescent="0.2"/>
    <row r="68" spans="28:34" ht="13" x14ac:dyDescent="0.2">
      <c r="AB68" s="247"/>
      <c r="AC68" s="247"/>
      <c r="AD68" s="247"/>
      <c r="AE68" s="247"/>
      <c r="AF68" s="247"/>
      <c r="AG68" s="247"/>
      <c r="AH68" s="247"/>
    </row>
    <row r="69" spans="28:34" ht="13" x14ac:dyDescent="0.2">
      <c r="AF69" s="247"/>
      <c r="AG69" s="247"/>
      <c r="AH69" s="247"/>
    </row>
    <row r="70" spans="28:34" ht="13" x14ac:dyDescent="0.2"/>
    <row r="71" spans="28:34" ht="13" x14ac:dyDescent="0.2"/>
    <row r="72" spans="28:34" ht="13" x14ac:dyDescent="0.2"/>
    <row r="73" spans="28:34" ht="13" x14ac:dyDescent="0.2"/>
    <row r="74" spans="28:34" ht="13" x14ac:dyDescent="0.2"/>
    <row r="75" spans="28:34" ht="13" x14ac:dyDescent="0.2">
      <c r="AH75" s="247"/>
    </row>
    <row r="76" spans="28:34" ht="13" x14ac:dyDescent="0.2">
      <c r="AF76" s="247"/>
      <c r="AG76" s="247"/>
      <c r="AH76" s="247"/>
    </row>
    <row r="77" spans="28:34" ht="13" x14ac:dyDescent="0.2">
      <c r="AG77" s="247"/>
      <c r="AH77" s="247"/>
    </row>
    <row r="78" spans="28:34" ht="13" x14ac:dyDescent="0.2"/>
    <row r="79" spans="28:34" ht="13" x14ac:dyDescent="0.2"/>
    <row r="80" spans="28:34" ht="13" x14ac:dyDescent="0.2"/>
    <row r="81" spans="25:34" ht="13" x14ac:dyDescent="0.2"/>
    <row r="82" spans="25:34" ht="13" x14ac:dyDescent="0.2">
      <c r="Y82" s="247"/>
    </row>
    <row r="83" spans="25:34" ht="13" x14ac:dyDescent="0.2">
      <c r="Y83" s="247"/>
      <c r="Z83" s="247"/>
      <c r="AA83" s="247"/>
      <c r="AB83" s="247"/>
      <c r="AC83" s="247"/>
      <c r="AD83" s="247"/>
      <c r="AE83" s="247"/>
      <c r="AF83" s="247"/>
      <c r="AG83" s="247"/>
      <c r="AH83" s="247"/>
    </row>
    <row r="84" spans="25:34" ht="13" x14ac:dyDescent="0.2"/>
    <row r="85" spans="25:34" ht="13" x14ac:dyDescent="0.2"/>
    <row r="86" spans="25:34" ht="13" x14ac:dyDescent="0.2"/>
    <row r="87" spans="25:34" ht="13" x14ac:dyDescent="0.2"/>
    <row r="88" spans="25:34" ht="13" x14ac:dyDescent="0.2">
      <c r="AH88" s="247"/>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7"/>
      <c r="AG94" s="247"/>
      <c r="AH94" s="247"/>
    </row>
    <row r="95" spans="25:34" ht="13.5" customHeight="1" x14ac:dyDescent="0.2">
      <c r="AH95" s="247"/>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7"/>
    </row>
    <row r="102" spans="33:34" ht="13.5" customHeight="1" x14ac:dyDescent="0.2"/>
    <row r="103" spans="33:34" ht="13.5" customHeight="1" x14ac:dyDescent="0.2"/>
    <row r="104" spans="33:34" ht="13.5" customHeight="1" x14ac:dyDescent="0.2">
      <c r="AG104" s="247"/>
      <c r="AH104" s="247"/>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7"/>
    </row>
    <row r="117" spans="34:122" ht="13.5" customHeight="1" x14ac:dyDescent="0.2"/>
    <row r="118" spans="34:122" ht="13.5" customHeight="1" x14ac:dyDescent="0.2"/>
    <row r="119" spans="34:122" ht="13.5" customHeight="1" x14ac:dyDescent="0.2"/>
    <row r="120" spans="34:122" ht="13.5" customHeight="1" x14ac:dyDescent="0.2">
      <c r="AH120" s="247"/>
    </row>
    <row r="121" spans="34:122" ht="13.5" customHeight="1" x14ac:dyDescent="0.2">
      <c r="AH121" s="247"/>
    </row>
    <row r="122" spans="34:122" ht="13.5" customHeight="1" x14ac:dyDescent="0.2"/>
    <row r="123" spans="34:122" ht="13.5" customHeight="1" x14ac:dyDescent="0.2"/>
    <row r="124" spans="34:122" ht="13.5" customHeight="1" x14ac:dyDescent="0.2"/>
    <row r="125" spans="34:122" ht="13.5" customHeight="1" x14ac:dyDescent="0.2">
      <c r="DR125" s="247" t="s">
        <v>485</v>
      </c>
    </row>
  </sheetData>
  <sheetProtection algorithmName="SHA-512" hashValue="wlBZMNxCjYI+5Dqw7I9Owbp0uLf7PI2FfnVqCeO3iResCylPnSPd7+cUbDTRhlovUHXM6k6GGroWYlUnQHsZgA==" saltValue="O71PVjLwPJXXYVsfgyS6Yw=="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9D12CE-E550-4DFC-A201-0848D5C0DC6D}">
  <sheetPr>
    <pageSetUpPr fitToPage="1"/>
  </sheetPr>
  <dimension ref="A1:DR125"/>
  <sheetViews>
    <sheetView showGridLines="0" tabSelected="1" topLeftCell="A11" zoomScale="53" zoomScaleNormal="100" zoomScaleSheetLayoutView="55" workbookViewId="0">
      <selection activeCell="AL65" sqref="AL65"/>
    </sheetView>
  </sheetViews>
  <sheetFormatPr defaultColWidth="0" defaultRowHeight="13.5" customHeight="1" zeroHeight="1" x14ac:dyDescent="0.2"/>
  <cols>
    <col min="1" max="34" width="2.453125" style="248" customWidth="1"/>
    <col min="35" max="122" width="2.453125" style="247" customWidth="1"/>
    <col min="123" max="16384" width="2.453125" style="247" hidden="1"/>
  </cols>
  <sheetData>
    <row r="1" spans="2:34" ht="13.5" customHeight="1"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ht="13" x14ac:dyDescent="0.2">
      <c r="S2" s="247"/>
      <c r="AH2" s="247"/>
    </row>
    <row r="3" spans="2:34" ht="13"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ht="13" x14ac:dyDescent="0.2"/>
    <row r="5" spans="2:34" ht="13" x14ac:dyDescent="0.2"/>
    <row r="6" spans="2:34" ht="13" x14ac:dyDescent="0.2"/>
    <row r="7" spans="2:34" ht="13" x14ac:dyDescent="0.2"/>
    <row r="8" spans="2:34" ht="13" x14ac:dyDescent="0.2"/>
    <row r="9" spans="2:34" ht="13" x14ac:dyDescent="0.2">
      <c r="AH9" s="247"/>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7"/>
    </row>
    <row r="18" spans="12:34" ht="13" x14ac:dyDescent="0.2"/>
    <row r="19" spans="12:34" ht="13" x14ac:dyDescent="0.2"/>
    <row r="20" spans="12:34" ht="13" x14ac:dyDescent="0.2">
      <c r="AH20" s="247"/>
    </row>
    <row r="21" spans="12:34" ht="13" x14ac:dyDescent="0.2">
      <c r="AH21" s="247"/>
    </row>
    <row r="22" spans="12:34" ht="13" x14ac:dyDescent="0.2"/>
    <row r="23" spans="12:34" ht="13" x14ac:dyDescent="0.2"/>
    <row r="24" spans="12:34" ht="13" x14ac:dyDescent="0.2">
      <c r="Q24" s="247"/>
    </row>
    <row r="25" spans="12:34" ht="13" x14ac:dyDescent="0.2"/>
    <row r="26" spans="12:34" ht="13" x14ac:dyDescent="0.2"/>
    <row r="27" spans="12:34" ht="13" x14ac:dyDescent="0.2"/>
    <row r="28" spans="12:34" ht="13" x14ac:dyDescent="0.2">
      <c r="O28" s="247"/>
      <c r="T28" s="247"/>
      <c r="AH28" s="247"/>
    </row>
    <row r="29" spans="12:34" ht="13" x14ac:dyDescent="0.2"/>
    <row r="30" spans="12:34" ht="13" x14ac:dyDescent="0.2"/>
    <row r="31" spans="12:34" ht="13" x14ac:dyDescent="0.2">
      <c r="Q31" s="247"/>
    </row>
    <row r="32" spans="12:34" ht="13" x14ac:dyDescent="0.2">
      <c r="L32" s="247"/>
    </row>
    <row r="33" spans="2:34" ht="13" x14ac:dyDescent="0.2">
      <c r="C33" s="247"/>
      <c r="E33" s="247"/>
      <c r="G33" s="247"/>
      <c r="I33" s="247"/>
      <c r="X33" s="247"/>
    </row>
    <row r="34" spans="2:34" ht="13" x14ac:dyDescent="0.2">
      <c r="B34" s="247"/>
      <c r="P34" s="247"/>
      <c r="R34" s="247"/>
      <c r="T34" s="247"/>
    </row>
    <row r="35" spans="2:34" ht="13" x14ac:dyDescent="0.2">
      <c r="D35" s="247"/>
      <c r="W35" s="247"/>
      <c r="AC35" s="247"/>
      <c r="AD35" s="247"/>
      <c r="AE35" s="247"/>
      <c r="AF35" s="247"/>
      <c r="AG35" s="247"/>
      <c r="AH35" s="247"/>
    </row>
    <row r="36" spans="2:34" ht="13" x14ac:dyDescent="0.2">
      <c r="H36" s="247"/>
      <c r="J36" s="247"/>
      <c r="K36" s="247"/>
      <c r="M36" s="247"/>
      <c r="Y36" s="247"/>
      <c r="Z36" s="247"/>
      <c r="AA36" s="247"/>
      <c r="AB36" s="247"/>
      <c r="AC36" s="247"/>
      <c r="AD36" s="247"/>
      <c r="AE36" s="247"/>
      <c r="AF36" s="247"/>
      <c r="AG36" s="247"/>
      <c r="AH36" s="247"/>
    </row>
    <row r="37" spans="2:34" ht="13" x14ac:dyDescent="0.2">
      <c r="AH37" s="247"/>
    </row>
    <row r="38" spans="2:34" ht="13" x14ac:dyDescent="0.2">
      <c r="AG38" s="247"/>
      <c r="AH38" s="247"/>
    </row>
    <row r="39" spans="2:34" ht="13" x14ac:dyDescent="0.2"/>
    <row r="40" spans="2:34" ht="13" x14ac:dyDescent="0.2">
      <c r="X40" s="247"/>
    </row>
    <row r="41" spans="2:34" ht="13" x14ac:dyDescent="0.2">
      <c r="R41" s="247"/>
    </row>
    <row r="42" spans="2:34" ht="13" x14ac:dyDescent="0.2">
      <c r="W42" s="247"/>
    </row>
    <row r="43" spans="2:34" ht="13" x14ac:dyDescent="0.2">
      <c r="Y43" s="247"/>
      <c r="Z43" s="247"/>
      <c r="AA43" s="247"/>
      <c r="AB43" s="247"/>
      <c r="AC43" s="247"/>
      <c r="AD43" s="247"/>
      <c r="AE43" s="247"/>
      <c r="AF43" s="247"/>
      <c r="AG43" s="247"/>
      <c r="AH43" s="247"/>
    </row>
    <row r="44" spans="2:34" ht="13" x14ac:dyDescent="0.2">
      <c r="AH44" s="247"/>
    </row>
    <row r="45" spans="2:34" ht="13" x14ac:dyDescent="0.2">
      <c r="X45" s="247"/>
    </row>
    <row r="46" spans="2:34" ht="13" x14ac:dyDescent="0.2"/>
    <row r="47" spans="2:34" ht="13" x14ac:dyDescent="0.2"/>
    <row r="48" spans="2:34" ht="13" x14ac:dyDescent="0.2">
      <c r="W48" s="247"/>
      <c r="Y48" s="247"/>
      <c r="Z48" s="247"/>
      <c r="AA48" s="247"/>
      <c r="AB48" s="247"/>
      <c r="AC48" s="247"/>
      <c r="AD48" s="247"/>
      <c r="AE48" s="247"/>
      <c r="AF48" s="247"/>
      <c r="AG48" s="247"/>
      <c r="AH48" s="247"/>
    </row>
    <row r="49" spans="28:34" ht="13" x14ac:dyDescent="0.2"/>
    <row r="50" spans="28:34" ht="13" x14ac:dyDescent="0.2">
      <c r="AE50" s="247"/>
      <c r="AF50" s="247"/>
      <c r="AG50" s="247"/>
      <c r="AH50" s="247"/>
    </row>
    <row r="51" spans="28:34" ht="13" x14ac:dyDescent="0.2">
      <c r="AC51" s="247"/>
      <c r="AD51" s="247"/>
      <c r="AE51" s="247"/>
      <c r="AF51" s="247"/>
      <c r="AG51" s="247"/>
      <c r="AH51" s="247"/>
    </row>
    <row r="52" spans="28:34" ht="13" x14ac:dyDescent="0.2"/>
    <row r="53" spans="28:34" ht="13" x14ac:dyDescent="0.2">
      <c r="AF53" s="247"/>
      <c r="AG53" s="247"/>
      <c r="AH53" s="247"/>
    </row>
    <row r="54" spans="28:34" ht="13" x14ac:dyDescent="0.2">
      <c r="AH54" s="247"/>
    </row>
    <row r="55" spans="28:34" ht="13" x14ac:dyDescent="0.2"/>
    <row r="56" spans="28:34" ht="13" x14ac:dyDescent="0.2">
      <c r="AB56" s="247"/>
      <c r="AC56" s="247"/>
      <c r="AD56" s="247"/>
      <c r="AE56" s="247"/>
      <c r="AF56" s="247"/>
      <c r="AG56" s="247"/>
      <c r="AH56" s="247"/>
    </row>
    <row r="57" spans="28:34" ht="13" x14ac:dyDescent="0.2">
      <c r="AH57" s="247"/>
    </row>
    <row r="58" spans="28:34" ht="13" x14ac:dyDescent="0.2">
      <c r="AH58" s="247"/>
    </row>
    <row r="59" spans="28:34" ht="13" x14ac:dyDescent="0.2">
      <c r="AG59" s="247"/>
      <c r="AH59" s="247"/>
    </row>
    <row r="60" spans="28:34" ht="13" x14ac:dyDescent="0.2"/>
    <row r="61" spans="28:34" ht="13" x14ac:dyDescent="0.2"/>
    <row r="62" spans="28:34" ht="13" x14ac:dyDescent="0.2"/>
    <row r="63" spans="28:34" ht="13" x14ac:dyDescent="0.2">
      <c r="AH63" s="247"/>
    </row>
    <row r="64" spans="28:34" ht="13" x14ac:dyDescent="0.2">
      <c r="AG64" s="247"/>
      <c r="AH64" s="247"/>
    </row>
    <row r="65" spans="28:34" ht="13" x14ac:dyDescent="0.2"/>
    <row r="66" spans="28:34" ht="13" x14ac:dyDescent="0.2"/>
    <row r="67" spans="28:34" ht="13" x14ac:dyDescent="0.2"/>
    <row r="68" spans="28:34" ht="13" x14ac:dyDescent="0.2">
      <c r="AB68" s="247"/>
      <c r="AC68" s="247"/>
      <c r="AD68" s="247"/>
      <c r="AE68" s="247"/>
      <c r="AF68" s="247"/>
      <c r="AG68" s="247"/>
      <c r="AH68" s="247"/>
    </row>
    <row r="69" spans="28:34" ht="13" x14ac:dyDescent="0.2">
      <c r="AF69" s="247"/>
      <c r="AG69" s="247"/>
      <c r="AH69" s="247"/>
    </row>
    <row r="70" spans="28:34" ht="13" x14ac:dyDescent="0.2"/>
    <row r="71" spans="28:34" ht="13" x14ac:dyDescent="0.2"/>
    <row r="72" spans="28:34" ht="13" x14ac:dyDescent="0.2"/>
    <row r="73" spans="28:34" ht="13" x14ac:dyDescent="0.2"/>
    <row r="74" spans="28:34" ht="13" x14ac:dyDescent="0.2"/>
    <row r="75" spans="28:34" ht="13" x14ac:dyDescent="0.2">
      <c r="AH75" s="247"/>
    </row>
    <row r="76" spans="28:34" ht="13" x14ac:dyDescent="0.2">
      <c r="AF76" s="247"/>
      <c r="AG76" s="247"/>
      <c r="AH76" s="247"/>
    </row>
    <row r="77" spans="28:34" ht="13" x14ac:dyDescent="0.2">
      <c r="AG77" s="247"/>
      <c r="AH77" s="247"/>
    </row>
    <row r="78" spans="28:34" ht="13" x14ac:dyDescent="0.2"/>
    <row r="79" spans="28:34" ht="13" x14ac:dyDescent="0.2"/>
    <row r="80" spans="28:34" ht="13" x14ac:dyDescent="0.2"/>
    <row r="81" spans="25:34" ht="13" x14ac:dyDescent="0.2"/>
    <row r="82" spans="25:34" ht="13" x14ac:dyDescent="0.2">
      <c r="Y82" s="247"/>
    </row>
    <row r="83" spans="25:34" ht="13" x14ac:dyDescent="0.2">
      <c r="Y83" s="247"/>
      <c r="Z83" s="247"/>
      <c r="AA83" s="247"/>
      <c r="AB83" s="247"/>
      <c r="AC83" s="247"/>
      <c r="AD83" s="247"/>
      <c r="AE83" s="247"/>
      <c r="AF83" s="247"/>
      <c r="AG83" s="247"/>
      <c r="AH83" s="247"/>
    </row>
    <row r="84" spans="25:34" ht="13" x14ac:dyDescent="0.2"/>
    <row r="85" spans="25:34" ht="13" x14ac:dyDescent="0.2"/>
    <row r="86" spans="25:34" ht="13" x14ac:dyDescent="0.2"/>
    <row r="87" spans="25:34" ht="13" x14ac:dyDescent="0.2"/>
    <row r="88" spans="25:34" ht="13" x14ac:dyDescent="0.2">
      <c r="AH88" s="247"/>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7"/>
      <c r="AG94" s="247"/>
      <c r="AH94" s="247"/>
    </row>
    <row r="95" spans="25:34" ht="13.5" customHeight="1" x14ac:dyDescent="0.2">
      <c r="AH95" s="247"/>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7"/>
    </row>
    <row r="102" spans="33:34" ht="13.5" customHeight="1" x14ac:dyDescent="0.2"/>
    <row r="103" spans="33:34" ht="13.5" customHeight="1" x14ac:dyDescent="0.2"/>
    <row r="104" spans="33:34" ht="13.5" customHeight="1" x14ac:dyDescent="0.2">
      <c r="AG104" s="247"/>
      <c r="AH104" s="247"/>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7"/>
    </row>
    <row r="117" spans="34:122" ht="13.5" customHeight="1" x14ac:dyDescent="0.2"/>
    <row r="118" spans="34:122" ht="13.5" customHeight="1" x14ac:dyDescent="0.2"/>
    <row r="119" spans="34:122" ht="13.5" customHeight="1" x14ac:dyDescent="0.2"/>
    <row r="120" spans="34:122" ht="13.5" customHeight="1" x14ac:dyDescent="0.2">
      <c r="AH120" s="247"/>
    </row>
    <row r="121" spans="34:122" ht="13.5" customHeight="1" x14ac:dyDescent="0.2">
      <c r="AH121" s="247"/>
    </row>
    <row r="122" spans="34:122" ht="13.5" customHeight="1" x14ac:dyDescent="0.2"/>
    <row r="123" spans="34:122" ht="13.5" customHeight="1" x14ac:dyDescent="0.2"/>
    <row r="124" spans="34:122" ht="13.5" customHeight="1" x14ac:dyDescent="0.2"/>
    <row r="125" spans="34:122" ht="13.5" customHeight="1" x14ac:dyDescent="0.2">
      <c r="DR125" s="247" t="s">
        <v>485</v>
      </c>
    </row>
  </sheetData>
  <sheetProtection algorithmName="SHA-512" hashValue="vnXO+k1bamcFuIrVsvM32+74vUcnBlieMMaeFoC8HEbPS//jUIgKGVb8bsBW5HN51EiaPwtxrga/tJmQ/s3xlg==" saltValue="aKuw7Wq2D85aAE49Q7F2ww=="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2" customWidth="1"/>
    <col min="2" max="8" width="13.36328125" style="132" customWidth="1"/>
    <col min="9" max="16384" width="11.08984375" style="132"/>
  </cols>
  <sheetData>
    <row r="1" spans="1:8" x14ac:dyDescent="0.2">
      <c r="A1" s="126"/>
      <c r="B1" s="127"/>
      <c r="C1" s="128"/>
      <c r="D1" s="129"/>
      <c r="E1" s="130"/>
      <c r="F1" s="130"/>
      <c r="G1" s="130"/>
      <c r="H1" s="131"/>
    </row>
    <row r="2" spans="1:8" x14ac:dyDescent="0.2">
      <c r="A2" s="133"/>
      <c r="B2" s="134"/>
      <c r="C2" s="135"/>
      <c r="D2" s="136" t="s">
        <v>50</v>
      </c>
      <c r="E2" s="137"/>
      <c r="F2" s="138" t="s">
        <v>534</v>
      </c>
      <c r="G2" s="139"/>
      <c r="H2" s="140"/>
    </row>
    <row r="3" spans="1:8" x14ac:dyDescent="0.2">
      <c r="A3" s="136" t="s">
        <v>527</v>
      </c>
      <c r="B3" s="141"/>
      <c r="C3" s="142"/>
      <c r="D3" s="143">
        <v>57067</v>
      </c>
      <c r="E3" s="144"/>
      <c r="F3" s="145">
        <v>52191</v>
      </c>
      <c r="G3" s="146"/>
      <c r="H3" s="147"/>
    </row>
    <row r="4" spans="1:8" x14ac:dyDescent="0.2">
      <c r="A4" s="148"/>
      <c r="B4" s="149"/>
      <c r="C4" s="150"/>
      <c r="D4" s="151">
        <v>22209</v>
      </c>
      <c r="E4" s="152"/>
      <c r="F4" s="153">
        <v>26807</v>
      </c>
      <c r="G4" s="154"/>
      <c r="H4" s="155"/>
    </row>
    <row r="5" spans="1:8" x14ac:dyDescent="0.2">
      <c r="A5" s="136" t="s">
        <v>529</v>
      </c>
      <c r="B5" s="141"/>
      <c r="C5" s="142"/>
      <c r="D5" s="143">
        <v>77149</v>
      </c>
      <c r="E5" s="144"/>
      <c r="F5" s="145">
        <v>48105</v>
      </c>
      <c r="G5" s="146"/>
      <c r="H5" s="147"/>
    </row>
    <row r="6" spans="1:8" x14ac:dyDescent="0.2">
      <c r="A6" s="148"/>
      <c r="B6" s="149"/>
      <c r="C6" s="150"/>
      <c r="D6" s="151">
        <v>25377</v>
      </c>
      <c r="E6" s="152"/>
      <c r="F6" s="153">
        <v>24072</v>
      </c>
      <c r="G6" s="154"/>
      <c r="H6" s="155"/>
    </row>
    <row r="7" spans="1:8" x14ac:dyDescent="0.2">
      <c r="A7" s="136" t="s">
        <v>530</v>
      </c>
      <c r="B7" s="141"/>
      <c r="C7" s="142"/>
      <c r="D7" s="143">
        <v>80396</v>
      </c>
      <c r="E7" s="144"/>
      <c r="F7" s="145">
        <v>47446</v>
      </c>
      <c r="G7" s="146"/>
      <c r="H7" s="147"/>
    </row>
    <row r="8" spans="1:8" x14ac:dyDescent="0.2">
      <c r="A8" s="148"/>
      <c r="B8" s="149"/>
      <c r="C8" s="150"/>
      <c r="D8" s="151">
        <v>35883</v>
      </c>
      <c r="E8" s="152"/>
      <c r="F8" s="153">
        <v>24371</v>
      </c>
      <c r="G8" s="154"/>
      <c r="H8" s="155"/>
    </row>
    <row r="9" spans="1:8" x14ac:dyDescent="0.2">
      <c r="A9" s="136" t="s">
        <v>531</v>
      </c>
      <c r="B9" s="141"/>
      <c r="C9" s="142"/>
      <c r="D9" s="143">
        <v>66250</v>
      </c>
      <c r="E9" s="144"/>
      <c r="F9" s="145">
        <v>48387</v>
      </c>
      <c r="G9" s="146"/>
      <c r="H9" s="147"/>
    </row>
    <row r="10" spans="1:8" x14ac:dyDescent="0.2">
      <c r="A10" s="148"/>
      <c r="B10" s="149"/>
      <c r="C10" s="150"/>
      <c r="D10" s="151">
        <v>28649</v>
      </c>
      <c r="E10" s="152"/>
      <c r="F10" s="153">
        <v>25592</v>
      </c>
      <c r="G10" s="154"/>
      <c r="H10" s="155"/>
    </row>
    <row r="11" spans="1:8" x14ac:dyDescent="0.2">
      <c r="A11" s="136" t="s">
        <v>532</v>
      </c>
      <c r="B11" s="141"/>
      <c r="C11" s="142"/>
      <c r="D11" s="143">
        <v>59019</v>
      </c>
      <c r="E11" s="144"/>
      <c r="F11" s="145">
        <v>49684</v>
      </c>
      <c r="G11" s="146"/>
      <c r="H11" s="147"/>
    </row>
    <row r="12" spans="1:8" x14ac:dyDescent="0.2">
      <c r="A12" s="148"/>
      <c r="B12" s="149"/>
      <c r="C12" s="156"/>
      <c r="D12" s="151">
        <v>30045</v>
      </c>
      <c r="E12" s="152"/>
      <c r="F12" s="153">
        <v>28303</v>
      </c>
      <c r="G12" s="154"/>
      <c r="H12" s="155"/>
    </row>
    <row r="13" spans="1:8" x14ac:dyDescent="0.2">
      <c r="A13" s="136"/>
      <c r="B13" s="141"/>
      <c r="C13" s="157"/>
      <c r="D13" s="158">
        <v>67976</v>
      </c>
      <c r="E13" s="159"/>
      <c r="F13" s="160">
        <v>49163</v>
      </c>
      <c r="G13" s="161"/>
      <c r="H13" s="147"/>
    </row>
    <row r="14" spans="1:8" x14ac:dyDescent="0.2">
      <c r="A14" s="148"/>
      <c r="B14" s="149"/>
      <c r="C14" s="150"/>
      <c r="D14" s="151">
        <v>28433</v>
      </c>
      <c r="E14" s="152"/>
      <c r="F14" s="153">
        <v>25829</v>
      </c>
      <c r="G14" s="154"/>
      <c r="H14" s="155"/>
    </row>
    <row r="17" spans="1:11" x14ac:dyDescent="0.2">
      <c r="A17" s="132" t="s">
        <v>51</v>
      </c>
    </row>
    <row r="18" spans="1:11" x14ac:dyDescent="0.2">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2">
      <c r="A19" s="162" t="s">
        <v>52</v>
      </c>
      <c r="B19" s="162">
        <f>ROUND(VALUE(SUBSTITUTE(実質収支比率等に係る経年分析!F$48,"▲","-")),2)</f>
        <v>3.36</v>
      </c>
      <c r="C19" s="162">
        <f>ROUND(VALUE(SUBSTITUTE(実質収支比率等に係る経年分析!G$48,"▲","-")),2)</f>
        <v>4.3</v>
      </c>
      <c r="D19" s="162">
        <f>ROUND(VALUE(SUBSTITUTE(実質収支比率等に係る経年分析!H$48,"▲","-")),2)</f>
        <v>4.13</v>
      </c>
      <c r="E19" s="162">
        <f>ROUND(VALUE(SUBSTITUTE(実質収支比率等に係る経年分析!I$48,"▲","-")),2)</f>
        <v>3.98</v>
      </c>
      <c r="F19" s="162">
        <f>ROUND(VALUE(SUBSTITUTE(実質収支比率等に係る経年分析!J$48,"▲","-")),2)</f>
        <v>4.6900000000000004</v>
      </c>
    </row>
    <row r="20" spans="1:11" x14ac:dyDescent="0.2">
      <c r="A20" s="162" t="s">
        <v>53</v>
      </c>
      <c r="B20" s="162">
        <f>ROUND(VALUE(SUBSTITUTE(実質収支比率等に係る経年分析!F$47,"▲","-")),2)</f>
        <v>2.4</v>
      </c>
      <c r="C20" s="162">
        <f>ROUND(VALUE(SUBSTITUTE(実質収支比率等に係る経年分析!G$47,"▲","-")),2)</f>
        <v>2.25</v>
      </c>
      <c r="D20" s="162">
        <f>ROUND(VALUE(SUBSTITUTE(実質収支比率等に係る経年分析!H$47,"▲","-")),2)</f>
        <v>6.54</v>
      </c>
      <c r="E20" s="162">
        <f>ROUND(VALUE(SUBSTITUTE(実質収支比率等に係る経年分析!I$47,"▲","-")),2)</f>
        <v>6</v>
      </c>
      <c r="F20" s="162">
        <f>ROUND(VALUE(SUBSTITUTE(実質収支比率等に係る経年分析!J$47,"▲","-")),2)</f>
        <v>6.8</v>
      </c>
    </row>
    <row r="21" spans="1:11" x14ac:dyDescent="0.2">
      <c r="A21" s="162" t="s">
        <v>54</v>
      </c>
      <c r="B21" s="162">
        <f>IF(ISNUMBER(VALUE(SUBSTITUTE(実質収支比率等に係る経年分析!F$49,"▲","-"))),ROUND(VALUE(SUBSTITUTE(実質収支比率等に係る経年分析!F$49,"▲","-")),2),NA())</f>
        <v>3.04</v>
      </c>
      <c r="C21" s="162">
        <f>IF(ISNUMBER(VALUE(SUBSTITUTE(実質収支比率等に係る経年分析!G$49,"▲","-"))),ROUND(VALUE(SUBSTITUTE(実質収支比率等に係る経年分析!G$49,"▲","-")),2),NA())</f>
        <v>2.12</v>
      </c>
      <c r="D21" s="162">
        <f>IF(ISNUMBER(VALUE(SUBSTITUTE(実質収支比率等に係る経年分析!H$49,"▲","-"))),ROUND(VALUE(SUBSTITUTE(実質収支比率等に係る経年分析!H$49,"▲","-")),2),NA())</f>
        <v>5.48</v>
      </c>
      <c r="E21" s="162">
        <f>IF(ISNUMBER(VALUE(SUBSTITUTE(実質収支比率等に係る経年分析!I$49,"▲","-"))),ROUND(VALUE(SUBSTITUTE(実質収支比率等に係る経年分析!I$49,"▲","-")),2),NA())</f>
        <v>-0.09</v>
      </c>
      <c r="F21" s="162">
        <f>IF(ISNUMBER(VALUE(SUBSTITUTE(実質収支比率等に係る経年分析!J$49,"▲","-"))),ROUND(VALUE(SUBSTITUTE(実質収支比率等に係る経年分析!J$49,"▲","-")),2),NA())</f>
        <v>1.75</v>
      </c>
    </row>
    <row r="24" spans="1:11" x14ac:dyDescent="0.2">
      <c r="A24" s="132" t="s">
        <v>55</v>
      </c>
    </row>
    <row r="25" spans="1:11" x14ac:dyDescent="0.2">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2">
      <c r="A26" s="163"/>
      <c r="B26" s="163" t="s">
        <v>56</v>
      </c>
      <c r="C26" s="163" t="s">
        <v>57</v>
      </c>
      <c r="D26" s="163" t="s">
        <v>56</v>
      </c>
      <c r="E26" s="163" t="s">
        <v>57</v>
      </c>
      <c r="F26" s="163" t="s">
        <v>56</v>
      </c>
      <c r="G26" s="163" t="s">
        <v>57</v>
      </c>
      <c r="H26" s="163" t="s">
        <v>56</v>
      </c>
      <c r="I26" s="163" t="s">
        <v>57</v>
      </c>
      <c r="J26" s="163" t="s">
        <v>56</v>
      </c>
      <c r="K26" s="163" t="s">
        <v>57</v>
      </c>
    </row>
    <row r="27" spans="1:11" x14ac:dyDescent="0.2">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#N/A</v>
      </c>
      <c r="C27" s="163">
        <f>IF(ROUND(VALUE(SUBSTITUTE(連結実質赤字比率に係る赤字・黒字の構成分析!F$43,"▲", "-")), 2) &gt;= 0, ABS(ROUND(VALUE(SUBSTITUTE(連結実質赤字比率に係る赤字・黒字の構成分析!F$43,"▲", "-")), 2)), NA())</f>
        <v>5.84</v>
      </c>
      <c r="D27" s="163" t="e">
        <f>IF(ROUND(VALUE(SUBSTITUTE(連結実質赤字比率に係る赤字・黒字の構成分析!G$43,"▲", "-")), 2) &lt; 0, ABS(ROUND(VALUE(SUBSTITUTE(連結実質赤字比率に係る赤字・黒字の構成分析!G$43,"▲", "-")), 2)), NA())</f>
        <v>#N/A</v>
      </c>
      <c r="E27" s="163">
        <f>IF(ROUND(VALUE(SUBSTITUTE(連結実質赤字比率に係る赤字・黒字の構成分析!G$43,"▲", "-")), 2) &gt;= 0, ABS(ROUND(VALUE(SUBSTITUTE(連結実質赤字比率に係る赤字・黒字の構成分析!G$43,"▲", "-")), 2)), NA())</f>
        <v>7.2</v>
      </c>
      <c r="F27" s="163" t="e">
        <f>IF(ROUND(VALUE(SUBSTITUTE(連結実質赤字比率に係る赤字・黒字の構成分析!H$43,"▲", "-")), 2) &lt; 0, ABS(ROUND(VALUE(SUBSTITUTE(連結実質赤字比率に係る赤字・黒字の構成分析!H$43,"▲", "-")), 2)), NA())</f>
        <v>#N/A</v>
      </c>
      <c r="G27" s="163">
        <f>IF(ROUND(VALUE(SUBSTITUTE(連結実質赤字比率に係る赤字・黒字の構成分析!H$43,"▲", "-")), 2) &gt;= 0, ABS(ROUND(VALUE(SUBSTITUTE(連結実質赤字比率に係る赤字・黒字の構成分析!H$43,"▲", "-")), 2)), NA())</f>
        <v>4.8499999999999996</v>
      </c>
      <c r="H27" s="163" t="e">
        <f>IF(ROUND(VALUE(SUBSTITUTE(連結実質赤字比率に係る赤字・黒字の構成分析!I$43,"▲", "-")), 2) &lt; 0, ABS(ROUND(VALUE(SUBSTITUTE(連結実質赤字比率に係る赤字・黒字の構成分析!I$43,"▲", "-")), 2)), NA())</f>
        <v>#N/A</v>
      </c>
      <c r="I27" s="163">
        <f>IF(ROUND(VALUE(SUBSTITUTE(連結実質赤字比率に係る赤字・黒字の構成分析!I$43,"▲", "-")), 2) &gt;= 0, ABS(ROUND(VALUE(SUBSTITUTE(連結実質赤字比率に係る赤字・黒字の構成分析!I$43,"▲", "-")), 2)), NA())</f>
        <v>5.78</v>
      </c>
      <c r="J27" s="163" t="e">
        <f>IF(ROUND(VALUE(SUBSTITUTE(連結実質赤字比率に係る赤字・黒字の構成分析!J$43,"▲", "-")), 2) &lt; 0, ABS(ROUND(VALUE(SUBSTITUTE(連結実質赤字比率に係る赤字・黒字の構成分析!J$43,"▲", "-")), 2)), NA())</f>
        <v>#N/A</v>
      </c>
      <c r="K27" s="163">
        <f>IF(ROUND(VALUE(SUBSTITUTE(連結実質赤字比率に係る赤字・黒字の構成分析!J$43,"▲", "-")), 2) &gt;= 0, ABS(ROUND(VALUE(SUBSTITUTE(連結実質赤字比率に係る赤字・黒字の構成分析!J$43,"▲", "-")), 2)), NA())</f>
        <v>0.56999999999999995</v>
      </c>
    </row>
    <row r="28" spans="1:11" x14ac:dyDescent="0.2">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2">
      <c r="A29" s="163" t="str">
        <f>IF(連結実質赤字比率に係る赤字・黒字の構成分析!C$41="",NA(),連結実質赤字比率に係る赤字・黒字の構成分析!C$41)</f>
        <v>金沢市国民健康保険費特別会計</v>
      </c>
      <c r="B29" s="163" t="e">
        <f>IF(ROUND(VALUE(SUBSTITUTE(連結実質赤字比率に係る赤字・黒字の構成分析!F$41,"▲", "-")), 2) &lt; 0, ABS(ROUND(VALUE(SUBSTITUTE(連結実質赤字比率に係る赤字・黒字の構成分析!F$41,"▲", "-")), 2)), NA())</f>
        <v>#N/A</v>
      </c>
      <c r="C29" s="163">
        <f>IF(ROUND(VALUE(SUBSTITUTE(連結実質赤字比率に係る赤字・黒字の構成分析!F$41,"▲", "-")), 2) &gt;= 0, ABS(ROUND(VALUE(SUBSTITUTE(連結実質赤字比率に係る赤字・黒字の構成分析!F$41,"▲", "-")), 2)), NA())</f>
        <v>0.23</v>
      </c>
      <c r="D29" s="163" t="e">
        <f>IF(ROUND(VALUE(SUBSTITUTE(連結実質赤字比率に係る赤字・黒字の構成分析!G$41,"▲", "-")), 2) &lt; 0, ABS(ROUND(VALUE(SUBSTITUTE(連結実質赤字比率に係る赤字・黒字の構成分析!G$41,"▲", "-")), 2)), NA())</f>
        <v>#N/A</v>
      </c>
      <c r="E29" s="163">
        <f>IF(ROUND(VALUE(SUBSTITUTE(連結実質赤字比率に係る赤字・黒字の構成分析!G$41,"▲", "-")), 2) &gt;= 0, ABS(ROUND(VALUE(SUBSTITUTE(連結実質赤字比率に係る赤字・黒字の構成分析!G$41,"▲", "-")), 2)), NA())</f>
        <v>0.17</v>
      </c>
      <c r="F29" s="163" t="e">
        <f>IF(ROUND(VALUE(SUBSTITUTE(連結実質赤字比率に係る赤字・黒字の構成分析!H$41,"▲", "-")), 2) &lt; 0, ABS(ROUND(VALUE(SUBSTITUTE(連結実質赤字比率に係る赤字・黒字の構成分析!H$41,"▲", "-")), 2)), NA())</f>
        <v>#N/A</v>
      </c>
      <c r="G29" s="163">
        <f>IF(ROUND(VALUE(SUBSTITUTE(連結実質赤字比率に係る赤字・黒字の構成分析!H$41,"▲", "-")), 2) &gt;= 0, ABS(ROUND(VALUE(SUBSTITUTE(連結実質赤字比率に係る赤字・黒字の構成分析!H$41,"▲", "-")), 2)), NA())</f>
        <v>0.08</v>
      </c>
      <c r="H29" s="163" t="e">
        <f>IF(ROUND(VALUE(SUBSTITUTE(連結実質赤字比率に係る赤字・黒字の構成分析!I$41,"▲", "-")), 2) &lt; 0, ABS(ROUND(VALUE(SUBSTITUTE(連結実質赤字比率に係る赤字・黒字の構成分析!I$41,"▲", "-")), 2)), NA())</f>
        <v>#N/A</v>
      </c>
      <c r="I29" s="163">
        <f>IF(ROUND(VALUE(SUBSTITUTE(連結実質赤字比率に係る赤字・黒字の構成分析!I$41,"▲", "-")), 2) &gt;= 0, ABS(ROUND(VALUE(SUBSTITUTE(連結実質赤字比率に係る赤字・黒字の構成分析!I$41,"▲", "-")), 2)), NA())</f>
        <v>0.21</v>
      </c>
      <c r="J29" s="163" t="e">
        <f>IF(ROUND(VALUE(SUBSTITUTE(連結実質赤字比率に係る赤字・黒字の構成分析!J$41,"▲", "-")), 2) &lt; 0, ABS(ROUND(VALUE(SUBSTITUTE(連結実質赤字比率に係る赤字・黒字の構成分析!J$41,"▲", "-")), 2)), NA())</f>
        <v>#N/A</v>
      </c>
      <c r="K29" s="163">
        <f>IF(ROUND(VALUE(SUBSTITUTE(連結実質赤字比率に係る赤字・黒字の構成分析!J$41,"▲", "-")), 2) &gt;= 0, ABS(ROUND(VALUE(SUBSTITUTE(連結実質赤字比率に係る赤字・黒字の構成分析!J$41,"▲", "-")), 2)), NA())</f>
        <v>0.26</v>
      </c>
    </row>
    <row r="30" spans="1:11" x14ac:dyDescent="0.2">
      <c r="A30" s="163" t="str">
        <f>IF(連結実質赤字比率に係る赤字・黒字の構成分析!C$40="",NA(),連結実質赤字比率に係る赤字・黒字の構成分析!C$40)</f>
        <v>金沢市公設花き地方卸売市場事業特別会計</v>
      </c>
      <c r="B30" s="163" t="e">
        <f>IF(ROUND(VALUE(SUBSTITUTE(連結実質赤字比率に係る赤字・黒字の構成分析!F$40,"▲", "-")), 2) &lt; 0, ABS(ROUND(VALUE(SUBSTITUTE(連結実質赤字比率に係る赤字・黒字の構成分析!F$40,"▲", "-")), 2)), NA())</f>
        <v>#N/A</v>
      </c>
      <c r="C30" s="163">
        <f>IF(ROUND(VALUE(SUBSTITUTE(連結実質赤字比率に係る赤字・黒字の構成分析!F$40,"▲", "-")), 2) &gt;= 0, ABS(ROUND(VALUE(SUBSTITUTE(連結実質赤字比率に係る赤字・黒字の構成分析!F$40,"▲", "-")), 2)), NA())</f>
        <v>0.28999999999999998</v>
      </c>
      <c r="D30" s="163" t="e">
        <f>IF(ROUND(VALUE(SUBSTITUTE(連結実質赤字比率に係る赤字・黒字の構成分析!G$40,"▲", "-")), 2) &lt; 0, ABS(ROUND(VALUE(SUBSTITUTE(連結実質赤字比率に係る赤字・黒字の構成分析!G$40,"▲", "-")), 2)), NA())</f>
        <v>#N/A</v>
      </c>
      <c r="E30" s="163">
        <f>IF(ROUND(VALUE(SUBSTITUTE(連結実質赤字比率に係る赤字・黒字の構成分析!G$40,"▲", "-")), 2) &gt;= 0, ABS(ROUND(VALUE(SUBSTITUTE(連結実質赤字比率に係る赤字・黒字の構成分析!G$40,"▲", "-")), 2)), NA())</f>
        <v>0.28999999999999998</v>
      </c>
      <c r="F30" s="163" t="e">
        <f>IF(ROUND(VALUE(SUBSTITUTE(連結実質赤字比率に係る赤字・黒字の構成分析!H$40,"▲", "-")), 2) &lt; 0, ABS(ROUND(VALUE(SUBSTITUTE(連結実質赤字比率に係る赤字・黒字の構成分析!H$40,"▲", "-")), 2)), NA())</f>
        <v>#N/A</v>
      </c>
      <c r="G30" s="163">
        <f>IF(ROUND(VALUE(SUBSTITUTE(連結実質赤字比率に係る赤字・黒字の構成分析!H$40,"▲", "-")), 2) &gt;= 0, ABS(ROUND(VALUE(SUBSTITUTE(連結実質赤字比率に係る赤字・黒字の構成分析!H$40,"▲", "-")), 2)), NA())</f>
        <v>0.3</v>
      </c>
      <c r="H30" s="163" t="e">
        <f>IF(ROUND(VALUE(SUBSTITUTE(連結実質赤字比率に係る赤字・黒字の構成分析!I$40,"▲", "-")), 2) &lt; 0, ABS(ROUND(VALUE(SUBSTITUTE(連結実質赤字比率に係る赤字・黒字の構成分析!I$40,"▲", "-")), 2)), NA())</f>
        <v>#N/A</v>
      </c>
      <c r="I30" s="163">
        <f>IF(ROUND(VALUE(SUBSTITUTE(連結実質赤字比率に係る赤字・黒字の構成分析!I$40,"▲", "-")), 2) &gt;= 0, ABS(ROUND(VALUE(SUBSTITUTE(連結実質赤字比率に係る赤字・黒字の構成分析!I$40,"▲", "-")), 2)), NA())</f>
        <v>0.31</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0.3</v>
      </c>
    </row>
    <row r="31" spans="1:11" x14ac:dyDescent="0.2">
      <c r="A31" s="163" t="str">
        <f>IF(連結実質赤字比率に係る赤字・黒字の構成分析!C$39="",NA(),連結実質赤字比率に係る赤字・黒字の構成分析!C$39)</f>
        <v>金沢市介護保険費特別会計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0.92</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0.65</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1.02</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0.62</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0.55000000000000004</v>
      </c>
    </row>
    <row r="32" spans="1:11" x14ac:dyDescent="0.2">
      <c r="A32" s="163" t="str">
        <f>IF(連結実質赤字比率に係る赤字・黒字の構成分析!C$38="",NA(),連結実質赤字比率に係る赤字・黒字の構成分析!C$38)</f>
        <v>金沢市中央卸売市場事業特別会計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1.78</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1.65</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1.58</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1.6</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1.57</v>
      </c>
    </row>
    <row r="33" spans="1:16" x14ac:dyDescent="0.2">
      <c r="A33" s="163" t="str">
        <f>IF(連結実質赤字比率に係る赤字・黒字の構成分析!C$37="",NA(),連結実質赤字比率に係る赤字・黒字の構成分析!C$37)</f>
        <v>金沢市下水道事業特別会計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3.13</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3.12</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3</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2.5499999999999998</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2.5</v>
      </c>
    </row>
    <row r="34" spans="1:16" x14ac:dyDescent="0.2">
      <c r="A34" s="163" t="str">
        <f>IF(連結実質赤字比率に係る赤字・黒字の構成分析!C$36="",NA(),連結実質赤字比率に係る赤字・黒字の構成分析!C$36)</f>
        <v>金沢市病院事業特別会計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4.5</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5.24</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5.71</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5.51</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2.66</v>
      </c>
    </row>
    <row r="35" spans="1:16" x14ac:dyDescent="0.2">
      <c r="A35" s="163" t="str">
        <f>IF(連結実質赤字比率に係る赤字・黒字の構成分析!C$35="",NA(),連結実質赤字比率に係る赤字・黒字の構成分析!C$35)</f>
        <v>一般会計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3.3</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4.24</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4.08</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3.96</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4.68</v>
      </c>
    </row>
    <row r="36" spans="1:16" x14ac:dyDescent="0.2">
      <c r="A36" s="163" t="str">
        <f>IF(連結実質赤字比率に係る赤字・黒字の構成分析!C$34="",NA(),連結実質赤字比率に係る赤字・黒字の構成分析!C$34)</f>
        <v>金沢市水道事業特別会計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6.4</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6.94</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6.31</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5.9</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5.95</v>
      </c>
    </row>
    <row r="39" spans="1:16" x14ac:dyDescent="0.2">
      <c r="A39" s="132" t="s">
        <v>58</v>
      </c>
    </row>
    <row r="40" spans="1:16" x14ac:dyDescent="0.2">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2">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2">
      <c r="A42" s="164" t="s">
        <v>61</v>
      </c>
      <c r="B42" s="164"/>
      <c r="C42" s="164"/>
      <c r="D42" s="164">
        <f>'実質公債費比率（分子）の構造'!K$52</f>
        <v>21472</v>
      </c>
      <c r="E42" s="164"/>
      <c r="F42" s="164"/>
      <c r="G42" s="164">
        <f>'実質公債費比率（分子）の構造'!L$52</f>
        <v>22566</v>
      </c>
      <c r="H42" s="164"/>
      <c r="I42" s="164"/>
      <c r="J42" s="164">
        <f>'実質公債費比率（分子）の構造'!M$52</f>
        <v>21475</v>
      </c>
      <c r="K42" s="164"/>
      <c r="L42" s="164"/>
      <c r="M42" s="164">
        <f>'実質公債費比率（分子）の構造'!N$52</f>
        <v>20559</v>
      </c>
      <c r="N42" s="164"/>
      <c r="O42" s="164"/>
      <c r="P42" s="164">
        <f>'実質公債費比率（分子）の構造'!O$52</f>
        <v>20797</v>
      </c>
    </row>
    <row r="43" spans="1:16" x14ac:dyDescent="0.2">
      <c r="A43" s="164" t="s">
        <v>16</v>
      </c>
      <c r="B43" s="164" t="str">
        <f>'実質公債費比率（分子）の構造'!K$51</f>
        <v>-</v>
      </c>
      <c r="C43" s="164"/>
      <c r="D43" s="164"/>
      <c r="E43" s="164" t="str">
        <f>'実質公債費比率（分子）の構造'!L$51</f>
        <v>-</v>
      </c>
      <c r="F43" s="164"/>
      <c r="G43" s="164"/>
      <c r="H43" s="164" t="str">
        <f>'実質公債費比率（分子）の構造'!M$51</f>
        <v>-</v>
      </c>
      <c r="I43" s="164"/>
      <c r="J43" s="164"/>
      <c r="K43" s="164" t="str">
        <f>'実質公債費比率（分子）の構造'!N$51</f>
        <v>-</v>
      </c>
      <c r="L43" s="164"/>
      <c r="M43" s="164"/>
      <c r="N43" s="164" t="str">
        <f>'実質公債費比率（分子）の構造'!O$51</f>
        <v>-</v>
      </c>
      <c r="O43" s="164"/>
      <c r="P43" s="164"/>
    </row>
    <row r="44" spans="1:16" x14ac:dyDescent="0.2">
      <c r="A44" s="164" t="s">
        <v>62</v>
      </c>
      <c r="B44" s="164">
        <f>'実質公債費比率（分子）の構造'!K$50</f>
        <v>109</v>
      </c>
      <c r="C44" s="164"/>
      <c r="D44" s="164"/>
      <c r="E44" s="164">
        <f>'実質公債費比率（分子）の構造'!L$50</f>
        <v>109</v>
      </c>
      <c r="F44" s="164"/>
      <c r="G44" s="164"/>
      <c r="H44" s="164">
        <f>'実質公債費比率（分子）の構造'!M$50</f>
        <v>193</v>
      </c>
      <c r="I44" s="164"/>
      <c r="J44" s="164"/>
      <c r="K44" s="164">
        <f>'実質公債費比率（分子）の構造'!N$50</f>
        <v>193</v>
      </c>
      <c r="L44" s="164"/>
      <c r="M44" s="164"/>
      <c r="N44" s="164">
        <f>'実質公債費比率（分子）の構造'!O$50</f>
        <v>312</v>
      </c>
      <c r="O44" s="164"/>
      <c r="P44" s="164"/>
    </row>
    <row r="45" spans="1:16" x14ac:dyDescent="0.2">
      <c r="A45" s="164" t="s">
        <v>63</v>
      </c>
      <c r="B45" s="164" t="str">
        <f>'実質公債費比率（分子）の構造'!K$49</f>
        <v>-</v>
      </c>
      <c r="C45" s="164"/>
      <c r="D45" s="164"/>
      <c r="E45" s="164" t="str">
        <f>'実質公債費比率（分子）の構造'!L$49</f>
        <v>-</v>
      </c>
      <c r="F45" s="164"/>
      <c r="G45" s="164"/>
      <c r="H45" s="164" t="str">
        <f>'実質公債費比率（分子）の構造'!M$49</f>
        <v>-</v>
      </c>
      <c r="I45" s="164"/>
      <c r="J45" s="164"/>
      <c r="K45" s="164" t="str">
        <f>'実質公債費比率（分子）の構造'!N$49</f>
        <v>-</v>
      </c>
      <c r="L45" s="164"/>
      <c r="M45" s="164"/>
      <c r="N45" s="164" t="str">
        <f>'実質公債費比率（分子）の構造'!O$49</f>
        <v>-</v>
      </c>
      <c r="O45" s="164"/>
      <c r="P45" s="164"/>
    </row>
    <row r="46" spans="1:16" x14ac:dyDescent="0.2">
      <c r="A46" s="164" t="s">
        <v>64</v>
      </c>
      <c r="B46" s="164">
        <f>'実質公債費比率（分子）の構造'!K$48</f>
        <v>5353</v>
      </c>
      <c r="C46" s="164"/>
      <c r="D46" s="164"/>
      <c r="E46" s="164">
        <f>'実質公債費比率（分子）の構造'!L$48</f>
        <v>5282</v>
      </c>
      <c r="F46" s="164"/>
      <c r="G46" s="164"/>
      <c r="H46" s="164">
        <f>'実質公債費比率（分子）の構造'!M$48</f>
        <v>6304</v>
      </c>
      <c r="I46" s="164"/>
      <c r="J46" s="164"/>
      <c r="K46" s="164">
        <f>'実質公債費比率（分子）の構造'!N$48</f>
        <v>5546</v>
      </c>
      <c r="L46" s="164"/>
      <c r="M46" s="164"/>
      <c r="N46" s="164">
        <f>'実質公債費比率（分子）の構造'!O$48</f>
        <v>5571</v>
      </c>
      <c r="O46" s="164"/>
      <c r="P46" s="164"/>
    </row>
    <row r="47" spans="1:16" x14ac:dyDescent="0.2">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2">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2">
      <c r="A49" s="164" t="s">
        <v>66</v>
      </c>
      <c r="B49" s="164">
        <f>'実質公債費比率（分子）の構造'!K$45</f>
        <v>20192</v>
      </c>
      <c r="C49" s="164"/>
      <c r="D49" s="164"/>
      <c r="E49" s="164">
        <f>'実質公債費比率（分子）の構造'!L$45</f>
        <v>20785</v>
      </c>
      <c r="F49" s="164"/>
      <c r="G49" s="164"/>
      <c r="H49" s="164">
        <f>'実質公債費比率（分子）の構造'!M$45</f>
        <v>18726</v>
      </c>
      <c r="I49" s="164"/>
      <c r="J49" s="164"/>
      <c r="K49" s="164">
        <f>'実質公債費比率（分子）の構造'!N$45</f>
        <v>18433</v>
      </c>
      <c r="L49" s="164"/>
      <c r="M49" s="164"/>
      <c r="N49" s="164">
        <f>'実質公債費比率（分子）の構造'!O$45</f>
        <v>17080</v>
      </c>
      <c r="O49" s="164"/>
      <c r="P49" s="164"/>
    </row>
    <row r="50" spans="1:16" x14ac:dyDescent="0.2">
      <c r="A50" s="164" t="s">
        <v>67</v>
      </c>
      <c r="B50" s="164" t="e">
        <f>NA()</f>
        <v>#N/A</v>
      </c>
      <c r="C50" s="164">
        <f>IF(ISNUMBER('実質公債費比率（分子）の構造'!K$53),'実質公債費比率（分子）の構造'!K$53,NA())</f>
        <v>4182</v>
      </c>
      <c r="D50" s="164" t="e">
        <f>NA()</f>
        <v>#N/A</v>
      </c>
      <c r="E50" s="164" t="e">
        <f>NA()</f>
        <v>#N/A</v>
      </c>
      <c r="F50" s="164">
        <f>IF(ISNUMBER('実質公債費比率（分子）の構造'!L$53),'実質公債費比率（分子）の構造'!L$53,NA())</f>
        <v>3610</v>
      </c>
      <c r="G50" s="164" t="e">
        <f>NA()</f>
        <v>#N/A</v>
      </c>
      <c r="H50" s="164" t="e">
        <f>NA()</f>
        <v>#N/A</v>
      </c>
      <c r="I50" s="164">
        <f>IF(ISNUMBER('実質公債費比率（分子）の構造'!M$53),'実質公債費比率（分子）の構造'!M$53,NA())</f>
        <v>3748</v>
      </c>
      <c r="J50" s="164" t="e">
        <f>NA()</f>
        <v>#N/A</v>
      </c>
      <c r="K50" s="164" t="e">
        <f>NA()</f>
        <v>#N/A</v>
      </c>
      <c r="L50" s="164">
        <f>IF(ISNUMBER('実質公債費比率（分子）の構造'!N$53),'実質公債費比率（分子）の構造'!N$53,NA())</f>
        <v>3613</v>
      </c>
      <c r="M50" s="164" t="e">
        <f>NA()</f>
        <v>#N/A</v>
      </c>
      <c r="N50" s="164" t="e">
        <f>NA()</f>
        <v>#N/A</v>
      </c>
      <c r="O50" s="164">
        <f>IF(ISNUMBER('実質公債費比率（分子）の構造'!O$53),'実質公債費比率（分子）の構造'!O$53,NA())</f>
        <v>2166</v>
      </c>
      <c r="P50" s="164" t="e">
        <f>NA()</f>
        <v>#N/A</v>
      </c>
    </row>
    <row r="53" spans="1:16" x14ac:dyDescent="0.2">
      <c r="A53" s="132" t="s">
        <v>68</v>
      </c>
    </row>
    <row r="54" spans="1:16" x14ac:dyDescent="0.2">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2">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2">
      <c r="A56" s="163" t="s">
        <v>43</v>
      </c>
      <c r="B56" s="163"/>
      <c r="C56" s="163"/>
      <c r="D56" s="163">
        <f>'将来負担比率（分子）の構造'!I$52</f>
        <v>183192</v>
      </c>
      <c r="E56" s="163"/>
      <c r="F56" s="163"/>
      <c r="G56" s="163">
        <f>'将来負担比率（分子）の構造'!J$52</f>
        <v>184805</v>
      </c>
      <c r="H56" s="163"/>
      <c r="I56" s="163"/>
      <c r="J56" s="163">
        <f>'将来負担比率（分子）の構造'!K$52</f>
        <v>180903</v>
      </c>
      <c r="K56" s="163"/>
      <c r="L56" s="163"/>
      <c r="M56" s="163">
        <f>'将来負担比率（分子）の構造'!L$52</f>
        <v>174287</v>
      </c>
      <c r="N56" s="163"/>
      <c r="O56" s="163"/>
      <c r="P56" s="163">
        <f>'将来負担比率（分子）の構造'!M$52</f>
        <v>166087</v>
      </c>
    </row>
    <row r="57" spans="1:16" x14ac:dyDescent="0.2">
      <c r="A57" s="163" t="s">
        <v>42</v>
      </c>
      <c r="B57" s="163"/>
      <c r="C57" s="163"/>
      <c r="D57" s="163">
        <f>'将来負担比率（分子）の構造'!I$51</f>
        <v>53156</v>
      </c>
      <c r="E57" s="163"/>
      <c r="F57" s="163"/>
      <c r="G57" s="163">
        <f>'将来負担比率（分子）の構造'!J$51</f>
        <v>55861</v>
      </c>
      <c r="H57" s="163"/>
      <c r="I57" s="163"/>
      <c r="J57" s="163">
        <f>'将来負担比率（分子）の構造'!K$51</f>
        <v>57567</v>
      </c>
      <c r="K57" s="163"/>
      <c r="L57" s="163"/>
      <c r="M57" s="163">
        <f>'将来負担比率（分子）の構造'!L$51</f>
        <v>59389</v>
      </c>
      <c r="N57" s="163"/>
      <c r="O57" s="163"/>
      <c r="P57" s="163">
        <f>'将来負担比率（分子）の構造'!M$51</f>
        <v>60681</v>
      </c>
    </row>
    <row r="58" spans="1:16" x14ac:dyDescent="0.2">
      <c r="A58" s="163" t="s">
        <v>41</v>
      </c>
      <c r="B58" s="163"/>
      <c r="C58" s="163"/>
      <c r="D58" s="163">
        <f>'将来負担比率（分子）の構造'!I$50</f>
        <v>17308</v>
      </c>
      <c r="E58" s="163"/>
      <c r="F58" s="163"/>
      <c r="G58" s="163">
        <f>'将来負担比率（分子）の構造'!J$50</f>
        <v>21726</v>
      </c>
      <c r="H58" s="163"/>
      <c r="I58" s="163"/>
      <c r="J58" s="163">
        <f>'将来負担比率（分子）の構造'!K$50</f>
        <v>40314</v>
      </c>
      <c r="K58" s="163"/>
      <c r="L58" s="163"/>
      <c r="M58" s="163">
        <f>'将来負担比率（分子）の構造'!L$50</f>
        <v>41884</v>
      </c>
      <c r="N58" s="163"/>
      <c r="O58" s="163"/>
      <c r="P58" s="163">
        <f>'将来負担比率（分子）の構造'!M$50</f>
        <v>47438</v>
      </c>
    </row>
    <row r="59" spans="1:16" x14ac:dyDescent="0.2">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2">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2">
      <c r="A61" s="163" t="s">
        <v>36</v>
      </c>
      <c r="B61" s="163" t="str">
        <f>'将来負担比率（分子）の構造'!I$46</f>
        <v>-</v>
      </c>
      <c r="C61" s="163"/>
      <c r="D61" s="163"/>
      <c r="E61" s="163" t="str">
        <f>'将来負担比率（分子）の構造'!J$46</f>
        <v>-</v>
      </c>
      <c r="F61" s="163"/>
      <c r="G61" s="163"/>
      <c r="H61" s="163" t="str">
        <f>'将来負担比率（分子）の構造'!K$46</f>
        <v>-</v>
      </c>
      <c r="I61" s="163"/>
      <c r="J61" s="163"/>
      <c r="K61" s="163" t="str">
        <f>'将来負担比率（分子）の構造'!L$46</f>
        <v>-</v>
      </c>
      <c r="L61" s="163"/>
      <c r="M61" s="163"/>
      <c r="N61" s="163" t="str">
        <f>'将来負担比率（分子）の構造'!M$46</f>
        <v>-</v>
      </c>
      <c r="O61" s="163"/>
      <c r="P61" s="163"/>
    </row>
    <row r="62" spans="1:16" x14ac:dyDescent="0.2">
      <c r="A62" s="163" t="s">
        <v>35</v>
      </c>
      <c r="B62" s="163">
        <f>'将来負担比率（分子）の構造'!I$45</f>
        <v>16480</v>
      </c>
      <c r="C62" s="163"/>
      <c r="D62" s="163"/>
      <c r="E62" s="163">
        <f>'将来負担比率（分子）の構造'!J$45</f>
        <v>16349</v>
      </c>
      <c r="F62" s="163"/>
      <c r="G62" s="163"/>
      <c r="H62" s="163">
        <f>'将来負担比率（分子）の構造'!K$45</f>
        <v>16686</v>
      </c>
      <c r="I62" s="163"/>
      <c r="J62" s="163"/>
      <c r="K62" s="163">
        <f>'将来負担比率（分子）の構造'!L$45</f>
        <v>17034</v>
      </c>
      <c r="L62" s="163"/>
      <c r="M62" s="163"/>
      <c r="N62" s="163">
        <f>'将来負担比率（分子）の構造'!M$45</f>
        <v>17321</v>
      </c>
      <c r="O62" s="163"/>
      <c r="P62" s="163"/>
    </row>
    <row r="63" spans="1:16" x14ac:dyDescent="0.2">
      <c r="A63" s="163" t="s">
        <v>34</v>
      </c>
      <c r="B63" s="163" t="str">
        <f>'将来負担比率（分子）の構造'!I$44</f>
        <v>-</v>
      </c>
      <c r="C63" s="163"/>
      <c r="D63" s="163"/>
      <c r="E63" s="163" t="str">
        <f>'将来負担比率（分子）の構造'!J$44</f>
        <v>-</v>
      </c>
      <c r="F63" s="163"/>
      <c r="G63" s="163"/>
      <c r="H63" s="163" t="str">
        <f>'将来負担比率（分子）の構造'!K$44</f>
        <v>-</v>
      </c>
      <c r="I63" s="163"/>
      <c r="J63" s="163"/>
      <c r="K63" s="163" t="str">
        <f>'将来負担比率（分子）の構造'!L$44</f>
        <v>-</v>
      </c>
      <c r="L63" s="163"/>
      <c r="M63" s="163"/>
      <c r="N63" s="163" t="str">
        <f>'将来負担比率（分子）の構造'!M$44</f>
        <v>-</v>
      </c>
      <c r="O63" s="163"/>
      <c r="P63" s="163"/>
    </row>
    <row r="64" spans="1:16" x14ac:dyDescent="0.2">
      <c r="A64" s="163" t="s">
        <v>33</v>
      </c>
      <c r="B64" s="163">
        <f>'将来負担比率（分子）の構造'!I$43</f>
        <v>66946</v>
      </c>
      <c r="C64" s="163"/>
      <c r="D64" s="163"/>
      <c r="E64" s="163">
        <f>'将来負担比率（分子）の構造'!J$43</f>
        <v>63560</v>
      </c>
      <c r="F64" s="163"/>
      <c r="G64" s="163"/>
      <c r="H64" s="163">
        <f>'将来負担比率（分子）の構造'!K$43</f>
        <v>63124</v>
      </c>
      <c r="I64" s="163"/>
      <c r="J64" s="163"/>
      <c r="K64" s="163">
        <f>'将来負担比率（分子）の構造'!L$43</f>
        <v>62086</v>
      </c>
      <c r="L64" s="163"/>
      <c r="M64" s="163"/>
      <c r="N64" s="163">
        <f>'将来負担比率（分子）の構造'!M$43</f>
        <v>61981</v>
      </c>
      <c r="O64" s="163"/>
      <c r="P64" s="163"/>
    </row>
    <row r="65" spans="1:16" x14ac:dyDescent="0.2">
      <c r="A65" s="163" t="s">
        <v>32</v>
      </c>
      <c r="B65" s="163">
        <f>'将来負担比率（分子）の構造'!I$42</f>
        <v>1450</v>
      </c>
      <c r="C65" s="163"/>
      <c r="D65" s="163"/>
      <c r="E65" s="163">
        <f>'将来負担比率（分子）の構造'!J$42</f>
        <v>2139</v>
      </c>
      <c r="F65" s="163"/>
      <c r="G65" s="163"/>
      <c r="H65" s="163">
        <f>'将来負担比率（分子）の構造'!K$42</f>
        <v>3088</v>
      </c>
      <c r="I65" s="163"/>
      <c r="J65" s="163"/>
      <c r="K65" s="163">
        <f>'将来負担比率（分子）の構造'!L$42</f>
        <v>2848</v>
      </c>
      <c r="L65" s="163"/>
      <c r="M65" s="163"/>
      <c r="N65" s="163">
        <f>'将来負担比率（分子）の構造'!M$42</f>
        <v>6378</v>
      </c>
      <c r="O65" s="163"/>
      <c r="P65" s="163"/>
    </row>
    <row r="66" spans="1:16" x14ac:dyDescent="0.2">
      <c r="A66" s="163" t="s">
        <v>31</v>
      </c>
      <c r="B66" s="163">
        <f>'将来負担比率（分子）の構造'!I$41</f>
        <v>212956</v>
      </c>
      <c r="C66" s="163"/>
      <c r="D66" s="163"/>
      <c r="E66" s="163">
        <f>'将来負担比率（分子）の構造'!J$41</f>
        <v>215642</v>
      </c>
      <c r="F66" s="163"/>
      <c r="G66" s="163"/>
      <c r="H66" s="163">
        <f>'将来負担比率（分子）の構造'!K$41</f>
        <v>216940</v>
      </c>
      <c r="I66" s="163"/>
      <c r="J66" s="163"/>
      <c r="K66" s="163">
        <f>'将来負担比率（分子）の構造'!L$41</f>
        <v>212044</v>
      </c>
      <c r="L66" s="163"/>
      <c r="M66" s="163"/>
      <c r="N66" s="163">
        <f>'将来負担比率（分子）の構造'!M$41</f>
        <v>207974</v>
      </c>
      <c r="O66" s="163"/>
      <c r="P66" s="163"/>
    </row>
    <row r="67" spans="1:16" x14ac:dyDescent="0.2">
      <c r="A67" s="163" t="s">
        <v>71</v>
      </c>
      <c r="B67" s="163" t="e">
        <f>NA()</f>
        <v>#N/A</v>
      </c>
      <c r="C67" s="163">
        <f>IF(ISNUMBER('将来負担比率（分子）の構造'!I$53), IF('将来負担比率（分子）の構造'!I$53 &lt; 0, 0, '将来負担比率（分子）の構造'!I$53), NA())</f>
        <v>44176</v>
      </c>
      <c r="D67" s="163" t="e">
        <f>NA()</f>
        <v>#N/A</v>
      </c>
      <c r="E67" s="163" t="e">
        <f>NA()</f>
        <v>#N/A</v>
      </c>
      <c r="F67" s="163">
        <f>IF(ISNUMBER('将来負担比率（分子）の構造'!J$53), IF('将来負担比率（分子）の構造'!J$53 &lt; 0, 0, '将来負担比率（分子）の構造'!J$53), NA())</f>
        <v>35298</v>
      </c>
      <c r="G67" s="163" t="e">
        <f>NA()</f>
        <v>#N/A</v>
      </c>
      <c r="H67" s="163" t="e">
        <f>NA()</f>
        <v>#N/A</v>
      </c>
      <c r="I67" s="163">
        <f>IF(ISNUMBER('将来負担比率（分子）の構造'!K$53), IF('将来負担比率（分子）の構造'!K$53 &lt; 0, 0, '将来負担比率（分子）の構造'!K$53), NA())</f>
        <v>21055</v>
      </c>
      <c r="J67" s="163" t="e">
        <f>NA()</f>
        <v>#N/A</v>
      </c>
      <c r="K67" s="163" t="e">
        <f>NA()</f>
        <v>#N/A</v>
      </c>
      <c r="L67" s="163">
        <f>IF(ISNUMBER('将来負担比率（分子）の構造'!L$53), IF('将来負担比率（分子）の構造'!L$53 &lt; 0, 0, '将来負担比率（分子）の構造'!L$53), NA())</f>
        <v>18451</v>
      </c>
      <c r="M67" s="163" t="e">
        <f>NA()</f>
        <v>#N/A</v>
      </c>
      <c r="N67" s="163" t="e">
        <f>NA()</f>
        <v>#N/A</v>
      </c>
      <c r="O67" s="163">
        <f>IF(ISNUMBER('将来負担比率（分子）の構造'!M$53), IF('将来負担比率（分子）の構造'!M$53 &lt; 0, 0, '将来負担比率（分子）の構造'!M$53), NA())</f>
        <v>19448</v>
      </c>
      <c r="P67" s="163" t="e">
        <f>NA()</f>
        <v>#N/A</v>
      </c>
    </row>
    <row r="70" spans="1:16" x14ac:dyDescent="0.2">
      <c r="A70" s="165" t="s">
        <v>72</v>
      </c>
      <c r="B70" s="165"/>
      <c r="C70" s="165"/>
      <c r="D70" s="165"/>
      <c r="E70" s="165"/>
      <c r="F70" s="165"/>
    </row>
    <row r="71" spans="1:16" x14ac:dyDescent="0.2">
      <c r="A71" s="166"/>
      <c r="B71" s="166" t="str">
        <f>基金残高に係る経年分析!F54</f>
        <v>R04</v>
      </c>
      <c r="C71" s="166" t="str">
        <f>基金残高に係る経年分析!G54</f>
        <v>R05</v>
      </c>
      <c r="D71" s="166" t="str">
        <f>基金残高に係る経年分析!H54</f>
        <v>R06</v>
      </c>
    </row>
    <row r="72" spans="1:16" x14ac:dyDescent="0.2">
      <c r="A72" s="166" t="s">
        <v>73</v>
      </c>
      <c r="B72" s="167">
        <f>基金残高に係る経年分析!F55</f>
        <v>6851</v>
      </c>
      <c r="C72" s="167">
        <f>基金残高に係る経年分析!G55</f>
        <v>6363</v>
      </c>
      <c r="D72" s="167">
        <f>基金残高に係る経年分析!H55</f>
        <v>7386</v>
      </c>
    </row>
    <row r="73" spans="1:16" x14ac:dyDescent="0.2">
      <c r="A73" s="166" t="s">
        <v>74</v>
      </c>
      <c r="B73" s="167">
        <f>基金残高に係る経年分析!F56</f>
        <v>2596</v>
      </c>
      <c r="C73" s="167">
        <f>基金残高に係る経年分析!G56</f>
        <v>3112</v>
      </c>
      <c r="D73" s="167">
        <f>基金残高に係る経年分析!H56</f>
        <v>3813</v>
      </c>
    </row>
    <row r="74" spans="1:16" x14ac:dyDescent="0.2">
      <c r="A74" s="166" t="s">
        <v>75</v>
      </c>
      <c r="B74" s="167">
        <f>基金残高に係る経年分析!F57</f>
        <v>31267</v>
      </c>
      <c r="C74" s="167">
        <f>基金残高に係る経年分析!G57</f>
        <v>31962</v>
      </c>
      <c r="D74" s="167">
        <f>基金残高に係る経年分析!H57</f>
        <v>35651</v>
      </c>
    </row>
  </sheetData>
  <sheetProtection algorithmName="SHA-512" hashValue="iyWsYVegDwxR4FWpBKviDuCSeWzZclM2yubDJOBan3i6YwLSfrTM+iflQtJU+KTktf6aAbdJtaiiKdweWNkhMg==" saltValue="UMOswqYR7iHZD9bJS9vCWA==" spinCount="100000" sheet="1" objects="1" scenarios="1"/>
  <phoneticPr fontId="2"/>
  <pageMargins left="0.78700000000000003" right="0.78700000000000003" top="0.98399999999999999" bottom="0.98399999999999999"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髙村 明宏</cp:lastModifiedBy>
  <cp:lastPrinted>2026-09-01T09:50:04Z</cp:lastPrinted>
  <dcterms:created xsi:type="dcterms:W3CDTF">2026-02-23T06:17:14Z</dcterms:created>
  <dcterms:modified xsi:type="dcterms:W3CDTF">2026-09-30T05:19:27Z</dcterms:modified>
  <cp:category/>
</cp:coreProperties>
</file>