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財政課\決算統計Ｒ０５\00_照会回答\16_（9.19〆）【石川県市町支援課・公会計】令和４年度財政状況資料集の作成について（2回目・地方公会計関係）\050_県へ回答（HP公開用データ）\修正\健全化修正（総務課修正Excelをコピーして使用）\"/>
    </mc:Choice>
  </mc:AlternateContent>
  <bookViews>
    <workbookView xWindow="-15825" yWindow="-21720" windowWidth="38640" windowHeight="21120"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W102" i="12"/>
  <c r="CR102" i="12"/>
  <c r="AF88" i="12" l="1"/>
  <c r="AP23" i="12"/>
  <c r="AA23" i="12"/>
  <c r="V23" i="12"/>
  <c r="Q23" i="12"/>
  <c r="BG36" i="10" l="1"/>
  <c r="BG35" i="10"/>
  <c r="BG34"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BW37" i="10"/>
  <c r="BE37" i="10"/>
  <c r="CO34" i="10"/>
  <c r="CO35" i="10" s="1"/>
  <c r="CO36" i="10" s="1"/>
  <c r="CO37" i="10" s="1"/>
  <c r="CO38" i="10" s="1"/>
  <c r="CO39" i="10" s="1"/>
  <c r="CO40" i="10" s="1"/>
  <c r="CO41" i="10" s="1"/>
  <c r="CO42" i="10" s="1"/>
  <c r="CO43" i="10" s="1"/>
  <c r="BW34" i="10"/>
  <c r="BW35" i="10" s="1"/>
  <c r="BW36" i="10" s="1"/>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s="1"/>
  <c r="BE36" i="10" s="1"/>
  <c r="AM34" i="10"/>
  <c r="AM35" i="10" s="1"/>
  <c r="AM36" i="10" s="1"/>
  <c r="AM37" i="10" s="1"/>
  <c r="AM38" i="10" s="1"/>
  <c r="AM39" i="10" s="1"/>
</calcChain>
</file>

<file path=xl/sharedStrings.xml><?xml version="1.0" encoding="utf-8"?>
<sst xmlns="http://schemas.openxmlformats.org/spreadsheetml/2006/main" count="1123" uniqueCount="623">
  <si>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</si>
  <si>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</si>
  <si>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</si>
  <si>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</si>
  <si>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</si>
  <si>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</si>
  <si>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</si>
  <si>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</si>
  <si>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</si>
  <si>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</si>
  <si>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</si>
  <si>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</si>
  <si>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</si>
  <si>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</si>
  <si>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</si>
  <si>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</si>
  <si>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</si>
  <si>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</si>
  <si>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</si>
  <si>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</si>
  <si>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</si>
  <si>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</si>
  <si>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</si>
  <si>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</si>
  <si>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</si>
  <si>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</si>
  <si>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</si>
  <si>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</si>
  <si>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</si>
  <si>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</si>
  <si>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</si>
  <si>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</si>
  <si>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</si>
  <si>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</si>
  <si>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</si>
  <si>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</si>
  <si>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</si>
  <si>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</si>
  <si>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</si>
  <si>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</si>
  <si>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</si>
  <si>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</si>
  <si>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</si>
  <si>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</si>
  <si>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</si>
  <si>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</si>
  <si>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</si>
  <si>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</si>
  <si>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</si>
  <si>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</si>
  <si>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</si>
  <si>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</si>
  <si>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</si>
  <si>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</si>
  <si>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</si>
  <si>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</si>
  <si>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</si>
  <si>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</si>
  <si>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</si>
  <si>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</si>
  <si>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</si>
  <si>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</si>
  <si>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</si>
  <si>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</si>
  <si>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</si>
  <si>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</si>
  <si>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</si>
  <si>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</si>
  <si>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</si>
  <si>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</si>
  <si>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</si>
  <si>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</si>
  <si>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</si>
  <si>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</si>
  <si>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</si>
  <si>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</si>
  <si>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</si>
  <si>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</si>
  <si>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</si>
  <si>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</si>
  <si>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</si>
  <si>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</si>
  <si>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</si>
  <si>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</si>
  <si>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</si>
  <si>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</si>
  <si>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</si>
  <si>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</si>
  <si>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</si>
  <si>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</si>
  <si>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</si>
  <si>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</si>
  <si>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</si>
  <si>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</si>
  <si>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</si>
  <si>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</si>
  <si>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</si>
  <si>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</si>
  <si>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</si>
  <si>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</si>
  <si>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</si>
  <si>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</si>
  <si>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</si>
  <si>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</si>
  <si>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</si>
  <si>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</si>
  <si>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</si>
  <si>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</si>
  <si>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</si>
  <si>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</si>
  <si>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</si>
  <si>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</si>
  <si>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</si>
  <si>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</si>
  <si>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</si>
  <si>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</si>
  <si>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</si>
  <si>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</si>
  <si>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</si>
  <si>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</si>
  <si>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</si>
  <si>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</si>
  <si>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</si>
  <si>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</si>
  <si>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</si>
  <si>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</si>
  <si>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</si>
  <si>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</si>
  <si>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</si>
  <si>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</si>
  <si>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</si>
  <si>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</si>
  <si>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</si>
  <si>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</si>
  <si>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</si>
  <si>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</si>
  <si>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</si>
  <si>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</si>
  <si>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</si>
  <si>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</si>
  <si>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</si>
  <si>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</si>
  <si>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</si>
  <si>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</si>
  <si>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</si>
  <si>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</si>
  <si>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</si>
  <si>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</si>
  <si>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</si>
  <si>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</si>
  <si>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</si>
  <si>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</si>
  <si>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</si>
  <si>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</si>
  <si>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</si>
  <si>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</si>
  <si>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</si>
  <si>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</si>
  <si>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</si>
  <si>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</si>
  <si>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</si>
  <si>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</si>
  <si>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</si>
  <si>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</si>
  <si>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</si>
  <si>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</si>
  <si>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</si>
  <si>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</si>
  <si>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</si>
  <si>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</si>
  <si>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</si>
  <si>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</si>
  <si>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</si>
  <si>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</si>
  <si>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</si>
  <si>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</si>
  <si>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</si>
  <si>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</si>
  <si>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</si>
  <si>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</si>
  <si>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</si>
  <si>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</si>
  <si>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</si>
  <si>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</si>
  <si>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</si>
  <si>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</si>
  <si>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</si>
  <si>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</si>
  <si>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</si>
  <si>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</si>
  <si>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</si>
  <si>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</si>
  <si>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</si>
  <si>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</si>
  <si>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</si>
  <si>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</si>
  <si>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</si>
  <si>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</si>
  <si>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</si>
  <si>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</si>
  <si>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</si>
  <si>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</si>
  <si>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</si>
  <si>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</si>
  <si>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</si>
  <si>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</si>
  <si>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</si>
  <si>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</si>
  <si>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</si>
  <si>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</si>
  <si>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</si>
  <si>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</si>
  <si>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</si>
  <si>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</si>
  <si>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</si>
  <si>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</si>
  <si>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石川県金沢市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</si>
  <si>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</si>
  <si>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</si>
  <si>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</si>
  <si>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</si>
  <si>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</si>
  <si>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</si>
  <si>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</si>
  <si>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</si>
  <si>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</si>
  <si>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</si>
  <si>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</si>
  <si>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</si>
  <si>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</si>
  <si>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</si>
  <si>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</si>
  <si>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</si>
  <si>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</si>
  <si>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</si>
  <si>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</si>
  <si>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</si>
  <si>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</si>
  <si>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</si>
  <si>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</si>
  <si>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</si>
  <si>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</si>
  <si>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</si>
  <si>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</si>
  <si>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</si>
  <si>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</si>
  <si>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</si>
  <si>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</si>
  <si>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</si>
  <si>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</si>
  <si>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</si>
  <si>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</si>
  <si>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</si>
  <si>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</si>
  <si>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</si>
  <si>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</si>
  <si>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</si>
  <si>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</si>
  <si>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</si>
  <si>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</si>
  <si>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</si>
  <si>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</si>
  <si>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</si>
  <si>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</si>
  <si>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</si>
  <si>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</si>
  <si>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</si>
  <si>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</si>
  <si>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</si>
  <si>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</si>
  <si>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</si>
  <si>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</si>
  <si>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</si>
  <si>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</si>
  <si>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</si>
  <si>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</si>
  <si>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</si>
  <si>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</si>
  <si>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</si>
  <si>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</si>
  <si>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</si>
  <si>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</si>
  <si>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</si>
  <si>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</si>
  <si>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</si>
  <si>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</si>
  <si>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</si>
  <si>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</si>
  <si>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</si>
  <si>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</si>
  <si>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</si>
  <si>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</si>
  <si>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</si>
  <si>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</si>
  <si>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</si>
  <si>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</si>
  <si>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</si>
  <si>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</si>
  <si>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</si>
  <si>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</si>
  <si>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</si>
  <si>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</si>
  <si>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</si>
  <si>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</si>
  <si>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</si>
  <si>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</si>
  <si>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</si>
  <si>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</si>
  <si>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</si>
  <si>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</si>
  <si>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</si>
  <si>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</si>
  <si>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</si>
  <si>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</si>
  <si>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</si>
  <si>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</si>
  <si>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</si>
  <si>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</si>
  <si>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</si>
  <si>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</si>
  <si>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</si>
  <si>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</si>
  <si>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</si>
  <si>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</si>
  <si>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</si>
  <si>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</si>
  <si>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</si>
  <si>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</si>
  <si>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</si>
  <si>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</si>
  <si>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</si>
  <si>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</si>
  <si>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</si>
  <si>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</si>
  <si>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</si>
  <si>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</si>
  <si>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</si>
  <si>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</si>
  <si>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</si>
  <si>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</si>
  <si>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</si>
  <si>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</si>
  <si>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</si>
  <si>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</si>
  <si>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</si>
  <si>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</si>
  <si>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</si>
  <si>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</si>
  <si>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</si>
  <si>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</si>
  <si>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</si>
  <si>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</si>
  <si>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</si>
  <si>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</si>
  <si>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</si>
  <si>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</si>
  <si>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</si>
  <si>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</si>
  <si>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</si>
  <si>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</si>
  <si>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</si>
  <si>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</si>
  <si>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</si>
  <si>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</si>
  <si>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</si>
  <si>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</si>
  <si>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</si>
  <si>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</si>
  <si>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石川県金沢市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</si>
  <si>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</si>
  <si>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</si>
  <si>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</si>
  <si>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</si>
  <si>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</si>
  <si>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</si>
  <si>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</si>
  <si>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</si>
  <si>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</si>
  <si>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</si>
  <si>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</si>
  <si>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</si>
  <si>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</si>
  <si>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</si>
  <si>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</si>
  <si>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</si>
  <si>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</si>
  <si>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</si>
  <si>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</si>
  <si>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</si>
  <si>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</si>
  <si>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金沢市母子父子寡婦福祉資金貸付事業費特別会計</t>
    <phoneticPr fontId="5"/>
  </si>
  <si>
    <t>金沢市ガス事業清算特別会計</t>
    <phoneticPr fontId="5"/>
  </si>
  <si>
    <t>金沢市発電事業清算特別会計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</si>
  <si>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</si>
  <si>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</si>
  <si>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</si>
  <si>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</si>
  <si>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</si>
  <si>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</si>
  <si>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</si>
  <si>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</si>
  <si>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</si>
  <si>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</si>
  <si>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</si>
  <si>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</si>
  <si>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</si>
  <si>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</si>
  <si>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</si>
  <si>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</si>
  <si>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</si>
  <si>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</si>
  <si>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金沢市水道事業特別会計</t>
    <phoneticPr fontId="5"/>
  </si>
  <si>
    <t>法適用企業</t>
    <phoneticPr fontId="5"/>
  </si>
  <si>
    <t>金沢市下水道事業特別会計</t>
    <phoneticPr fontId="5"/>
  </si>
  <si>
    <t>金沢市工業用水道事業特別会計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</si>
  <si>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</si>
  <si>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</si>
  <si>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</si>
  <si>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金沢市工業団地造成事業費特別会計</t>
    <phoneticPr fontId="5"/>
  </si>
  <si>
    <t>法非適用企業</t>
    <phoneticPr fontId="5"/>
  </si>
  <si>
    <t>金沢市市街地再開発事業費特別会計</t>
    <phoneticPr fontId="5"/>
  </si>
  <si>
    <t>金沢市住宅団地建設事業費特別会計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</si>
  <si>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</si>
  <si>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</si>
  <si>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</si>
  <si>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</si>
  <si>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</si>
  <si>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</si>
  <si>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</si>
  <si>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</si>
  <si>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</si>
  <si>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</si>
  <si>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</si>
  <si>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</si>
  <si>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</si>
  <si>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</si>
  <si>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</si>
  <si>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</si>
  <si>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</si>
  <si>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</si>
  <si>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</si>
  <si>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</si>
  <si>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</si>
  <si>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</si>
  <si>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</si>
  <si>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</si>
  <si>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</si>
  <si>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</si>
  <si>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</si>
  <si>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</si>
  <si>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</si>
  <si>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</si>
  <si>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</si>
  <si>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</si>
  <si>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</si>
  <si>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</si>
  <si>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</si>
  <si>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</si>
  <si>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</si>
  <si>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</si>
  <si>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</si>
  <si>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</si>
  <si>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</si>
  <si>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</si>
  <si>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</si>
  <si>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</si>
  <si>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</si>
  <si>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</si>
  <si>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</si>
  <si>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</si>
  <si>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</si>
  <si>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</si>
  <si>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</si>
  <si>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</si>
  <si>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</si>
  <si>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</si>
  <si>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</si>
  <si>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</si>
  <si>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</si>
  <si>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</si>
  <si>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</si>
  <si>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金沢市病院事業特別会計</t>
    <phoneticPr fontId="5"/>
  </si>
  <si>
    <t>(Ｆ)</t>
    <phoneticPr fontId="5"/>
  </si>
  <si>
    <t>金沢市中央卸売市場事業特別会計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</si>
  <si>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</si>
  <si>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</si>
  <si>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</si>
  <si>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</si>
  <si>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</si>
  <si>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</si>
  <si>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</si>
  <si>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</si>
  <si>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</si>
  <si>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</si>
  <si>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</si>
  <si>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</si>
  <si>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</si>
  <si>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</si>
  <si>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</si>
  <si>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</si>
  <si>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</si>
  <si>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</si>
  <si>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</si>
  <si>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</si>
  <si>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</si>
  <si>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</si>
  <si>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</si>
  <si>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</si>
  <si>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</si>
  <si>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</si>
  <si>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</si>
  <si>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</si>
  <si>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</si>
  <si>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</si>
  <si>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</si>
  <si>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</si>
  <si>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</si>
  <si>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</si>
  <si>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</si>
  <si>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</si>
  <si>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</si>
  <si>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</si>
  <si>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</si>
  <si>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</si>
  <si>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</si>
  <si>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</si>
  <si>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</si>
  <si>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</si>
  <si>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</si>
  <si>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</si>
  <si>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</si>
  <si>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</si>
  <si>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</si>
  <si>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</si>
  <si>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</si>
  <si>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</si>
  <si>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</si>
  <si>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</si>
  <si>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</si>
  <si>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</si>
  <si>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</si>
  <si>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</si>
  <si>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</si>
  <si>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</si>
  <si>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</si>
  <si>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</si>
  <si>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</si>
  <si>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</si>
  <si>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</si>
  <si>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</si>
  <si>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</si>
  <si>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</si>
  <si>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</si>
  <si>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</si>
  <si>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</si>
  <si>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</si>
  <si>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</si>
  <si>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</si>
  <si>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</si>
  <si>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</si>
  <si>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</si>
  <si>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</si>
  <si>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</si>
  <si>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</si>
  <si>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</si>
  <si>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</si>
  <si>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</si>
  <si>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金沢市水道事業特別会計</t>
  </si>
  <si>
    <t>金沢市病院事業特別会計</t>
  </si>
  <si>
    <t>金沢市工業団地造成事業費特別会計</t>
  </si>
  <si>
    <t>一般会計</t>
  </si>
  <si>
    <t>金沢市下水道事業特別会計</t>
  </si>
  <si>
    <t>金沢市中央卸売市場事業特別会計</t>
  </si>
  <si>
    <t>金沢市介護保険費特別会計</t>
  </si>
  <si>
    <t>金沢市公設花き地方卸売市場事業特別会計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</si>
  <si>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</si>
  <si>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</si>
  <si>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</si>
  <si>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</si>
  <si>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</si>
  <si>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</si>
  <si>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</si>
  <si>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</si>
  <si>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教育福祉施設等再整備積立基金</t>
    <rPh sb="0" eb="2">
      <t>キョウイク</t>
    </rPh>
    <rPh sb="2" eb="4">
      <t>フクシ</t>
    </rPh>
    <rPh sb="4" eb="6">
      <t>シセツ</t>
    </rPh>
    <rPh sb="6" eb="7">
      <t>トウ</t>
    </rPh>
    <rPh sb="7" eb="10">
      <t>サイセイビ</t>
    </rPh>
    <rPh sb="10" eb="14">
      <t>ツミタテキキン</t>
    </rPh>
    <phoneticPr fontId="5"/>
  </si>
  <si>
    <t>文化スポーツ施設再整備積立基金</t>
    <rPh sb="0" eb="2">
      <t>ブンカ</t>
    </rPh>
    <rPh sb="6" eb="8">
      <t>シセツ</t>
    </rPh>
    <rPh sb="8" eb="11">
      <t>サイセイビ</t>
    </rPh>
    <rPh sb="11" eb="13">
      <t>ツミタテ</t>
    </rPh>
    <rPh sb="13" eb="15">
      <t>キキン</t>
    </rPh>
    <phoneticPr fontId="2"/>
  </si>
  <si>
    <t>金沢市福祉活動育成基金</t>
    <rPh sb="0" eb="3">
      <t>カナザワシ</t>
    </rPh>
    <rPh sb="3" eb="7">
      <t>フクシカツドウ</t>
    </rPh>
    <rPh sb="7" eb="9">
      <t>イクセイ</t>
    </rPh>
    <rPh sb="9" eb="11">
      <t>キキン</t>
    </rPh>
    <phoneticPr fontId="2"/>
  </si>
  <si>
    <t>金沢市の文化の人づくり基金</t>
    <rPh sb="0" eb="3">
      <t>カナザワシ</t>
    </rPh>
    <rPh sb="4" eb="6">
      <t>ブンカ</t>
    </rPh>
    <rPh sb="7" eb="8">
      <t>ヒト</t>
    </rPh>
    <rPh sb="11" eb="13">
      <t>キキン</t>
    </rPh>
    <phoneticPr fontId="2"/>
  </si>
  <si>
    <t>市場病院施設再整備積立基金</t>
    <rPh sb="0" eb="2">
      <t>イチバ</t>
    </rPh>
    <rPh sb="2" eb="4">
      <t>ビョウイン</t>
    </rPh>
    <rPh sb="4" eb="6">
      <t>シセツ</t>
    </rPh>
    <rPh sb="6" eb="13">
      <t>サイセイビツミタテキキン</t>
    </rPh>
    <phoneticPr fontId="2"/>
  </si>
  <si>
    <t>石川県後期高齢者医療広域連合（一般会計）</t>
    <rPh sb="0" eb="8">
      <t>イシカワケンコウキコウレイシャ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</si>
  <si>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</si>
  <si>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</si>
  <si>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 xml:space="preserve"> (株)金沢商業活性化センター</t>
  </si>
  <si>
    <t xml:space="preserve"> (公財)石川県音楽文化振興事業団</t>
  </si>
  <si>
    <t xml:space="preserve"> (公財)横浜記念金沢の文化創生財団</t>
  </si>
  <si>
    <t xml:space="preserve"> (公財)金沢芸術創造財団</t>
  </si>
  <si>
    <t xml:space="preserve"> (公財)金沢文化振興財団</t>
  </si>
  <si>
    <t xml:space="preserve"> (公財)金沢国際交流財団</t>
  </si>
  <si>
    <t xml:space="preserve"> (公社)金沢職人大学校</t>
  </si>
  <si>
    <t xml:space="preserve"> 公立大学法人金沢美術工芸大学</t>
  </si>
  <si>
    <t xml:space="preserve"> (一財)石川県文化・産業振興基金</t>
  </si>
  <si>
    <t xml:space="preserve"> (公財)金沢コンベンションビューロー</t>
  </si>
  <si>
    <t xml:space="preserve"> (一財)石川県金沢勤労者プラザ</t>
  </si>
  <si>
    <t>(公財)金沢勤労者福祉サービスセンター</t>
  </si>
  <si>
    <t xml:space="preserve"> （一社）石川県金沢食肉公社</t>
  </si>
  <si>
    <t xml:space="preserve"> (公社)金沢ボランティア大学校</t>
  </si>
  <si>
    <t xml:space="preserve"> (公財)金沢市スポーツ事業団</t>
  </si>
  <si>
    <t xml:space="preserve"> (公財)金沢健康福祉財団</t>
    <rPh sb="7" eb="9">
      <t>ケンコウ</t>
    </rPh>
    <rPh sb="9" eb="11">
      <t>フクシ</t>
    </rPh>
    <rPh sb="11" eb="13">
      <t>ザイダン</t>
    </rPh>
    <phoneticPr fontId="2"/>
  </si>
  <si>
    <t xml:space="preserve"> (一財)石川県県民ふれあい公社</t>
  </si>
  <si>
    <t xml:space="preserve"> (公財)金沢子ども科学財団</t>
  </si>
  <si>
    <t xml:space="preserve"> (公財)金沢市水道サービス公社</t>
  </si>
  <si>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</si>
  <si>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</si>
  <si>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</si>
  <si>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</si>
  <si>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</si>
  <si>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</si>
  <si>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</si>
  <si>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</si>
  <si>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</si>
  <si>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</si>
  <si>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</si>
  <si>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将来負担比率は、公営企業会計の地方債現在高の減や市場病院施設再整備積立基金の積立てなどにより、前年度の38.9%から15.3ポイント減の23.6%となった。
有形固定資産減価償却率については、概ね類似団体の平均並みとなっており、引き続き平成28年度に策定した公共施設等総合管理計画に基づき公共施設の適正かつ効率的な管理に努めていく。</t>
    <rPh sb="79" eb="81">
      <t>ユウケイ</t>
    </rPh>
    <rPh sb="81" eb="83">
      <t>コテイ</t>
    </rPh>
    <rPh sb="83" eb="85">
      <t>シサン</t>
    </rPh>
    <rPh sb="85" eb="87">
      <t>ゲンカ</t>
    </rPh>
    <rPh sb="87" eb="89">
      <t>ショウキャク</t>
    </rPh>
    <rPh sb="89" eb="90">
      <t>リツ</t>
    </rPh>
    <rPh sb="96" eb="97">
      <t>オオム</t>
    </rPh>
    <rPh sb="98" eb="100">
      <t>ルイジ</t>
    </rPh>
    <rPh sb="100" eb="102">
      <t>ダンタイ</t>
    </rPh>
    <rPh sb="103" eb="105">
      <t>ヘイキン</t>
    </rPh>
    <rPh sb="105" eb="106">
      <t>ナ</t>
    </rPh>
    <rPh sb="114" eb="115">
      <t>ヒ</t>
    </rPh>
    <rPh sb="116" eb="117">
      <t>ツヅ</t>
    </rPh>
    <rPh sb="118" eb="120">
      <t>ヘイセイ</t>
    </rPh>
    <rPh sb="122" eb="124">
      <t>ネンド</t>
    </rPh>
    <rPh sb="125" eb="127">
      <t>サクテイ</t>
    </rPh>
    <rPh sb="129" eb="131">
      <t>コウキョウ</t>
    </rPh>
    <rPh sb="131" eb="133">
      <t>シセツ</t>
    </rPh>
    <rPh sb="133" eb="134">
      <t>トウ</t>
    </rPh>
    <rPh sb="134" eb="136">
      <t>ソウゴウ</t>
    </rPh>
    <rPh sb="136" eb="138">
      <t>カンリ</t>
    </rPh>
    <rPh sb="138" eb="140">
      <t>ケイカク</t>
    </rPh>
    <rPh sb="141" eb="142">
      <t>モト</t>
    </rPh>
    <rPh sb="144" eb="146">
      <t>コウキョウ</t>
    </rPh>
    <rPh sb="146" eb="148">
      <t>シセツ</t>
    </rPh>
    <rPh sb="149" eb="151">
      <t>テキセイ</t>
    </rPh>
    <rPh sb="153" eb="155">
      <t>コウリツ</t>
    </rPh>
    <rPh sb="155" eb="156">
      <t>テキ</t>
    </rPh>
    <rPh sb="157" eb="159">
      <t>カンリ</t>
    </rPh>
    <rPh sb="160" eb="161">
      <t>ツト</t>
    </rPh>
    <phoneticPr fontId="5"/>
  </si>
  <si>
    <t>実質公債費比率は前年度の4.4%から0.1ポイント減の4.3%となり、早期健全化基準の25.0%を下回っているほか、市債発行に許可が必要な18.0%も下回っている。
また、将来負担比率は公営企業会計の地方債現在高の減や市場病院施設再整備積立基金の積立てなどにより、前年度の38.9%から15.3ポイント減の23.6%となり、依然として国の早期健全化基準である350％に対しては低い水準にあり、今後も中期財政計画に基づき市債の繰上償還等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</si>
</sst>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3830-4429-9FDE-E0D09503B5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74290</c:v>
                </c:pt>
                <c:pt idx="1">
                  <c:v>68911</c:v>
                </c:pt>
                <c:pt idx="2">
                  <c:v>57067</c:v>
                </c:pt>
                <c:pt idx="3">
                  <c:v>77149</c:v>
                </c:pt>
                <c:pt idx="4">
                  <c:v>80396</c:v>
                </c:pt>
              </c:numCache>
            </c:numRef>
          </c:val>
          <c:smooth val="0"/>
          <c:extLst>
            <c:ext xmlns:c16="http://schemas.microsoft.com/office/drawing/2014/chart" uri="{C3380CC4-5D6E-409C-BE32-E72D297353CC}">
              <c16:uniqueId val="{00000001-3830-4429-9FDE-E0D09503B5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1.64</c:v>
                </c:pt>
                <c:pt idx="1">
                  <c:v>1.69</c:v>
                </c:pt>
                <c:pt idx="2">
                  <c:v>3.36</c:v>
                </c:pt>
                <c:pt idx="3">
                  <c:v>4.3</c:v>
                </c:pt>
                <c:pt idx="4">
                  <c:v>4.13</c:v>
                </c:pt>
              </c:numCache>
            </c:numRef>
          </c:val>
          <c:extLst>
            <c:ext xmlns:c16="http://schemas.microsoft.com/office/drawing/2014/chart" uri="{C3380CC4-5D6E-409C-BE32-E72D297353CC}">
              <c16:uniqueId val="{00000000-0ACC-4E13-9B62-86510CB8DC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2.97</c:v>
                </c:pt>
                <c:pt idx="1">
                  <c:v>2.57</c:v>
                </c:pt>
                <c:pt idx="2">
                  <c:v>2.4</c:v>
                </c:pt>
                <c:pt idx="3">
                  <c:v>2.25</c:v>
                </c:pt>
                <c:pt idx="4">
                  <c:v>6.54</c:v>
                </c:pt>
              </c:numCache>
            </c:numRef>
          </c:val>
          <c:extLst>
            <c:ext xmlns:c16="http://schemas.microsoft.com/office/drawing/2014/chart" uri="{C3380CC4-5D6E-409C-BE32-E72D297353CC}">
              <c16:uniqueId val="{00000001-0ACC-4E13-9B62-86510CB8DC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0.18</c:v>
                </c:pt>
                <c:pt idx="2">
                  <c:v>3.04</c:v>
                </c:pt>
                <c:pt idx="3">
                  <c:v>2.12</c:v>
                </c:pt>
                <c:pt idx="4">
                  <c:v>5.48</c:v>
                </c:pt>
              </c:numCache>
            </c:numRef>
          </c:val>
          <c:smooth val="0"/>
          <c:extLst>
            <c:ext xmlns:c16="http://schemas.microsoft.com/office/drawing/2014/chart" uri="{C3380CC4-5D6E-409C-BE32-E72D297353CC}">
              <c16:uniqueId val="{00000002-0ACC-4E13-9B62-86510CB8DC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6.95</c:v>
                </c:pt>
                <c:pt idx="2">
                  <c:v>#N/A</c:v>
                </c:pt>
                <c:pt idx="3">
                  <c:v>7.46</c:v>
                </c:pt>
                <c:pt idx="4">
                  <c:v>#N/A</c:v>
                </c:pt>
                <c:pt idx="5">
                  <c:v>6.08</c:v>
                </c:pt>
                <c:pt idx="6">
                  <c:v>#N/A</c:v>
                </c:pt>
                <c:pt idx="7">
                  <c:v>5.74</c:v>
                </c:pt>
                <c:pt idx="8">
                  <c:v>#N/A</c:v>
                </c:pt>
                <c:pt idx="9">
                  <c:v>0.71</c:v>
                </c:pt>
              </c:numCache>
            </c:numRef>
          </c:val>
          <c:extLst>
            <c:ext xmlns:c16="http://schemas.microsoft.com/office/drawing/2014/chart" uri="{C3380CC4-5D6E-409C-BE32-E72D297353CC}">
              <c16:uniqueId val="{00000000-16B9-4848-AD83-AEFF8A2672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B9-4848-AD83-AEFF8A2672F1}"/>
            </c:ext>
          </c:extLst>
        </c:ser>
        <c:ser>
          <c:idx val="2"/>
          <c:order val="2"/>
          <c:tx>
            <c:strRef>
              <c:f>データシート!$A$29</c:f>
              <c:strCache>
                <c:ptCount val="1"/>
                <c:pt idx="0">
                  <c:v>金沢市公設花き地方卸売市場事業特別会計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0.27</c:v>
                </c:pt>
                <c:pt idx="2">
                  <c:v>#N/A</c:v>
                </c:pt>
                <c:pt idx="3">
                  <c:v>0.28000000000000003</c:v>
                </c:pt>
                <c:pt idx="4">
                  <c:v>#N/A</c:v>
                </c:pt>
                <c:pt idx="5">
                  <c:v>0.28999999999999998</c:v>
                </c:pt>
                <c:pt idx="6">
                  <c:v>#N/A</c:v>
                </c:pt>
                <c:pt idx="7">
                  <c:v>0.28999999999999998</c:v>
                </c:pt>
                <c:pt idx="8">
                  <c:v>#N/A</c:v>
                </c:pt>
                <c:pt idx="9">
                  <c:v>0.3</c:v>
                </c:pt>
              </c:numCache>
            </c:numRef>
          </c:val>
          <c:extLst>
            <c:ext xmlns:c16="http://schemas.microsoft.com/office/drawing/2014/chart" uri="{C3380CC4-5D6E-409C-BE32-E72D297353CC}">
              <c16:uniqueId val="{00000002-16B9-4848-AD83-AEFF8A2672F1}"/>
            </c:ext>
          </c:extLst>
        </c:ser>
        <c:ser>
          <c:idx val="3"/>
          <c:order val="3"/>
          <c:tx>
            <c:strRef>
              <c:f>データシート!$A$30</c:f>
              <c:strCache>
                <c:ptCount val="1"/>
                <c:pt idx="0">
                  <c:v>金沢市介護保険費特別会計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1.19</c:v>
                </c:pt>
                <c:pt idx="2">
                  <c:v>#N/A</c:v>
                </c:pt>
                <c:pt idx="3">
                  <c:v>0.86</c:v>
                </c:pt>
                <c:pt idx="4">
                  <c:v>#N/A</c:v>
                </c:pt>
                <c:pt idx="5">
                  <c:v>0.92</c:v>
                </c:pt>
                <c:pt idx="6">
                  <c:v>#N/A</c:v>
                </c:pt>
                <c:pt idx="7">
                  <c:v>0.65</c:v>
                </c:pt>
                <c:pt idx="8">
                  <c:v>#N/A</c:v>
                </c:pt>
                <c:pt idx="9">
                  <c:v>1.02</c:v>
                </c:pt>
              </c:numCache>
            </c:numRef>
          </c:val>
          <c:extLst>
            <c:ext xmlns:c16="http://schemas.microsoft.com/office/drawing/2014/chart" uri="{C3380CC4-5D6E-409C-BE32-E72D297353CC}">
              <c16:uniqueId val="{00000003-16B9-4848-AD83-AEFF8A2672F1}"/>
            </c:ext>
          </c:extLst>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1.82</c:v>
                </c:pt>
                <c:pt idx="2">
                  <c:v>#N/A</c:v>
                </c:pt>
                <c:pt idx="3">
                  <c:v>1.84</c:v>
                </c:pt>
                <c:pt idx="4">
                  <c:v>#N/A</c:v>
                </c:pt>
                <c:pt idx="5">
                  <c:v>1.78</c:v>
                </c:pt>
                <c:pt idx="6">
                  <c:v>#N/A</c:v>
                </c:pt>
                <c:pt idx="7">
                  <c:v>1.65</c:v>
                </c:pt>
                <c:pt idx="8">
                  <c:v>#N/A</c:v>
                </c:pt>
                <c:pt idx="9">
                  <c:v>1.58</c:v>
                </c:pt>
              </c:numCache>
            </c:numRef>
          </c:val>
          <c:extLst>
            <c:ext xmlns:c16="http://schemas.microsoft.com/office/drawing/2014/chart" uri="{C3380CC4-5D6E-409C-BE32-E72D297353CC}">
              <c16:uniqueId val="{00000004-16B9-4848-AD83-AEFF8A2672F1}"/>
            </c:ext>
          </c:extLst>
        </c:ser>
        <c:ser>
          <c:idx val="5"/>
          <c:order val="5"/>
          <c:tx>
            <c:strRef>
              <c:f>データシート!$A$32</c:f>
              <c:strCache>
                <c:ptCount val="1"/>
                <c:pt idx="0">
                  <c:v>金沢市下水道事業特別会計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3.37</c:v>
                </c:pt>
                <c:pt idx="2">
                  <c:v>#N/A</c:v>
                </c:pt>
                <c:pt idx="3">
                  <c:v>3.9</c:v>
                </c:pt>
                <c:pt idx="4">
                  <c:v>#N/A</c:v>
                </c:pt>
                <c:pt idx="5">
                  <c:v>3.13</c:v>
                </c:pt>
                <c:pt idx="6">
                  <c:v>#N/A</c:v>
                </c:pt>
                <c:pt idx="7">
                  <c:v>3.12</c:v>
                </c:pt>
                <c:pt idx="8">
                  <c:v>#N/A</c:v>
                </c:pt>
                <c:pt idx="9">
                  <c:v>3</c:v>
                </c:pt>
              </c:numCache>
            </c:numRef>
          </c:val>
          <c:extLst>
            <c:ext xmlns:c16="http://schemas.microsoft.com/office/drawing/2014/chart" uri="{C3380CC4-5D6E-409C-BE32-E72D297353CC}">
              <c16:uniqueId val="{00000005-16B9-4848-AD83-AEFF8A2672F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1.62</c:v>
                </c:pt>
                <c:pt idx="2">
                  <c:v>#N/A</c:v>
                </c:pt>
                <c:pt idx="3">
                  <c:v>1.66</c:v>
                </c:pt>
                <c:pt idx="4">
                  <c:v>#N/A</c:v>
                </c:pt>
                <c:pt idx="5">
                  <c:v>3.3</c:v>
                </c:pt>
                <c:pt idx="6">
                  <c:v>#N/A</c:v>
                </c:pt>
                <c:pt idx="7">
                  <c:v>4.24</c:v>
                </c:pt>
                <c:pt idx="8">
                  <c:v>#N/A</c:v>
                </c:pt>
                <c:pt idx="9">
                  <c:v>4.08</c:v>
                </c:pt>
              </c:numCache>
            </c:numRef>
          </c:val>
          <c:extLst>
            <c:ext xmlns:c16="http://schemas.microsoft.com/office/drawing/2014/chart" uri="{C3380CC4-5D6E-409C-BE32-E72D297353CC}">
              <c16:uniqueId val="{00000006-16B9-4848-AD83-AEFF8A2672F1}"/>
            </c:ext>
          </c:extLst>
        </c:ser>
        <c:ser>
          <c:idx val="7"/>
          <c:order val="7"/>
          <c:tx>
            <c:strRef>
              <c:f>データシート!$A$34</c:f>
              <c:strCache>
                <c:ptCount val="1"/>
                <c:pt idx="0">
                  <c:v>金沢市工業団地造成事業費特別会計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1.62</c:v>
                </c:pt>
                <c:pt idx="8">
                  <c:v>#N/A</c:v>
                </c:pt>
                <c:pt idx="9">
                  <c:v>4.22</c:v>
                </c:pt>
              </c:numCache>
            </c:numRef>
          </c:val>
          <c:extLst>
            <c:ext xmlns:c16="http://schemas.microsoft.com/office/drawing/2014/chart" uri="{C3380CC4-5D6E-409C-BE32-E72D297353CC}">
              <c16:uniqueId val="{00000007-16B9-4848-AD83-AEFF8A2672F1}"/>
            </c:ext>
          </c:extLst>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3.31</c:v>
                </c:pt>
                <c:pt idx="2">
                  <c:v>#N/A</c:v>
                </c:pt>
                <c:pt idx="3">
                  <c:v>3.24</c:v>
                </c:pt>
                <c:pt idx="4">
                  <c:v>#N/A</c:v>
                </c:pt>
                <c:pt idx="5">
                  <c:v>4.5</c:v>
                </c:pt>
                <c:pt idx="6">
                  <c:v>#N/A</c:v>
                </c:pt>
                <c:pt idx="7">
                  <c:v>5.24</c:v>
                </c:pt>
                <c:pt idx="8">
                  <c:v>#N/A</c:v>
                </c:pt>
                <c:pt idx="9">
                  <c:v>5.71</c:v>
                </c:pt>
              </c:numCache>
            </c:numRef>
          </c:val>
          <c:extLst>
            <c:ext xmlns:c16="http://schemas.microsoft.com/office/drawing/2014/chart" uri="{C3380CC4-5D6E-409C-BE32-E72D297353CC}">
              <c16:uniqueId val="{00000008-16B9-4848-AD83-AEFF8A2672F1}"/>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7.13</c:v>
                </c:pt>
                <c:pt idx="2">
                  <c:v>#N/A</c:v>
                </c:pt>
                <c:pt idx="3">
                  <c:v>6.9</c:v>
                </c:pt>
                <c:pt idx="4">
                  <c:v>#N/A</c:v>
                </c:pt>
                <c:pt idx="5">
                  <c:v>6.4</c:v>
                </c:pt>
                <c:pt idx="6">
                  <c:v>#N/A</c:v>
                </c:pt>
                <c:pt idx="7">
                  <c:v>6.94</c:v>
                </c:pt>
                <c:pt idx="8">
                  <c:v>#N/A</c:v>
                </c:pt>
                <c:pt idx="9">
                  <c:v>6.31</c:v>
                </c:pt>
              </c:numCache>
            </c:numRef>
          </c:val>
          <c:extLst>
            <c:ext xmlns:c16="http://schemas.microsoft.com/office/drawing/2014/chart" uri="{C3380CC4-5D6E-409C-BE32-E72D297353CC}">
              <c16:uniqueId val="{00000009-16B9-4848-AD83-AEFF8A2672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22979</c:v>
                </c:pt>
                <c:pt idx="5">
                  <c:v>22202</c:v>
                </c:pt>
                <c:pt idx="8">
                  <c:v>21472</c:v>
                </c:pt>
                <c:pt idx="11">
                  <c:v>22566</c:v>
                </c:pt>
                <c:pt idx="14">
                  <c:v>21475</c:v>
                </c:pt>
              </c:numCache>
            </c:numRef>
          </c:val>
          <c:extLst>
            <c:ext xmlns:c16="http://schemas.microsoft.com/office/drawing/2014/chart" uri="{C3380CC4-5D6E-409C-BE32-E72D297353CC}">
              <c16:uniqueId val="{00000000-8F0E-4233-96E1-F5AAF906A1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0E-4233-96E1-F5AAF906A1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108</c:v>
                </c:pt>
                <c:pt idx="3">
                  <c:v>108</c:v>
                </c:pt>
                <c:pt idx="6">
                  <c:v>109</c:v>
                </c:pt>
                <c:pt idx="9">
                  <c:v>109</c:v>
                </c:pt>
                <c:pt idx="12">
                  <c:v>193</c:v>
                </c:pt>
              </c:numCache>
            </c:numRef>
          </c:val>
          <c:extLst>
            <c:ext xmlns:c16="http://schemas.microsoft.com/office/drawing/2014/chart" uri="{C3380CC4-5D6E-409C-BE32-E72D297353CC}">
              <c16:uniqueId val="{00000002-8F0E-4233-96E1-F5AAF906A1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0E-4233-96E1-F5AAF906A1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5746</c:v>
                </c:pt>
                <c:pt idx="3">
                  <c:v>5521</c:v>
                </c:pt>
                <c:pt idx="6">
                  <c:v>5353</c:v>
                </c:pt>
                <c:pt idx="9">
                  <c:v>5282</c:v>
                </c:pt>
                <c:pt idx="12">
                  <c:v>6304</c:v>
                </c:pt>
              </c:numCache>
            </c:numRef>
          </c:val>
          <c:extLst>
            <c:ext xmlns:c16="http://schemas.microsoft.com/office/drawing/2014/chart" uri="{C3380CC4-5D6E-409C-BE32-E72D297353CC}">
              <c16:uniqueId val="{00000004-8F0E-4233-96E1-F5AAF906A1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0E-4233-96E1-F5AAF906A1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0E-4233-96E1-F5AAF906A1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21291</c:v>
                </c:pt>
                <c:pt idx="3">
                  <c:v>20509</c:v>
                </c:pt>
                <c:pt idx="6">
                  <c:v>20192</c:v>
                </c:pt>
                <c:pt idx="9">
                  <c:v>20785</c:v>
                </c:pt>
                <c:pt idx="12">
                  <c:v>18726</c:v>
                </c:pt>
              </c:numCache>
            </c:numRef>
          </c:val>
          <c:extLst>
            <c:ext xmlns:c16="http://schemas.microsoft.com/office/drawing/2014/chart" uri="{C3380CC4-5D6E-409C-BE32-E72D297353CC}">
              <c16:uniqueId val="{00000007-8F0E-4233-96E1-F5AAF906A1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4166</c:v>
                </c:pt>
                <c:pt idx="2">
                  <c:v>#N/A</c:v>
                </c:pt>
                <c:pt idx="3">
                  <c:v>#N/A</c:v>
                </c:pt>
                <c:pt idx="4">
                  <c:v>3936</c:v>
                </c:pt>
                <c:pt idx="5">
                  <c:v>#N/A</c:v>
                </c:pt>
                <c:pt idx="6">
                  <c:v>#N/A</c:v>
                </c:pt>
                <c:pt idx="7">
                  <c:v>4182</c:v>
                </c:pt>
                <c:pt idx="8">
                  <c:v>#N/A</c:v>
                </c:pt>
                <c:pt idx="9">
                  <c:v>#N/A</c:v>
                </c:pt>
                <c:pt idx="10">
                  <c:v>3610</c:v>
                </c:pt>
                <c:pt idx="11">
                  <c:v>#N/A</c:v>
                </c:pt>
                <c:pt idx="12">
                  <c:v>#N/A</c:v>
                </c:pt>
                <c:pt idx="13">
                  <c:v>3748</c:v>
                </c:pt>
                <c:pt idx="14">
                  <c:v>#N/A</c:v>
                </c:pt>
              </c:numCache>
            </c:numRef>
          </c:val>
          <c:smooth val="0"/>
          <c:extLst>
            <c:ext xmlns:c16="http://schemas.microsoft.com/office/drawing/2014/chart" uri="{C3380CC4-5D6E-409C-BE32-E72D297353CC}">
              <c16:uniqueId val="{00000008-8F0E-4233-96E1-F5AAF906A1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190437</c:v>
                </c:pt>
                <c:pt idx="5">
                  <c:v>186467</c:v>
                </c:pt>
                <c:pt idx="8">
                  <c:v>183192</c:v>
                </c:pt>
                <c:pt idx="11">
                  <c:v>184805</c:v>
                </c:pt>
                <c:pt idx="14">
                  <c:v>180903</c:v>
                </c:pt>
              </c:numCache>
            </c:numRef>
          </c:val>
          <c:extLst>
            <c:ext xmlns:c16="http://schemas.microsoft.com/office/drawing/2014/chart" uri="{C3380CC4-5D6E-409C-BE32-E72D297353CC}">
              <c16:uniqueId val="{00000000-98B0-4AC0-990E-FEF5D9255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50398</c:v>
                </c:pt>
                <c:pt idx="5">
                  <c:v>51444</c:v>
                </c:pt>
                <c:pt idx="8">
                  <c:v>53156</c:v>
                </c:pt>
                <c:pt idx="11">
                  <c:v>55861</c:v>
                </c:pt>
                <c:pt idx="14">
                  <c:v>57567</c:v>
                </c:pt>
              </c:numCache>
            </c:numRef>
          </c:val>
          <c:extLst>
            <c:ext xmlns:c16="http://schemas.microsoft.com/office/drawing/2014/chart" uri="{C3380CC4-5D6E-409C-BE32-E72D297353CC}">
              <c16:uniqueId val="{00000001-98B0-4AC0-990E-FEF5D9255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16649</c:v>
                </c:pt>
                <c:pt idx="5">
                  <c:v>16015</c:v>
                </c:pt>
                <c:pt idx="8">
                  <c:v>17308</c:v>
                </c:pt>
                <c:pt idx="11">
                  <c:v>21726</c:v>
                </c:pt>
                <c:pt idx="14">
                  <c:v>40314</c:v>
                </c:pt>
              </c:numCache>
            </c:numRef>
          </c:val>
          <c:extLst>
            <c:ext xmlns:c16="http://schemas.microsoft.com/office/drawing/2014/chart" uri="{C3380CC4-5D6E-409C-BE32-E72D297353CC}">
              <c16:uniqueId val="{00000002-98B0-4AC0-990E-FEF5D9255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B0-4AC0-990E-FEF5D9255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B0-4AC0-990E-FEF5D9255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B0-4AC0-990E-FEF5D9255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16017</c:v>
                </c:pt>
                <c:pt idx="3">
                  <c:v>16464</c:v>
                </c:pt>
                <c:pt idx="6">
                  <c:v>16480</c:v>
                </c:pt>
                <c:pt idx="9">
                  <c:v>16349</c:v>
                </c:pt>
                <c:pt idx="12">
                  <c:v>16686</c:v>
                </c:pt>
              </c:numCache>
            </c:numRef>
          </c:val>
          <c:extLst>
            <c:ext xmlns:c16="http://schemas.microsoft.com/office/drawing/2014/chart" uri="{C3380CC4-5D6E-409C-BE32-E72D297353CC}">
              <c16:uniqueId val="{00000006-98B0-4AC0-990E-FEF5D9255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B0-4AC0-990E-FEF5D9255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72236</c:v>
                </c:pt>
                <c:pt idx="3">
                  <c:v>70503</c:v>
                </c:pt>
                <c:pt idx="6">
                  <c:v>66946</c:v>
                </c:pt>
                <c:pt idx="9">
                  <c:v>63560</c:v>
                </c:pt>
                <c:pt idx="12">
                  <c:v>63124</c:v>
                </c:pt>
              </c:numCache>
            </c:numRef>
          </c:val>
          <c:extLst>
            <c:ext xmlns:c16="http://schemas.microsoft.com/office/drawing/2014/chart" uri="{C3380CC4-5D6E-409C-BE32-E72D297353CC}">
              <c16:uniqueId val="{00000008-98B0-4AC0-990E-FEF5D9255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1762</c:v>
                </c:pt>
                <c:pt idx="3">
                  <c:v>1606</c:v>
                </c:pt>
                <c:pt idx="6">
                  <c:v>1450</c:v>
                </c:pt>
                <c:pt idx="9">
                  <c:v>2139</c:v>
                </c:pt>
                <c:pt idx="12">
                  <c:v>3088</c:v>
                </c:pt>
              </c:numCache>
            </c:numRef>
          </c:val>
          <c:extLst>
            <c:ext xmlns:c16="http://schemas.microsoft.com/office/drawing/2014/chart" uri="{C3380CC4-5D6E-409C-BE32-E72D297353CC}">
              <c16:uniqueId val="{00000009-98B0-4AC0-990E-FEF5D9255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216911</c:v>
                </c:pt>
                <c:pt idx="3">
                  <c:v>216595</c:v>
                </c:pt>
                <c:pt idx="6">
                  <c:v>212956</c:v>
                </c:pt>
                <c:pt idx="9">
                  <c:v>215642</c:v>
                </c:pt>
                <c:pt idx="12">
                  <c:v>216940</c:v>
                </c:pt>
              </c:numCache>
            </c:numRef>
          </c:val>
          <c:extLst>
            <c:ext xmlns:c16="http://schemas.microsoft.com/office/drawing/2014/chart" uri="{C3380CC4-5D6E-409C-BE32-E72D297353CC}">
              <c16:uniqueId val="{0000000A-98B0-4AC0-990E-FEF5D92556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49443</c:v>
                </c:pt>
                <c:pt idx="2">
                  <c:v>#N/A</c:v>
                </c:pt>
                <c:pt idx="3">
                  <c:v>#N/A</c:v>
                </c:pt>
                <c:pt idx="4">
                  <c:v>51242</c:v>
                </c:pt>
                <c:pt idx="5">
                  <c:v>#N/A</c:v>
                </c:pt>
                <c:pt idx="6">
                  <c:v>#N/A</c:v>
                </c:pt>
                <c:pt idx="7">
                  <c:v>44176</c:v>
                </c:pt>
                <c:pt idx="8">
                  <c:v>#N/A</c:v>
                </c:pt>
                <c:pt idx="9">
                  <c:v>#N/A</c:v>
                </c:pt>
                <c:pt idx="10">
                  <c:v>35298</c:v>
                </c:pt>
                <c:pt idx="11">
                  <c:v>#N/A</c:v>
                </c:pt>
                <c:pt idx="12">
                  <c:v>#N/A</c:v>
                </c:pt>
                <c:pt idx="13">
                  <c:v>21055</c:v>
                </c:pt>
                <c:pt idx="14">
                  <c:v>#N/A</c:v>
                </c:pt>
              </c:numCache>
            </c:numRef>
          </c:val>
          <c:smooth val="0"/>
          <c:extLst>
            <c:ext xmlns:c16="http://schemas.microsoft.com/office/drawing/2014/chart" uri="{C3380CC4-5D6E-409C-BE32-E72D297353CC}">
              <c16:uniqueId val="{0000000B-98B0-4AC0-990E-FEF5D92556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2452</c:v>
                </c:pt>
                <c:pt idx="1">
                  <c:v>2392</c:v>
                </c:pt>
                <c:pt idx="2">
                  <c:v>6851</c:v>
                </c:pt>
              </c:numCache>
            </c:numRef>
          </c:val>
          <c:extLst>
            <c:ext xmlns:c16="http://schemas.microsoft.com/office/drawing/2014/chart" uri="{C3380CC4-5D6E-409C-BE32-E72D297353CC}">
              <c16:uniqueId val="{00000000-EEB8-4C20-9B2B-9E1E8126F5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c:v>
                </c:pt>
                <c:pt idx="1">
                  <c:v>2595</c:v>
                </c:pt>
                <c:pt idx="2">
                  <c:v>2596</c:v>
                </c:pt>
              </c:numCache>
            </c:numRef>
          </c:val>
          <c:extLst>
            <c:ext xmlns:c16="http://schemas.microsoft.com/office/drawing/2014/chart" uri="{C3380CC4-5D6E-409C-BE32-E72D297353CC}">
              <c16:uniqueId val="{00000001-EEB8-4C20-9B2B-9E1E8126F5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14923</c:v>
                </c:pt>
                <c:pt idx="1">
                  <c:v>16717</c:v>
                </c:pt>
                <c:pt idx="2">
                  <c:v>31267</c:v>
                </c:pt>
              </c:numCache>
            </c:numRef>
          </c:val>
          <c:extLst>
            <c:ext xmlns:c16="http://schemas.microsoft.com/office/drawing/2014/chart" uri="{C3380CC4-5D6E-409C-BE32-E72D297353CC}">
              <c16:uniqueId val="{00000002-EEB8-4C20-9B2B-9E1E8126F5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{42544618-F6BA-47B1-9D28-0177A4C5AF73}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587-4953-8ABE-4A8B376530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{FD34B29A-87A5-403F-9435-FBD0D350A8CB}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87-4953-8ABE-4A8B376530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{316A0939-8264-4DF5-BDDA-BC4F55CE3CBF}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87-4953-8ABE-4A8B376530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{23768187-343B-49B7-9247-A7ABD91BA73B}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87-4953-8ABE-4A8B376530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{09EEA80C-0B7F-4A93-A5EC-9B7C57F5B155}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87-4953-8ABE-4A8B376530B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{83C6EDCF-0AF3-4FE8-92BA-540BCC4633DA}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587-4953-8ABE-4A8B376530B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{6A6B0B86-5362-42F0-A9A8-3D9F48FBAAF3}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587-4953-8ABE-4A8B376530B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{E9BCC188-26B0-48F2-A90D-5ADDF0468609}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587-4953-8ABE-4A8B376530B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{EBF26B07-9AEC-4153-8EA4-E411A8386F1E}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587-4953-8ABE-4A8B376530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63.1</c:v>
                </c:pt>
                <c:pt idx="16">
                  <c:v>64.400000000000006</c:v>
                </c:pt>
                <c:pt idx="24">
                  <c:v>65</c:v>
                </c:pt>
                <c:pt idx="32">
                  <c:v>63.7</c:v>
                </c:pt>
              </c:numCache>
            </c:numRef>
          </c:xVal>
          <c:yVal>
            <c:numRef>
              <c:f>公会計指標分析・財政指標組合せ分析表!$BP$51:$DC$51</c:f>
              <c:numCache>
                <c:formatCode>#,##0.0;"▲ "#,##0.0</c:formatCode>
                <c:ptCount val="40"/>
                <c:pt idx="0">
                  <c:v>58.6</c:v>
                </c:pt>
                <c:pt idx="8">
                  <c:v>60.5</c:v>
                </c:pt>
                <c:pt idx="16">
                  <c:v>51</c:v>
                </c:pt>
                <c:pt idx="24">
                  <c:v>38.9</c:v>
                </c:pt>
                <c:pt idx="32">
                  <c:v>23.6</c:v>
                </c:pt>
              </c:numCache>
            </c:numRef>
          </c:yVal>
          <c:smooth val="0"/>
          <c:extLst>
            <c:ext xmlns:c16="http://schemas.microsoft.com/office/drawing/2014/chart" uri="{C3380CC4-5D6E-409C-BE32-E72D297353CC}">
              <c16:uniqueId val="{00000009-2587-4953-8ABE-4A8B376530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{DBDE1A59-C710-457C-9052-7DFF6768210F}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587-4953-8ABE-4A8B376530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{EB09BAF7-C2D0-4A11-9C64-97430D0510B0}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87-4953-8ABE-4A8B376530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{332127C9-C112-4575-933F-F0DBFAC28CBB}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87-4953-8ABE-4A8B376530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{1703AF50-50F0-4976-B7D2-9F0F308ACAE0}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87-4953-8ABE-4A8B376530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{C2B7E831-5B81-4C88-B40F-E5C3F3A3E4DF}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87-4953-8ABE-4A8B376530B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{FADF7F2D-9C64-40BC-BACA-E84899D60248}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587-4953-8ABE-4A8B376530B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{A080E900-D0AF-489D-BA18-E4B3BA5DA4A7}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587-4953-8ABE-4A8B376530B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{55EC8322-795A-43DD-8E4A-802158C42F8E}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587-4953-8ABE-4A8B376530B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{BDA6105E-B4F7-4C27-91D6-D421E13B2BA4}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587-4953-8ABE-4A8B376530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2587-4953-8ABE-4A8B376530B8}"/>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{1E1CA52E-C6FB-42AB-BA5C-781EA7DB7B76}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F0-468D-87A3-91B32F0E9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{ECA6998E-1A50-459C-A9C3-BC2ECF58C36A}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F0-468D-87A3-91B32F0E9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{8E34B04E-A39E-4114-B052-7A16E1BFAC54}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F0-468D-87A3-91B32F0E9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{3A0BDC3A-0BA5-4510-8BB0-4C157BCB29D4}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F0-468D-87A3-91B32F0E9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{24C1B2C0-11D8-459E-B1D4-35C972D7DFC4}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F0-468D-87A3-91B32F0E9B3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{20416CC3-16EA-40E1-AB1F-EEEDB05B93CC}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F0-468D-87A3-91B32F0E9B3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{B9DA1B05-6D8D-48A8-B9B2-ABE476462E9A}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F0-468D-87A3-91B32F0E9B3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{F0422C87-73CF-417D-BDEE-76004BB13807}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F0-468D-87A3-91B32F0E9B3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{4B5B5A4D-F5B8-426F-BC3E-6B5678038D30}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F0-468D-87A3-91B32F0E9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5.9</c:v>
                </c:pt>
                <c:pt idx="16">
                  <c:v>4.8</c:v>
                </c:pt>
                <c:pt idx="24">
                  <c:v>4.4000000000000004</c:v>
                </c:pt>
                <c:pt idx="32">
                  <c:v>4.3</c:v>
                </c:pt>
              </c:numCache>
            </c:numRef>
          </c:xVal>
          <c:yVal>
            <c:numRef>
              <c:f>公会計指標分析・財政指標組合せ分析表!$BP$73:$DC$73</c:f>
              <c:numCache>
                <c:formatCode>#,##0.0;"▲ "#,##0.0</c:formatCode>
                <c:ptCount val="40"/>
                <c:pt idx="0">
                  <c:v>58.6</c:v>
                </c:pt>
                <c:pt idx="8">
                  <c:v>60.5</c:v>
                </c:pt>
                <c:pt idx="16">
                  <c:v>51</c:v>
                </c:pt>
                <c:pt idx="24">
                  <c:v>38.9</c:v>
                </c:pt>
                <c:pt idx="32">
                  <c:v>23.6</c:v>
                </c:pt>
              </c:numCache>
            </c:numRef>
          </c:yVal>
          <c:smooth val="0"/>
          <c:extLst>
            <c:ext xmlns:c16="http://schemas.microsoft.com/office/drawing/2014/chart" uri="{C3380CC4-5D6E-409C-BE32-E72D297353CC}">
              <c16:uniqueId val="{00000009-F7F0-468D-87A3-91B32F0E9B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{1B1E8089-C164-4706-8B65-D7C78AFFEC5F}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F0-468D-87A3-91B32F0E9B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{E3473040-7692-4E3E-B52C-FBA547092ABF}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F0-468D-87A3-91B32F0E9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{2ACF7915-2E47-469F-949A-78A4D5342E2A}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F0-468D-87A3-91B32F0E9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{CEC5EBB9-445D-432E-A979-88BB994F0536}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F0-468D-87A3-91B32F0E9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{7AF88B92-E1C7-4892-9911-AFAE4FB37A75}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F0-468D-87A3-91B32F0E9B3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{19D5BD13-6FF6-491E-950E-8AF4A2D9CFB6}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F0-468D-87A3-91B32F0E9B3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{32D3EFE2-9655-4D15-A306-5F05EBDC2E33}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F0-468D-87A3-91B32F0E9B3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{A09FAA93-7CCB-4050-9DB5-4CC86A0431F9}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F0-468D-87A3-91B32F0E9B3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{B3DDA4B8-6AFA-4A71-93BA-A016134B76CE}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F0-468D-87A3-91B32F0E9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F7F0-468D-87A3-91B32F0E9B3A}"/>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A89A476-A7FA-4EC2-83EB-253B3108E72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D0C16ED-5609-42AE-9D86-7BD508B819EB}"/>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6D43083-6EC4-4979-B9B1-553E2E303E6D}"/>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BB65DC1-C260-4996-927F-F3A6C483C1CE}"/>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C6FF13E-14EC-42A3-8CF5-3F5A4F430D82}"/>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24A8756-0B96-49B6-9366-6CD44820388D}"/>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EB8326A-A10B-4192-B31C-ACDCC034DC6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D62BDAC-BE14-44CD-A228-46CEF326B14B}"/>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CB15E71-E696-49EF-883F-4F981D62D89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A80CC0B-C468-44BC-B3B2-9F74B52ECD5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F30F090-318F-4C92-956C-C83E38B71957}"/>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C26D87-12D8-41CA-81B3-A448749767AB}"/>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5104A9-D10D-4B3B-9575-2D27BE54495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794683-36CD-40D8-A1A1-930347BB1776}"/>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1847EAA-79B5-4513-A143-FADB01A73CC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12BD829-5D51-4D5C-B82B-BB604D51C88E}"/>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FDA3A09-1891-4470-81FC-5808A5C6DC1F}"/>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5B3D549-5E88-4B27-A3BB-ABCF4734D4E6}"/>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AA5D599-7B17-48CD-90D1-BF1F37E3A02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C57CC1B-05AD-4F0A-9470-26AA119F578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22475B6-452D-47BC-8C01-94F4D0D75E98}"/>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1E67B04-9C82-48FF-A7A9-128A143BD428}"/>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D43ECE0-27BE-4916-A1FF-F1C01FD99ED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EE6729F-148B-4E84-A7EA-F2C394146F05}"/>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D75DF17-04EC-40E2-8811-DD2CD470546B}"/>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58BDB99-5CE5-4A08-8089-96E87D7B3C3E}"/>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6713BE4-EE5F-4354-AE85-9E5F84695D2A}"/>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5CADCF7-219B-499A-9B86-192351B4F981}"/>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C2E8304-D73A-4D55-AFC1-98320C20841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72B12F8-B3AC-43F6-8E62-EF6A25929D2F}"/>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0EAC4CB-8592-46D6-8198-6F05D53095AD}"/>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96215E6-9B92-4CE2-A6B3-A01356633451}"/>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6E72F08-B0A2-45CA-8232-8CA1EABC60A3}"/>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4ED9BE6-7632-4DB8-BF95-FD30A24BCD3F}"/>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11F613A-6E65-4B9F-A10F-1D71CF18009A}"/>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487AAFA-2131-462C-9F0F-18C06377E59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F808BE9-1ED1-4526-B656-7D7DEAD184C8}"/>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5E008DB-35DC-4177-8AE6-C145624B79A1}"/>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5CBBBC2-CA46-4C02-B771-A4E02F5A2311}"/>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D32A58B-3CAA-4F96-8E40-0F78C8559CE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F4239A2-A9D2-4CEF-864A-9A53CB64C51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A8D461D-EED4-4385-B018-EF19C3826BC9}"/>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A264BB8-AA45-4AC2-9D47-3AEBEA198D3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4FDB160-A9F6-4AD0-9055-6CD3FE05DCFC}"/>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54F162D-986B-4F4E-99FA-6D7B1FC1AA3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6FD7788-9488-4EC6-ABBA-5172F49D5968}"/>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C002EBC-F5F9-4B72-BE86-6FD6955FE5FC}"/>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類似団体の平均とほぼ同水準であり、今後も歳出削減や徴収率の向上等に取り組み、税財政基盤の強化に努めていく。</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11E772D-897A-44E7-B15E-BC84D2D6DBB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B8EA849-E4CD-4551-8C8E-4E4E90A51BC8}"/>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3FF230AE-BF13-498B-B795-FEC159093357}"/>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4A76BC3-4FEB-45A4-B50F-805F0707517D}"/>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3E54E50A-8F44-407A-8450-8332803EB12E}"/>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89B1429-4D12-4F31-BFD5-B1C61210025B}"/>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89EEBE5-4C01-41A1-ADCD-84E34A6286B1}"/>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FE3B6816-F101-404B-B4A5-015F3878403B}"/>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B1BF3A86-F74F-4951-B92C-C73082ABC046}"/>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A9EE97E-5F7E-4125-B5A2-8862DCF8B6AC}"/>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7D46D377-F0DD-4E08-9211-86B317BF4E11}"/>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95F15C98-9485-4E68-9FEF-0FB22D161629}"/>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B732BED-C004-4060-9F0B-0E7E54929B7C}"/>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954F0749-5903-400D-B94A-A622725662AC}"/>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70DB374-D011-4350-A07C-96A4A66D9BB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C89055D6-CC56-420F-A6B3-7AE164E72252}"/>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003C7B9-CAA1-4B5B-90B4-E71C12E8FED7}"/>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B34DCFC6-B103-415B-AC07-F0BB3D8AE6E9}"/>
            </a:ext>
          </a:extLst>
        </xdr:cNvPr>
        <xdr:cNvCxnSpPr/>
      </xdr:nvCxnSpPr>
      <xdr:spPr>
        <a:xfrm flipV="1">
          <a:off x="4514850" y="6049736"/>
          <a:ext cx="0" cy="1379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41172D70-EE56-472B-AC79-74E4AB25B615}"/>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60EAD2C0-8A09-4D36-92D3-D3D357F0559B}"/>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9456D0CC-B3E1-4883-95D3-E3C1B038FA65}"/>
            </a:ext>
          </a:extLst>
        </xdr:cNvPr>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3018331D-1EAA-401D-A414-F1BD221D62AC}"/>
            </a:ext>
          </a:extLst>
        </xdr:cNvPr>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B91D4182-1227-46E4-9B9A-9D0EF10DDDF7}"/>
            </a:ext>
          </a:extLst>
        </xdr:cNvPr>
        <xdr:cNvCxnSpPr/>
      </xdr:nvCxnSpPr>
      <xdr:spPr>
        <a:xfrm>
          <a:off x="3752850" y="6765472"/>
          <a:ext cx="762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E1FF8D07-7DBF-4BF0-AB29-3D30539A75BF}"/>
            </a:ext>
          </a:extLst>
        </xdr:cNvPr>
        <xdr:cNvSpPr txBox="1"/>
      </xdr:nvSpPr>
      <xdr:spPr>
        <a:xfrm>
          <a:off x="4584700" y="685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B18CFCD0-4F0B-40CA-8724-185A1B4CB7B8}"/>
            </a:ext>
          </a:extLst>
        </xdr:cNvPr>
        <xdr:cNvSpPr/>
      </xdr:nvSpPr>
      <xdr:spPr>
        <a:xfrm>
          <a:off x="4464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918C0EB9-119E-4BEB-B792-6D5C5B97A792}"/>
            </a:ext>
          </a:extLst>
        </xdr:cNvPr>
        <xdr:cNvCxnSpPr/>
      </xdr:nvCxnSpPr>
      <xdr:spPr>
        <a:xfrm>
          <a:off x="2940050" y="674823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77E3CA8C-2BF6-4F67-A1C2-B1166B24E5FF}"/>
            </a:ext>
          </a:extLst>
        </xdr:cNvPr>
        <xdr:cNvSpPr/>
      </xdr:nvSpPr>
      <xdr:spPr>
        <a:xfrm>
          <a:off x="3702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A1714F3F-39DF-4237-A5EF-0DB992CABC74}"/>
            </a:ext>
          </a:extLst>
        </xdr:cNvPr>
        <xdr:cNvSpPr txBox="1"/>
      </xdr:nvSpPr>
      <xdr:spPr>
        <a:xfrm>
          <a:off x="340995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840E8FAC-F81D-41CF-B8FE-40C023D7A1F6}"/>
            </a:ext>
          </a:extLst>
        </xdr:cNvPr>
        <xdr:cNvCxnSpPr/>
      </xdr:nvCxnSpPr>
      <xdr:spPr>
        <a:xfrm flipV="1">
          <a:off x="2127250" y="674823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F72ACD84-AB9F-444B-B970-B216E26CF901}"/>
            </a:ext>
          </a:extLst>
        </xdr:cNvPr>
        <xdr:cNvSpPr/>
      </xdr:nvSpPr>
      <xdr:spPr>
        <a:xfrm>
          <a:off x="28892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11D5A3A4-3694-4C34-8D88-49BFA019B1BA}"/>
            </a:ext>
          </a:extLst>
        </xdr:cNvPr>
        <xdr:cNvSpPr txBox="1"/>
      </xdr:nvSpPr>
      <xdr:spPr>
        <a:xfrm>
          <a:off x="25971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4A938602-36AE-4F58-A06D-CA99C886024F}"/>
            </a:ext>
          </a:extLst>
        </xdr:cNvPr>
        <xdr:cNvCxnSpPr/>
      </xdr:nvCxnSpPr>
      <xdr:spPr>
        <a:xfrm flipV="1">
          <a:off x="1333500" y="6765472"/>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CBC0B708-40F6-4BB8-BDD0-44B130A4730F}"/>
            </a:ext>
          </a:extLst>
        </xdr:cNvPr>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DAD03F51-9322-4AE0-AC13-EA607AF3568D}"/>
            </a:ext>
          </a:extLst>
        </xdr:cNvPr>
        <xdr:cNvSpPr txBox="1"/>
      </xdr:nvSpPr>
      <xdr:spPr>
        <a:xfrm>
          <a:off x="17843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A889C2DB-B11D-410B-A123-439DC7A717FC}"/>
            </a:ext>
          </a:extLst>
        </xdr:cNvPr>
        <xdr:cNvSpPr/>
      </xdr:nvSpPr>
      <xdr:spPr>
        <a:xfrm>
          <a:off x="12827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B74CC2B4-BFD7-4FE5-8C89-DE84ADE00B1E}"/>
            </a:ext>
          </a:extLst>
        </xdr:cNvPr>
        <xdr:cNvSpPr txBox="1"/>
      </xdr:nvSpPr>
      <xdr:spPr>
        <a:xfrm>
          <a:off x="9715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393DBEA-4C14-40AA-87A5-5FDF4FE2BE0D}"/>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96F190E-EC5F-47C1-8994-4B2835EDBCDD}"/>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BC023D2-BCB8-4D8E-AE46-197DC56CA93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837C1F6-3D26-427D-8360-1C8860CDC8E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104C60-0AF8-4228-A94C-F4EEF2841E72}"/>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3EE465B2-9733-4378-BB70-400C91BACAF7}"/>
            </a:ext>
          </a:extLst>
        </xdr:cNvPr>
        <xdr:cNvSpPr/>
      </xdr:nvSpPr>
      <xdr:spPr>
        <a:xfrm>
          <a:off x="4464050" y="6731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874D1CFF-A55B-4BCC-AEBE-6450583D7BB7}"/>
            </a:ext>
          </a:extLst>
        </xdr:cNvPr>
        <xdr:cNvSpPr txBox="1"/>
      </xdr:nvSpPr>
      <xdr:spPr>
        <a:xfrm>
          <a:off x="4584700" y="658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22DD551F-C24B-4802-99BA-7A2BDBAB6CDA}"/>
            </a:ext>
          </a:extLst>
        </xdr:cNvPr>
        <xdr:cNvSpPr/>
      </xdr:nvSpPr>
      <xdr:spPr>
        <a:xfrm>
          <a:off x="3702050" y="6714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91C47ADE-6E26-4E85-8C4D-F868E59EBF97}"/>
            </a:ext>
          </a:extLst>
        </xdr:cNvPr>
        <xdr:cNvSpPr txBox="1"/>
      </xdr:nvSpPr>
      <xdr:spPr>
        <a:xfrm>
          <a:off x="3409950" y="648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229ADBAA-1D6C-48BB-85E2-4B864856B88C}"/>
            </a:ext>
          </a:extLst>
        </xdr:cNvPr>
        <xdr:cNvSpPr/>
      </xdr:nvSpPr>
      <xdr:spPr>
        <a:xfrm>
          <a:off x="2889250" y="6697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D75A79E8-E137-47D3-BCBE-B599C21A36E9}"/>
            </a:ext>
          </a:extLst>
        </xdr:cNvPr>
        <xdr:cNvSpPr txBox="1"/>
      </xdr:nvSpPr>
      <xdr:spPr>
        <a:xfrm>
          <a:off x="2597150" y="647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9ACCF563-63E7-4B19-B200-2D67B4A423B8}"/>
            </a:ext>
          </a:extLst>
        </xdr:cNvPr>
        <xdr:cNvSpPr/>
      </xdr:nvSpPr>
      <xdr:spPr>
        <a:xfrm>
          <a:off x="2095500" y="6714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BBBCD5B3-7F18-4E69-8733-CF958127FCDB}"/>
            </a:ext>
          </a:extLst>
        </xdr:cNvPr>
        <xdr:cNvSpPr txBox="1"/>
      </xdr:nvSpPr>
      <xdr:spPr>
        <a:xfrm>
          <a:off x="178435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6EEE4A2E-BD68-4A03-B4D7-3CC3256117F0}"/>
            </a:ext>
          </a:extLst>
        </xdr:cNvPr>
        <xdr:cNvSpPr/>
      </xdr:nvSpPr>
      <xdr:spPr>
        <a:xfrm>
          <a:off x="1282700" y="67319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32F4A273-A495-4005-84A4-2AE4252FD58A}"/>
            </a:ext>
          </a:extLst>
        </xdr:cNvPr>
        <xdr:cNvSpPr txBox="1"/>
      </xdr:nvSpPr>
      <xdr:spPr>
        <a:xfrm>
          <a:off x="97155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24B6604-77A0-481F-BF96-62A585336F96}"/>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74C276A-A90D-41B8-9EDF-8B27CCE5D07A}"/>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212028F-61E2-4D51-95B4-B75281CEF58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4C7EE096-B342-4C8A-92DE-427FA419A455}"/>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420316A-CFD6-4323-B4D8-D7FB40D903AE}"/>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453A316-2B70-4392-A409-59CA7234E501}"/>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D3975556-E0A5-48A7-BCC6-10716235E027}"/>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5D535D51-7D7A-47B7-845C-CAC9FC541941}"/>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B7006D2-EAE4-42A5-98A6-E9779DC4A04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3B1A663-80C4-43CA-87F1-317BFDFA63F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7F6DCD56-CDF8-4AA8-9A11-53E7CD541E7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E8DBA83-BB70-4CF8-BA55-74474D1B1C1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549C81C-8215-4BD3-8421-35D4AE3E8BF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類似団体に比べて財政の弾力性、健全性は保たれている。引き続き、扶助費や公債費などの義務的経費の増嵩が予想されることから、行財政改革を徹底し、弾力性の維持に努めていく。</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63BCD069-B41A-4A2F-80D9-2CAE2C382F93}"/>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77AAF35-A244-43F9-91D4-CDA287415F25}"/>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681669D2-7F91-4599-88BD-27E4382151ED}"/>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C33A0EA4-913F-4C41-98D2-726858DB20ED}"/>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128A0EFB-0136-44E2-AFBE-EA90D39763A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AA36B7-E7D5-43ED-B446-E8F5AD660D58}"/>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F4C98F4-0B3F-402B-9D2A-E6E35BE77237}"/>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72F7C04-4616-4B6E-8BD8-CC4CE5999B17}"/>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02EA0E3-2ECA-493C-A215-F2F0D83F1842}"/>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D4DDAF3C-4636-4A71-8FCE-FC5454E819B4}"/>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63A8CC28-4DB4-4F64-9FED-958F9ACE854E}"/>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E610F290-6A38-4685-B9C2-5A8C9F28890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8BC37F0-B5B0-4AAF-86E0-8A6748A7B45E}"/>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FA5CA21-756E-4C36-9BDF-527AA5D009BB}"/>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1E1813D8-FA85-4B57-93E1-5FD3C3876047}"/>
            </a:ext>
          </a:extLst>
        </xdr:cNvPr>
        <xdr:cNvCxnSpPr/>
      </xdr:nvCxnSpPr>
      <xdr:spPr>
        <a:xfrm flipV="1">
          <a:off x="4514850" y="9749536"/>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7743E0CF-5214-442A-BA67-33272D85C824}"/>
            </a:ext>
          </a:extLst>
        </xdr:cNvPr>
        <xdr:cNvSpPr txBox="1"/>
      </xdr:nvSpPr>
      <xdr:spPr>
        <a:xfrm>
          <a:off x="45847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52542545-AFFE-4112-8B10-1BC0415B9780}"/>
            </a:ext>
          </a:extLst>
        </xdr:cNvPr>
        <xdr:cNvCxnSpPr/>
      </xdr:nvCxnSpPr>
      <xdr:spPr>
        <a:xfrm>
          <a:off x="4425950" y="11056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EC3F6614-FF6A-4A21-B1D2-C14EB1012EAC}"/>
            </a:ext>
          </a:extLst>
        </xdr:cNvPr>
        <xdr:cNvSpPr txBox="1"/>
      </xdr:nvSpPr>
      <xdr:spPr>
        <a:xfrm>
          <a:off x="45847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177DC1BB-CDB1-4A40-B6F3-9FF48AAAAFE6}"/>
            </a:ext>
          </a:extLst>
        </xdr:cNvPr>
        <xdr:cNvCxnSpPr/>
      </xdr:nvCxnSpPr>
      <xdr:spPr>
        <a:xfrm>
          <a:off x="4425950" y="9749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133604</xdr:rowOff>
    </xdr:to>
    <xdr:cxnSp macro="">
      <xdr:nvCxnSpPr>
        <xdr:cNvPr id="132" name="直線コネクタ 131">
          <a:extLst>
            <a:ext uri="{FF2B5EF4-FFF2-40B4-BE49-F238E27FC236}">
              <a16:creationId xmlns:a16="http://schemas.microsoft.com/office/drawing/2014/main" id="{54BBE6BD-4504-4111-A643-5F28FC4D0B9B}"/>
            </a:ext>
          </a:extLst>
        </xdr:cNvPr>
        <xdr:cNvCxnSpPr/>
      </xdr:nvCxnSpPr>
      <xdr:spPr>
        <a:xfrm>
          <a:off x="3752850" y="10362692"/>
          <a:ext cx="762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4D3DCCD9-5B04-4C83-B3C5-4A123EF4556E}"/>
            </a:ext>
          </a:extLst>
        </xdr:cNvPr>
        <xdr:cNvSpPr txBox="1"/>
      </xdr:nvSpPr>
      <xdr:spPr>
        <a:xfrm>
          <a:off x="4584700" y="1064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5DA7DF5C-4B58-42C8-A7E2-E477E7D70A2A}"/>
            </a:ext>
          </a:extLst>
        </xdr:cNvPr>
        <xdr:cNvSpPr/>
      </xdr:nvSpPr>
      <xdr:spPr>
        <a:xfrm>
          <a:off x="4464050" y="1067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68326</xdr:rowOff>
    </xdr:to>
    <xdr:cxnSp macro="">
      <xdr:nvCxnSpPr>
        <xdr:cNvPr id="135" name="直線コネクタ 134">
          <a:extLst>
            <a:ext uri="{FF2B5EF4-FFF2-40B4-BE49-F238E27FC236}">
              <a16:creationId xmlns:a16="http://schemas.microsoft.com/office/drawing/2014/main" id="{7651AF09-16C3-4109-8763-D2346FD7B65C}"/>
            </a:ext>
          </a:extLst>
        </xdr:cNvPr>
        <xdr:cNvCxnSpPr/>
      </xdr:nvCxnSpPr>
      <xdr:spPr>
        <a:xfrm flipV="1">
          <a:off x="2940050" y="10362692"/>
          <a:ext cx="8128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2DAC7DB2-193D-47D5-BCCF-70044BFD3DD5}"/>
            </a:ext>
          </a:extLst>
        </xdr:cNvPr>
        <xdr:cNvSpPr/>
      </xdr:nvSpPr>
      <xdr:spPr>
        <a:xfrm>
          <a:off x="3702050" y="10522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BD78B1AC-6879-4452-BE30-826273EB001A}"/>
            </a:ext>
          </a:extLst>
        </xdr:cNvPr>
        <xdr:cNvSpPr txBox="1"/>
      </xdr:nvSpPr>
      <xdr:spPr>
        <a:xfrm>
          <a:off x="3409950" y="10602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68326</xdr:rowOff>
    </xdr:to>
    <xdr:cxnSp macro="">
      <xdr:nvCxnSpPr>
        <xdr:cNvPr id="138" name="直線コネクタ 137">
          <a:extLst>
            <a:ext uri="{FF2B5EF4-FFF2-40B4-BE49-F238E27FC236}">
              <a16:creationId xmlns:a16="http://schemas.microsoft.com/office/drawing/2014/main" id="{00A8B7C0-CD70-4E0C-A465-5C1A3CD7A4D6}"/>
            </a:ext>
          </a:extLst>
        </xdr:cNvPr>
        <xdr:cNvCxnSpPr/>
      </xdr:nvCxnSpPr>
      <xdr:spPr>
        <a:xfrm>
          <a:off x="2127250" y="10625074"/>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EDD0C8CE-62CD-4423-9253-E428FD7156E3}"/>
            </a:ext>
          </a:extLst>
        </xdr:cNvPr>
        <xdr:cNvSpPr/>
      </xdr:nvSpPr>
      <xdr:spPr>
        <a:xfrm>
          <a:off x="28892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DFF27BBE-FFE1-4ACE-880F-530E052C785D}"/>
            </a:ext>
          </a:extLst>
        </xdr:cNvPr>
        <xdr:cNvSpPr txBox="1"/>
      </xdr:nvSpPr>
      <xdr:spPr>
        <a:xfrm>
          <a:off x="2597150" y="1078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41" name="直線コネクタ 140">
          <a:extLst>
            <a:ext uri="{FF2B5EF4-FFF2-40B4-BE49-F238E27FC236}">
              <a16:creationId xmlns:a16="http://schemas.microsoft.com/office/drawing/2014/main" id="{879AC4EB-CAEB-409A-B508-5B9F56207230}"/>
            </a:ext>
          </a:extLst>
        </xdr:cNvPr>
        <xdr:cNvCxnSpPr/>
      </xdr:nvCxnSpPr>
      <xdr:spPr>
        <a:xfrm>
          <a:off x="1333500" y="10610596"/>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FF9DFBA8-D9AB-4704-B9A9-B87BEE306C04}"/>
            </a:ext>
          </a:extLst>
        </xdr:cNvPr>
        <xdr:cNvSpPr/>
      </xdr:nvSpPr>
      <xdr:spPr>
        <a:xfrm>
          <a:off x="2095500" y="10714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AA2918D1-C841-437C-BB23-7AD478C2F941}"/>
            </a:ext>
          </a:extLst>
        </xdr:cNvPr>
        <xdr:cNvSpPr txBox="1"/>
      </xdr:nvSpPr>
      <xdr:spPr>
        <a:xfrm>
          <a:off x="1784350" y="107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8444FDA3-5831-4BDE-B477-8D0A254AF4A3}"/>
            </a:ext>
          </a:extLst>
        </xdr:cNvPr>
        <xdr:cNvSpPr/>
      </xdr:nvSpPr>
      <xdr:spPr>
        <a:xfrm>
          <a:off x="1282700" y="10685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62D36C05-4D1E-4502-BFE4-285F25E75275}"/>
            </a:ext>
          </a:extLst>
        </xdr:cNvPr>
        <xdr:cNvSpPr txBox="1"/>
      </xdr:nvSpPr>
      <xdr:spPr>
        <a:xfrm>
          <a:off x="971550" y="1076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B476F2F-3F36-4613-AAAA-DC67B8D1F1EE}"/>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4EAD47C-E463-4969-BEC2-88C5D08D2FB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E62112B-0C1C-4270-A7C2-6D3BFA5888EA}"/>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BFB49DC-C06A-4819-BA8E-E34F6E7E72A9}"/>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C2AFD20-33C5-4C14-B9C6-6DD64A264493}"/>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1" name="楕円 150">
          <a:extLst>
            <a:ext uri="{FF2B5EF4-FFF2-40B4-BE49-F238E27FC236}">
              <a16:creationId xmlns:a16="http://schemas.microsoft.com/office/drawing/2014/main" id="{EE0D5EBB-29D7-49B2-9305-A0057F4B1FA2}"/>
            </a:ext>
          </a:extLst>
        </xdr:cNvPr>
        <xdr:cNvSpPr/>
      </xdr:nvSpPr>
      <xdr:spPr>
        <a:xfrm>
          <a:off x="4464050" y="10484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2" name="財政構造の弾力性該当値テキスト">
          <a:extLst>
            <a:ext uri="{FF2B5EF4-FFF2-40B4-BE49-F238E27FC236}">
              <a16:creationId xmlns:a16="http://schemas.microsoft.com/office/drawing/2014/main" id="{24F14B22-38D2-43FF-A265-8C5BEE097ED9}"/>
            </a:ext>
          </a:extLst>
        </xdr:cNvPr>
        <xdr:cNvSpPr txBox="1"/>
      </xdr:nvSpPr>
      <xdr:spPr>
        <a:xfrm>
          <a:off x="4584700" y="1033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F33240A2-436B-4476-87BC-56A6B25936A3}"/>
            </a:ext>
          </a:extLst>
        </xdr:cNvPr>
        <xdr:cNvSpPr/>
      </xdr:nvSpPr>
      <xdr:spPr>
        <a:xfrm>
          <a:off x="3702050" y="10311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4" name="テキスト ボックス 153">
          <a:extLst>
            <a:ext uri="{FF2B5EF4-FFF2-40B4-BE49-F238E27FC236}">
              <a16:creationId xmlns:a16="http://schemas.microsoft.com/office/drawing/2014/main" id="{2408D151-EBD7-47AE-93E6-9520F912DC20}"/>
            </a:ext>
          </a:extLst>
        </xdr:cNvPr>
        <xdr:cNvSpPr txBox="1"/>
      </xdr:nvSpPr>
      <xdr:spPr>
        <a:xfrm>
          <a:off x="3409950" y="10087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5" name="楕円 154">
          <a:extLst>
            <a:ext uri="{FF2B5EF4-FFF2-40B4-BE49-F238E27FC236}">
              <a16:creationId xmlns:a16="http://schemas.microsoft.com/office/drawing/2014/main" id="{E69D7D70-0E8B-4F9F-AD59-7174BC9082A7}"/>
            </a:ext>
          </a:extLst>
        </xdr:cNvPr>
        <xdr:cNvSpPr/>
      </xdr:nvSpPr>
      <xdr:spPr>
        <a:xfrm>
          <a:off x="2889250" y="10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56" name="テキスト ボックス 155">
          <a:extLst>
            <a:ext uri="{FF2B5EF4-FFF2-40B4-BE49-F238E27FC236}">
              <a16:creationId xmlns:a16="http://schemas.microsoft.com/office/drawing/2014/main" id="{658ACA5C-69DF-4D12-9010-2516C882EB31}"/>
            </a:ext>
          </a:extLst>
        </xdr:cNvPr>
        <xdr:cNvSpPr txBox="1"/>
      </xdr:nvSpPr>
      <xdr:spPr>
        <a:xfrm>
          <a:off x="2597150" y="1036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7" name="楕円 156">
          <a:extLst>
            <a:ext uri="{FF2B5EF4-FFF2-40B4-BE49-F238E27FC236}">
              <a16:creationId xmlns:a16="http://schemas.microsoft.com/office/drawing/2014/main" id="{674188D7-CF3C-4A22-A431-B3A53A8D4C72}"/>
            </a:ext>
          </a:extLst>
        </xdr:cNvPr>
        <xdr:cNvSpPr/>
      </xdr:nvSpPr>
      <xdr:spPr>
        <a:xfrm>
          <a:off x="2095500" y="10574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id="{96BDF601-6605-485B-805C-8DFC58BFF77D}"/>
            </a:ext>
          </a:extLst>
        </xdr:cNvPr>
        <xdr:cNvSpPr txBox="1"/>
      </xdr:nvSpPr>
      <xdr:spPr>
        <a:xfrm>
          <a:off x="1784350" y="103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a:extLst>
            <a:ext uri="{FF2B5EF4-FFF2-40B4-BE49-F238E27FC236}">
              <a16:creationId xmlns:a16="http://schemas.microsoft.com/office/drawing/2014/main" id="{EC62F344-AB9E-4ECE-AD06-22CDD3E9E91A}"/>
            </a:ext>
          </a:extLst>
        </xdr:cNvPr>
        <xdr:cNvSpPr/>
      </xdr:nvSpPr>
      <xdr:spPr>
        <a:xfrm>
          <a:off x="1282700" y="10566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60" name="テキスト ボックス 159">
          <a:extLst>
            <a:ext uri="{FF2B5EF4-FFF2-40B4-BE49-F238E27FC236}">
              <a16:creationId xmlns:a16="http://schemas.microsoft.com/office/drawing/2014/main" id="{689F6206-E36D-47C1-BB34-478F60F042D1}"/>
            </a:ext>
          </a:extLst>
        </xdr:cNvPr>
        <xdr:cNvSpPr txBox="1"/>
      </xdr:nvSpPr>
      <xdr:spPr>
        <a:xfrm>
          <a:off x="971550" y="1034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B34A925-E55D-47D4-8B59-E829F30D1E56}"/>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86B56D7-1DDF-4FC8-A033-95F7DC6BEA27}"/>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0BFD64E-4899-4C71-B250-88A754C0A02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6405F85-8CE5-4AE6-A43C-6C339D5FD71F}"/>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35E6C1B-4BCB-471F-8B37-97C0E77402F1}"/>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EF4DE75-73E6-4A06-A7DC-D0BC53C30B03}"/>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394FD0B-7828-44C2-951E-F5E36A1CF0D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CEB75DF6-3374-438B-AC05-896F4D809CEA}"/>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6ACDE5C-FC11-4640-A62E-AB604547565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84B92E8-CE10-43DB-9873-292C18A34D5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A88F5B2-63A4-41A3-8AD4-0B2196465CC4}"/>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EB44831-7E91-4EB6-9F37-6ACBBC0318F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B3EEECB-540E-4BA3-9EE8-E933ED893D5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定員の適正化や行政経費の削減、事務事業の見直しに努めてきた結果、類似団体の平均を下回っている。引き続き、行財政改革を徹底し、コストの削減に努めていく。</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2A68318-94DB-4260-892B-676A79C679FA}"/>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BAC9CF5-DEB9-4744-B25C-CF2838E666FC}"/>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39B1DD0-8BE8-4B0A-B00D-B8CF117440C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DA40E78E-130F-48EF-B0A5-DE70380F839A}"/>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1C4CC2E-6A57-41B6-AF96-64CA4667BF9A}"/>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85065B0-6065-480E-BD8B-B29C3361E89C}"/>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6397CEED-B243-4E02-A1C8-A7366D2BFA27}"/>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5922AFE7-D9A9-4B00-9FC7-07FBD5633DC4}"/>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F3715474-BF2E-4C90-8942-5976ECC30C4F}"/>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AD781D4-004D-4E3F-9E24-80BB5D7470B2}"/>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CED0C604-53D0-4188-939E-94768C22FC3C}"/>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7B81528D-76A9-4DA3-BF8B-7FF34C3FECE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E055E00-23EB-4295-B8D6-3402D329B41D}"/>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D45238A9-32CF-4575-94C2-8FBD5C557B3E}"/>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3186EBA5-5B15-432B-8795-174E9CBC1A08}"/>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E1F5337E-E23F-4E4A-8E2A-794AE12CEE9A}"/>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38CD001E-781E-4D53-AD3E-92B89C40C09A}"/>
            </a:ext>
          </a:extLst>
        </xdr:cNvPr>
        <xdr:cNvCxnSpPr/>
      </xdr:nvCxnSpPr>
      <xdr:spPr>
        <a:xfrm flipV="1">
          <a:off x="4514850" y="13325684"/>
          <a:ext cx="0" cy="1297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ED17E847-748D-445E-9946-1127C33F5B48}"/>
            </a:ext>
          </a:extLst>
        </xdr:cNvPr>
        <xdr:cNvSpPr txBox="1"/>
      </xdr:nvSpPr>
      <xdr:spPr>
        <a:xfrm>
          <a:off x="4584700" y="1459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4CC7EE98-5745-4857-854B-841832D17883}"/>
            </a:ext>
          </a:extLst>
        </xdr:cNvPr>
        <xdr:cNvCxnSpPr/>
      </xdr:nvCxnSpPr>
      <xdr:spPr>
        <a:xfrm>
          <a:off x="4425950" y="14623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D6686640-F1AC-4000-9961-C2A3C179480E}"/>
            </a:ext>
          </a:extLst>
        </xdr:cNvPr>
        <xdr:cNvSpPr txBox="1"/>
      </xdr:nvSpPr>
      <xdr:spPr>
        <a:xfrm>
          <a:off x="4584700" y="130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C5DED033-D254-4020-B4A9-5AFDF3EA9E95}"/>
            </a:ext>
          </a:extLst>
        </xdr:cNvPr>
        <xdr:cNvCxnSpPr/>
      </xdr:nvCxnSpPr>
      <xdr:spPr>
        <a:xfrm>
          <a:off x="4425950" y="13325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13646</xdr:rowOff>
    </xdr:from>
    <xdr:to>
      <xdr:col>23</xdr:col>
      <xdr:colOff>133350</xdr:colOff>
      <xdr:row>83</xdr:row>
      <xdr:rowOff>140046</xdr:rowOff>
    </xdr:to>
    <xdr:cxnSp macro="">
      <xdr:nvCxnSpPr>
        <xdr:cNvPr id="195" name="直線コネクタ 194">
          <a:extLst>
            <a:ext uri="{FF2B5EF4-FFF2-40B4-BE49-F238E27FC236}">
              <a16:creationId xmlns:a16="http://schemas.microsoft.com/office/drawing/2014/main" id="{8C92B479-0ADD-4752-84FB-7288EDE9352D}"/>
            </a:ext>
          </a:extLst>
        </xdr:cNvPr>
        <xdr:cNvCxnSpPr/>
      </xdr:nvCxnSpPr>
      <xdr:spPr>
        <a:xfrm>
          <a:off x="3752850" y="13716946"/>
          <a:ext cx="762000" cy="1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ECFD39E7-9085-4D17-8B05-6649DA3141AA}"/>
            </a:ext>
          </a:extLst>
        </xdr:cNvPr>
        <xdr:cNvSpPr txBox="1"/>
      </xdr:nvSpPr>
      <xdr:spPr>
        <a:xfrm>
          <a:off x="4584700" y="1383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89808F27-B224-41F1-B182-BDDC9920D5BD}"/>
            </a:ext>
          </a:extLst>
        </xdr:cNvPr>
        <xdr:cNvSpPr/>
      </xdr:nvSpPr>
      <xdr:spPr>
        <a:xfrm>
          <a:off x="4464050" y="13867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148504</xdr:rowOff>
    </xdr:from>
    <xdr:to>
      <xdr:col>19</xdr:col>
      <xdr:colOff>133350</xdr:colOff>
      <xdr:row>83</xdr:row>
      <xdr:rowOff>13646</xdr:rowOff>
    </xdr:to>
    <xdr:cxnSp macro="">
      <xdr:nvCxnSpPr>
        <xdr:cNvPr id="198" name="直線コネクタ 197">
          <a:extLst>
            <a:ext uri="{FF2B5EF4-FFF2-40B4-BE49-F238E27FC236}">
              <a16:creationId xmlns:a16="http://schemas.microsoft.com/office/drawing/2014/main" id="{55972DC1-C924-4393-B1E4-2550F527164C}"/>
            </a:ext>
          </a:extLst>
        </xdr:cNvPr>
        <xdr:cNvCxnSpPr/>
      </xdr:nvCxnSpPr>
      <xdr:spPr>
        <a:xfrm>
          <a:off x="2940050" y="13521604"/>
          <a:ext cx="812800" cy="19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7C757F54-72D5-4C79-9DB1-0D5C01813768}"/>
            </a:ext>
          </a:extLst>
        </xdr:cNvPr>
        <xdr:cNvSpPr/>
      </xdr:nvSpPr>
      <xdr:spPr>
        <a:xfrm>
          <a:off x="3702050" y="13773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F4DEBFDE-8C53-4EB2-9151-C68CAACA3E22}"/>
            </a:ext>
          </a:extLst>
        </xdr:cNvPr>
        <xdr:cNvSpPr txBox="1"/>
      </xdr:nvSpPr>
      <xdr:spPr>
        <a:xfrm>
          <a:off x="3409950" y="1385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137271</xdr:rowOff>
    </xdr:from>
    <xdr:to>
      <xdr:col>15</xdr:col>
      <xdr:colOff>82550</xdr:colOff>
      <xdr:row>81</xdr:row>
      <xdr:rowOff>148504</xdr:rowOff>
    </xdr:to>
    <xdr:cxnSp macro="">
      <xdr:nvCxnSpPr>
        <xdr:cNvPr id="201" name="直線コネクタ 200">
          <a:extLst>
            <a:ext uri="{FF2B5EF4-FFF2-40B4-BE49-F238E27FC236}">
              <a16:creationId xmlns:a16="http://schemas.microsoft.com/office/drawing/2014/main" id="{8767965D-B1A0-4F6E-8AF0-8928421814E8}"/>
            </a:ext>
          </a:extLst>
        </xdr:cNvPr>
        <xdr:cNvCxnSpPr/>
      </xdr:nvCxnSpPr>
      <xdr:spPr>
        <a:xfrm>
          <a:off x="2127250" y="13345271"/>
          <a:ext cx="812800" cy="1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79E12AB3-BE40-414F-B4AC-60B400F3010A}"/>
            </a:ext>
          </a:extLst>
        </xdr:cNvPr>
        <xdr:cNvSpPr/>
      </xdr:nvSpPr>
      <xdr:spPr>
        <a:xfrm>
          <a:off x="2889250" y="13618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606DC5B5-BD66-41F4-BA02-21B4BDB9BB52}"/>
            </a:ext>
          </a:extLst>
        </xdr:cNvPr>
        <xdr:cNvSpPr txBox="1"/>
      </xdr:nvSpPr>
      <xdr:spPr>
        <a:xfrm>
          <a:off x="2597150" y="137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47306</xdr:rowOff>
    </xdr:from>
    <xdr:to>
      <xdr:col>11</xdr:col>
      <xdr:colOff>31750</xdr:colOff>
      <xdr:row>80</xdr:row>
      <xdr:rowOff>137271</xdr:rowOff>
    </xdr:to>
    <xdr:cxnSp macro="">
      <xdr:nvCxnSpPr>
        <xdr:cNvPr id="204" name="直線コネクタ 203">
          <a:extLst>
            <a:ext uri="{FF2B5EF4-FFF2-40B4-BE49-F238E27FC236}">
              <a16:creationId xmlns:a16="http://schemas.microsoft.com/office/drawing/2014/main" id="{3030D6D1-781F-473F-8D0A-338D11B352B3}"/>
            </a:ext>
          </a:extLst>
        </xdr:cNvPr>
        <xdr:cNvCxnSpPr/>
      </xdr:nvCxnSpPr>
      <xdr:spPr>
        <a:xfrm>
          <a:off x="1333500" y="13255306"/>
          <a:ext cx="79375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1422486-51E2-483C-A028-A93731B2C8B3}"/>
            </a:ext>
          </a:extLst>
        </xdr:cNvPr>
        <xdr:cNvSpPr/>
      </xdr:nvSpPr>
      <xdr:spPr>
        <a:xfrm>
          <a:off x="2095500" y="13461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80B4EB7E-1E00-443C-8CEA-9ADB30CFBA68}"/>
            </a:ext>
          </a:extLst>
        </xdr:cNvPr>
        <xdr:cNvSpPr txBox="1"/>
      </xdr:nvSpPr>
      <xdr:spPr>
        <a:xfrm>
          <a:off x="1784350" y="135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887E39BE-8E5C-4ED9-9E85-1298C8F1AFB3}"/>
            </a:ext>
          </a:extLst>
        </xdr:cNvPr>
        <xdr:cNvSpPr/>
      </xdr:nvSpPr>
      <xdr:spPr>
        <a:xfrm>
          <a:off x="1282700" y="13410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88359C30-7056-4653-9D7C-63A9F14EB2F3}"/>
            </a:ext>
          </a:extLst>
        </xdr:cNvPr>
        <xdr:cNvSpPr txBox="1"/>
      </xdr:nvSpPr>
      <xdr:spPr>
        <a:xfrm>
          <a:off x="971550" y="134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3EA6015-5898-4469-9523-FFB7AFBA232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AFC4F91-1BBF-4AE9-9610-21DD032795C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1BA098C-6323-4FF4-9B47-73038BED71CC}"/>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82E92FD-5029-45EC-AC8B-B7F8917DA40E}"/>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31FA765-8B40-4C2C-B974-D4C014C8B806}"/>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89246</xdr:rowOff>
    </xdr:from>
    <xdr:to>
      <xdr:col>23</xdr:col>
      <xdr:colOff>184150</xdr:colOff>
      <xdr:row>84</xdr:row>
      <xdr:rowOff>19396</xdr:rowOff>
    </xdr:to>
    <xdr:sp macro="" textlink="">
      <xdr:nvSpPr>
        <xdr:cNvPr id="214" name="楕円 213">
          <a:extLst>
            <a:ext uri="{FF2B5EF4-FFF2-40B4-BE49-F238E27FC236}">
              <a16:creationId xmlns:a16="http://schemas.microsoft.com/office/drawing/2014/main" id="{972433DA-8EEC-49B0-BFF4-8C0A4F8B9F68}"/>
            </a:ext>
          </a:extLst>
        </xdr:cNvPr>
        <xdr:cNvSpPr/>
      </xdr:nvSpPr>
      <xdr:spPr>
        <a:xfrm>
          <a:off x="4464050" y="13792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105773</xdr:rowOff>
    </xdr:from>
    <xdr:ext cx="762000" cy="259045"/>
    <xdr:sp macro="" textlink="">
      <xdr:nvSpPr>
        <xdr:cNvPr id="215" name="人件費・物件費等の状況該当値テキスト">
          <a:extLst>
            <a:ext uri="{FF2B5EF4-FFF2-40B4-BE49-F238E27FC236}">
              <a16:creationId xmlns:a16="http://schemas.microsoft.com/office/drawing/2014/main" id="{DA181980-D606-411E-97A3-DD2AFE43B3B2}"/>
            </a:ext>
          </a:extLst>
        </xdr:cNvPr>
        <xdr:cNvSpPr txBox="1"/>
      </xdr:nvSpPr>
      <xdr:spPr>
        <a:xfrm>
          <a:off x="4584700" y="136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134296</xdr:rowOff>
    </xdr:from>
    <xdr:to>
      <xdr:col>19</xdr:col>
      <xdr:colOff>184150</xdr:colOff>
      <xdr:row>83</xdr:row>
      <xdr:rowOff>64446</xdr:rowOff>
    </xdr:to>
    <xdr:sp macro="" textlink="">
      <xdr:nvSpPr>
        <xdr:cNvPr id="216" name="楕円 215">
          <a:extLst>
            <a:ext uri="{FF2B5EF4-FFF2-40B4-BE49-F238E27FC236}">
              <a16:creationId xmlns:a16="http://schemas.microsoft.com/office/drawing/2014/main" id="{5268FE78-7023-4B13-AE35-01E3E1EC1504}"/>
            </a:ext>
          </a:extLst>
        </xdr:cNvPr>
        <xdr:cNvSpPr/>
      </xdr:nvSpPr>
      <xdr:spPr>
        <a:xfrm>
          <a:off x="3702050" y="13672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74623</xdr:rowOff>
    </xdr:from>
    <xdr:ext cx="736600" cy="259045"/>
    <xdr:sp macro="" textlink="">
      <xdr:nvSpPr>
        <xdr:cNvPr id="217" name="テキスト ボックス 216">
          <a:extLst>
            <a:ext uri="{FF2B5EF4-FFF2-40B4-BE49-F238E27FC236}">
              <a16:creationId xmlns:a16="http://schemas.microsoft.com/office/drawing/2014/main" id="{D0FDF748-FB13-43CB-8FB3-2F254340DCD4}"/>
            </a:ext>
          </a:extLst>
        </xdr:cNvPr>
        <xdr:cNvSpPr txBox="1"/>
      </xdr:nvSpPr>
      <xdr:spPr>
        <a:xfrm>
          <a:off x="3409950" y="1344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97704</xdr:rowOff>
    </xdr:from>
    <xdr:to>
      <xdr:col>15</xdr:col>
      <xdr:colOff>133350</xdr:colOff>
      <xdr:row>82</xdr:row>
      <xdr:rowOff>27854</xdr:rowOff>
    </xdr:to>
    <xdr:sp macro="" textlink="">
      <xdr:nvSpPr>
        <xdr:cNvPr id="218" name="楕円 217">
          <a:extLst>
            <a:ext uri="{FF2B5EF4-FFF2-40B4-BE49-F238E27FC236}">
              <a16:creationId xmlns:a16="http://schemas.microsoft.com/office/drawing/2014/main" id="{2AC4EF87-C4A6-4C1E-B6CB-BC68E35B1638}"/>
            </a:ext>
          </a:extLst>
        </xdr:cNvPr>
        <xdr:cNvSpPr/>
      </xdr:nvSpPr>
      <xdr:spPr>
        <a:xfrm>
          <a:off x="2889250" y="13470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38031</xdr:rowOff>
    </xdr:from>
    <xdr:ext cx="762000" cy="259045"/>
    <xdr:sp macro="" textlink="">
      <xdr:nvSpPr>
        <xdr:cNvPr id="219" name="テキスト ボックス 218">
          <a:extLst>
            <a:ext uri="{FF2B5EF4-FFF2-40B4-BE49-F238E27FC236}">
              <a16:creationId xmlns:a16="http://schemas.microsoft.com/office/drawing/2014/main" id="{1F762A41-245E-47B7-A8FC-0AD32F52573F}"/>
            </a:ext>
          </a:extLst>
        </xdr:cNvPr>
        <xdr:cNvSpPr txBox="1"/>
      </xdr:nvSpPr>
      <xdr:spPr>
        <a:xfrm>
          <a:off x="2597150" y="1324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86471</xdr:rowOff>
    </xdr:from>
    <xdr:to>
      <xdr:col>11</xdr:col>
      <xdr:colOff>82550</xdr:colOff>
      <xdr:row>81</xdr:row>
      <xdr:rowOff>16621</xdr:rowOff>
    </xdr:to>
    <xdr:sp macro="" textlink="">
      <xdr:nvSpPr>
        <xdr:cNvPr id="220" name="楕円 219">
          <a:extLst>
            <a:ext uri="{FF2B5EF4-FFF2-40B4-BE49-F238E27FC236}">
              <a16:creationId xmlns:a16="http://schemas.microsoft.com/office/drawing/2014/main" id="{399E5239-CBF1-466A-B332-75670C04BCC4}"/>
            </a:ext>
          </a:extLst>
        </xdr:cNvPr>
        <xdr:cNvSpPr/>
      </xdr:nvSpPr>
      <xdr:spPr>
        <a:xfrm>
          <a:off x="2095500" y="132944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26798</xdr:rowOff>
    </xdr:from>
    <xdr:ext cx="762000" cy="259045"/>
    <xdr:sp macro="" textlink="">
      <xdr:nvSpPr>
        <xdr:cNvPr id="221" name="テキスト ボックス 220">
          <a:extLst>
            <a:ext uri="{FF2B5EF4-FFF2-40B4-BE49-F238E27FC236}">
              <a16:creationId xmlns:a16="http://schemas.microsoft.com/office/drawing/2014/main" id="{14C44BDF-1F9B-4E03-80B3-78C916CD83DB}"/>
            </a:ext>
          </a:extLst>
        </xdr:cNvPr>
        <xdr:cNvSpPr txBox="1"/>
      </xdr:nvSpPr>
      <xdr:spPr>
        <a:xfrm>
          <a:off x="1784350" y="1306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167956</xdr:rowOff>
    </xdr:from>
    <xdr:to>
      <xdr:col>7</xdr:col>
      <xdr:colOff>31750</xdr:colOff>
      <xdr:row>80</xdr:row>
      <xdr:rowOff>98106</xdr:rowOff>
    </xdr:to>
    <xdr:sp macro="" textlink="">
      <xdr:nvSpPr>
        <xdr:cNvPr id="222" name="楕円 221">
          <a:extLst>
            <a:ext uri="{FF2B5EF4-FFF2-40B4-BE49-F238E27FC236}">
              <a16:creationId xmlns:a16="http://schemas.microsoft.com/office/drawing/2014/main" id="{2BB767B6-CB2E-4009-88B7-19BA594C6A11}"/>
            </a:ext>
          </a:extLst>
        </xdr:cNvPr>
        <xdr:cNvSpPr/>
      </xdr:nvSpPr>
      <xdr:spPr>
        <a:xfrm>
          <a:off x="1282700" y="132108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108283</xdr:rowOff>
    </xdr:from>
    <xdr:ext cx="762000" cy="259045"/>
    <xdr:sp macro="" textlink="">
      <xdr:nvSpPr>
        <xdr:cNvPr id="223" name="テキスト ボックス 222">
          <a:extLst>
            <a:ext uri="{FF2B5EF4-FFF2-40B4-BE49-F238E27FC236}">
              <a16:creationId xmlns:a16="http://schemas.microsoft.com/office/drawing/2014/main" id="{170122E7-FB7E-4AC7-BB3D-175062BD7AB2}"/>
            </a:ext>
          </a:extLst>
        </xdr:cNvPr>
        <xdr:cNvSpPr txBox="1"/>
      </xdr:nvSpPr>
      <xdr:spPr>
        <a:xfrm>
          <a:off x="971550" y="129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DBC9476D-AABD-4F05-BCBF-84EE7C086A5B}"/>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C55FC6C9-83FB-4CED-B1C7-4BAB72BDB6BB}"/>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478AFB5-A9FB-4807-8111-31968468B528}"/>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5770CFA-60DA-4442-8F96-767D1BD5B0F6}"/>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6A33D14D-BE1C-4620-8C73-BDE3167AE77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5141641B-D0EB-48E2-AEFD-63CF1F55DADD}"/>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C7DCA07-6CC1-48BB-8FAD-3F792566071A}"/>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41802A3-F483-414D-A834-04CFEB5BE46B}"/>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693DF752-73C0-4954-9D97-E1537E84DEA2}"/>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BDDF4791-80A4-424E-BD67-B8C6B091FFCC}"/>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4D697BF6-AB6A-4608-813E-93493BC58CE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B6A9BE-8621-47D6-AB28-B235C973B13C}"/>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9A30CB28-437B-4C15-A079-54476B4D210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国家公務員及び類似団体の平均とほぼ同水準である。引き続き、人事院勧告準拠を基本とし、適正な給与制度運用に努めていく。</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F3B4B074-F73A-4EF1-B78B-450FE4746E04}"/>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795ED3E-97BE-4B3A-A3A2-F5BF6C61D78E}"/>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CB72D81B-2396-47D7-B4DB-A0593C98EF59}"/>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F2BECD5B-AB54-4AB3-BE51-B7E9AC12A377}"/>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BD688C21-984F-4356-827F-969B669CA113}"/>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C83D9A3D-9224-48C6-BD57-4EAE310D181E}"/>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DFF27526-16EB-49FC-AFA3-E58325CB0816}"/>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EF7A93FA-5EDB-4295-940A-A2F33BA5091D}"/>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FDF65F63-57F1-496C-B924-D936EFE283A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EED861EB-D5DD-48B9-A088-C6E8A853A563}"/>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AE941F2C-0BA3-4A10-8743-70494B9259B9}"/>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EF926B4A-FC5D-4828-8498-68A761AEAF64}"/>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A56411-3076-4568-9C84-C4AE5CEADCD4}"/>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B808D253-064A-40F6-A1D9-0BB803D3F813}"/>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5271A664-DAEF-4202-A0D2-556F9CE5E6E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D92F04F4-24F9-45DE-A648-DF39D386DE4E}"/>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B7413F1D-B357-4059-B3C8-BD67D90BA46F}"/>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4B4A5A0E-BD37-48C0-B703-A93CC8A14DF7}"/>
            </a:ext>
          </a:extLst>
        </xdr:cNvPr>
        <xdr:cNvCxnSpPr/>
      </xdr:nvCxnSpPr>
      <xdr:spPr>
        <a:xfrm flipV="1">
          <a:off x="15474950" y="13252450"/>
          <a:ext cx="0" cy="1528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D2028AAD-6918-4F35-BC0B-7C59E1B19F55}"/>
            </a:ext>
          </a:extLst>
        </xdr:cNvPr>
        <xdr:cNvSpPr txBox="1"/>
      </xdr:nvSpPr>
      <xdr:spPr>
        <a:xfrm>
          <a:off x="15563850" y="147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39044481-6E0A-4F69-B02D-E70791582F6D}"/>
            </a:ext>
          </a:extLst>
        </xdr:cNvPr>
        <xdr:cNvCxnSpPr/>
      </xdr:nvCxnSpPr>
      <xdr:spPr>
        <a:xfrm>
          <a:off x="15405100" y="14780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5C0B657F-68A0-4188-AF4F-A9C0095A0E31}"/>
            </a:ext>
          </a:extLst>
        </xdr:cNvPr>
        <xdr:cNvSpPr txBox="1"/>
      </xdr:nvSpPr>
      <xdr:spPr>
        <a:xfrm>
          <a:off x="1556385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CBE68F68-E365-4512-8CAB-2B06A6E4795F}"/>
            </a:ext>
          </a:extLst>
        </xdr:cNvPr>
        <xdr:cNvCxnSpPr/>
      </xdr:nvCxnSpPr>
      <xdr:spPr>
        <a:xfrm>
          <a:off x="15405100" y="1325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CC3F6A4F-4F7E-4F17-8CF6-EDDAE082AB67}"/>
            </a:ext>
          </a:extLst>
        </xdr:cNvPr>
        <xdr:cNvCxnSpPr/>
      </xdr:nvCxnSpPr>
      <xdr:spPr>
        <a:xfrm>
          <a:off x="14712950" y="14134193"/>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F150E2BE-33BC-47C1-98B4-4FE9242204C7}"/>
            </a:ext>
          </a:extLst>
        </xdr:cNvPr>
        <xdr:cNvSpPr txBox="1"/>
      </xdr:nvSpPr>
      <xdr:spPr>
        <a:xfrm>
          <a:off x="15563850" y="13934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3548986A-36C4-4F84-A588-3391345024E3}"/>
            </a:ext>
          </a:extLst>
        </xdr:cNvPr>
        <xdr:cNvSpPr/>
      </xdr:nvSpPr>
      <xdr:spPr>
        <a:xfrm>
          <a:off x="15430500" y="140833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D1C3C7A9-AB40-4A6E-BD00-DC79566D58A9}"/>
            </a:ext>
          </a:extLst>
        </xdr:cNvPr>
        <xdr:cNvCxnSpPr/>
      </xdr:nvCxnSpPr>
      <xdr:spPr>
        <a:xfrm>
          <a:off x="13906500" y="141341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A93F613F-B7DF-4FE4-8DF7-0F9F1CD38357}"/>
            </a:ext>
          </a:extLst>
        </xdr:cNvPr>
        <xdr:cNvSpPr/>
      </xdr:nvSpPr>
      <xdr:spPr>
        <a:xfrm>
          <a:off x="14668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5799D037-6432-4BEA-9711-AC8AAB9C77CF}"/>
            </a:ext>
          </a:extLst>
        </xdr:cNvPr>
        <xdr:cNvSpPr txBox="1"/>
      </xdr:nvSpPr>
      <xdr:spPr>
        <a:xfrm>
          <a:off x="14370050" y="1421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5" name="直線コネクタ 264">
          <a:extLst>
            <a:ext uri="{FF2B5EF4-FFF2-40B4-BE49-F238E27FC236}">
              <a16:creationId xmlns:a16="http://schemas.microsoft.com/office/drawing/2014/main" id="{FE64A842-F337-41E6-AA85-F7FBBBC2FC2F}"/>
            </a:ext>
          </a:extLst>
        </xdr:cNvPr>
        <xdr:cNvCxnSpPr/>
      </xdr:nvCxnSpPr>
      <xdr:spPr>
        <a:xfrm>
          <a:off x="13106400" y="14116957"/>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B4E2C312-F1DF-4B37-A056-E2E869865C2B}"/>
            </a:ext>
          </a:extLst>
        </xdr:cNvPr>
        <xdr:cNvSpPr/>
      </xdr:nvSpPr>
      <xdr:spPr>
        <a:xfrm>
          <a:off x="13868400" y="141695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8D0029D6-275D-4F6D-9393-22B10D04BE29}"/>
            </a:ext>
          </a:extLst>
        </xdr:cNvPr>
        <xdr:cNvSpPr txBox="1"/>
      </xdr:nvSpPr>
      <xdr:spPr>
        <a:xfrm>
          <a:off x="1355725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8" name="直線コネクタ 267">
          <a:extLst>
            <a:ext uri="{FF2B5EF4-FFF2-40B4-BE49-F238E27FC236}">
              <a16:creationId xmlns:a16="http://schemas.microsoft.com/office/drawing/2014/main" id="{5068F07B-F97F-4FD2-B432-9151747CC929}"/>
            </a:ext>
          </a:extLst>
        </xdr:cNvPr>
        <xdr:cNvCxnSpPr/>
      </xdr:nvCxnSpPr>
      <xdr:spPr>
        <a:xfrm flipV="1">
          <a:off x="12293600" y="1411695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452651F4-C9DD-4471-A5B4-2846F2B5625A}"/>
            </a:ext>
          </a:extLst>
        </xdr:cNvPr>
        <xdr:cNvSpPr/>
      </xdr:nvSpPr>
      <xdr:spPr>
        <a:xfrm>
          <a:off x="13055600" y="1418680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28BCCD2E-66A2-4C95-A3E8-E8261486A9C5}"/>
            </a:ext>
          </a:extLst>
        </xdr:cNvPr>
        <xdr:cNvSpPr txBox="1"/>
      </xdr:nvSpPr>
      <xdr:spPr>
        <a:xfrm>
          <a:off x="127635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EAADBA72-9148-4B8D-A3F3-3CE12FA93892}"/>
            </a:ext>
          </a:extLst>
        </xdr:cNvPr>
        <xdr:cNvSpPr/>
      </xdr:nvSpPr>
      <xdr:spPr>
        <a:xfrm>
          <a:off x="12242800" y="1421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E3E13D42-AE32-41A5-B653-D1736C75E377}"/>
            </a:ext>
          </a:extLst>
        </xdr:cNvPr>
        <xdr:cNvSpPr txBox="1"/>
      </xdr:nvSpPr>
      <xdr:spPr>
        <a:xfrm>
          <a:off x="1195070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1B98A48-16B2-472A-AE79-D940C04B13AB}"/>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D100420-81EA-42BF-81BE-931B9545D44F}"/>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45A46EB-5FB3-4A39-B729-E07EA695C9C7}"/>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8803991-365B-4D42-80BF-65D932CE5B19}"/>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F001A1C-FE1E-4823-BF64-63B80CC989B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9CF5298B-7DE0-4D4D-92B4-0A0FAF625143}"/>
            </a:ext>
          </a:extLst>
        </xdr:cNvPr>
        <xdr:cNvSpPr/>
      </xdr:nvSpPr>
      <xdr:spPr>
        <a:xfrm>
          <a:off x="15430500" y="14100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a:extLst>
            <a:ext uri="{FF2B5EF4-FFF2-40B4-BE49-F238E27FC236}">
              <a16:creationId xmlns:a16="http://schemas.microsoft.com/office/drawing/2014/main" id="{FAC1BBF5-49A2-47F9-8DF6-3F53B09D91D7}"/>
            </a:ext>
          </a:extLst>
        </xdr:cNvPr>
        <xdr:cNvSpPr txBox="1"/>
      </xdr:nvSpPr>
      <xdr:spPr>
        <a:xfrm>
          <a:off x="15563850" y="1407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E74C0EC-AFA3-4818-8C5A-646A86EDEC91}"/>
            </a:ext>
          </a:extLst>
        </xdr:cNvPr>
        <xdr:cNvSpPr/>
      </xdr:nvSpPr>
      <xdr:spPr>
        <a:xfrm>
          <a:off x="14668500" y="140833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C554F4CF-3C5C-45C7-BB53-56471626652A}"/>
            </a:ext>
          </a:extLst>
        </xdr:cNvPr>
        <xdr:cNvSpPr txBox="1"/>
      </xdr:nvSpPr>
      <xdr:spPr>
        <a:xfrm>
          <a:off x="14370050" y="1386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39DDC896-1605-4505-B63B-DC6CDB7E1B17}"/>
            </a:ext>
          </a:extLst>
        </xdr:cNvPr>
        <xdr:cNvSpPr/>
      </xdr:nvSpPr>
      <xdr:spPr>
        <a:xfrm>
          <a:off x="13868400" y="14083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41CED1BD-794B-4925-BF46-F97F75793B89}"/>
            </a:ext>
          </a:extLst>
        </xdr:cNvPr>
        <xdr:cNvSpPr txBox="1"/>
      </xdr:nvSpPr>
      <xdr:spPr>
        <a:xfrm>
          <a:off x="1355725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88A3D55C-0BDA-4F83-8667-A4C005D4E528}"/>
            </a:ext>
          </a:extLst>
        </xdr:cNvPr>
        <xdr:cNvSpPr/>
      </xdr:nvSpPr>
      <xdr:spPr>
        <a:xfrm>
          <a:off x="13055600" y="1406615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A7D05DE4-EABA-4467-B271-06CD28488B6E}"/>
            </a:ext>
          </a:extLst>
        </xdr:cNvPr>
        <xdr:cNvSpPr txBox="1"/>
      </xdr:nvSpPr>
      <xdr:spPr>
        <a:xfrm>
          <a:off x="127635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F3CF81F6-E6DD-4CD8-9E62-6369AA75C7EA}"/>
            </a:ext>
          </a:extLst>
        </xdr:cNvPr>
        <xdr:cNvSpPr/>
      </xdr:nvSpPr>
      <xdr:spPr>
        <a:xfrm>
          <a:off x="12242800" y="140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BBC1263E-F276-403F-9A05-EBDD92E7063A}"/>
            </a:ext>
          </a:extLst>
        </xdr:cNvPr>
        <xdr:cNvSpPr txBox="1"/>
      </xdr:nvSpPr>
      <xdr:spPr>
        <a:xfrm>
          <a:off x="119507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CF2EC8CE-FDF8-48D9-837F-E3D25418069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A894433-2385-483F-BEDD-67C0B1B96B81}"/>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2C54D8D-03B0-46D0-BDFE-0F4A4E2B538A}"/>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53D12DAE-F58B-41A6-B914-BB2F9BE2919F}"/>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42E2DA1F-28CA-4FEC-BED2-EA6D9C50064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2505D54C-FCCE-4D35-BC73-0E78878A01D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76C26737-B9A9-4B40-8DF8-6605C46EA8C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E2F7EF4-FDAE-432C-AC4B-0296B38D8C15}"/>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F389E540-7DCE-4B77-AA8F-47C29C4BC0C2}"/>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E92FB51F-BD67-4C05-987E-4B3BB615F093}"/>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F8D61DAA-A584-4BA0-A263-3060652C90C9}"/>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1AE5FF2C-FE20-4535-8558-E2CC4A84611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9B17B63-0F8D-4DAF-89B8-7C665C5DD4C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組織の簡素化や民間委託化の推進等により定員の適正化に努めてきた結果、類似団体の平均を大きく下回っている。今後も事務事業の見直し等により、職員定数の適正化に努めていく。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558E89DC-ABF9-439E-BE38-2CFB9242D10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67FE3114-D7C5-47A4-B048-415160D4346E}"/>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F8EAC29A-A8E2-4BD0-90CF-800A56329C79}"/>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D61449F9-259D-44FA-9C5E-C89D17289047}"/>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24A10606-487E-47E8-88FC-FB9D2FFA2EEE}"/>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732D8444-1CC1-42BF-9264-4F8E7DE68E19}"/>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D60208A0-99FC-47EB-AFF4-F66FE1F93A23}"/>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B1059315-56EA-43AD-8264-0594D8193D4A}"/>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D9ED43EE-5AFD-4027-A21A-34959AC42F6B}"/>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C9EE9B0-6615-4FD1-A67E-A0D16E01DD16}"/>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EC429247-7CF4-41E8-BD78-C32124D9E67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D251F21E-6C7C-4ACB-9AE5-9B47FD1AF62D}"/>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7DBE3B02-E930-41E7-B788-81367948E57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9FA8AFCD-98CF-40CF-A2FB-84D203D28F4F}"/>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C500157E-1F75-4B91-B902-19217F470FCF}"/>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48F9194E-3CDA-4580-BB57-691F37AA566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5F1ACE83-B577-48E8-8659-99FB28956AB8}"/>
            </a:ext>
          </a:extLst>
        </xdr:cNvPr>
        <xdr:cNvCxnSpPr/>
      </xdr:nvCxnSpPr>
      <xdr:spPr>
        <a:xfrm flipV="1">
          <a:off x="15474950" y="9572413"/>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105CEFD4-4320-4007-B399-E1EC1D1EC443}"/>
            </a:ext>
          </a:extLst>
        </xdr:cNvPr>
        <xdr:cNvSpPr txBox="1"/>
      </xdr:nvSpPr>
      <xdr:spPr>
        <a:xfrm>
          <a:off x="1556385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6841CAC4-BC1B-4648-BA44-38F3E33D0B8B}"/>
            </a:ext>
          </a:extLst>
        </xdr:cNvPr>
        <xdr:cNvCxnSpPr/>
      </xdr:nvCxnSpPr>
      <xdr:spPr>
        <a:xfrm>
          <a:off x="1540510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C1D57331-B4B6-44F8-AAEC-F8ADD86C6D14}"/>
            </a:ext>
          </a:extLst>
        </xdr:cNvPr>
        <xdr:cNvSpPr txBox="1"/>
      </xdr:nvSpPr>
      <xdr:spPr>
        <a:xfrm>
          <a:off x="15563850" y="932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1CA82889-E0D9-4F7A-ACAF-A2242F615F48}"/>
            </a:ext>
          </a:extLst>
        </xdr:cNvPr>
        <xdr:cNvCxnSpPr/>
      </xdr:nvCxnSpPr>
      <xdr:spPr>
        <a:xfrm>
          <a:off x="15405100" y="9572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148590</xdr:rowOff>
    </xdr:to>
    <xdr:cxnSp macro="">
      <xdr:nvCxnSpPr>
        <xdr:cNvPr id="322" name="直線コネクタ 321">
          <a:extLst>
            <a:ext uri="{FF2B5EF4-FFF2-40B4-BE49-F238E27FC236}">
              <a16:creationId xmlns:a16="http://schemas.microsoft.com/office/drawing/2014/main" id="{47175403-7F86-49FA-960A-BBEF7264181B}"/>
            </a:ext>
          </a:extLst>
        </xdr:cNvPr>
        <xdr:cNvCxnSpPr/>
      </xdr:nvCxnSpPr>
      <xdr:spPr>
        <a:xfrm>
          <a:off x="14712950" y="986536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F02E041E-3DDD-4DDA-8E89-021FFE23482D}"/>
            </a:ext>
          </a:extLst>
        </xdr:cNvPr>
        <xdr:cNvSpPr txBox="1"/>
      </xdr:nvSpPr>
      <xdr:spPr>
        <a:xfrm>
          <a:off x="15563850" y="10111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633CEA3F-B8C5-409D-B00A-2B6703E907E5}"/>
            </a:ext>
          </a:extLst>
        </xdr:cNvPr>
        <xdr:cNvSpPr/>
      </xdr:nvSpPr>
      <xdr:spPr>
        <a:xfrm>
          <a:off x="15430500" y="10139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124460</xdr:rowOff>
    </xdr:to>
    <xdr:cxnSp macro="">
      <xdr:nvCxnSpPr>
        <xdr:cNvPr id="325" name="直線コネクタ 324">
          <a:extLst>
            <a:ext uri="{FF2B5EF4-FFF2-40B4-BE49-F238E27FC236}">
              <a16:creationId xmlns:a16="http://schemas.microsoft.com/office/drawing/2014/main" id="{C8F355A2-4FB6-450A-A394-629E0B7F620F}"/>
            </a:ext>
          </a:extLst>
        </xdr:cNvPr>
        <xdr:cNvCxnSpPr/>
      </xdr:nvCxnSpPr>
      <xdr:spPr>
        <a:xfrm>
          <a:off x="13906500" y="9853295"/>
          <a:ext cx="8064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B6F64911-7E06-4DC9-8C6F-96B552480621}"/>
            </a:ext>
          </a:extLst>
        </xdr:cNvPr>
        <xdr:cNvSpPr/>
      </xdr:nvSpPr>
      <xdr:spPr>
        <a:xfrm>
          <a:off x="14668500" y="101195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DEE4EB54-4786-4527-833F-E92774D61E4F}"/>
            </a:ext>
          </a:extLst>
        </xdr:cNvPr>
        <xdr:cNvSpPr txBox="1"/>
      </xdr:nvSpPr>
      <xdr:spPr>
        <a:xfrm>
          <a:off x="14370050" y="1020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112395</xdr:rowOff>
    </xdr:to>
    <xdr:cxnSp macro="">
      <xdr:nvCxnSpPr>
        <xdr:cNvPr id="328" name="直線コネクタ 327">
          <a:extLst>
            <a:ext uri="{FF2B5EF4-FFF2-40B4-BE49-F238E27FC236}">
              <a16:creationId xmlns:a16="http://schemas.microsoft.com/office/drawing/2014/main" id="{BB68453C-BF43-46DC-A935-E8C9246B96E8}"/>
            </a:ext>
          </a:extLst>
        </xdr:cNvPr>
        <xdr:cNvCxnSpPr/>
      </xdr:nvCxnSpPr>
      <xdr:spPr>
        <a:xfrm>
          <a:off x="13106400" y="9809056"/>
          <a:ext cx="8001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30484149-78FF-4897-AFED-BCFCB5F93FEB}"/>
            </a:ext>
          </a:extLst>
        </xdr:cNvPr>
        <xdr:cNvSpPr/>
      </xdr:nvSpPr>
      <xdr:spPr>
        <a:xfrm>
          <a:off x="13868400" y="10103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EF258C90-EA68-4680-847D-3DFC4D0DEE7E}"/>
            </a:ext>
          </a:extLst>
        </xdr:cNvPr>
        <xdr:cNvSpPr txBox="1"/>
      </xdr:nvSpPr>
      <xdr:spPr>
        <a:xfrm>
          <a:off x="13557250" y="1018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68156</xdr:rowOff>
    </xdr:to>
    <xdr:cxnSp macro="">
      <xdr:nvCxnSpPr>
        <xdr:cNvPr id="331" name="直線コネクタ 330">
          <a:extLst>
            <a:ext uri="{FF2B5EF4-FFF2-40B4-BE49-F238E27FC236}">
              <a16:creationId xmlns:a16="http://schemas.microsoft.com/office/drawing/2014/main" id="{73BBFECC-A9F7-4632-BB39-FE6B0C7FD5DF}"/>
            </a:ext>
          </a:extLst>
        </xdr:cNvPr>
        <xdr:cNvCxnSpPr/>
      </xdr:nvCxnSpPr>
      <xdr:spPr>
        <a:xfrm>
          <a:off x="12293600" y="9805035"/>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EA3FEF10-3034-410A-B4A8-FA996CDEE30C}"/>
            </a:ext>
          </a:extLst>
        </xdr:cNvPr>
        <xdr:cNvSpPr/>
      </xdr:nvSpPr>
      <xdr:spPr>
        <a:xfrm>
          <a:off x="13055600" y="1008337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C37A55CA-267E-4AA1-B86B-0135E3788449}"/>
            </a:ext>
          </a:extLst>
        </xdr:cNvPr>
        <xdr:cNvSpPr txBox="1"/>
      </xdr:nvSpPr>
      <xdr:spPr>
        <a:xfrm>
          <a:off x="12763500" y="1016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2E658411-A91E-4B77-8085-5EEB7E47C6A6}"/>
            </a:ext>
          </a:extLst>
        </xdr:cNvPr>
        <xdr:cNvSpPr/>
      </xdr:nvSpPr>
      <xdr:spPr>
        <a:xfrm>
          <a:off x="12242800" y="1006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B6358B69-5D43-41E4-A237-F4E403C7DA1A}"/>
            </a:ext>
          </a:extLst>
        </xdr:cNvPr>
        <xdr:cNvSpPr txBox="1"/>
      </xdr:nvSpPr>
      <xdr:spPr>
        <a:xfrm>
          <a:off x="11950700" y="1014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8761461-A48C-47B3-B8A7-90D67EED3B1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6D35428-0E42-43F8-8FB0-848B73DD8E33}"/>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83BBBEF-2C43-4A6F-9240-99D1A05A411E}"/>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54951F0-A3D5-426F-970C-A639E85003FE}"/>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2D6DF81-BC33-43CF-A3AF-F2BC6C32CDF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41" name="楕円 340">
          <a:extLst>
            <a:ext uri="{FF2B5EF4-FFF2-40B4-BE49-F238E27FC236}">
              <a16:creationId xmlns:a16="http://schemas.microsoft.com/office/drawing/2014/main" id="{CE1A8696-F175-401E-8E6D-81EC833B7B30}"/>
            </a:ext>
          </a:extLst>
        </xdr:cNvPr>
        <xdr:cNvSpPr/>
      </xdr:nvSpPr>
      <xdr:spPr>
        <a:xfrm>
          <a:off x="15430500" y="9838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2" name="定員管理の状況該当値テキスト">
          <a:extLst>
            <a:ext uri="{FF2B5EF4-FFF2-40B4-BE49-F238E27FC236}">
              <a16:creationId xmlns:a16="http://schemas.microsoft.com/office/drawing/2014/main" id="{79D3C077-52D0-495F-B433-9C0625E42712}"/>
            </a:ext>
          </a:extLst>
        </xdr:cNvPr>
        <xdr:cNvSpPr txBox="1"/>
      </xdr:nvSpPr>
      <xdr:spPr>
        <a:xfrm>
          <a:off x="1556385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id="{510F877C-9499-4412-80E8-F98B03D27178}"/>
            </a:ext>
          </a:extLst>
        </xdr:cNvPr>
        <xdr:cNvSpPr/>
      </xdr:nvSpPr>
      <xdr:spPr>
        <a:xfrm>
          <a:off x="14668500" y="9814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id="{5836C842-4023-46ED-B154-F9D27A557E7A}"/>
            </a:ext>
          </a:extLst>
        </xdr:cNvPr>
        <xdr:cNvSpPr txBox="1"/>
      </xdr:nvSpPr>
      <xdr:spPr>
        <a:xfrm>
          <a:off x="14370050" y="958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5" name="楕円 344">
          <a:extLst>
            <a:ext uri="{FF2B5EF4-FFF2-40B4-BE49-F238E27FC236}">
              <a16:creationId xmlns:a16="http://schemas.microsoft.com/office/drawing/2014/main" id="{96A2642C-EEA7-437E-AF66-3220AC612454}"/>
            </a:ext>
          </a:extLst>
        </xdr:cNvPr>
        <xdr:cNvSpPr/>
      </xdr:nvSpPr>
      <xdr:spPr>
        <a:xfrm>
          <a:off x="13868400" y="9802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63EA6358-401C-4BFF-B434-04BD612E88E5}"/>
            </a:ext>
          </a:extLst>
        </xdr:cNvPr>
        <xdr:cNvSpPr txBox="1"/>
      </xdr:nvSpPr>
      <xdr:spPr>
        <a:xfrm>
          <a:off x="1355725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17356</xdr:rowOff>
    </xdr:from>
    <xdr:to>
      <xdr:col>68</xdr:col>
      <xdr:colOff>203200</xdr:colOff>
      <xdr:row>59</xdr:row>
      <xdr:rowOff>118956</xdr:rowOff>
    </xdr:to>
    <xdr:sp macro="" textlink="">
      <xdr:nvSpPr>
        <xdr:cNvPr id="347" name="楕円 346">
          <a:extLst>
            <a:ext uri="{FF2B5EF4-FFF2-40B4-BE49-F238E27FC236}">
              <a16:creationId xmlns:a16="http://schemas.microsoft.com/office/drawing/2014/main" id="{D45CF23F-5CFD-4B0E-8F1A-948AC847F50C}"/>
            </a:ext>
          </a:extLst>
        </xdr:cNvPr>
        <xdr:cNvSpPr/>
      </xdr:nvSpPr>
      <xdr:spPr>
        <a:xfrm>
          <a:off x="13055600" y="975825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129133</xdr:rowOff>
    </xdr:from>
    <xdr:ext cx="762000" cy="259045"/>
    <xdr:sp macro="" textlink="">
      <xdr:nvSpPr>
        <xdr:cNvPr id="348" name="テキスト ボックス 347">
          <a:extLst>
            <a:ext uri="{FF2B5EF4-FFF2-40B4-BE49-F238E27FC236}">
              <a16:creationId xmlns:a16="http://schemas.microsoft.com/office/drawing/2014/main" id="{02DE5118-47AB-4152-B8DF-7744F2A87BBD}"/>
            </a:ext>
          </a:extLst>
        </xdr:cNvPr>
        <xdr:cNvSpPr txBox="1"/>
      </xdr:nvSpPr>
      <xdr:spPr>
        <a:xfrm>
          <a:off x="12763500" y="953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9" name="楕円 348">
          <a:extLst>
            <a:ext uri="{FF2B5EF4-FFF2-40B4-BE49-F238E27FC236}">
              <a16:creationId xmlns:a16="http://schemas.microsoft.com/office/drawing/2014/main" id="{D0B32C91-0487-4ED5-8D97-219E12EA9D76}"/>
            </a:ext>
          </a:extLst>
        </xdr:cNvPr>
        <xdr:cNvSpPr/>
      </xdr:nvSpPr>
      <xdr:spPr>
        <a:xfrm>
          <a:off x="122428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50" name="テキスト ボックス 349">
          <a:extLst>
            <a:ext uri="{FF2B5EF4-FFF2-40B4-BE49-F238E27FC236}">
              <a16:creationId xmlns:a16="http://schemas.microsoft.com/office/drawing/2014/main" id="{46E39BDC-A03C-4F19-A579-460D5E3FA85D}"/>
            </a:ext>
          </a:extLst>
        </xdr:cNvPr>
        <xdr:cNvSpPr txBox="1"/>
      </xdr:nvSpPr>
      <xdr:spPr>
        <a:xfrm>
          <a:off x="11950700" y="95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8193062D-7D1B-425B-BB30-60A2372936A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BE629FBE-08E9-41AB-BCCA-561F707619EE}"/>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6C8E383-8E6A-44C5-B8E9-620D718F8401}"/>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77E1BF2-1709-4C33-BDB0-2AE4C11094B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321AB62-BF75-4F45-A248-FC83431E0656}"/>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59926DF2-5C35-484E-84DA-0AD9F2F478FA}"/>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9CEE5930-1D8D-4709-8E19-8B889A028A22}"/>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AD5E9349-5235-4BFA-8469-18865D0F1F8A}"/>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7143168F-AE77-4446-8C5C-A3A7D90F9E87}"/>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A38BC425-7449-4796-B897-6F4D5C715DD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A84C3BEB-1083-4668-8DF2-389E5D04E1B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BC48298D-58EA-44D8-B3B4-8B03CE975355}"/>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B4B8E3E7-11E8-4634-9D09-B369775E329E}"/>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類似団体の平均値を下回っており、地方債償還の進捗等により減少している。今後も中期財政計画の実践により、繰上償還の実施や地方債の新規発行抑制等による財政基盤の強化に努めていく。</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A3B1D4A-837C-4805-B4AE-1BB19DE31211}"/>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9BBC7089-5A16-44AB-BF37-96CED396A75B}"/>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80A2575C-C6C9-47CC-B4CE-A50EED5DECF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B9D78E76-15B1-40B6-AA6A-E57E542F0F8E}"/>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A110DE16-4F35-427E-AEE4-3330227301B3}"/>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4FDD9003-9D04-42A5-9A1E-285E704D3B6D}"/>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9CFEEF1B-B611-497D-8BC9-7ED8D84EF0B1}"/>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29484DDB-BDA4-4EF3-A838-A014DF1858F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25E46E4-8D5D-45DE-AC92-6B38B8EAF9BB}"/>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C29ADD95-A491-41BF-BF36-109E29C68A8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61563584-A269-4D87-81F7-B02C8BF1D74E}"/>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BC3177B-24F1-4B85-B844-5BD0B2A79FA1}"/>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8AC0EBE-E1B3-484D-A85C-E67999DC6CFE}"/>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C52E07A6-E683-49B4-BC30-EF33E0D3F4AC}"/>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93D2EDE3-6441-4B22-9F16-29B1B1C5F33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F771081E-F92B-4121-A85E-1B30E35AA1A5}"/>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9AFA7A91-8AA3-4349-B384-2FFD7FFDC54C}"/>
            </a:ext>
          </a:extLst>
        </xdr:cNvPr>
        <xdr:cNvCxnSpPr/>
      </xdr:nvCxnSpPr>
      <xdr:spPr>
        <a:xfrm flipV="1">
          <a:off x="15474950" y="6089952"/>
          <a:ext cx="0" cy="1545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C97846DB-8DAD-4E00-9C72-F18B39F29AFE}"/>
            </a:ext>
          </a:extLst>
        </xdr:cNvPr>
        <xdr:cNvSpPr txBox="1"/>
      </xdr:nvSpPr>
      <xdr:spPr>
        <a:xfrm>
          <a:off x="15563850" y="76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62A4F985-D983-4A34-9CFA-0CB2D081E8AD}"/>
            </a:ext>
          </a:extLst>
        </xdr:cNvPr>
        <xdr:cNvCxnSpPr/>
      </xdr:nvCxnSpPr>
      <xdr:spPr>
        <a:xfrm>
          <a:off x="15405100" y="7635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E9773E20-50C1-44CB-A280-6E82894AAF82}"/>
            </a:ext>
          </a:extLst>
        </xdr:cNvPr>
        <xdr:cNvSpPr txBox="1"/>
      </xdr:nvSpPr>
      <xdr:spPr>
        <a:xfrm>
          <a:off x="15563850" y="5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4D283EE4-FA07-466E-9601-47630FD9F27C}"/>
            </a:ext>
          </a:extLst>
        </xdr:cNvPr>
        <xdr:cNvCxnSpPr/>
      </xdr:nvCxnSpPr>
      <xdr:spPr>
        <a:xfrm>
          <a:off x="15405100" y="6089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115509</xdr:rowOff>
    </xdr:to>
    <xdr:cxnSp macro="">
      <xdr:nvCxnSpPr>
        <xdr:cNvPr id="385" name="直線コネクタ 384">
          <a:extLst>
            <a:ext uri="{FF2B5EF4-FFF2-40B4-BE49-F238E27FC236}">
              <a16:creationId xmlns:a16="http://schemas.microsoft.com/office/drawing/2014/main" id="{1BC24525-4B1F-4DA9-9D0B-7BA1F02E425A}"/>
            </a:ext>
          </a:extLst>
        </xdr:cNvPr>
        <xdr:cNvCxnSpPr/>
      </xdr:nvCxnSpPr>
      <xdr:spPr>
        <a:xfrm flipV="1">
          <a:off x="14712950" y="6708019"/>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49F35586-0A82-4622-BCA6-BFFE61D01844}"/>
            </a:ext>
          </a:extLst>
        </xdr:cNvPr>
        <xdr:cNvSpPr txBox="1"/>
      </xdr:nvSpPr>
      <xdr:spPr>
        <a:xfrm>
          <a:off x="15563850" y="6732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964A2BA2-969F-4FD6-BC5C-BC8C5036DE3F}"/>
            </a:ext>
          </a:extLst>
        </xdr:cNvPr>
        <xdr:cNvSpPr/>
      </xdr:nvSpPr>
      <xdr:spPr>
        <a:xfrm>
          <a:off x="15430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161472</xdr:rowOff>
    </xdr:to>
    <xdr:cxnSp macro="">
      <xdr:nvCxnSpPr>
        <xdr:cNvPr id="388" name="直線コネクタ 387">
          <a:extLst>
            <a:ext uri="{FF2B5EF4-FFF2-40B4-BE49-F238E27FC236}">
              <a16:creationId xmlns:a16="http://schemas.microsoft.com/office/drawing/2014/main" id="{38CDD58C-B33A-4DA2-8481-D0E85BDC882C}"/>
            </a:ext>
          </a:extLst>
        </xdr:cNvPr>
        <xdr:cNvCxnSpPr/>
      </xdr:nvCxnSpPr>
      <xdr:spPr>
        <a:xfrm flipV="1">
          <a:off x="13906500" y="6719509"/>
          <a:ext cx="80645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58930B60-0E12-410F-82E7-8D995564CD0F}"/>
            </a:ext>
          </a:extLst>
        </xdr:cNvPr>
        <xdr:cNvSpPr/>
      </xdr:nvSpPr>
      <xdr:spPr>
        <a:xfrm>
          <a:off x="14668500" y="6760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5D972865-9BA9-48CB-8899-D10351334264}"/>
            </a:ext>
          </a:extLst>
        </xdr:cNvPr>
        <xdr:cNvSpPr txBox="1"/>
      </xdr:nvSpPr>
      <xdr:spPr>
        <a:xfrm>
          <a:off x="143700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116417</xdr:rowOff>
    </xdr:to>
    <xdr:cxnSp macro="">
      <xdr:nvCxnSpPr>
        <xdr:cNvPr id="391" name="直線コネクタ 390">
          <a:extLst>
            <a:ext uri="{FF2B5EF4-FFF2-40B4-BE49-F238E27FC236}">
              <a16:creationId xmlns:a16="http://schemas.microsoft.com/office/drawing/2014/main" id="{EC6E10EA-8C15-489C-A573-C9CE28294876}"/>
            </a:ext>
          </a:extLst>
        </xdr:cNvPr>
        <xdr:cNvCxnSpPr/>
      </xdr:nvCxnSpPr>
      <xdr:spPr>
        <a:xfrm flipV="1">
          <a:off x="13106400" y="6765472"/>
          <a:ext cx="80010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14BE7EC5-0AAB-459D-8690-934BEC1F71F3}"/>
            </a:ext>
          </a:extLst>
        </xdr:cNvPr>
        <xdr:cNvSpPr/>
      </xdr:nvSpPr>
      <xdr:spPr>
        <a:xfrm>
          <a:off x="13868400" y="677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BE56F521-2B60-4922-B6F9-53EE49BEED1F}"/>
            </a:ext>
          </a:extLst>
        </xdr:cNvPr>
        <xdr:cNvSpPr txBox="1"/>
      </xdr:nvSpPr>
      <xdr:spPr>
        <a:xfrm>
          <a:off x="13557250" y="68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82852</xdr:rowOff>
    </xdr:to>
    <xdr:cxnSp macro="">
      <xdr:nvCxnSpPr>
        <xdr:cNvPr id="394" name="直線コネクタ 393">
          <a:extLst>
            <a:ext uri="{FF2B5EF4-FFF2-40B4-BE49-F238E27FC236}">
              <a16:creationId xmlns:a16="http://schemas.microsoft.com/office/drawing/2014/main" id="{DBE54E7F-152E-4163-9E48-FAC4E5CA940B}"/>
            </a:ext>
          </a:extLst>
        </xdr:cNvPr>
        <xdr:cNvCxnSpPr/>
      </xdr:nvCxnSpPr>
      <xdr:spPr>
        <a:xfrm flipV="1">
          <a:off x="12293600" y="6885517"/>
          <a:ext cx="8128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32A518DB-50F3-4F33-AA0B-B4255B4613E7}"/>
            </a:ext>
          </a:extLst>
        </xdr:cNvPr>
        <xdr:cNvSpPr/>
      </xdr:nvSpPr>
      <xdr:spPr>
        <a:xfrm>
          <a:off x="13055600" y="681173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6719C424-72F5-489B-9FB6-FD65FF9A6525}"/>
            </a:ext>
          </a:extLst>
        </xdr:cNvPr>
        <xdr:cNvSpPr txBox="1"/>
      </xdr:nvSpPr>
      <xdr:spPr>
        <a:xfrm>
          <a:off x="1276350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810A74AB-8841-4C5E-8F5D-64FDA2E26A1A}"/>
            </a:ext>
          </a:extLst>
        </xdr:cNvPr>
        <xdr:cNvSpPr/>
      </xdr:nvSpPr>
      <xdr:spPr>
        <a:xfrm>
          <a:off x="1224280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C3C2B2A3-4D84-4925-B061-75B46FC0710B}"/>
            </a:ext>
          </a:extLst>
        </xdr:cNvPr>
        <xdr:cNvSpPr txBox="1"/>
      </xdr:nvSpPr>
      <xdr:spPr>
        <a:xfrm>
          <a:off x="1195070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19C3D1C-D2B0-453E-8EA8-D2919B35DD9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BC7EFC4-582F-41CF-84D4-DF6BE8BA1C89}"/>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A193E3E-A522-4555-A963-9427A6C7D19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E31FE16-B34B-41A1-800E-423543D9155B}"/>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4A1A38E-05C9-4548-9264-063B6F38E137}"/>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4" name="楕円 403">
          <a:extLst>
            <a:ext uri="{FF2B5EF4-FFF2-40B4-BE49-F238E27FC236}">
              <a16:creationId xmlns:a16="http://schemas.microsoft.com/office/drawing/2014/main" id="{7C045F4A-E66C-4640-A11F-560DB599CA1D}"/>
            </a:ext>
          </a:extLst>
        </xdr:cNvPr>
        <xdr:cNvSpPr/>
      </xdr:nvSpPr>
      <xdr:spPr>
        <a:xfrm>
          <a:off x="15430500" y="66572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5" name="公債費負担の状況該当値テキスト">
          <a:extLst>
            <a:ext uri="{FF2B5EF4-FFF2-40B4-BE49-F238E27FC236}">
              <a16:creationId xmlns:a16="http://schemas.microsoft.com/office/drawing/2014/main" id="{E1B40C12-1FCB-4E8A-8D92-863FED8E6939}"/>
            </a:ext>
          </a:extLst>
        </xdr:cNvPr>
        <xdr:cNvSpPr txBox="1"/>
      </xdr:nvSpPr>
      <xdr:spPr>
        <a:xfrm>
          <a:off x="15563850" y="65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6" name="楕円 405">
          <a:extLst>
            <a:ext uri="{FF2B5EF4-FFF2-40B4-BE49-F238E27FC236}">
              <a16:creationId xmlns:a16="http://schemas.microsoft.com/office/drawing/2014/main" id="{C8B5C9CD-B339-4866-9E00-8DDCB367EC9F}"/>
            </a:ext>
          </a:extLst>
        </xdr:cNvPr>
        <xdr:cNvSpPr/>
      </xdr:nvSpPr>
      <xdr:spPr>
        <a:xfrm>
          <a:off x="14668500" y="666870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07" name="テキスト ボックス 406">
          <a:extLst>
            <a:ext uri="{FF2B5EF4-FFF2-40B4-BE49-F238E27FC236}">
              <a16:creationId xmlns:a16="http://schemas.microsoft.com/office/drawing/2014/main" id="{C5129735-D64B-4474-A826-6588BD1E0522}"/>
            </a:ext>
          </a:extLst>
        </xdr:cNvPr>
        <xdr:cNvSpPr txBox="1"/>
      </xdr:nvSpPr>
      <xdr:spPr>
        <a:xfrm>
          <a:off x="14370050" y="644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8" name="楕円 407">
          <a:extLst>
            <a:ext uri="{FF2B5EF4-FFF2-40B4-BE49-F238E27FC236}">
              <a16:creationId xmlns:a16="http://schemas.microsoft.com/office/drawing/2014/main" id="{36EC6D33-7447-49D4-B07A-FF061EC86410}"/>
            </a:ext>
          </a:extLst>
        </xdr:cNvPr>
        <xdr:cNvSpPr/>
      </xdr:nvSpPr>
      <xdr:spPr>
        <a:xfrm>
          <a:off x="13868400" y="6714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9" name="テキスト ボックス 408">
          <a:extLst>
            <a:ext uri="{FF2B5EF4-FFF2-40B4-BE49-F238E27FC236}">
              <a16:creationId xmlns:a16="http://schemas.microsoft.com/office/drawing/2014/main" id="{D01494FB-EE3F-41E5-B415-5173667FD5C2}"/>
            </a:ext>
          </a:extLst>
        </xdr:cNvPr>
        <xdr:cNvSpPr txBox="1"/>
      </xdr:nvSpPr>
      <xdr:spPr>
        <a:xfrm>
          <a:off x="1355725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0" name="楕円 409">
          <a:extLst>
            <a:ext uri="{FF2B5EF4-FFF2-40B4-BE49-F238E27FC236}">
              <a16:creationId xmlns:a16="http://schemas.microsoft.com/office/drawing/2014/main" id="{2F39E78E-A11C-49FC-B646-953ECF6F849D}"/>
            </a:ext>
          </a:extLst>
        </xdr:cNvPr>
        <xdr:cNvSpPr/>
      </xdr:nvSpPr>
      <xdr:spPr>
        <a:xfrm>
          <a:off x="13055600" y="683471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1" name="テキスト ボックス 410">
          <a:extLst>
            <a:ext uri="{FF2B5EF4-FFF2-40B4-BE49-F238E27FC236}">
              <a16:creationId xmlns:a16="http://schemas.microsoft.com/office/drawing/2014/main" id="{939B4798-5FC9-45D7-B2E8-D8DDA4DD736C}"/>
            </a:ext>
          </a:extLst>
        </xdr:cNvPr>
        <xdr:cNvSpPr txBox="1"/>
      </xdr:nvSpPr>
      <xdr:spPr>
        <a:xfrm>
          <a:off x="1276350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2" name="楕円 411">
          <a:extLst>
            <a:ext uri="{FF2B5EF4-FFF2-40B4-BE49-F238E27FC236}">
              <a16:creationId xmlns:a16="http://schemas.microsoft.com/office/drawing/2014/main" id="{47FCB0DF-BB2C-4E5F-A167-261AB7765D47}"/>
            </a:ext>
          </a:extLst>
        </xdr:cNvPr>
        <xdr:cNvSpPr/>
      </xdr:nvSpPr>
      <xdr:spPr>
        <a:xfrm>
          <a:off x="12242800" y="69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3" name="テキスト ボックス 412">
          <a:extLst>
            <a:ext uri="{FF2B5EF4-FFF2-40B4-BE49-F238E27FC236}">
              <a16:creationId xmlns:a16="http://schemas.microsoft.com/office/drawing/2014/main" id="{014DF20B-D94D-4764-A522-BFB3A7F2728D}"/>
            </a:ext>
          </a:extLst>
        </xdr:cNvPr>
        <xdr:cNvSpPr txBox="1"/>
      </xdr:nvSpPr>
      <xdr:spPr>
        <a:xfrm>
          <a:off x="11950700" y="70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D39CC1A-05F6-46B5-BD09-F3676F23C7D2}"/>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1FE1E5E-EE9E-46C1-B996-A09236ED6DD3}"/>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FC5557A-AC91-4048-9700-6BC96DDE0571}"/>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2E362206-DFE5-4ADC-94CB-80C1BFC226BB}"/>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F4B8D2E-3771-4FBD-97C1-A1B2BA1ADAF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9810275-F51B-4FB7-A735-54C00417BEE2}"/>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64E4F76-DDBD-4E69-A2B8-8ACA1FC14039}"/>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EF127A40-D508-4082-B928-EAA5B6B0070E}"/>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2648C995-BBED-4A1C-B884-D0E7FA660E3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8BDF584B-32B7-403B-9CEB-F297BDB6DA7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E59B248-706F-4ADF-96E4-CCD311E4F86E}"/>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D86E82A-2ADA-4CC2-83AF-48B3F8D06BB2}"/>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D451A7B-467A-4C4D-BB7A-3461D1DCD8D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類似団体の平均を上回っているが、地方債現在高の減等により、減少している。今後も中期財政計画の実践により、繰上償還の実施や地方債の新規発行抑制等による財政基盤の強化に努めていく。</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AADDD1A1-35B7-4E9A-8750-B716A927B11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1F73BF05-C0FC-4D48-BC45-E88C8BBCF80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67EACC83-D403-4715-91F3-0D02DCFB08E3}"/>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F7AF6E75-AB54-4793-B826-7997ACBB9B19}"/>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FF3D6F71-3AD6-4397-8F70-D90895E44CEA}"/>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19BA70A7-723E-4F00-8BBE-FBAF97C43DBE}"/>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3B7DB524-426E-41FA-A142-F3AAC55B7B28}"/>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B784124E-9950-4CEB-816B-893C78569493}"/>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4F92D362-47C8-4C0E-8B46-B6A6F2052C0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EC96F160-78DC-4320-9610-DD74A4D09CA3}"/>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63DEB4C6-BA6C-4AB5-8438-07E820278D58}"/>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F00810B-1B06-4823-A48D-60901E4E65A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EEF7C598-5321-44F3-87A1-410EB98A466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8EFA835A-D076-413D-98A9-48C1EBBA4A41}"/>
            </a:ext>
          </a:extLst>
        </xdr:cNvPr>
        <xdr:cNvCxnSpPr/>
      </xdr:nvCxnSpPr>
      <xdr:spPr>
        <a:xfrm flipV="1">
          <a:off x="15474950" y="2362200"/>
          <a:ext cx="0" cy="1495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1A5DB889-5C03-44DF-B3FF-3747EAC24068}"/>
            </a:ext>
          </a:extLst>
        </xdr:cNvPr>
        <xdr:cNvSpPr txBox="1"/>
      </xdr:nvSpPr>
      <xdr:spPr>
        <a:xfrm>
          <a:off x="15563850" y="38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79FFCD9A-14DD-4EED-86EB-E892ACAAF3C8}"/>
            </a:ext>
          </a:extLst>
        </xdr:cNvPr>
        <xdr:cNvCxnSpPr/>
      </xdr:nvCxnSpPr>
      <xdr:spPr>
        <a:xfrm>
          <a:off x="15405100" y="385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C699FDDE-B143-488C-BA87-143AD083AF84}"/>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F6E9DED1-76D5-4284-A818-37848ABAC853}"/>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107137</xdr:rowOff>
    </xdr:from>
    <xdr:to>
      <xdr:col>81</xdr:col>
      <xdr:colOff>44450</xdr:colOff>
      <xdr:row>16</xdr:row>
      <xdr:rowOff>83363</xdr:rowOff>
    </xdr:to>
    <xdr:cxnSp macro="">
      <xdr:nvCxnSpPr>
        <xdr:cNvPr id="445" name="直線コネクタ 444">
          <a:extLst>
            <a:ext uri="{FF2B5EF4-FFF2-40B4-BE49-F238E27FC236}">
              <a16:creationId xmlns:a16="http://schemas.microsoft.com/office/drawing/2014/main" id="{1BCF94E1-8DCE-4E81-813C-207DCD6AF753}"/>
            </a:ext>
          </a:extLst>
        </xdr:cNvPr>
        <xdr:cNvCxnSpPr/>
      </xdr:nvCxnSpPr>
      <xdr:spPr>
        <a:xfrm flipV="1">
          <a:off x="14712950" y="2583637"/>
          <a:ext cx="762000" cy="1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2032D244-1006-4391-BF57-05F001A6A887}"/>
            </a:ext>
          </a:extLst>
        </xdr:cNvPr>
        <xdr:cNvSpPr txBox="1"/>
      </xdr:nvSpPr>
      <xdr:spPr>
        <a:xfrm>
          <a:off x="15563850" y="2332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576E249E-D644-4B0E-96EE-1016E0374033}"/>
            </a:ext>
          </a:extLst>
        </xdr:cNvPr>
        <xdr:cNvSpPr/>
      </xdr:nvSpPr>
      <xdr:spPr>
        <a:xfrm>
          <a:off x="15430500" y="24807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83363</xdr:rowOff>
    </xdr:from>
    <xdr:to>
      <xdr:col>77</xdr:col>
      <xdr:colOff>44450</xdr:colOff>
      <xdr:row>17</xdr:row>
      <xdr:rowOff>28702</xdr:rowOff>
    </xdr:to>
    <xdr:cxnSp macro="">
      <xdr:nvCxnSpPr>
        <xdr:cNvPr id="448" name="直線コネクタ 447">
          <a:extLst>
            <a:ext uri="{FF2B5EF4-FFF2-40B4-BE49-F238E27FC236}">
              <a16:creationId xmlns:a16="http://schemas.microsoft.com/office/drawing/2014/main" id="{5DF64B5F-3A2C-46DE-B716-63D772D5CC53}"/>
            </a:ext>
          </a:extLst>
        </xdr:cNvPr>
        <xdr:cNvCxnSpPr/>
      </xdr:nvCxnSpPr>
      <xdr:spPr>
        <a:xfrm flipV="1">
          <a:off x="13906500" y="2724963"/>
          <a:ext cx="806450" cy="1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996C663C-2314-4F79-937F-09032BFABFD5}"/>
            </a:ext>
          </a:extLst>
        </xdr:cNvPr>
        <xdr:cNvSpPr/>
      </xdr:nvSpPr>
      <xdr:spPr>
        <a:xfrm>
          <a:off x="14668500" y="25309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301A489D-58E1-4F82-9816-F1E9886527B6}"/>
            </a:ext>
          </a:extLst>
        </xdr:cNvPr>
        <xdr:cNvSpPr txBox="1"/>
      </xdr:nvSpPr>
      <xdr:spPr>
        <a:xfrm>
          <a:off x="14370050" y="23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28702</xdr:rowOff>
    </xdr:from>
    <xdr:to>
      <xdr:col>72</xdr:col>
      <xdr:colOff>203200</xdr:colOff>
      <xdr:row>17</xdr:row>
      <xdr:rowOff>120396</xdr:rowOff>
    </xdr:to>
    <xdr:cxnSp macro="">
      <xdr:nvCxnSpPr>
        <xdr:cNvPr id="451" name="直線コネクタ 450">
          <a:extLst>
            <a:ext uri="{FF2B5EF4-FFF2-40B4-BE49-F238E27FC236}">
              <a16:creationId xmlns:a16="http://schemas.microsoft.com/office/drawing/2014/main" id="{9080D7CC-54E4-4F57-9B0F-80C5DCC07C91}"/>
            </a:ext>
          </a:extLst>
        </xdr:cNvPr>
        <xdr:cNvCxnSpPr/>
      </xdr:nvCxnSpPr>
      <xdr:spPr>
        <a:xfrm flipV="1">
          <a:off x="13106400" y="2835402"/>
          <a:ext cx="8001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619BDE9-67E5-4422-848A-9849883D5CA6}"/>
            </a:ext>
          </a:extLst>
        </xdr:cNvPr>
        <xdr:cNvSpPr/>
      </xdr:nvSpPr>
      <xdr:spPr>
        <a:xfrm>
          <a:off x="13868400" y="260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DA775E39-6571-4138-BC04-AC319902B39D}"/>
            </a:ext>
          </a:extLst>
        </xdr:cNvPr>
        <xdr:cNvSpPr txBox="1"/>
      </xdr:nvSpPr>
      <xdr:spPr>
        <a:xfrm>
          <a:off x="13557250" y="238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102057</xdr:rowOff>
    </xdr:from>
    <xdr:to>
      <xdr:col>68</xdr:col>
      <xdr:colOff>152400</xdr:colOff>
      <xdr:row>17</xdr:row>
      <xdr:rowOff>120396</xdr:rowOff>
    </xdr:to>
    <xdr:cxnSp macro="">
      <xdr:nvCxnSpPr>
        <xdr:cNvPr id="454" name="直線コネクタ 453">
          <a:extLst>
            <a:ext uri="{FF2B5EF4-FFF2-40B4-BE49-F238E27FC236}">
              <a16:creationId xmlns:a16="http://schemas.microsoft.com/office/drawing/2014/main" id="{4F7FF6B0-5213-4754-8B4E-9C260ACB7943}"/>
            </a:ext>
          </a:extLst>
        </xdr:cNvPr>
        <xdr:cNvCxnSpPr/>
      </xdr:nvCxnSpPr>
      <xdr:spPr>
        <a:xfrm>
          <a:off x="12293600" y="2908757"/>
          <a:ext cx="8128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67DB2429-6B9F-4A7B-99BD-995000368E0C}"/>
            </a:ext>
          </a:extLst>
        </xdr:cNvPr>
        <xdr:cNvSpPr/>
      </xdr:nvSpPr>
      <xdr:spPr>
        <a:xfrm>
          <a:off x="13055600" y="263225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3A5F48A7-0B6D-4535-B7CD-A8CFC3DD2CDD}"/>
            </a:ext>
          </a:extLst>
        </xdr:cNvPr>
        <xdr:cNvSpPr txBox="1"/>
      </xdr:nvSpPr>
      <xdr:spPr>
        <a:xfrm>
          <a:off x="12763500" y="24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A3030DFF-8F0A-4A77-9DA2-5BAF0A225963}"/>
            </a:ext>
          </a:extLst>
        </xdr:cNvPr>
        <xdr:cNvSpPr/>
      </xdr:nvSpPr>
      <xdr:spPr>
        <a:xfrm>
          <a:off x="12242800" y="26332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E514B22E-0901-42AD-8EC1-5AC18342806E}"/>
            </a:ext>
          </a:extLst>
        </xdr:cNvPr>
        <xdr:cNvSpPr txBox="1"/>
      </xdr:nvSpPr>
      <xdr:spPr>
        <a:xfrm>
          <a:off x="119507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83252DB-C590-4A00-89BC-F02A203653A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D22C9BB-ECD1-46DB-BAA8-E90E7F0341B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5F1F9CD-0DAF-4C53-B056-5CCA9F7F6643}"/>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7988A68-29DE-462C-809A-D246D5DBD4E8}"/>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8C9C030-80D5-48B0-892E-44362AE1FE17}"/>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56337</xdr:rowOff>
    </xdr:from>
    <xdr:to>
      <xdr:col>81</xdr:col>
      <xdr:colOff>95250</xdr:colOff>
      <xdr:row>15</xdr:row>
      <xdr:rowOff>157937</xdr:rowOff>
    </xdr:to>
    <xdr:sp macro="" textlink="">
      <xdr:nvSpPr>
        <xdr:cNvPr id="464" name="楕円 463">
          <a:extLst>
            <a:ext uri="{FF2B5EF4-FFF2-40B4-BE49-F238E27FC236}">
              <a16:creationId xmlns:a16="http://schemas.microsoft.com/office/drawing/2014/main" id="{9CF306CC-F01F-4948-B232-33E842BB9DD9}"/>
            </a:ext>
          </a:extLst>
        </xdr:cNvPr>
        <xdr:cNvSpPr/>
      </xdr:nvSpPr>
      <xdr:spPr>
        <a:xfrm>
          <a:off x="15430500" y="25328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28414</xdr:rowOff>
    </xdr:from>
    <xdr:ext cx="762000" cy="259045"/>
    <xdr:sp macro="" textlink="">
      <xdr:nvSpPr>
        <xdr:cNvPr id="465" name="将来負担の状況該当値テキスト">
          <a:extLst>
            <a:ext uri="{FF2B5EF4-FFF2-40B4-BE49-F238E27FC236}">
              <a16:creationId xmlns:a16="http://schemas.microsoft.com/office/drawing/2014/main" id="{77E89AD2-3CC2-4CEA-9A71-D348FA980056}"/>
            </a:ext>
          </a:extLst>
        </xdr:cNvPr>
        <xdr:cNvSpPr txBox="1"/>
      </xdr:nvSpPr>
      <xdr:spPr>
        <a:xfrm>
          <a:off x="15563850" y="25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32563</xdr:rowOff>
    </xdr:from>
    <xdr:to>
      <xdr:col>77</xdr:col>
      <xdr:colOff>95250</xdr:colOff>
      <xdr:row>16</xdr:row>
      <xdr:rowOff>134163</xdr:rowOff>
    </xdr:to>
    <xdr:sp macro="" textlink="">
      <xdr:nvSpPr>
        <xdr:cNvPr id="466" name="楕円 465">
          <a:extLst>
            <a:ext uri="{FF2B5EF4-FFF2-40B4-BE49-F238E27FC236}">
              <a16:creationId xmlns:a16="http://schemas.microsoft.com/office/drawing/2014/main" id="{68C4C457-1F01-47FE-AC1F-D3B4BABEFF16}"/>
            </a:ext>
          </a:extLst>
        </xdr:cNvPr>
        <xdr:cNvSpPr/>
      </xdr:nvSpPr>
      <xdr:spPr>
        <a:xfrm>
          <a:off x="14668500" y="26741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118940</xdr:rowOff>
    </xdr:from>
    <xdr:ext cx="736600" cy="259045"/>
    <xdr:sp macro="" textlink="">
      <xdr:nvSpPr>
        <xdr:cNvPr id="467" name="テキスト ボックス 466">
          <a:extLst>
            <a:ext uri="{FF2B5EF4-FFF2-40B4-BE49-F238E27FC236}">
              <a16:creationId xmlns:a16="http://schemas.microsoft.com/office/drawing/2014/main" id="{BBC39842-433F-4CCA-8E30-560709181C59}"/>
            </a:ext>
          </a:extLst>
        </xdr:cNvPr>
        <xdr:cNvSpPr txBox="1"/>
      </xdr:nvSpPr>
      <xdr:spPr>
        <a:xfrm>
          <a:off x="14370050" y="27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149352</xdr:rowOff>
    </xdr:from>
    <xdr:to>
      <xdr:col>73</xdr:col>
      <xdr:colOff>44450</xdr:colOff>
      <xdr:row>17</xdr:row>
      <xdr:rowOff>79502</xdr:rowOff>
    </xdr:to>
    <xdr:sp macro="" textlink="">
      <xdr:nvSpPr>
        <xdr:cNvPr id="468" name="楕円 467">
          <a:extLst>
            <a:ext uri="{FF2B5EF4-FFF2-40B4-BE49-F238E27FC236}">
              <a16:creationId xmlns:a16="http://schemas.microsoft.com/office/drawing/2014/main" id="{E959A588-B485-41CB-82EA-D1404D67BF18}"/>
            </a:ext>
          </a:extLst>
        </xdr:cNvPr>
        <xdr:cNvSpPr/>
      </xdr:nvSpPr>
      <xdr:spPr>
        <a:xfrm>
          <a:off x="13868400" y="2790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64279</xdr:rowOff>
    </xdr:from>
    <xdr:ext cx="762000" cy="259045"/>
    <xdr:sp macro="" textlink="">
      <xdr:nvSpPr>
        <xdr:cNvPr id="469" name="テキスト ボックス 468">
          <a:extLst>
            <a:ext uri="{FF2B5EF4-FFF2-40B4-BE49-F238E27FC236}">
              <a16:creationId xmlns:a16="http://schemas.microsoft.com/office/drawing/2014/main" id="{E41AF3D7-EF03-4B69-8924-FFE47D858E8E}"/>
            </a:ext>
          </a:extLst>
        </xdr:cNvPr>
        <xdr:cNvSpPr txBox="1"/>
      </xdr:nvSpPr>
      <xdr:spPr>
        <a:xfrm>
          <a:off x="13557250" y="287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69596</xdr:rowOff>
    </xdr:from>
    <xdr:to>
      <xdr:col>68</xdr:col>
      <xdr:colOff>203200</xdr:colOff>
      <xdr:row>17</xdr:row>
      <xdr:rowOff>171196</xdr:rowOff>
    </xdr:to>
    <xdr:sp macro="" textlink="">
      <xdr:nvSpPr>
        <xdr:cNvPr id="470" name="楕円 469">
          <a:extLst>
            <a:ext uri="{FF2B5EF4-FFF2-40B4-BE49-F238E27FC236}">
              <a16:creationId xmlns:a16="http://schemas.microsoft.com/office/drawing/2014/main" id="{BFB8DFE5-F67E-4866-91C3-4075101B1FFC}"/>
            </a:ext>
          </a:extLst>
        </xdr:cNvPr>
        <xdr:cNvSpPr/>
      </xdr:nvSpPr>
      <xdr:spPr>
        <a:xfrm>
          <a:off x="13055600" y="287629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155973</xdr:rowOff>
    </xdr:from>
    <xdr:ext cx="762000" cy="259045"/>
    <xdr:sp macro="" textlink="">
      <xdr:nvSpPr>
        <xdr:cNvPr id="471" name="テキスト ボックス 470">
          <a:extLst>
            <a:ext uri="{FF2B5EF4-FFF2-40B4-BE49-F238E27FC236}">
              <a16:creationId xmlns:a16="http://schemas.microsoft.com/office/drawing/2014/main" id="{89243CD6-6494-425D-9EBE-6CB3355DEEF3}"/>
            </a:ext>
          </a:extLst>
        </xdr:cNvPr>
        <xdr:cNvSpPr txBox="1"/>
      </xdr:nvSpPr>
      <xdr:spPr>
        <a:xfrm>
          <a:off x="12763500" y="296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51257</xdr:rowOff>
    </xdr:from>
    <xdr:to>
      <xdr:col>64</xdr:col>
      <xdr:colOff>152400</xdr:colOff>
      <xdr:row>17</xdr:row>
      <xdr:rowOff>152857</xdr:rowOff>
    </xdr:to>
    <xdr:sp macro="" textlink="">
      <xdr:nvSpPr>
        <xdr:cNvPr id="472" name="楕円 471">
          <a:extLst>
            <a:ext uri="{FF2B5EF4-FFF2-40B4-BE49-F238E27FC236}">
              <a16:creationId xmlns:a16="http://schemas.microsoft.com/office/drawing/2014/main" id="{83053719-30CB-4179-B2FC-27FA3768A2B3}"/>
            </a:ext>
          </a:extLst>
        </xdr:cNvPr>
        <xdr:cNvSpPr/>
      </xdr:nvSpPr>
      <xdr:spPr>
        <a:xfrm>
          <a:off x="12242800" y="28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137634</xdr:rowOff>
    </xdr:from>
    <xdr:ext cx="762000" cy="259045"/>
    <xdr:sp macro="" textlink="">
      <xdr:nvSpPr>
        <xdr:cNvPr id="473" name="テキスト ボックス 472">
          <a:extLst>
            <a:ext uri="{FF2B5EF4-FFF2-40B4-BE49-F238E27FC236}">
              <a16:creationId xmlns:a16="http://schemas.microsoft.com/office/drawing/2014/main" id="{21280CEF-E56E-40C9-9BAC-E2459A263002}"/>
            </a:ext>
          </a:extLst>
        </xdr:cNvPr>
        <xdr:cNvSpPr txBox="1"/>
      </xdr:nvSpPr>
      <xdr:spPr>
        <a:xfrm>
          <a:off x="11950700" y="294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職員定員適正化計画の実践により、類似団体の平均を大きく下回っている。引き続き事務事業の見直し等に努め、職員定数の適正化を図っていく。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類似団体の平均と同水準であり、引き続き行財政改革を徹底し、事務事業の見直し等によりコストの低減に努めていく。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97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97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15421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類似団体の平均を下回っており、前年度と同水準である。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類似団体の平均を下回っているものの、後期高齢者医療費特別会計への繰出金の増などにより、増加傾向にある。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95250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類似団体の平均を上回っているが、ほぼ横ばいとなっている。引き続き低減に努めていく。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39370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6367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36847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国の景気対策に積極的に呼応してきたため、類似団体平均を上回っているが、財源措置のある地方債の発行に努めていることから、実際の負担となるのは約４割である。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年度より中期財政計画を策定し、繰上償還や地方債の新規発行抑制に取り組んできており、地方債現在高は平成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年度から減少傾向に転じている。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1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79</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162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60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類似団体の平均を下回っているが、引き続き行財政改革を徹底し、事務事業の見直し等によりコストの低減に努めていく。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194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194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32326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22149</xdr:rowOff>
    </xdr:from>
    <xdr:to>
      <xdr:col>29</xdr:col>
      <xdr:colOff>127000</xdr:colOff>
      <xdr:row>20</xdr:row>
      <xdr:rowOff>42418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8774"/>
          <a:ext cx="6477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42418</xdr:rowOff>
    </xdr:from>
    <xdr:to>
      <xdr:col>26</xdr:col>
      <xdr:colOff>50800</xdr:colOff>
      <xdr:row>20</xdr:row>
      <xdr:rowOff>81051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19043"/>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81051</xdr:rowOff>
    </xdr:from>
    <xdr:to>
      <xdr:col>22</xdr:col>
      <xdr:colOff>114300</xdr:colOff>
      <xdr:row>20</xdr:row>
      <xdr:rowOff>91491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57676"/>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91491</xdr:rowOff>
    </xdr:from>
    <xdr:to>
      <xdr:col>18</xdr:col>
      <xdr:colOff>177800</xdr:colOff>
      <xdr:row>20</xdr:row>
      <xdr:rowOff>109055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68116"/>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142799</xdr:rowOff>
    </xdr:from>
    <xdr:to>
      <xdr:col>29</xdr:col>
      <xdr:colOff>177800</xdr:colOff>
      <xdr:row>20</xdr:row>
      <xdr:rowOff>72949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4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51376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163068</xdr:rowOff>
    </xdr:from>
    <xdr:to>
      <xdr:col>26</xdr:col>
      <xdr:colOff>101600</xdr:colOff>
      <xdr:row>20</xdr:row>
      <xdr:rowOff>93218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6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77995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30251</xdr:rowOff>
    </xdr:from>
    <xdr:to>
      <xdr:col>22</xdr:col>
      <xdr:colOff>165100</xdr:colOff>
      <xdr:row>20</xdr:row>
      <xdr:rowOff>131851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116628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40691</xdr:rowOff>
    </xdr:from>
    <xdr:to>
      <xdr:col>19</xdr:col>
      <xdr:colOff>38100</xdr:colOff>
      <xdr:row>20</xdr:row>
      <xdr:rowOff>142291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1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127068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0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58255</xdr:rowOff>
    </xdr:from>
    <xdr:to>
      <xdr:col>15</xdr:col>
      <xdr:colOff>101600</xdr:colOff>
      <xdr:row>20</xdr:row>
      <xdr:rowOff>159855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34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144632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2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245872</xdr:rowOff>
    </xdr:from>
    <xdr:to>
      <xdr:col>29</xdr:col>
      <xdr:colOff>127000</xdr:colOff>
      <xdr:row>35</xdr:row>
      <xdr:rowOff>258559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6222"/>
          <a:ext cx="6477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211849</xdr:rowOff>
    </xdr:from>
    <xdr:to>
      <xdr:col>26</xdr:col>
      <xdr:colOff>50800</xdr:colOff>
      <xdr:row>35</xdr:row>
      <xdr:rowOff>258559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22199"/>
          <a:ext cx="698500" cy="46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211849</xdr:rowOff>
    </xdr:from>
    <xdr:to>
      <xdr:col>22</xdr:col>
      <xdr:colOff>114300</xdr:colOff>
      <xdr:row>35</xdr:row>
      <xdr:rowOff>233604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2199"/>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215278</xdr:rowOff>
    </xdr:from>
    <xdr:to>
      <xdr:col>18</xdr:col>
      <xdr:colOff>177800</xdr:colOff>
      <xdr:row>35</xdr:row>
      <xdr:rowOff>233604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25628"/>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195072</xdr:rowOff>
    </xdr:from>
    <xdr:to>
      <xdr:col>29</xdr:col>
      <xdr:colOff>177800</xdr:colOff>
      <xdr:row>35</xdr:row>
      <xdr:rowOff>296672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167149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207759</xdr:rowOff>
    </xdr:from>
    <xdr:to>
      <xdr:col>26</xdr:col>
      <xdr:colOff>101600</xdr:colOff>
      <xdr:row>35</xdr:row>
      <xdr:rowOff>309359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294136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161049</xdr:rowOff>
    </xdr:from>
    <xdr:to>
      <xdr:col>22</xdr:col>
      <xdr:colOff>165100</xdr:colOff>
      <xdr:row>35</xdr:row>
      <xdr:rowOff>262649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247426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182804</xdr:rowOff>
    </xdr:from>
    <xdr:to>
      <xdr:col>19</xdr:col>
      <xdr:colOff>38100</xdr:colOff>
      <xdr:row>35</xdr:row>
      <xdr:rowOff>284404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269181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164478</xdr:rowOff>
    </xdr:from>
    <xdr:to>
      <xdr:col>15</xdr:col>
      <xdr:colOff>101600</xdr:colOff>
      <xdr:row>35</xdr:row>
      <xdr:rowOff>266078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250855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71479</xdr:rowOff>
    </xdr:from>
    <xdr:to>
      <xdr:col>24</xdr:col>
      <xdr:colOff>63500</xdr:colOff>
      <xdr:row>37</xdr:row>
      <xdr:rowOff>73504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5129"/>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73504</xdr:rowOff>
    </xdr:from>
    <xdr:to>
      <xdr:col>19</xdr:col>
      <xdr:colOff>177800</xdr:colOff>
      <xdr:row>37</xdr:row>
      <xdr:rowOff>109068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7154"/>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109068</xdr:rowOff>
    </xdr:from>
    <xdr:to>
      <xdr:col>15</xdr:col>
      <xdr:colOff>50800</xdr:colOff>
      <xdr:row>37</xdr:row>
      <xdr:rowOff>169810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2718"/>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163899</xdr:rowOff>
    </xdr:from>
    <xdr:to>
      <xdr:col>10</xdr:col>
      <xdr:colOff>114300</xdr:colOff>
      <xdr:row>37</xdr:row>
      <xdr:rowOff>169810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0754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20679</xdr:rowOff>
    </xdr:from>
    <xdr:to>
      <xdr:col>24</xdr:col>
      <xdr:colOff>114300</xdr:colOff>
      <xdr:row>37</xdr:row>
      <xdr:rowOff>122279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170556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22704</xdr:rowOff>
    </xdr:from>
    <xdr:to>
      <xdr:col>20</xdr:col>
      <xdr:colOff>38100</xdr:colOff>
      <xdr:row>37</xdr:row>
      <xdr:rowOff>124304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115431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58268</xdr:rowOff>
    </xdr:from>
    <xdr:to>
      <xdr:col>15</xdr:col>
      <xdr:colOff>101600</xdr:colOff>
      <xdr:row>37</xdr:row>
      <xdr:rowOff>159868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150995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119010</xdr:rowOff>
    </xdr:from>
    <xdr:to>
      <xdr:col>10</xdr:col>
      <xdr:colOff>165100</xdr:colOff>
      <xdr:row>38</xdr:row>
      <xdr:rowOff>49160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40287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113099</xdr:rowOff>
    </xdr:from>
    <xdr:to>
      <xdr:col>6</xdr:col>
      <xdr:colOff>38100</xdr:colOff>
      <xdr:row>38</xdr:row>
      <xdr:rowOff>43249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34376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166522</xdr:rowOff>
    </xdr:from>
    <xdr:to>
      <xdr:col>24</xdr:col>
      <xdr:colOff>63500</xdr:colOff>
      <xdr:row>55</xdr:row>
      <xdr:rowOff>32677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3372"/>
          <a:ext cx="838200" cy="2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32677</xdr:rowOff>
    </xdr:from>
    <xdr:to>
      <xdr:col>19</xdr:col>
      <xdr:colOff>177800</xdr:colOff>
      <xdr:row>57</xdr:row>
      <xdr:rowOff>46393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2427"/>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46393</xdr:rowOff>
    </xdr:from>
    <xdr:to>
      <xdr:col>15</xdr:col>
      <xdr:colOff>50800</xdr:colOff>
      <xdr:row>58</xdr:row>
      <xdr:rowOff>111773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9043"/>
          <a:ext cx="8890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111773</xdr:rowOff>
    </xdr:from>
    <xdr:to>
      <xdr:col>10</xdr:col>
      <xdr:colOff>114300</xdr:colOff>
      <xdr:row>59</xdr:row>
      <xdr:rowOff>92951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5873"/>
          <a:ext cx="8890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132618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115722</xdr:rowOff>
    </xdr:from>
    <xdr:to>
      <xdr:col>24</xdr:col>
      <xdr:colOff>114300</xdr:colOff>
      <xdr:row>54</xdr:row>
      <xdr:rowOff>45872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138599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153327</xdr:rowOff>
    </xdr:from>
    <xdr:to>
      <xdr:col>20</xdr:col>
      <xdr:colOff>38100</xdr:colOff>
      <xdr:row>55</xdr:row>
      <xdr:rowOff>83477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100004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167043</xdr:rowOff>
    </xdr:from>
    <xdr:to>
      <xdr:col>15</xdr:col>
      <xdr:colOff>101600</xdr:colOff>
      <xdr:row>57</xdr:row>
      <xdr:rowOff>97193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113720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60973</xdr:rowOff>
    </xdr:from>
    <xdr:to>
      <xdr:col>10</xdr:col>
      <xdr:colOff>165100</xdr:colOff>
      <xdr:row>58</xdr:row>
      <xdr:rowOff>162573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42151</xdr:rowOff>
    </xdr:from>
    <xdr:to>
      <xdr:col>6</xdr:col>
      <xdr:colOff>38100</xdr:colOff>
      <xdr:row>59</xdr:row>
      <xdr:rowOff>143751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134878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90666</xdr:rowOff>
    </xdr:from>
    <xdr:to>
      <xdr:col>24</xdr:col>
      <xdr:colOff>63500</xdr:colOff>
      <xdr:row>76</xdr:row>
      <xdr:rowOff>106611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2086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104896</xdr:rowOff>
    </xdr:from>
    <xdr:to>
      <xdr:col>19</xdr:col>
      <xdr:colOff>177800</xdr:colOff>
      <xdr:row>76</xdr:row>
      <xdr:rowOff>106611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3509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104896</xdr:rowOff>
    </xdr:from>
    <xdr:to>
      <xdr:col>15</xdr:col>
      <xdr:colOff>50800</xdr:colOff>
      <xdr:row>77</xdr:row>
      <xdr:rowOff>18484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35096"/>
          <a:ext cx="889000" cy="8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18484</xdr:rowOff>
    </xdr:from>
    <xdr:to>
      <xdr:col>10</xdr:col>
      <xdr:colOff>114300</xdr:colOff>
      <xdr:row>77</xdr:row>
      <xdr:rowOff>18714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2013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39866</xdr:rowOff>
    </xdr:from>
    <xdr:to>
      <xdr:col>24</xdr:col>
      <xdr:colOff>114300</xdr:colOff>
      <xdr:row>76</xdr:row>
      <xdr:rowOff>141466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18293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55811</xdr:rowOff>
    </xdr:from>
    <xdr:to>
      <xdr:col>20</xdr:col>
      <xdr:colOff>38100</xdr:colOff>
      <xdr:row>76</xdr:row>
      <xdr:rowOff>157411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1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54096</xdr:rowOff>
    </xdr:from>
    <xdr:to>
      <xdr:col>15</xdr:col>
      <xdr:colOff>101600</xdr:colOff>
      <xdr:row>76</xdr:row>
      <xdr:rowOff>155696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146823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7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139134</xdr:rowOff>
    </xdr:from>
    <xdr:to>
      <xdr:col>10</xdr:col>
      <xdr:colOff>165100</xdr:colOff>
      <xdr:row>77</xdr:row>
      <xdr:rowOff>69284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60411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139364</xdr:rowOff>
    </xdr:from>
    <xdr:to>
      <xdr:col>6</xdr:col>
      <xdr:colOff>38100</xdr:colOff>
      <xdr:row>77</xdr:row>
      <xdr:rowOff>69514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60641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2617</xdr:rowOff>
    </xdr:from>
    <xdr:to>
      <xdr:col>24</xdr:col>
      <xdr:colOff>63500</xdr:colOff>
      <xdr:row>97</xdr:row>
      <xdr:rowOff>114804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33267"/>
          <a:ext cx="838200" cy="1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2617</xdr:rowOff>
    </xdr:from>
    <xdr:to>
      <xdr:col>19</xdr:col>
      <xdr:colOff>177800</xdr:colOff>
      <xdr:row>98</xdr:row>
      <xdr:rowOff>87655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33267"/>
          <a:ext cx="889000" cy="2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87655</xdr:rowOff>
    </xdr:from>
    <xdr:to>
      <xdr:col>15</xdr:col>
      <xdr:colOff>50800</xdr:colOff>
      <xdr:row>98</xdr:row>
      <xdr:rowOff>156344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9755"/>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156344</xdr:rowOff>
    </xdr:from>
    <xdr:to>
      <xdr:col>10</xdr:col>
      <xdr:colOff>114300</xdr:colOff>
      <xdr:row>99</xdr:row>
      <xdr:rowOff>31279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58444"/>
          <a:ext cx="889000" cy="4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64004</xdr:rowOff>
    </xdr:from>
    <xdr:to>
      <xdr:col>24</xdr:col>
      <xdr:colOff>114300</xdr:colOff>
      <xdr:row>97</xdr:row>
      <xdr:rowOff>165604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42431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7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123267</xdr:rowOff>
    </xdr:from>
    <xdr:to>
      <xdr:col>20</xdr:col>
      <xdr:colOff>38100</xdr:colOff>
      <xdr:row>97</xdr:row>
      <xdr:rowOff>53417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44544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7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36855</xdr:rowOff>
    </xdr:from>
    <xdr:to>
      <xdr:col>15</xdr:col>
      <xdr:colOff>101600</xdr:colOff>
      <xdr:row>98</xdr:row>
      <xdr:rowOff>138455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129582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3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105544</xdr:rowOff>
    </xdr:from>
    <xdr:to>
      <xdr:col>10</xdr:col>
      <xdr:colOff>165100</xdr:colOff>
      <xdr:row>99</xdr:row>
      <xdr:rowOff>35694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26821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700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151929</xdr:rowOff>
    </xdr:from>
    <xdr:to>
      <xdr:col>6</xdr:col>
      <xdr:colOff>38100</xdr:colOff>
      <xdr:row>99</xdr:row>
      <xdr:rowOff>82079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73206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96088</xdr:rowOff>
    </xdr:from>
    <xdr:to>
      <xdr:col>55</xdr:col>
      <xdr:colOff>0</xdr:colOff>
      <xdr:row>38</xdr:row>
      <xdr:rowOff>75832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8288"/>
          <a:ext cx="838200" cy="3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48171</xdr:rowOff>
    </xdr:from>
    <xdr:to>
      <xdr:col>50</xdr:col>
      <xdr:colOff>114300</xdr:colOff>
      <xdr:row>38</xdr:row>
      <xdr:rowOff>75832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63121"/>
          <a:ext cx="889000" cy="12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48171</xdr:rowOff>
    </xdr:from>
    <xdr:to>
      <xdr:col>45</xdr:col>
      <xdr:colOff>177800</xdr:colOff>
      <xdr:row>39</xdr:row>
      <xdr:rowOff>12192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63121"/>
          <a:ext cx="889000" cy="13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7303</xdr:rowOff>
    </xdr:from>
    <xdr:to>
      <xdr:col>41</xdr:col>
      <xdr:colOff>50800</xdr:colOff>
      <xdr:row>39</xdr:row>
      <xdr:rowOff>12192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93853"/>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45288</xdr:rowOff>
    </xdr:from>
    <xdr:to>
      <xdr:col>55</xdr:col>
      <xdr:colOff>50800</xdr:colOff>
      <xdr:row>36</xdr:row>
      <xdr:rowOff>146888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68165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25032</xdr:rowOff>
    </xdr:from>
    <xdr:to>
      <xdr:col>50</xdr:col>
      <xdr:colOff>165100</xdr:colOff>
      <xdr:row>38</xdr:row>
      <xdr:rowOff>126632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143159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168821</xdr:rowOff>
    </xdr:from>
    <xdr:to>
      <xdr:col>46</xdr:col>
      <xdr:colOff>38100</xdr:colOff>
      <xdr:row>31</xdr:row>
      <xdr:rowOff>98971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90098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132842</xdr:rowOff>
    </xdr:from>
    <xdr:to>
      <xdr:col>41</xdr:col>
      <xdr:colOff>101600</xdr:colOff>
      <xdr:row>39</xdr:row>
      <xdr:rowOff>62992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79519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127953</xdr:rowOff>
    </xdr:from>
    <xdr:to>
      <xdr:col>36</xdr:col>
      <xdr:colOff>165100</xdr:colOff>
      <xdr:row>39</xdr:row>
      <xdr:rowOff>58103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74630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141398</xdr:rowOff>
    </xdr:from>
    <xdr:to>
      <xdr:col>55</xdr:col>
      <xdr:colOff>0</xdr:colOff>
      <xdr:row>54</xdr:row>
      <xdr:rowOff>22967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28248"/>
          <a:ext cx="8382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22967</xdr:rowOff>
    </xdr:from>
    <xdr:to>
      <xdr:col>50</xdr:col>
      <xdr:colOff>114300</xdr:colOff>
      <xdr:row>56</xdr:row>
      <xdr:rowOff>7977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281267"/>
          <a:ext cx="889000" cy="3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157482</xdr:rowOff>
    </xdr:from>
    <xdr:to>
      <xdr:col>45</xdr:col>
      <xdr:colOff>177800</xdr:colOff>
      <xdr:row>56</xdr:row>
      <xdr:rowOff>7977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15782"/>
          <a:ext cx="889000" cy="1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69651</xdr:rowOff>
    </xdr:from>
    <xdr:to>
      <xdr:col>41</xdr:col>
      <xdr:colOff>50800</xdr:colOff>
      <xdr:row>54</xdr:row>
      <xdr:rowOff>157482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27951"/>
          <a:ext cx="889000" cy="8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90598</xdr:rowOff>
    </xdr:from>
    <xdr:to>
      <xdr:col>55</xdr:col>
      <xdr:colOff>50800</xdr:colOff>
      <xdr:row>54</xdr:row>
      <xdr:rowOff>20748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113475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143617</xdr:rowOff>
    </xdr:from>
    <xdr:to>
      <xdr:col>50</xdr:col>
      <xdr:colOff>165100</xdr:colOff>
      <xdr:row>54</xdr:row>
      <xdr:rowOff>73767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90294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0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128627</xdr:rowOff>
    </xdr:from>
    <xdr:to>
      <xdr:col>46</xdr:col>
      <xdr:colOff>38100</xdr:colOff>
      <xdr:row>56</xdr:row>
      <xdr:rowOff>58777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75304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106682</xdr:rowOff>
    </xdr:from>
    <xdr:to>
      <xdr:col>41</xdr:col>
      <xdr:colOff>101600</xdr:colOff>
      <xdr:row>55</xdr:row>
      <xdr:rowOff>36832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53359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18851</xdr:rowOff>
    </xdr:from>
    <xdr:to>
      <xdr:col>36</xdr:col>
      <xdr:colOff>165100</xdr:colOff>
      <xdr:row>54</xdr:row>
      <xdr:rowOff>120451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136978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125618</xdr:rowOff>
    </xdr:from>
    <xdr:to>
      <xdr:col>55</xdr:col>
      <xdr:colOff>0</xdr:colOff>
      <xdr:row>74</xdr:row>
      <xdr:rowOff>71326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470018"/>
          <a:ext cx="838200" cy="2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71326</xdr:rowOff>
    </xdr:from>
    <xdr:to>
      <xdr:col>50</xdr:col>
      <xdr:colOff>114300</xdr:colOff>
      <xdr:row>76</xdr:row>
      <xdr:rowOff>60559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58626"/>
          <a:ext cx="889000" cy="3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37539</xdr:rowOff>
    </xdr:from>
    <xdr:to>
      <xdr:col>45</xdr:col>
      <xdr:colOff>177800</xdr:colOff>
      <xdr:row>76</xdr:row>
      <xdr:rowOff>60559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67739"/>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83236</xdr:rowOff>
    </xdr:from>
    <xdr:to>
      <xdr:col>41</xdr:col>
      <xdr:colOff>50800</xdr:colOff>
      <xdr:row>76</xdr:row>
      <xdr:rowOff>37539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941986"/>
          <a:ext cx="8890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74818</xdr:rowOff>
    </xdr:from>
    <xdr:to>
      <xdr:col>55</xdr:col>
      <xdr:colOff>50800</xdr:colOff>
      <xdr:row>73</xdr:row>
      <xdr:rowOff>4968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4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97695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2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20526</xdr:rowOff>
    </xdr:from>
    <xdr:to>
      <xdr:col>50</xdr:col>
      <xdr:colOff>165100</xdr:colOff>
      <xdr:row>74</xdr:row>
      <xdr:rowOff>122126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138653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4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9759</xdr:rowOff>
    </xdr:from>
    <xdr:to>
      <xdr:col>46</xdr:col>
      <xdr:colOff>38100</xdr:colOff>
      <xdr:row>76</xdr:row>
      <xdr:rowOff>111359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127885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158189</xdr:rowOff>
    </xdr:from>
    <xdr:to>
      <xdr:col>41</xdr:col>
      <xdr:colOff>101600</xdr:colOff>
      <xdr:row>76</xdr:row>
      <xdr:rowOff>88339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104866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32436</xdr:rowOff>
    </xdr:from>
    <xdr:to>
      <xdr:col>36</xdr:col>
      <xdr:colOff>165100</xdr:colOff>
      <xdr:row>75</xdr:row>
      <xdr:rowOff>134036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150563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130944</xdr:rowOff>
    </xdr:from>
    <xdr:to>
      <xdr:col>55</xdr:col>
      <xdr:colOff>0</xdr:colOff>
      <xdr:row>95</xdr:row>
      <xdr:rowOff>143563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47244"/>
          <a:ext cx="838200" cy="1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130944</xdr:rowOff>
    </xdr:from>
    <xdr:to>
      <xdr:col>50</xdr:col>
      <xdr:colOff>114300</xdr:colOff>
      <xdr:row>95</xdr:row>
      <xdr:rowOff>92425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47244"/>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90300</xdr:rowOff>
    </xdr:from>
    <xdr:to>
      <xdr:col>45</xdr:col>
      <xdr:colOff>177800</xdr:colOff>
      <xdr:row>95</xdr:row>
      <xdr:rowOff>92425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06600"/>
          <a:ext cx="889000" cy="17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90300</xdr:rowOff>
    </xdr:from>
    <xdr:to>
      <xdr:col>41</xdr:col>
      <xdr:colOff>50800</xdr:colOff>
      <xdr:row>94</xdr:row>
      <xdr:rowOff>145506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06600"/>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92763</xdr:rowOff>
    </xdr:from>
    <xdr:to>
      <xdr:col>55</xdr:col>
      <xdr:colOff>50800</xdr:colOff>
      <xdr:row>96</xdr:row>
      <xdr:rowOff>22913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8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71190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80144</xdr:rowOff>
    </xdr:from>
    <xdr:to>
      <xdr:col>50</xdr:col>
      <xdr:colOff>165100</xdr:colOff>
      <xdr:row>95</xdr:row>
      <xdr:rowOff>10294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26821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41625</xdr:rowOff>
    </xdr:from>
    <xdr:to>
      <xdr:col>46</xdr:col>
      <xdr:colOff>38100</xdr:colOff>
      <xdr:row>95</xdr:row>
      <xdr:rowOff>143225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134352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39500</xdr:rowOff>
    </xdr:from>
    <xdr:to>
      <xdr:col>41</xdr:col>
      <xdr:colOff>101600</xdr:colOff>
      <xdr:row>94</xdr:row>
      <xdr:rowOff>141100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157627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94706</xdr:rowOff>
    </xdr:from>
    <xdr:to>
      <xdr:col>36</xdr:col>
      <xdr:colOff>165100</xdr:colOff>
      <xdr:row>95</xdr:row>
      <xdr:rowOff>24856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41383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72263</xdr:rowOff>
    </xdr:from>
    <xdr:to>
      <xdr:col>85</xdr:col>
      <xdr:colOff>127000</xdr:colOff>
      <xdr:row>39</xdr:row>
      <xdr:rowOff>35814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87363"/>
          <a:ext cx="8382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16637</xdr:rowOff>
    </xdr:from>
    <xdr:to>
      <xdr:col>81</xdr:col>
      <xdr:colOff>50800</xdr:colOff>
      <xdr:row>39</xdr:row>
      <xdr:rowOff>35814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3187"/>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160782</xdr:rowOff>
    </xdr:from>
    <xdr:to>
      <xdr:col>76</xdr:col>
      <xdr:colOff>114300</xdr:colOff>
      <xdr:row>39</xdr:row>
      <xdr:rowOff>16637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75882"/>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119634</xdr:rowOff>
    </xdr:from>
    <xdr:to>
      <xdr:col>71</xdr:col>
      <xdr:colOff>177800</xdr:colOff>
      <xdr:row>38</xdr:row>
      <xdr:rowOff>160782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47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21463</xdr:rowOff>
    </xdr:from>
    <xdr:to>
      <xdr:col>85</xdr:col>
      <xdr:colOff>177800</xdr:colOff>
      <xdr:row>38</xdr:row>
      <xdr:rowOff>123063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44340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156464</xdr:rowOff>
    </xdr:from>
    <xdr:to>
      <xdr:col>81</xdr:col>
      <xdr:colOff>101600</xdr:colOff>
      <xdr:row>39</xdr:row>
      <xdr:rowOff>86614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77741</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64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137287</xdr:rowOff>
    </xdr:from>
    <xdr:to>
      <xdr:col>76</xdr:col>
      <xdr:colOff>165100</xdr:colOff>
      <xdr:row>39</xdr:row>
      <xdr:rowOff>67437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58564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109982</xdr:rowOff>
    </xdr:from>
    <xdr:to>
      <xdr:col>72</xdr:col>
      <xdr:colOff>38100</xdr:colOff>
      <xdr:row>39</xdr:row>
      <xdr:rowOff>40132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31259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68834</xdr:rowOff>
    </xdr:from>
    <xdr:to>
      <xdr:col>67</xdr:col>
      <xdr:colOff>101600</xdr:colOff>
      <xdr:row>38</xdr:row>
      <xdr:rowOff>170434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161561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7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22885</xdr:rowOff>
    </xdr:from>
    <xdr:to>
      <xdr:col>85</xdr:col>
      <xdr:colOff>127000</xdr:colOff>
      <xdr:row>72</xdr:row>
      <xdr:rowOff>137382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367285"/>
          <a:ext cx="8382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22885</xdr:rowOff>
    </xdr:from>
    <xdr:to>
      <xdr:col>81</xdr:col>
      <xdr:colOff>50800</xdr:colOff>
      <xdr:row>72</xdr:row>
      <xdr:rowOff>75529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367285"/>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75529</xdr:rowOff>
    </xdr:from>
    <xdr:to>
      <xdr:col>76</xdr:col>
      <xdr:colOff>114300</xdr:colOff>
      <xdr:row>72</xdr:row>
      <xdr:rowOff>126637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419929"/>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34348</xdr:rowOff>
    </xdr:from>
    <xdr:to>
      <xdr:col>71</xdr:col>
      <xdr:colOff>177800</xdr:colOff>
      <xdr:row>72</xdr:row>
      <xdr:rowOff>126637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378748"/>
          <a:ext cx="8890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86582</xdr:rowOff>
    </xdr:from>
    <xdr:to>
      <xdr:col>85</xdr:col>
      <xdr:colOff>177800</xdr:colOff>
      <xdr:row>73</xdr:row>
      <xdr:rowOff>16732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109459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2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143535</xdr:rowOff>
    </xdr:from>
    <xdr:to>
      <xdr:col>81</xdr:col>
      <xdr:colOff>101600</xdr:colOff>
      <xdr:row>72</xdr:row>
      <xdr:rowOff>73685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90212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0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24729</xdr:rowOff>
    </xdr:from>
    <xdr:to>
      <xdr:col>76</xdr:col>
      <xdr:colOff>165100</xdr:colOff>
      <xdr:row>72</xdr:row>
      <xdr:rowOff>126329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3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142856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14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75837</xdr:rowOff>
    </xdr:from>
    <xdr:to>
      <xdr:col>72</xdr:col>
      <xdr:colOff>38100</xdr:colOff>
      <xdr:row>73</xdr:row>
      <xdr:rowOff>5987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4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22514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1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154998</xdr:rowOff>
    </xdr:from>
    <xdr:to>
      <xdr:col>67</xdr:col>
      <xdr:colOff>101600</xdr:colOff>
      <xdr:row>72</xdr:row>
      <xdr:rowOff>85148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101675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1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80538</xdr:rowOff>
    </xdr:from>
    <xdr:to>
      <xdr:col>85</xdr:col>
      <xdr:colOff>127000</xdr:colOff>
      <xdr:row>97</xdr:row>
      <xdr:rowOff>60010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5853938"/>
          <a:ext cx="838200" cy="8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60010</xdr:rowOff>
    </xdr:from>
    <xdr:to>
      <xdr:col>81</xdr:col>
      <xdr:colOff>50800</xdr:colOff>
      <xdr:row>98</xdr:row>
      <xdr:rowOff>57679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90660"/>
          <a:ext cx="8890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57679</xdr:rowOff>
    </xdr:from>
    <xdr:to>
      <xdr:col>76</xdr:col>
      <xdr:colOff>114300</xdr:colOff>
      <xdr:row>98</xdr:row>
      <xdr:rowOff>60353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977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4163</xdr:rowOff>
    </xdr:from>
    <xdr:to>
      <xdr:col>71</xdr:col>
      <xdr:colOff>177800</xdr:colOff>
      <xdr:row>98</xdr:row>
      <xdr:rowOff>60353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06263"/>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29738</xdr:rowOff>
    </xdr:from>
    <xdr:to>
      <xdr:col>85</xdr:col>
      <xdr:colOff>177800</xdr:colOff>
      <xdr:row>92</xdr:row>
      <xdr:rowOff>131338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52615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9210</xdr:rowOff>
    </xdr:from>
    <xdr:to>
      <xdr:col>81</xdr:col>
      <xdr:colOff>101600</xdr:colOff>
      <xdr:row>97</xdr:row>
      <xdr:rowOff>110810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101937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6879</xdr:rowOff>
    </xdr:from>
    <xdr:to>
      <xdr:col>76</xdr:col>
      <xdr:colOff>165100</xdr:colOff>
      <xdr:row>98</xdr:row>
      <xdr:rowOff>108479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99606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9553</xdr:rowOff>
    </xdr:from>
    <xdr:to>
      <xdr:col>72</xdr:col>
      <xdr:colOff>38100</xdr:colOff>
      <xdr:row>98</xdr:row>
      <xdr:rowOff>111153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102280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124813</xdr:rowOff>
    </xdr:from>
    <xdr:to>
      <xdr:col>67</xdr:col>
      <xdr:colOff>101600</xdr:colOff>
      <xdr:row>98</xdr:row>
      <xdr:rowOff>54963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71490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5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56642</xdr:rowOff>
    </xdr:from>
    <xdr:to>
      <xdr:col>116</xdr:col>
      <xdr:colOff>63500</xdr:colOff>
      <xdr:row>35</xdr:row>
      <xdr:rowOff>94171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57392"/>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94171</xdr:rowOff>
    </xdr:from>
    <xdr:to>
      <xdr:col>111</xdr:col>
      <xdr:colOff>177800</xdr:colOff>
      <xdr:row>36</xdr:row>
      <xdr:rowOff>50165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094921"/>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171323</xdr:rowOff>
    </xdr:from>
    <xdr:to>
      <xdr:col>107</xdr:col>
      <xdr:colOff>50800</xdr:colOff>
      <xdr:row>36</xdr:row>
      <xdr:rowOff>50165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17207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171323</xdr:rowOff>
    </xdr:from>
    <xdr:to>
      <xdr:col>102</xdr:col>
      <xdr:colOff>114300</xdr:colOff>
      <xdr:row>36</xdr:row>
      <xdr:rowOff>67310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17207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5842</xdr:rowOff>
    </xdr:from>
    <xdr:to>
      <xdr:col>116</xdr:col>
      <xdr:colOff>114300</xdr:colOff>
      <xdr:row>35</xdr:row>
      <xdr:rowOff>107442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28719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43371</xdr:rowOff>
    </xdr:from>
    <xdr:to>
      <xdr:col>112</xdr:col>
      <xdr:colOff>38100</xdr:colOff>
      <xdr:row>35</xdr:row>
      <xdr:rowOff>144971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161498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8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170815</xdr:rowOff>
    </xdr:from>
    <xdr:to>
      <xdr:col>107</xdr:col>
      <xdr:colOff>101600</xdr:colOff>
      <xdr:row>36</xdr:row>
      <xdr:rowOff>100965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117492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120523</xdr:rowOff>
    </xdr:from>
    <xdr:to>
      <xdr:col>102</xdr:col>
      <xdr:colOff>165100</xdr:colOff>
      <xdr:row>36</xdr:row>
      <xdr:rowOff>50673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67200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16510</xdr:rowOff>
    </xdr:from>
    <xdr:to>
      <xdr:col>98</xdr:col>
      <xdr:colOff>38100</xdr:colOff>
      <xdr:row>36</xdr:row>
      <xdr:rowOff>118110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134637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158179</xdr:rowOff>
    </xdr:from>
    <xdr:to>
      <xdr:col>116</xdr:col>
      <xdr:colOff>63500</xdr:colOff>
      <xdr:row>59</xdr:row>
      <xdr:rowOff>43269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02279"/>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158179</xdr:rowOff>
    </xdr:from>
    <xdr:to>
      <xdr:col>111</xdr:col>
      <xdr:colOff>177800</xdr:colOff>
      <xdr:row>59</xdr:row>
      <xdr:rowOff>43631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02279"/>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43250</xdr:rowOff>
    </xdr:from>
    <xdr:to>
      <xdr:col>107</xdr:col>
      <xdr:colOff>50800</xdr:colOff>
      <xdr:row>59</xdr:row>
      <xdr:rowOff>43631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88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43250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5790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163919</xdr:rowOff>
    </xdr:from>
    <xdr:to>
      <xdr:col>116</xdr:col>
      <xdr:colOff>114300</xdr:colOff>
      <xdr:row>59</xdr:row>
      <xdr:rowOff>94069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78846</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2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107379</xdr:rowOff>
    </xdr:from>
    <xdr:to>
      <xdr:col>112</xdr:col>
      <xdr:colOff>38100</xdr:colOff>
      <xdr:row>59</xdr:row>
      <xdr:rowOff>37529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28656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164281</xdr:rowOff>
    </xdr:from>
    <xdr:to>
      <xdr:col>107</xdr:col>
      <xdr:colOff>101600</xdr:colOff>
      <xdr:row>59</xdr:row>
      <xdr:rowOff>94431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85558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163900</xdr:rowOff>
    </xdr:from>
    <xdr:to>
      <xdr:col>102</xdr:col>
      <xdr:colOff>165100</xdr:colOff>
      <xdr:row>59</xdr:row>
      <xdr:rowOff>94050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85177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163005</xdr:rowOff>
    </xdr:from>
    <xdr:to>
      <xdr:col>98</xdr:col>
      <xdr:colOff>38100</xdr:colOff>
      <xdr:row>59</xdr:row>
      <xdr:rowOff>93155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84282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9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128156</xdr:rowOff>
    </xdr:from>
    <xdr:to>
      <xdr:col>116</xdr:col>
      <xdr:colOff>63500</xdr:colOff>
      <xdr:row>75</xdr:row>
      <xdr:rowOff>148158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86906"/>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148158</xdr:rowOff>
    </xdr:from>
    <xdr:to>
      <xdr:col>111</xdr:col>
      <xdr:colOff>177800</xdr:colOff>
      <xdr:row>75</xdr:row>
      <xdr:rowOff>168314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6908"/>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168314</xdr:rowOff>
    </xdr:from>
    <xdr:to>
      <xdr:col>107</xdr:col>
      <xdr:colOff>50800</xdr:colOff>
      <xdr:row>76</xdr:row>
      <xdr:rowOff>49746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27064"/>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49746</xdr:rowOff>
    </xdr:from>
    <xdr:to>
      <xdr:col>102</xdr:col>
      <xdr:colOff>114300</xdr:colOff>
      <xdr:row>76</xdr:row>
      <xdr:rowOff>101105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79946"/>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77356</xdr:rowOff>
    </xdr:from>
    <xdr:to>
      <xdr:col>116</xdr:col>
      <xdr:colOff>114300</xdr:colOff>
      <xdr:row>76</xdr:row>
      <xdr:rowOff>7507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55783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97358</xdr:rowOff>
    </xdr:from>
    <xdr:to>
      <xdr:col>112</xdr:col>
      <xdr:colOff>38100</xdr:colOff>
      <xdr:row>76</xdr:row>
      <xdr:rowOff>27508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18635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117513</xdr:rowOff>
    </xdr:from>
    <xdr:to>
      <xdr:col>107</xdr:col>
      <xdr:colOff>101600</xdr:colOff>
      <xdr:row>76</xdr:row>
      <xdr:rowOff>47662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38791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170396</xdr:rowOff>
    </xdr:from>
    <xdr:to>
      <xdr:col>102</xdr:col>
      <xdr:colOff>165100</xdr:colOff>
      <xdr:row>76</xdr:row>
      <xdr:rowOff>100546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50305</xdr:rowOff>
    </xdr:from>
    <xdr:to>
      <xdr:col>98</xdr:col>
      <xdr:colOff>38100</xdr:colOff>
      <xdr:row>76</xdr:row>
      <xdr:rowOff>151905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143032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人件費については、人勧などの影響により職員給が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％の増となりましたが、退職手当の減等により人件費全体で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％の減となった。扶助費については住民税非課税世帯等臨時特別給付金などにより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の減、補助費は、事業費復活臨時支援事業費の増等により</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％の増、維持補修費は西環境エネルギーセンター管理運営費により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％の増となった。普通建設事業費は中央小学校及び玉川こども図書館建設事業費の減などにより補助事業費は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％の減、金沢美術工芸大学移転整備事業費の増などにより単独事業費は</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の増となり、全体では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の増となった。災害復旧事業費では、林道災害復旧費及び農業用施設災害復旧費等の増により</a:t>
          </a:r>
          <a:r>
            <a:rPr kumimoji="1" lang="en-US" altLang="ja-JP" sz="1300">
              <a:latin typeface="ＭＳ Ｐゴシック" panose="020B0600070205080204" pitchFamily="50" charset="-128"/>
              <a:ea typeface="ＭＳ Ｐゴシック" panose="020B0600070205080204" pitchFamily="50" charset="-128"/>
            </a:rPr>
            <a:t>1559.9</a:t>
          </a:r>
          <a:r>
            <a:rPr kumimoji="1" lang="ja-JP" altLang="en-US" sz="1300">
              <a:latin typeface="ＭＳ Ｐゴシック" panose="020B0600070205080204" pitchFamily="50" charset="-128"/>
              <a:ea typeface="ＭＳ Ｐゴシック" panose="020B0600070205080204" pitchFamily="50" charset="-128"/>
            </a:rPr>
            <a:t>％の増となった。積立金については、教育福祉施設等再整備積立基金の増及び市場病院施設再整備積立基金積立金の皆増により</a:t>
          </a:r>
          <a:r>
            <a:rPr kumimoji="1" lang="en-US" altLang="ja-JP" sz="1300">
              <a:latin typeface="ＭＳ Ｐゴシック" panose="020B0600070205080204" pitchFamily="50" charset="-128"/>
              <a:ea typeface="ＭＳ Ｐゴシック" panose="020B0600070205080204" pitchFamily="50" charset="-128"/>
            </a:rPr>
            <a:t>331.7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の増となった。繰出金は介護保険事業費特別会計繰出金の増などにより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42164</xdr:rowOff>
    </xdr:from>
    <xdr:to>
      <xdr:col>24</xdr:col>
      <xdr:colOff>63500</xdr:colOff>
      <xdr:row>35</xdr:row>
      <xdr:rowOff>67310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291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67310</xdr:rowOff>
    </xdr:from>
    <xdr:to>
      <xdr:col>19</xdr:col>
      <xdr:colOff>177800</xdr:colOff>
      <xdr:row>35</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8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xdr:rowOff>
    </xdr:from>
    <xdr:to>
      <xdr:col>15</xdr:col>
      <xdr:colOff>50800</xdr:colOff>
      <xdr:row>35</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405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xdr:rowOff>
    </xdr:from>
    <xdr:to>
      <xdr:col>10</xdr:col>
      <xdr:colOff>114300</xdr:colOff>
      <xdr:row>35</xdr:row>
      <xdr:rowOff>36830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405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162814</xdr:rowOff>
    </xdr:from>
    <xdr:to>
      <xdr:col>24</xdr:col>
      <xdr:colOff>114300</xdr:colOff>
      <xdr:row>35</xdr:row>
      <xdr:rowOff>92964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134637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123952</xdr:rowOff>
    </xdr:from>
    <xdr:to>
      <xdr:col>10</xdr:col>
      <xdr:colOff>165100</xdr:colOff>
      <xdr:row>35</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70629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16637</xdr:rowOff>
    </xdr:from>
    <xdr:to>
      <xdr:col>24</xdr:col>
      <xdr:colOff>63500</xdr:colOff>
      <xdr:row>57</xdr:row>
      <xdr:rowOff>43470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9287"/>
          <a:ext cx="8382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69694</xdr:rowOff>
    </xdr:from>
    <xdr:to>
      <xdr:col>19</xdr:col>
      <xdr:colOff>177800</xdr:colOff>
      <xdr:row>57</xdr:row>
      <xdr:rowOff>43470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13644"/>
          <a:ext cx="889000" cy="100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69694</xdr:rowOff>
    </xdr:from>
    <xdr:to>
      <xdr:col>15</xdr:col>
      <xdr:colOff>50800</xdr:colOff>
      <xdr:row>57</xdr:row>
      <xdr:rowOff>13764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13644"/>
          <a:ext cx="889000" cy="9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13764</xdr:rowOff>
    </xdr:from>
    <xdr:to>
      <xdr:col>10</xdr:col>
      <xdr:colOff>114300</xdr:colOff>
      <xdr:row>57</xdr:row>
      <xdr:rowOff>39508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6414"/>
          <a:ext cx="889000" cy="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137287</xdr:rowOff>
    </xdr:from>
    <xdr:to>
      <xdr:col>24</xdr:col>
      <xdr:colOff>114300</xdr:colOff>
      <xdr:row>57</xdr:row>
      <xdr:rowOff>67437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115714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164120</xdr:rowOff>
    </xdr:from>
    <xdr:to>
      <xdr:col>20</xdr:col>
      <xdr:colOff>38100</xdr:colOff>
      <xdr:row>57</xdr:row>
      <xdr:rowOff>94270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85397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18894</xdr:rowOff>
    </xdr:from>
    <xdr:to>
      <xdr:col>15</xdr:col>
      <xdr:colOff>101600</xdr:colOff>
      <xdr:row>51</xdr:row>
      <xdr:rowOff>120494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111621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5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134414</xdr:rowOff>
    </xdr:from>
    <xdr:to>
      <xdr:col>10</xdr:col>
      <xdr:colOff>165100</xdr:colOff>
      <xdr:row>57</xdr:row>
      <xdr:rowOff>64564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81091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160158</xdr:rowOff>
    </xdr:from>
    <xdr:to>
      <xdr:col>6</xdr:col>
      <xdr:colOff>38100</xdr:colOff>
      <xdr:row>57</xdr:row>
      <xdr:rowOff>90308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106835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54277</xdr:rowOff>
    </xdr:from>
    <xdr:to>
      <xdr:col>24</xdr:col>
      <xdr:colOff>63500</xdr:colOff>
      <xdr:row>77</xdr:row>
      <xdr:rowOff>135412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55927"/>
          <a:ext cx="838200" cy="8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54277</xdr:rowOff>
    </xdr:from>
    <xdr:to>
      <xdr:col>19</xdr:col>
      <xdr:colOff>177800</xdr:colOff>
      <xdr:row>78</xdr:row>
      <xdr:rowOff>119007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5927"/>
          <a:ext cx="889000" cy="2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119007</xdr:rowOff>
    </xdr:from>
    <xdr:to>
      <xdr:col>15</xdr:col>
      <xdr:colOff>50800</xdr:colOff>
      <xdr:row>79</xdr:row>
      <xdr:rowOff>21898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92107"/>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21898</xdr:rowOff>
    </xdr:from>
    <xdr:to>
      <xdr:col>10</xdr:col>
      <xdr:colOff>114300</xdr:colOff>
      <xdr:row>79</xdr:row>
      <xdr:rowOff>51268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6448"/>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84612</xdr:rowOff>
    </xdr:from>
    <xdr:to>
      <xdr:col>24</xdr:col>
      <xdr:colOff>114300</xdr:colOff>
      <xdr:row>78</xdr:row>
      <xdr:rowOff>14762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63039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3477</xdr:rowOff>
    </xdr:from>
    <xdr:to>
      <xdr:col>20</xdr:col>
      <xdr:colOff>38100</xdr:colOff>
      <xdr:row>77</xdr:row>
      <xdr:rowOff>105077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96204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68207</xdr:rowOff>
    </xdr:from>
    <xdr:to>
      <xdr:col>15</xdr:col>
      <xdr:colOff>101600</xdr:colOff>
      <xdr:row>78</xdr:row>
      <xdr:rowOff>169807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160934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142548</xdr:rowOff>
    </xdr:from>
    <xdr:to>
      <xdr:col>10</xdr:col>
      <xdr:colOff>165100</xdr:colOff>
      <xdr:row>79</xdr:row>
      <xdr:rowOff>72698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63825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468</xdr:rowOff>
    </xdr:from>
    <xdr:to>
      <xdr:col>6</xdr:col>
      <xdr:colOff>38100</xdr:colOff>
      <xdr:row>79</xdr:row>
      <xdr:rowOff>102068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93195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55477</xdr:rowOff>
    </xdr:from>
    <xdr:to>
      <xdr:col>24</xdr:col>
      <xdr:colOff>63500</xdr:colOff>
      <xdr:row>97</xdr:row>
      <xdr:rowOff>40977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00327"/>
          <a:ext cx="838200" cy="6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40977</xdr:rowOff>
    </xdr:from>
    <xdr:to>
      <xdr:col>19</xdr:col>
      <xdr:colOff>177800</xdr:colOff>
      <xdr:row>99</xdr:row>
      <xdr:rowOff>79121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1627"/>
          <a:ext cx="889000" cy="38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39638</xdr:rowOff>
    </xdr:from>
    <xdr:to>
      <xdr:col>15</xdr:col>
      <xdr:colOff>50800</xdr:colOff>
      <xdr:row>99</xdr:row>
      <xdr:rowOff>79121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13188"/>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89277</xdr:rowOff>
    </xdr:from>
    <xdr:to>
      <xdr:col>10</xdr:col>
      <xdr:colOff>114300</xdr:colOff>
      <xdr:row>99</xdr:row>
      <xdr:rowOff>39638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1377"/>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4677</xdr:rowOff>
    </xdr:from>
    <xdr:to>
      <xdr:col>24</xdr:col>
      <xdr:colOff>114300</xdr:colOff>
      <xdr:row>93</xdr:row>
      <xdr:rowOff>106277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27554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161627</xdr:rowOff>
    </xdr:from>
    <xdr:to>
      <xdr:col>20</xdr:col>
      <xdr:colOff>38100</xdr:colOff>
      <xdr:row>97</xdr:row>
      <xdr:rowOff>91777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82904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28321</xdr:rowOff>
    </xdr:from>
    <xdr:to>
      <xdr:col>15</xdr:col>
      <xdr:colOff>101600</xdr:colOff>
      <xdr:row>99</xdr:row>
      <xdr:rowOff>129921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121048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160288</xdr:rowOff>
    </xdr:from>
    <xdr:to>
      <xdr:col>10</xdr:col>
      <xdr:colOff>165100</xdr:colOff>
      <xdr:row>99</xdr:row>
      <xdr:rowOff>90438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81565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38477</xdr:rowOff>
    </xdr:from>
    <xdr:to>
      <xdr:col>6</xdr:col>
      <xdr:colOff>38100</xdr:colOff>
      <xdr:row>98</xdr:row>
      <xdr:rowOff>140077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156604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59690</xdr:rowOff>
    </xdr:from>
    <xdr:to>
      <xdr:col>55</xdr:col>
      <xdr:colOff>0</xdr:colOff>
      <xdr:row>36</xdr:row>
      <xdr:rowOff>65176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3189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16713</xdr:rowOff>
    </xdr:from>
    <xdr:to>
      <xdr:col>50</xdr:col>
      <xdr:colOff>114300</xdr:colOff>
      <xdr:row>36</xdr:row>
      <xdr:rowOff>59690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8891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16713</xdr:rowOff>
    </xdr:from>
    <xdr:to>
      <xdr:col>45</xdr:col>
      <xdr:colOff>177800</xdr:colOff>
      <xdr:row>36</xdr:row>
      <xdr:rowOff>74778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8891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45974</xdr:rowOff>
    </xdr:from>
    <xdr:to>
      <xdr:col>41</xdr:col>
      <xdr:colOff>50800</xdr:colOff>
      <xdr:row>36</xdr:row>
      <xdr:rowOff>74778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1817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xdr:rowOff>
    </xdr:from>
    <xdr:to>
      <xdr:col>55</xdr:col>
      <xdr:colOff>50800</xdr:colOff>
      <xdr:row>36</xdr:row>
      <xdr:rowOff>115976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37253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3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8890</xdr:rowOff>
    </xdr:from>
    <xdr:to>
      <xdr:col>50</xdr:col>
      <xdr:colOff>165100</xdr:colOff>
      <xdr:row>36</xdr:row>
      <xdr:rowOff>110490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127017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595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137363</xdr:rowOff>
    </xdr:from>
    <xdr:to>
      <xdr:col>46</xdr:col>
      <xdr:colOff>38100</xdr:colOff>
      <xdr:row>36</xdr:row>
      <xdr:rowOff>67513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84040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23978</xdr:rowOff>
    </xdr:from>
    <xdr:to>
      <xdr:col>41</xdr:col>
      <xdr:colOff>101600</xdr:colOff>
      <xdr:row>36</xdr:row>
      <xdr:rowOff>125578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142105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7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166624</xdr:rowOff>
    </xdr:from>
    <xdr:to>
      <xdr:col>36</xdr:col>
      <xdr:colOff>165100</xdr:colOff>
      <xdr:row>36</xdr:row>
      <xdr:rowOff>96774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113301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166846</xdr:rowOff>
    </xdr:from>
    <xdr:to>
      <xdr:col>55</xdr:col>
      <xdr:colOff>0</xdr:colOff>
      <xdr:row>56</xdr:row>
      <xdr:rowOff>14942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96596"/>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166846</xdr:rowOff>
    </xdr:from>
    <xdr:to>
      <xdr:col>50</xdr:col>
      <xdr:colOff>114300</xdr:colOff>
      <xdr:row>56</xdr:row>
      <xdr:rowOff>9455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9659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9455</xdr:rowOff>
    </xdr:from>
    <xdr:to>
      <xdr:col>45</xdr:col>
      <xdr:colOff>177800</xdr:colOff>
      <xdr:row>56</xdr:row>
      <xdr:rowOff>22828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1065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22828</xdr:rowOff>
    </xdr:from>
    <xdr:to>
      <xdr:col>41</xdr:col>
      <xdr:colOff>50800</xdr:colOff>
      <xdr:row>56</xdr:row>
      <xdr:rowOff>30715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2402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135592</xdr:rowOff>
    </xdr:from>
    <xdr:to>
      <xdr:col>55</xdr:col>
      <xdr:colOff>50800</xdr:colOff>
      <xdr:row>56</xdr:row>
      <xdr:rowOff>65742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158469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116046</xdr:rowOff>
    </xdr:from>
    <xdr:to>
      <xdr:col>50</xdr:col>
      <xdr:colOff>165100</xdr:colOff>
      <xdr:row>56</xdr:row>
      <xdr:rowOff>46196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62723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32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130105</xdr:rowOff>
    </xdr:from>
    <xdr:to>
      <xdr:col>46</xdr:col>
      <xdr:colOff>38100</xdr:colOff>
      <xdr:row>56</xdr:row>
      <xdr:rowOff>60255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76782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143478</xdr:rowOff>
    </xdr:from>
    <xdr:to>
      <xdr:col>41</xdr:col>
      <xdr:colOff>101600</xdr:colOff>
      <xdr:row>56</xdr:row>
      <xdr:rowOff>73628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90155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3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151365</xdr:rowOff>
    </xdr:from>
    <xdr:to>
      <xdr:col>36</xdr:col>
      <xdr:colOff>165100</xdr:colOff>
      <xdr:row>56</xdr:row>
      <xdr:rowOff>81515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98042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133446</xdr:rowOff>
    </xdr:from>
    <xdr:to>
      <xdr:col>55</xdr:col>
      <xdr:colOff>0</xdr:colOff>
      <xdr:row>77</xdr:row>
      <xdr:rowOff>147473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35096"/>
          <a:ext cx="8382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133446</xdr:rowOff>
    </xdr:from>
    <xdr:to>
      <xdr:col>50</xdr:col>
      <xdr:colOff>114300</xdr:colOff>
      <xdr:row>78</xdr:row>
      <xdr:rowOff>52946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5096"/>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52946</xdr:rowOff>
    </xdr:from>
    <xdr:to>
      <xdr:col>45</xdr:col>
      <xdr:colOff>177800</xdr:colOff>
      <xdr:row>78</xdr:row>
      <xdr:rowOff>130654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26046"/>
          <a:ext cx="8890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130654</xdr:rowOff>
    </xdr:from>
    <xdr:to>
      <xdr:col>41</xdr:col>
      <xdr:colOff>50800</xdr:colOff>
      <xdr:row>78</xdr:row>
      <xdr:rowOff>160111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0375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96673</xdr:rowOff>
    </xdr:from>
    <xdr:to>
      <xdr:col>55</xdr:col>
      <xdr:colOff>50800</xdr:colOff>
      <xdr:row>78</xdr:row>
      <xdr:rowOff>26823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119550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82646</xdr:rowOff>
    </xdr:from>
    <xdr:to>
      <xdr:col>50</xdr:col>
      <xdr:colOff>165100</xdr:colOff>
      <xdr:row>78</xdr:row>
      <xdr:rowOff>12796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29323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2146</xdr:rowOff>
    </xdr:from>
    <xdr:to>
      <xdr:col>46</xdr:col>
      <xdr:colOff>38100</xdr:colOff>
      <xdr:row>78</xdr:row>
      <xdr:rowOff>103746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94873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79854</xdr:rowOff>
    </xdr:from>
    <xdr:to>
      <xdr:col>41</xdr:col>
      <xdr:colOff>101600</xdr:colOff>
      <xdr:row>79</xdr:row>
      <xdr:rowOff>10004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109311</xdr:rowOff>
    </xdr:from>
    <xdr:to>
      <xdr:col>36</xdr:col>
      <xdr:colOff>165100</xdr:colOff>
      <xdr:row>79</xdr:row>
      <xdr:rowOff>39461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71462</xdr:rowOff>
    </xdr:from>
    <xdr:to>
      <xdr:col>55</xdr:col>
      <xdr:colOff>0</xdr:colOff>
      <xdr:row>96</xdr:row>
      <xdr:rowOff>120678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0662"/>
          <a:ext cx="838200" cy="4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120678</xdr:rowOff>
    </xdr:from>
    <xdr:to>
      <xdr:col>50</xdr:col>
      <xdr:colOff>114300</xdr:colOff>
      <xdr:row>96</xdr:row>
      <xdr:rowOff>137218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79878"/>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125315</xdr:rowOff>
    </xdr:from>
    <xdr:to>
      <xdr:col>45</xdr:col>
      <xdr:colOff>177800</xdr:colOff>
      <xdr:row>96</xdr:row>
      <xdr:rowOff>137218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84515"/>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125315</xdr:rowOff>
    </xdr:from>
    <xdr:to>
      <xdr:col>41</xdr:col>
      <xdr:colOff>50800</xdr:colOff>
      <xdr:row>96</xdr:row>
      <xdr:rowOff>142280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84515"/>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20662</xdr:rowOff>
    </xdr:from>
    <xdr:to>
      <xdr:col>55</xdr:col>
      <xdr:colOff>50800</xdr:colOff>
      <xdr:row>96</xdr:row>
      <xdr:rowOff>122262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43539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69878</xdr:rowOff>
    </xdr:from>
    <xdr:to>
      <xdr:col>50</xdr:col>
      <xdr:colOff>165100</xdr:colOff>
      <xdr:row>97</xdr:row>
      <xdr:rowOff>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86418</xdr:rowOff>
    </xdr:from>
    <xdr:to>
      <xdr:col>46</xdr:col>
      <xdr:colOff>38100</xdr:colOff>
      <xdr:row>97</xdr:row>
      <xdr:rowOff>16568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74515</xdr:rowOff>
    </xdr:from>
    <xdr:to>
      <xdr:col>41</xdr:col>
      <xdr:colOff>101600</xdr:colOff>
      <xdr:row>97</xdr:row>
      <xdr:rowOff>4665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21192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91480</xdr:rowOff>
    </xdr:from>
    <xdr:to>
      <xdr:col>36</xdr:col>
      <xdr:colOff>165100</xdr:colOff>
      <xdr:row>97</xdr:row>
      <xdr:rowOff>21630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52342</xdr:rowOff>
    </xdr:from>
    <xdr:to>
      <xdr:col>85</xdr:col>
      <xdr:colOff>127000</xdr:colOff>
      <xdr:row>37</xdr:row>
      <xdr:rowOff>137577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95992"/>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105410</xdr:rowOff>
    </xdr:from>
    <xdr:to>
      <xdr:col>81</xdr:col>
      <xdr:colOff>50800</xdr:colOff>
      <xdr:row>37</xdr:row>
      <xdr:rowOff>137577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4906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101001</xdr:rowOff>
    </xdr:from>
    <xdr:to>
      <xdr:col>76</xdr:col>
      <xdr:colOff>114300</xdr:colOff>
      <xdr:row>37</xdr:row>
      <xdr:rowOff>105410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73201"/>
          <a:ext cx="889000" cy="17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142966</xdr:rowOff>
    </xdr:from>
    <xdr:to>
      <xdr:col>71</xdr:col>
      <xdr:colOff>177800</xdr:colOff>
      <xdr:row>36</xdr:row>
      <xdr:rowOff>101001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972266"/>
          <a:ext cx="889000" cy="30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1542</xdr:rowOff>
    </xdr:from>
    <xdr:to>
      <xdr:col>85</xdr:col>
      <xdr:colOff>177800</xdr:colOff>
      <xdr:row>37</xdr:row>
      <xdr:rowOff>103142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151419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86777</xdr:rowOff>
    </xdr:from>
    <xdr:to>
      <xdr:col>81</xdr:col>
      <xdr:colOff>101600</xdr:colOff>
      <xdr:row>38</xdr:row>
      <xdr:rowOff>16928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8055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428" y="652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54610</xdr:rowOff>
    </xdr:from>
    <xdr:to>
      <xdr:col>76</xdr:col>
      <xdr:colOff>165100</xdr:colOff>
      <xdr:row>37</xdr:row>
      <xdr:rowOff>156210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147337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50201</xdr:rowOff>
    </xdr:from>
    <xdr:to>
      <xdr:col>72</xdr:col>
      <xdr:colOff>38100</xdr:colOff>
      <xdr:row>36</xdr:row>
      <xdr:rowOff>151801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142928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92166</xdr:rowOff>
    </xdr:from>
    <xdr:to>
      <xdr:col>67</xdr:col>
      <xdr:colOff>101600</xdr:colOff>
      <xdr:row>35</xdr:row>
      <xdr:rowOff>22316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38843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151568</xdr:rowOff>
    </xdr:from>
    <xdr:to>
      <xdr:col>85</xdr:col>
      <xdr:colOff>127000</xdr:colOff>
      <xdr:row>52</xdr:row>
      <xdr:rowOff>143167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895518"/>
          <a:ext cx="838200" cy="1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143167</xdr:rowOff>
    </xdr:from>
    <xdr:to>
      <xdr:col>81</xdr:col>
      <xdr:colOff>50800</xdr:colOff>
      <xdr:row>54</xdr:row>
      <xdr:rowOff>107486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058567"/>
          <a:ext cx="889000" cy="30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107486</xdr:rowOff>
    </xdr:from>
    <xdr:to>
      <xdr:col>76</xdr:col>
      <xdr:colOff>114300</xdr:colOff>
      <xdr:row>55</xdr:row>
      <xdr:rowOff>118497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65786"/>
          <a:ext cx="889000" cy="1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112020</xdr:rowOff>
    </xdr:from>
    <xdr:to>
      <xdr:col>71</xdr:col>
      <xdr:colOff>177800</xdr:colOff>
      <xdr:row>55</xdr:row>
      <xdr:rowOff>118497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417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100768</xdr:rowOff>
    </xdr:from>
    <xdr:to>
      <xdr:col>85</xdr:col>
      <xdr:colOff>177800</xdr:colOff>
      <xdr:row>52</xdr:row>
      <xdr:rowOff>30918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53795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92367</xdr:rowOff>
    </xdr:from>
    <xdr:to>
      <xdr:col>81</xdr:col>
      <xdr:colOff>101600</xdr:colOff>
      <xdr:row>53</xdr:row>
      <xdr:rowOff>22517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39044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56686</xdr:rowOff>
    </xdr:from>
    <xdr:to>
      <xdr:col>76</xdr:col>
      <xdr:colOff>165100</xdr:colOff>
      <xdr:row>54</xdr:row>
      <xdr:rowOff>158286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3363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67697</xdr:rowOff>
    </xdr:from>
    <xdr:to>
      <xdr:col>72</xdr:col>
      <xdr:colOff>38100</xdr:colOff>
      <xdr:row>55</xdr:row>
      <xdr:rowOff>169297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61220</xdr:rowOff>
    </xdr:from>
    <xdr:to>
      <xdr:col>67</xdr:col>
      <xdr:colOff>101600</xdr:colOff>
      <xdr:row>55</xdr:row>
      <xdr:rowOff>162820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72262</xdr:rowOff>
    </xdr:from>
    <xdr:to>
      <xdr:col>85</xdr:col>
      <xdr:colOff>127000</xdr:colOff>
      <xdr:row>79</xdr:row>
      <xdr:rowOff>35813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45362"/>
          <a:ext cx="8382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16638</xdr:rowOff>
    </xdr:from>
    <xdr:to>
      <xdr:col>81</xdr:col>
      <xdr:colOff>50800</xdr:colOff>
      <xdr:row>79</xdr:row>
      <xdr:rowOff>35813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1188"/>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160782</xdr:rowOff>
    </xdr:from>
    <xdr:to>
      <xdr:col>76</xdr:col>
      <xdr:colOff>114300</xdr:colOff>
      <xdr:row>79</xdr:row>
      <xdr:rowOff>16638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33882"/>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119635</xdr:rowOff>
    </xdr:from>
    <xdr:to>
      <xdr:col>71</xdr:col>
      <xdr:colOff>177800</xdr:colOff>
      <xdr:row>78</xdr:row>
      <xdr:rowOff>160782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927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21462</xdr:rowOff>
    </xdr:from>
    <xdr:to>
      <xdr:col>85</xdr:col>
      <xdr:colOff>177800</xdr:colOff>
      <xdr:row>78</xdr:row>
      <xdr:rowOff>123062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44339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156463</xdr:rowOff>
    </xdr:from>
    <xdr:to>
      <xdr:col>81</xdr:col>
      <xdr:colOff>101600</xdr:colOff>
      <xdr:row>79</xdr:row>
      <xdr:rowOff>86613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77740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2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137288</xdr:rowOff>
    </xdr:from>
    <xdr:to>
      <xdr:col>76</xdr:col>
      <xdr:colOff>165100</xdr:colOff>
      <xdr:row>79</xdr:row>
      <xdr:rowOff>67438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58565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109982</xdr:rowOff>
    </xdr:from>
    <xdr:to>
      <xdr:col>72</xdr:col>
      <xdr:colOff>38100</xdr:colOff>
      <xdr:row>79</xdr:row>
      <xdr:rowOff>40132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31259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75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68835</xdr:rowOff>
    </xdr:from>
    <xdr:to>
      <xdr:col>67</xdr:col>
      <xdr:colOff>101600</xdr:colOff>
      <xdr:row>78</xdr:row>
      <xdr:rowOff>170435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161562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4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22885</xdr:rowOff>
    </xdr:from>
    <xdr:to>
      <xdr:col>85</xdr:col>
      <xdr:colOff>127000</xdr:colOff>
      <xdr:row>92</xdr:row>
      <xdr:rowOff>137381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796285"/>
          <a:ext cx="8382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22885</xdr:rowOff>
    </xdr:from>
    <xdr:to>
      <xdr:col>81</xdr:col>
      <xdr:colOff>50800</xdr:colOff>
      <xdr:row>92</xdr:row>
      <xdr:rowOff>75529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96285"/>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75529</xdr:rowOff>
    </xdr:from>
    <xdr:to>
      <xdr:col>76</xdr:col>
      <xdr:colOff>114300</xdr:colOff>
      <xdr:row>92</xdr:row>
      <xdr:rowOff>126637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848929"/>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34348</xdr:rowOff>
    </xdr:from>
    <xdr:to>
      <xdr:col>71</xdr:col>
      <xdr:colOff>177800</xdr:colOff>
      <xdr:row>92</xdr:row>
      <xdr:rowOff>126637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807748"/>
          <a:ext cx="8890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86581</xdr:rowOff>
    </xdr:from>
    <xdr:to>
      <xdr:col>85</xdr:col>
      <xdr:colOff>177800</xdr:colOff>
      <xdr:row>93</xdr:row>
      <xdr:rowOff>16731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109458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143535</xdr:rowOff>
    </xdr:from>
    <xdr:to>
      <xdr:col>81</xdr:col>
      <xdr:colOff>101600</xdr:colOff>
      <xdr:row>92</xdr:row>
      <xdr:rowOff>73685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7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90212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5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24729</xdr:rowOff>
    </xdr:from>
    <xdr:to>
      <xdr:col>76</xdr:col>
      <xdr:colOff>165100</xdr:colOff>
      <xdr:row>92</xdr:row>
      <xdr:rowOff>126329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7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142856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5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75837</xdr:rowOff>
    </xdr:from>
    <xdr:to>
      <xdr:col>72</xdr:col>
      <xdr:colOff>38100</xdr:colOff>
      <xdr:row>93</xdr:row>
      <xdr:rowOff>5987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22514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6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154998</xdr:rowOff>
    </xdr:from>
    <xdr:to>
      <xdr:col>67</xdr:col>
      <xdr:colOff>101600</xdr:colOff>
      <xdr:row>92</xdr:row>
      <xdr:rowOff>85148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7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101675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5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52756</xdr:rowOff>
    </xdr:from>
    <xdr:to>
      <xdr:col>116</xdr:col>
      <xdr:colOff>63500</xdr:colOff>
      <xdr:row>38</xdr:row>
      <xdr:rowOff>127698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367706"/>
          <a:ext cx="838200" cy="127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127698</xdr:rowOff>
    </xdr:from>
    <xdr:to>
      <xdr:col>111</xdr:col>
      <xdr:colOff>177800</xdr:colOff>
      <xdr:row>38</xdr:row>
      <xdr:rowOff>161646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642798"/>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161646</xdr:rowOff>
    </xdr:from>
    <xdr:to>
      <xdr:col>107</xdr:col>
      <xdr:colOff>50800</xdr:colOff>
      <xdr:row>39</xdr:row>
      <xdr:rowOff>40983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676746"/>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170409</xdr:rowOff>
    </xdr:from>
    <xdr:to>
      <xdr:col>102</xdr:col>
      <xdr:colOff>114300</xdr:colOff>
      <xdr:row>39</xdr:row>
      <xdr:rowOff>40983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85509"/>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1956</xdr:rowOff>
    </xdr:from>
    <xdr:to>
      <xdr:col>116</xdr:col>
      <xdr:colOff>114300</xdr:colOff>
      <xdr:row>31</xdr:row>
      <xdr:rowOff>103556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3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126433</xdr:rowOff>
    </xdr:from>
    <xdr:ext cx="534377"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2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76898</xdr:rowOff>
    </xdr:from>
    <xdr:to>
      <xdr:col>112</xdr:col>
      <xdr:colOff>38100</xdr:colOff>
      <xdr:row>39</xdr:row>
      <xdr:rowOff>7048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23575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636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110846</xdr:rowOff>
    </xdr:from>
    <xdr:to>
      <xdr:col>107</xdr:col>
      <xdr:colOff>101600</xdr:colOff>
      <xdr:row>39</xdr:row>
      <xdr:rowOff>40996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57523</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64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161633</xdr:rowOff>
    </xdr:from>
    <xdr:to>
      <xdr:col>102</xdr:col>
      <xdr:colOff>165100</xdr:colOff>
      <xdr:row>39</xdr:row>
      <xdr:rowOff>91783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82910</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88333" y="676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119609</xdr:rowOff>
    </xdr:from>
    <xdr:to>
      <xdr:col>98</xdr:col>
      <xdr:colOff>38100</xdr:colOff>
      <xdr:row>39</xdr:row>
      <xdr:rowOff>49759</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66286</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64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総務費は財政調整基金積立金の増などにより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％の増、民生費はコロナ関連給付金（新生児、ひとり親、子育て世帯）の減などにより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％の減、衛生費は感染症医療給付費の増等により</a:t>
          </a:r>
          <a:r>
            <a:rPr kumimoji="1" lang="en-US" altLang="ja-JP" sz="1300">
              <a:latin typeface="ＭＳ Ｐゴシック" panose="020B0600070205080204" pitchFamily="50" charset="-128"/>
              <a:ea typeface="ＭＳ Ｐゴシック" panose="020B0600070205080204" pitchFamily="50" charset="-128"/>
            </a:rPr>
            <a:t>48.1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の増、商工費は五感にごちそう金沢宿泊キャンペーン事業費の減により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％の減、教育費は玉川こども図書館再整備事業費の増などにより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の増、災害復旧費は林道災害復旧費及び農業用施設災害復旧費の増などにより</a:t>
          </a:r>
          <a:r>
            <a:rPr kumimoji="1" lang="en-US" altLang="ja-JP" sz="1300">
              <a:latin typeface="ＭＳ Ｐゴシック" panose="020B0600070205080204" pitchFamily="50" charset="-128"/>
              <a:ea typeface="ＭＳ Ｐゴシック" panose="020B0600070205080204" pitchFamily="50" charset="-128"/>
            </a:rPr>
            <a:t>1559.9</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を見ると実質収支額は減少しているが、新型コロナウイルス感染症よる低迷した社会経済活動が回復傾向にあることから、市税収入が増加したものの、エネルギー価格や食料品価格の高騰対策が求められるなど厳しい財政運営ではあったが、中期財政計画を着実に実践し、黒字決算を堅持している。今後も、中期財政計画を着実に実践し、財政基盤の強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年度決算における連結赤字比率は、対象会計全体の財政収支が黒字となっていることから生じていない、。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年度の実質公債比率は、</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％と前年度</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ポイント減となり、中期財政計画の実践により、引き続き起債発行に許可が必要な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を大きく下回っており、健全性を堅持している。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の減となっており、その要因としては、教育福祉施設等再整備積立基金や市場病院施設再整備積立基金等の増加に伴う、充当可能財源の増加や積極的に市債の繰上償還に取り組んできたことが挙げられる。今後も、中期財政計画を着実に実践し、財政基盤の強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石川県金沢市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教育福祉施設等再整備積立基金、市場病院施設再整備積立基金など、基金の有効活用に向けた計画的な積立てを実施した結果、基金全体として、約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今後の財政需要を見据え、特定目的基金の新設ほか既存の基金への積立てを実施し基金の有効活用を図る。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教育施設等再整備積立基金：教育施設及び福祉施設等の再整備に充てる資金を積立てるため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市場病院施設再整備積立基金：中央卸売市場及び金沢市立病院の再整備に充てる資金を積立てるため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教育福祉施設等再整備積立基金：将来的な学校施設の改築に向けて計画的に積立・取崩を実施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市場病院施設再整備積立基金：将来的な中央卸売市場及び金沢市立病院の再整備に向けて計画的に積立・取崩を実施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ガス・発電事業譲渡対価収入の一部積立てに伴う増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決算の状況を踏まえ、可能な範囲で積立てを行っていく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償還計画に沿って順次取り崩し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3A2B98-3A4A-45BF-8F20-21F78AD2A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204627-1046-4089-8955-9FBE7ECF1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B38D50D-E99F-4D88-ADFB-BEA994916C6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B9BD92-51F2-4268-A0E8-F7AE33D94418}"/>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6216A53-A492-4E04-B59F-8801D13BBF5A}"/>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D886EC-7818-403B-8335-692ED0B5E671}"/>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588439C-F18E-4526-A09C-105D62F86AE6}"/>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7C546F-C681-4726-BD81-6F3661547F49}"/>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D3F9BC-10C1-4DBE-9F22-98DC66EEF6E0}"/>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2E9842-7141-40ED-B06C-4584620467D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45D97FB-F6A8-4578-B3C1-FCC9B9FA439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01E8D42-8FE6-421A-95F7-A03DAE555B6D}"/>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67A01CF-2D76-46EE-B653-8644CDC5DA12}"/>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A7C46D-D690-46F4-9AB5-DCF959B282A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E43C78-A8FA-43F0-91C3-7D66EDD2AE23}"/>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EC8866-21A1-4E7F-9AC5-DA89836A92B3}"/>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58CDABE-5E5C-404E-85A9-D20F65C32EE0}"/>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A3A835F-B129-4E96-AC9A-DE4F03E9E45E}"/>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1FC2426-9886-49B6-9DF5-993EA6E85A48}"/>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959FB9-1A3D-4FA0-9C21-05D95378D204}"/>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E33E064-2726-406E-A7FC-B6A9FFEE30F2}"/>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FC040E-944D-4D36-8F07-3D82DB0D61E7}"/>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005D17-2052-4EF3-AB0A-BEC80CFFA641}"/>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F871B0-B0AE-4770-98F9-AE1A8701C0B3}"/>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7BE1CE4-3B26-42B6-97E5-41803BC9A3E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60A17AC-F790-4D1B-B0F7-3F33EADB4D59}"/>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960F22C-0F1D-40F4-A257-40A44B33E336}"/>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41E4E4-06B7-4A6B-A8BC-A1ACEFE35446}"/>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ADB7EC-EF8E-4B65-B3DB-114F3EA967F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C5AEB00-E347-4DDE-B2D7-9C153FB3279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D8DA14-B818-4DB2-B760-23D279B473A9}"/>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14ED311-5B99-40DF-BC72-9212D0FC31A7}"/>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65473FB-E283-4B36-919C-D8CDD837CE38}"/>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6D4924-1523-4D1C-B0D4-3917544370B6}"/>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56064B1-76FA-4C45-BF22-C712DB76A6DE}"/>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729F312-95E6-4044-9EF6-B50B50B828D2}"/>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3198C33-E1FC-49E0-9AF7-91125EB82975}"/>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B11454-1C0D-4535-9EBC-7682F3BD669B}"/>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9E711CA-EC50-40CD-A7C5-A7A26CA9D8B9}"/>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55F9B54-32FF-4C21-8D9C-52E717E92336}"/>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56C7E4-D560-4BC9-A49B-BCD9A12A7CE5}"/>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120FA14-641D-4997-A8C8-C3EEFB719851}"/>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C7EE0D6-D137-47C9-9E12-42B60A9354BD}"/>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60F54AC-D2E0-4F4A-AD3D-18CC8FEAE0DD}"/>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5964116-07A8-4EF6-AE88-E6CDA28D772B}"/>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B4BE6B-C3F8-4843-8D2E-F9E4A3A6D70C}"/>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BE3775A-D83C-40C8-91A5-F433EF64ED8B}"/>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spc="-10" baseline="0">
              <a:solidFill>
                <a:sysClr val="windowText" lastClr="000000"/>
              </a:solidFill>
              <a:effectLst/>
              <a:latin typeface="+mn-lt"/>
              <a:ea typeface="+mn-ea"/>
              <a:cs typeface="+mn-cs"/>
            </a:rPr>
            <a:t>当市では、平成</a:t>
          </a:r>
          <a:r>
            <a:rPr lang="en-US" altLang="ja-JP" sz="1000" b="0" i="0" spc="-10" baseline="0">
              <a:solidFill>
                <a:sysClr val="windowText" lastClr="000000"/>
              </a:solidFill>
              <a:effectLst/>
              <a:latin typeface="+mn-lt"/>
              <a:ea typeface="+mn-ea"/>
              <a:cs typeface="+mn-cs"/>
            </a:rPr>
            <a:t>28</a:t>
          </a:r>
          <a:r>
            <a:rPr lang="ja-JP" altLang="ja-JP" sz="1000" b="0" i="0" spc="-10" baseline="0">
              <a:solidFill>
                <a:sysClr val="windowText" lastClr="000000"/>
              </a:solidFill>
              <a:effectLst/>
              <a:latin typeface="+mn-lt"/>
              <a:ea typeface="+mn-ea"/>
              <a:cs typeface="+mn-cs"/>
            </a:rPr>
            <a:t>年度に策定した公共施設等総合管理計画において、今後生じる改修・更新費用を見込み、総合的かつ計画的な管理の推進に取り組むことを目的に掲げ、将来にわたって公共施設を適正かつ効率的に管理し、行政サービスを安定的に提供できるよう、その着実な実践に取り組んでいる。</a:t>
          </a:r>
          <a:endParaRPr lang="ja-JP" altLang="ja-JP" sz="1000" spc="-10">
            <a:solidFill>
              <a:sysClr val="windowText" lastClr="000000"/>
            </a:solidFill>
            <a:effectLst/>
          </a:endParaRPr>
        </a:p>
        <a:p>
          <a:r>
            <a:rPr lang="ja-JP" altLang="ja-JP" sz="1000" b="0" i="0" spc="-10" baseline="0">
              <a:solidFill>
                <a:sysClr val="windowText" lastClr="000000"/>
              </a:solidFill>
              <a:effectLst/>
              <a:latin typeface="+mn-lt"/>
              <a:ea typeface="+mn-ea"/>
              <a:cs typeface="+mn-cs"/>
            </a:rPr>
            <a:t>有形固定資産減価償却率については、概ね類似団体の平均並みとなっており、引き続き公共施設の適正かつ効率的な管理に努めていく。</a:t>
          </a:r>
          <a:endParaRPr lang="ja-JP" altLang="ja-JP" sz="1000" spc="-1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A760035-F592-496E-BFFF-CE3443454D1B}"/>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E3EE77-F7EB-4550-89E5-920C6277DECE}"/>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6D44B27-27A8-462D-9B43-C8152FD675D0}"/>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35618D8-8DB5-4666-8BD4-5E1AEFEEA897}"/>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F31E96E-4C28-494C-9F64-7BFC9C7985F7}"/>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E09D7DA-8F41-46D1-B961-4636795F4527}"/>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AA19D08-B1CD-4144-B499-F22BF546E967}"/>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E4839AC-7000-4F46-86D2-B012834AC248}"/>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1B47EE4-841A-4657-85F7-1A756AF4B31E}"/>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817712F-6D49-4BC7-A42E-92D5285C7AC6}"/>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99D41EF-F4AB-40ED-B1AA-DD89C65C348B}"/>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B9BE5F6-A424-4A2C-8C67-8C0359670D38}"/>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1A24AAF-8187-433F-871E-F69131F2F3DD}"/>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4F2FD73-0F0A-4C61-A2FB-31B634F69DE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6A3585A-3CEF-4CAD-BC4A-389986DB151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30CBC9F-20FB-45A5-9EAE-7B4EB7C82D54}"/>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FD7C31EF-F681-4CDE-A2EF-128B8FDBBBF4}"/>
            </a:ext>
          </a:extLst>
        </xdr:cNvPr>
        <xdr:cNvCxnSpPr/>
      </xdr:nvCxnSpPr>
      <xdr:spPr>
        <a:xfrm flipV="1">
          <a:off x="4306570" y="5181177"/>
          <a:ext cx="1270" cy="1247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673691E6-89E2-4D1B-81BA-D57900FDED8B}"/>
            </a:ext>
          </a:extLst>
        </xdr:cNvPr>
        <xdr:cNvSpPr txBox="1"/>
      </xdr:nvSpPr>
      <xdr:spPr>
        <a:xfrm>
          <a:off x="4359275"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DA75D845-62E7-4DC6-850D-54F2801BF333}"/>
            </a:ext>
          </a:extLst>
        </xdr:cNvPr>
        <xdr:cNvCxnSpPr/>
      </xdr:nvCxnSpPr>
      <xdr:spPr>
        <a:xfrm>
          <a:off x="4216400" y="64287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DB1D5E56-D19F-4F0A-8AC4-6E53DFEB548B}"/>
            </a:ext>
          </a:extLst>
        </xdr:cNvPr>
        <xdr:cNvSpPr txBox="1"/>
      </xdr:nvSpPr>
      <xdr:spPr>
        <a:xfrm>
          <a:off x="4359275" y="49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20C55DFA-9DF3-4E46-8D51-C00732C7EC84}"/>
            </a:ext>
          </a:extLst>
        </xdr:cNvPr>
        <xdr:cNvCxnSpPr/>
      </xdr:nvCxnSpPr>
      <xdr:spPr>
        <a:xfrm>
          <a:off x="4216400" y="51811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C408CD49-03FD-4EC5-8F96-4B2B4620CF58}"/>
            </a:ext>
          </a:extLst>
        </xdr:cNvPr>
        <xdr:cNvSpPr txBox="1"/>
      </xdr:nvSpPr>
      <xdr:spPr>
        <a:xfrm>
          <a:off x="4359275" y="5888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9320177-7F79-4098-93DF-D64B2A81213C}"/>
            </a:ext>
          </a:extLst>
        </xdr:cNvPr>
        <xdr:cNvSpPr/>
      </xdr:nvSpPr>
      <xdr:spPr>
        <a:xfrm>
          <a:off x="4254500" y="59035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79726890-A251-4960-8389-8B2BC01C42E5}"/>
            </a:ext>
          </a:extLst>
        </xdr:cNvPr>
        <xdr:cNvSpPr/>
      </xdr:nvSpPr>
      <xdr:spPr>
        <a:xfrm>
          <a:off x="3616325" y="58743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BC5D2BC9-5692-499F-AB31-33BF260527C4}"/>
            </a:ext>
          </a:extLst>
        </xdr:cNvPr>
        <xdr:cNvSpPr/>
      </xdr:nvSpPr>
      <xdr:spPr>
        <a:xfrm>
          <a:off x="2930525" y="58375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1C1A45D4-7685-4283-BB9F-5F676A29C737}"/>
            </a:ext>
          </a:extLst>
        </xdr:cNvPr>
        <xdr:cNvSpPr/>
      </xdr:nvSpPr>
      <xdr:spPr>
        <a:xfrm>
          <a:off x="2244725" y="5811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5BB4112-CCFE-4888-839D-FF7E0F505963}"/>
            </a:ext>
          </a:extLst>
        </xdr:cNvPr>
        <xdr:cNvSpPr/>
      </xdr:nvSpPr>
      <xdr:spPr>
        <a:xfrm>
          <a:off x="1558925" y="57799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D29A24F-9FB3-46A1-9782-5BC855992906}"/>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C9546B-ABCC-48FB-A475-375FCA52D79A}"/>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3EF5A1C-0B4E-4940-A593-25151E24C412}"/>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825AFE6-192C-45D7-8D7F-93B86CE5BF46}"/>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DCCC1ED-35C7-43E3-B37E-457B6EF8D335}"/>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a:extLst>
            <a:ext uri="{FF2B5EF4-FFF2-40B4-BE49-F238E27FC236}">
              <a16:creationId xmlns:a16="http://schemas.microsoft.com/office/drawing/2014/main" id="{3263A2A6-3879-4027-B879-38F33760E4B7}"/>
            </a:ext>
          </a:extLst>
        </xdr:cNvPr>
        <xdr:cNvSpPr/>
      </xdr:nvSpPr>
      <xdr:spPr>
        <a:xfrm>
          <a:off x="4254500" y="5870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51240</xdr:rowOff>
    </xdr:from>
    <xdr:ext cx="405111" cy="259045"/>
    <xdr:sp macro="" textlink="">
      <xdr:nvSpPr>
        <xdr:cNvPr id="82" name="有形固定資産減価償却率該当値テキスト">
          <a:extLst>
            <a:ext uri="{FF2B5EF4-FFF2-40B4-BE49-F238E27FC236}">
              <a16:creationId xmlns:a16="http://schemas.microsoft.com/office/drawing/2014/main" id="{E3E1FEAD-4CC7-4A1B-BBD8-1AA5518B6804}"/>
            </a:ext>
          </a:extLst>
        </xdr:cNvPr>
        <xdr:cNvSpPr txBox="1"/>
      </xdr:nvSpPr>
      <xdr:spPr>
        <a:xfrm>
          <a:off x="4359275" y="572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3" name="楕円 82">
          <a:extLst>
            <a:ext uri="{FF2B5EF4-FFF2-40B4-BE49-F238E27FC236}">
              <a16:creationId xmlns:a16="http://schemas.microsoft.com/office/drawing/2014/main" id="{8CB7551E-0790-4D2D-81F2-9D519C44EB46}"/>
            </a:ext>
          </a:extLst>
        </xdr:cNvPr>
        <xdr:cNvSpPr/>
      </xdr:nvSpPr>
      <xdr:spPr>
        <a:xfrm>
          <a:off x="3616325" y="59139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125942</xdr:rowOff>
    </xdr:to>
    <xdr:cxnSp macro="">
      <xdr:nvCxnSpPr>
        <xdr:cNvPr id="84" name="直線コネクタ 83">
          <a:extLst>
            <a:ext uri="{FF2B5EF4-FFF2-40B4-BE49-F238E27FC236}">
              <a16:creationId xmlns:a16="http://schemas.microsoft.com/office/drawing/2014/main" id="{07CB687F-FE20-4C3B-9E11-E9E005B56B40}"/>
            </a:ext>
          </a:extLst>
        </xdr:cNvPr>
        <xdr:cNvCxnSpPr/>
      </xdr:nvCxnSpPr>
      <xdr:spPr>
        <a:xfrm flipV="1">
          <a:off x="3673475" y="5917988"/>
          <a:ext cx="62865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id="{A4E8E95C-125F-4102-B978-E81C69CA1415}"/>
            </a:ext>
          </a:extLst>
        </xdr:cNvPr>
        <xdr:cNvSpPr/>
      </xdr:nvSpPr>
      <xdr:spPr>
        <a:xfrm>
          <a:off x="2930525" y="58892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125942</xdr:rowOff>
    </xdr:to>
    <xdr:cxnSp macro="">
      <xdr:nvCxnSpPr>
        <xdr:cNvPr id="86" name="直線コネクタ 85">
          <a:extLst>
            <a:ext uri="{FF2B5EF4-FFF2-40B4-BE49-F238E27FC236}">
              <a16:creationId xmlns:a16="http://schemas.microsoft.com/office/drawing/2014/main" id="{BF00CEA4-C5B3-4693-9686-F63EE45CCC4B}"/>
            </a:ext>
          </a:extLst>
        </xdr:cNvPr>
        <xdr:cNvCxnSpPr/>
      </xdr:nvCxnSpPr>
      <xdr:spPr>
        <a:xfrm>
          <a:off x="2987675" y="5946352"/>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32695893-1CE0-4287-9331-2480002DCA29}"/>
            </a:ext>
          </a:extLst>
        </xdr:cNvPr>
        <xdr:cNvSpPr/>
      </xdr:nvSpPr>
      <xdr:spPr>
        <a:xfrm>
          <a:off x="2244725" y="58487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id="{F2093650-C712-4EA9-B265-C1227E1384EE}"/>
            </a:ext>
          </a:extLst>
        </xdr:cNvPr>
        <xdr:cNvCxnSpPr/>
      </xdr:nvCxnSpPr>
      <xdr:spPr>
        <a:xfrm>
          <a:off x="2301875" y="5896398"/>
          <a:ext cx="6858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89" name="楕円 88">
          <a:extLst>
            <a:ext uri="{FF2B5EF4-FFF2-40B4-BE49-F238E27FC236}">
              <a16:creationId xmlns:a16="http://schemas.microsoft.com/office/drawing/2014/main" id="{C7271746-F6A5-4B5F-9819-D858AF02F635}"/>
            </a:ext>
          </a:extLst>
        </xdr:cNvPr>
        <xdr:cNvSpPr/>
      </xdr:nvSpPr>
      <xdr:spPr>
        <a:xfrm>
          <a:off x="1558925" y="58411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D2CA8298-BE9A-4FBA-AEC3-F537F4630BDB}"/>
            </a:ext>
          </a:extLst>
        </xdr:cNvPr>
        <xdr:cNvCxnSpPr/>
      </xdr:nvCxnSpPr>
      <xdr:spPr>
        <a:xfrm>
          <a:off x="1616075" y="5888778"/>
          <a:ext cx="685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D1DCA21D-6CD7-4E21-9458-1E173B77F698}"/>
            </a:ext>
          </a:extLst>
        </xdr:cNvPr>
        <xdr:cNvSpPr txBox="1"/>
      </xdr:nvSpPr>
      <xdr:spPr>
        <a:xfrm>
          <a:off x="347409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CEADEC42-7A3C-4E9A-84F8-50144107A9D6}"/>
            </a:ext>
          </a:extLst>
        </xdr:cNvPr>
        <xdr:cNvSpPr txBox="1"/>
      </xdr:nvSpPr>
      <xdr:spPr>
        <a:xfrm>
          <a:off x="2797819"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278F0248-2A39-4AEE-A3B1-1E20AA7DCD4A}"/>
            </a:ext>
          </a:extLst>
        </xdr:cNvPr>
        <xdr:cNvSpPr txBox="1"/>
      </xdr:nvSpPr>
      <xdr:spPr>
        <a:xfrm>
          <a:off x="2112019" y="559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51D26E8D-00A9-4914-A99F-9AD8DE4CEAFF}"/>
            </a:ext>
          </a:extLst>
        </xdr:cNvPr>
        <xdr:cNvSpPr txBox="1"/>
      </xdr:nvSpPr>
      <xdr:spPr>
        <a:xfrm>
          <a:off x="1426219" y="556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5" name="n_1mainValue有形固定資産減価償却率">
          <a:extLst>
            <a:ext uri="{FF2B5EF4-FFF2-40B4-BE49-F238E27FC236}">
              <a16:creationId xmlns:a16="http://schemas.microsoft.com/office/drawing/2014/main" id="{97BB7E9A-CE1D-46F4-84E7-800D5CBA2987}"/>
            </a:ext>
          </a:extLst>
        </xdr:cNvPr>
        <xdr:cNvSpPr txBox="1"/>
      </xdr:nvSpPr>
      <xdr:spPr>
        <a:xfrm>
          <a:off x="3474094" y="60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a:extLst>
            <a:ext uri="{FF2B5EF4-FFF2-40B4-BE49-F238E27FC236}">
              <a16:creationId xmlns:a16="http://schemas.microsoft.com/office/drawing/2014/main" id="{A13B01E9-C6B8-4905-8C36-A67F7D75BC20}"/>
            </a:ext>
          </a:extLst>
        </xdr:cNvPr>
        <xdr:cNvSpPr txBox="1"/>
      </xdr:nvSpPr>
      <xdr:spPr>
        <a:xfrm>
          <a:off x="2797819" y="598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51EC5026-4056-4752-B1F9-2C23179818B6}"/>
            </a:ext>
          </a:extLst>
        </xdr:cNvPr>
        <xdr:cNvSpPr txBox="1"/>
      </xdr:nvSpPr>
      <xdr:spPr>
        <a:xfrm>
          <a:off x="2112019" y="594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98" name="n_4mainValue有形固定資産減価償却率">
          <a:extLst>
            <a:ext uri="{FF2B5EF4-FFF2-40B4-BE49-F238E27FC236}">
              <a16:creationId xmlns:a16="http://schemas.microsoft.com/office/drawing/2014/main" id="{1A325CA6-0431-48F5-A943-61DA9F06F285}"/>
            </a:ext>
          </a:extLst>
        </xdr:cNvPr>
        <xdr:cNvSpPr txBox="1"/>
      </xdr:nvSpPr>
      <xdr:spPr>
        <a:xfrm>
          <a:off x="1426219" y="59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E86F19E-FA70-46DB-9680-F80627196CB4}"/>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FF3F125-A67A-45A1-B632-0D2D3BEE850D}"/>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2A3CCBD-2F2D-4490-A8B8-9E12420624CF}"/>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6CA4658-B307-4524-8C1E-ADE34D19A7E1}"/>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BC07F9E-8228-44E1-A8D5-083C94EB6F45}"/>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934FD6F-E80B-431D-B2FB-24C538B1BEF6}"/>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04E013-C18D-4C70-86D8-D19133A60F63}"/>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F40A839-14BA-4D3D-81F1-B1EFF736907F}"/>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B517241-5C73-45A7-B79E-D62E941FAB62}"/>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DD4BE7A-9FE7-4A95-AEC3-02702230D871}"/>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EF33518-ACFF-4425-9238-A85285B31BDD}"/>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3D3A3BA-6E34-40FB-A9FF-4B5C9134673B}"/>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60A2332-16D2-4450-A7F5-0C6DC3C19527}"/>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定時償還の進捗や計画的な繰上償還の実施により地方債残高が減少傾向にあり、債務償還比率は類似団体平均並の水準となっている。</a:t>
          </a:r>
          <a:endParaRPr lang="ja-JP" altLang="ja-JP">
            <a:effectLst/>
          </a:endParaRPr>
        </a:p>
        <a:p>
          <a:r>
            <a:rPr kumimoji="1" lang="ja-JP" altLang="ja-JP" sz="1100">
              <a:solidFill>
                <a:schemeClr val="dk1"/>
              </a:solidFill>
              <a:effectLst/>
              <a:latin typeface="+mn-lt"/>
              <a:ea typeface="+mn-ea"/>
              <a:cs typeface="+mn-cs"/>
            </a:rPr>
            <a:t>今後も、事業費精査による借入額の圧縮や、交付税措置のある地方債を中心とした借入を行い、将来負担の軽減に努める。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D63685C-09F1-4121-A126-BA076068A092}"/>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919B5D3-3237-482B-AEAC-74CBBF647EFD}"/>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A69FE6A-9395-4EAD-9224-15230923772C}"/>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F35736A-8534-402A-A18A-5B339A3A3F63}"/>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32270BD-798B-4C43-BE9E-68FBD0F589F8}"/>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D9FFBC8-F5AE-4063-9CF7-6875AFABBE4A}"/>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95694E2-24EE-472A-8167-A01BBAEFEC41}"/>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C621758-E24F-4EEB-ABF5-1FFCE78F2017}"/>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9251EE8-D8FE-4834-B624-6995704C8F4F}"/>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F0D4B2A-A96E-4358-987D-18FB750F1FAB}"/>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E6217AF-0FC8-4462-9C48-8A36BECBF231}"/>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991A0A4-C774-47A3-BA62-D016501E6B3B}"/>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67334FD-1B98-4728-B37D-1FEACF31D2B9}"/>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7243038-558A-43FB-A305-C10688D9E6C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5B98552-11EF-4F38-B113-B5078D073C6E}"/>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2EC0D755-5651-4C4E-BC6F-E5558066DE04}"/>
            </a:ext>
          </a:extLst>
        </xdr:cNvPr>
        <xdr:cNvCxnSpPr/>
      </xdr:nvCxnSpPr>
      <xdr:spPr>
        <a:xfrm flipV="1">
          <a:off x="13326745" y="5115983"/>
          <a:ext cx="1269"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59D24C68-CB07-4139-9ABE-DCEBB0B992AA}"/>
            </a:ext>
          </a:extLst>
        </xdr:cNvPr>
        <xdr:cNvSpPr txBox="1"/>
      </xdr:nvSpPr>
      <xdr:spPr>
        <a:xfrm>
          <a:off x="13379450" y="6464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79C40AB-AE9D-4FE3-BFA0-D7C36D662912}"/>
            </a:ext>
          </a:extLst>
        </xdr:cNvPr>
        <xdr:cNvCxnSpPr/>
      </xdr:nvCxnSpPr>
      <xdr:spPr>
        <a:xfrm>
          <a:off x="13255625" y="6466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3204293-311C-456F-8BF5-A15E0D634DC0}"/>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4D5F39E-C995-46F0-8DC5-2037EED2AB8B}"/>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a:extLst>
            <a:ext uri="{FF2B5EF4-FFF2-40B4-BE49-F238E27FC236}">
              <a16:creationId xmlns:a16="http://schemas.microsoft.com/office/drawing/2014/main" id="{3841C72B-8EE6-49A0-8776-203C2F39611B}"/>
            </a:ext>
          </a:extLst>
        </xdr:cNvPr>
        <xdr:cNvSpPr txBox="1"/>
      </xdr:nvSpPr>
      <xdr:spPr>
        <a:xfrm>
          <a:off x="13379450" y="5687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69781223-B183-4C5F-8ED0-A8F2ADBC7DEE}"/>
            </a:ext>
          </a:extLst>
        </xdr:cNvPr>
        <xdr:cNvSpPr/>
      </xdr:nvSpPr>
      <xdr:spPr>
        <a:xfrm>
          <a:off x="13293725" y="57023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6B41D753-880E-47D2-A4C9-537F68CAB920}"/>
            </a:ext>
          </a:extLst>
        </xdr:cNvPr>
        <xdr:cNvSpPr/>
      </xdr:nvSpPr>
      <xdr:spPr>
        <a:xfrm>
          <a:off x="12646025" y="56370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67671118-D17B-4C02-9320-0C528EA22822}"/>
            </a:ext>
          </a:extLst>
        </xdr:cNvPr>
        <xdr:cNvSpPr/>
      </xdr:nvSpPr>
      <xdr:spPr>
        <a:xfrm>
          <a:off x="11960225" y="58126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CAED8EB7-F738-4D9E-A964-5C6D4B3BE9C3}"/>
            </a:ext>
          </a:extLst>
        </xdr:cNvPr>
        <xdr:cNvSpPr/>
      </xdr:nvSpPr>
      <xdr:spPr>
        <a:xfrm>
          <a:off x="11274425" y="582291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4F4708FB-04A2-4540-8BC9-88C3FA3CFF54}"/>
            </a:ext>
          </a:extLst>
        </xdr:cNvPr>
        <xdr:cNvSpPr/>
      </xdr:nvSpPr>
      <xdr:spPr>
        <a:xfrm>
          <a:off x="10588625" y="57976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F2B3779-52CF-4041-9920-F72F0A2DCD52}"/>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ADB12E7-4A2F-4DA0-8C20-374C3C3D512B}"/>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852B1A3-1D33-4000-A0ED-4A0C14EF4EFA}"/>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6617536-3FD8-4EF9-AC9E-9CFA32D6BBD4}"/>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EC3488D-74BD-4805-A1D6-F4D097FCF679}"/>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169876</xdr:rowOff>
    </xdr:from>
    <xdr:to>
      <xdr:col>76</xdr:col>
      <xdr:colOff>73025</xdr:colOff>
      <xdr:row>30</xdr:row>
      <xdr:rowOff>100026</xdr:rowOff>
    </xdr:to>
    <xdr:sp macro="" textlink="">
      <xdr:nvSpPr>
        <xdr:cNvPr id="143" name="楕円 142">
          <a:extLst>
            <a:ext uri="{FF2B5EF4-FFF2-40B4-BE49-F238E27FC236}">
              <a16:creationId xmlns:a16="http://schemas.microsoft.com/office/drawing/2014/main" id="{4B554CB8-9589-444B-85D1-1DDACD37F737}"/>
            </a:ext>
          </a:extLst>
        </xdr:cNvPr>
        <xdr:cNvSpPr/>
      </xdr:nvSpPr>
      <xdr:spPr>
        <a:xfrm>
          <a:off x="13293725" y="56753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21303</xdr:rowOff>
    </xdr:from>
    <xdr:ext cx="469744" cy="259045"/>
    <xdr:sp macro="" textlink="">
      <xdr:nvSpPr>
        <xdr:cNvPr id="144" name="債務償還比率該当値テキスト">
          <a:extLst>
            <a:ext uri="{FF2B5EF4-FFF2-40B4-BE49-F238E27FC236}">
              <a16:creationId xmlns:a16="http://schemas.microsoft.com/office/drawing/2014/main" id="{753A339D-7E76-4884-881A-1310EA87BB5B}"/>
            </a:ext>
          </a:extLst>
        </xdr:cNvPr>
        <xdr:cNvSpPr txBox="1"/>
      </xdr:nvSpPr>
      <xdr:spPr>
        <a:xfrm>
          <a:off x="13379450" y="55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159082</xdr:rowOff>
    </xdr:from>
    <xdr:to>
      <xdr:col>72</xdr:col>
      <xdr:colOff>123825</xdr:colOff>
      <xdr:row>30</xdr:row>
      <xdr:rowOff>89232</xdr:rowOff>
    </xdr:to>
    <xdr:sp macro="" textlink="">
      <xdr:nvSpPr>
        <xdr:cNvPr id="145" name="楕円 144">
          <a:extLst>
            <a:ext uri="{FF2B5EF4-FFF2-40B4-BE49-F238E27FC236}">
              <a16:creationId xmlns:a16="http://schemas.microsoft.com/office/drawing/2014/main" id="{1AE744EB-E6CE-427D-8702-356DF15E0E2E}"/>
            </a:ext>
          </a:extLst>
        </xdr:cNvPr>
        <xdr:cNvSpPr/>
      </xdr:nvSpPr>
      <xdr:spPr>
        <a:xfrm>
          <a:off x="12646025" y="56772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38432</xdr:rowOff>
    </xdr:from>
    <xdr:to>
      <xdr:col>76</xdr:col>
      <xdr:colOff>22225</xdr:colOff>
      <xdr:row>30</xdr:row>
      <xdr:rowOff>49226</xdr:rowOff>
    </xdr:to>
    <xdr:cxnSp macro="">
      <xdr:nvCxnSpPr>
        <xdr:cNvPr id="146" name="直線コネクタ 145">
          <a:extLst>
            <a:ext uri="{FF2B5EF4-FFF2-40B4-BE49-F238E27FC236}">
              <a16:creationId xmlns:a16="http://schemas.microsoft.com/office/drawing/2014/main" id="{FDFF5AC5-5DF0-432E-80FE-1D1F1C2CB68D}"/>
            </a:ext>
          </a:extLst>
        </xdr:cNvPr>
        <xdr:cNvCxnSpPr/>
      </xdr:nvCxnSpPr>
      <xdr:spPr>
        <a:xfrm>
          <a:off x="12693650" y="5715332"/>
          <a:ext cx="6381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143320</xdr:rowOff>
    </xdr:from>
    <xdr:to>
      <xdr:col>68</xdr:col>
      <xdr:colOff>123825</xdr:colOff>
      <xdr:row>31</xdr:row>
      <xdr:rowOff>73470</xdr:rowOff>
    </xdr:to>
    <xdr:sp macro="" textlink="">
      <xdr:nvSpPr>
        <xdr:cNvPr id="147" name="楕円 146">
          <a:extLst>
            <a:ext uri="{FF2B5EF4-FFF2-40B4-BE49-F238E27FC236}">
              <a16:creationId xmlns:a16="http://schemas.microsoft.com/office/drawing/2014/main" id="{A614E0F1-9E53-4F57-A6C3-9573A7E02EF8}"/>
            </a:ext>
          </a:extLst>
        </xdr:cNvPr>
        <xdr:cNvSpPr/>
      </xdr:nvSpPr>
      <xdr:spPr>
        <a:xfrm>
          <a:off x="11960225" y="5817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38432</xdr:rowOff>
    </xdr:from>
    <xdr:to>
      <xdr:col>72</xdr:col>
      <xdr:colOff>73025</xdr:colOff>
      <xdr:row>31</xdr:row>
      <xdr:rowOff>22670</xdr:rowOff>
    </xdr:to>
    <xdr:cxnSp macro="">
      <xdr:nvCxnSpPr>
        <xdr:cNvPr id="148" name="直線コネクタ 147">
          <a:extLst>
            <a:ext uri="{FF2B5EF4-FFF2-40B4-BE49-F238E27FC236}">
              <a16:creationId xmlns:a16="http://schemas.microsoft.com/office/drawing/2014/main" id="{83D99A76-5F3A-4714-9258-517AFE5F9A2D}"/>
            </a:ext>
          </a:extLst>
        </xdr:cNvPr>
        <xdr:cNvCxnSpPr/>
      </xdr:nvCxnSpPr>
      <xdr:spPr>
        <a:xfrm flipV="1">
          <a:off x="12007850" y="5715332"/>
          <a:ext cx="685800" cy="1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167788</xdr:rowOff>
    </xdr:from>
    <xdr:to>
      <xdr:col>64</xdr:col>
      <xdr:colOff>123825</xdr:colOff>
      <xdr:row>31</xdr:row>
      <xdr:rowOff>97938</xdr:rowOff>
    </xdr:to>
    <xdr:sp macro="" textlink="">
      <xdr:nvSpPr>
        <xdr:cNvPr id="149" name="楕円 148">
          <a:extLst>
            <a:ext uri="{FF2B5EF4-FFF2-40B4-BE49-F238E27FC236}">
              <a16:creationId xmlns:a16="http://schemas.microsoft.com/office/drawing/2014/main" id="{FA15C05B-3FC2-4CF4-96FA-95CA8F1CEB1D}"/>
            </a:ext>
          </a:extLst>
        </xdr:cNvPr>
        <xdr:cNvSpPr/>
      </xdr:nvSpPr>
      <xdr:spPr>
        <a:xfrm>
          <a:off x="11274425" y="58415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22670</xdr:rowOff>
    </xdr:from>
    <xdr:to>
      <xdr:col>68</xdr:col>
      <xdr:colOff>73025</xdr:colOff>
      <xdr:row>31</xdr:row>
      <xdr:rowOff>47138</xdr:rowOff>
    </xdr:to>
    <xdr:cxnSp macro="">
      <xdr:nvCxnSpPr>
        <xdr:cNvPr id="150" name="直線コネクタ 149">
          <a:extLst>
            <a:ext uri="{FF2B5EF4-FFF2-40B4-BE49-F238E27FC236}">
              <a16:creationId xmlns:a16="http://schemas.microsoft.com/office/drawing/2014/main" id="{CF7F4E78-7BDD-4345-9764-CA552260A2DF}"/>
            </a:ext>
          </a:extLst>
        </xdr:cNvPr>
        <xdr:cNvCxnSpPr/>
      </xdr:nvCxnSpPr>
      <xdr:spPr>
        <a:xfrm flipV="1">
          <a:off x="11322050" y="5864670"/>
          <a:ext cx="6858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148477</xdr:rowOff>
    </xdr:from>
    <xdr:to>
      <xdr:col>60</xdr:col>
      <xdr:colOff>123825</xdr:colOff>
      <xdr:row>31</xdr:row>
      <xdr:rowOff>78627</xdr:rowOff>
    </xdr:to>
    <xdr:sp macro="" textlink="">
      <xdr:nvSpPr>
        <xdr:cNvPr id="151" name="楕円 150">
          <a:extLst>
            <a:ext uri="{FF2B5EF4-FFF2-40B4-BE49-F238E27FC236}">
              <a16:creationId xmlns:a16="http://schemas.microsoft.com/office/drawing/2014/main" id="{750368CF-DD95-4F9A-868D-9BA322AA46E9}"/>
            </a:ext>
          </a:extLst>
        </xdr:cNvPr>
        <xdr:cNvSpPr/>
      </xdr:nvSpPr>
      <xdr:spPr>
        <a:xfrm>
          <a:off x="10588625" y="58222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27827</xdr:rowOff>
    </xdr:from>
    <xdr:to>
      <xdr:col>64</xdr:col>
      <xdr:colOff>73025</xdr:colOff>
      <xdr:row>31</xdr:row>
      <xdr:rowOff>47138</xdr:rowOff>
    </xdr:to>
    <xdr:cxnSp macro="">
      <xdr:nvCxnSpPr>
        <xdr:cNvPr id="152" name="直線コネクタ 151">
          <a:extLst>
            <a:ext uri="{FF2B5EF4-FFF2-40B4-BE49-F238E27FC236}">
              <a16:creationId xmlns:a16="http://schemas.microsoft.com/office/drawing/2014/main" id="{29281173-29C9-440F-922B-5CCB1F38347F}"/>
            </a:ext>
          </a:extLst>
        </xdr:cNvPr>
        <xdr:cNvCxnSpPr/>
      </xdr:nvCxnSpPr>
      <xdr:spPr>
        <a:xfrm>
          <a:off x="10636250" y="5869827"/>
          <a:ext cx="6858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C11F0D31-B053-4B84-98FE-32DD3B812F44}"/>
            </a:ext>
          </a:extLst>
        </xdr:cNvPr>
        <xdr:cNvSpPr txBox="1"/>
      </xdr:nvSpPr>
      <xdr:spPr>
        <a:xfrm>
          <a:off x="12465127" y="54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2B85C8FE-0B9E-4C8C-B291-DBED52E4D9B8}"/>
            </a:ext>
          </a:extLst>
        </xdr:cNvPr>
        <xdr:cNvSpPr txBox="1"/>
      </xdr:nvSpPr>
      <xdr:spPr>
        <a:xfrm>
          <a:off x="11788852" y="56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8B19BF23-0792-4ED5-8FD3-D324D55649DE}"/>
            </a:ext>
          </a:extLst>
        </xdr:cNvPr>
        <xdr:cNvSpPr txBox="1"/>
      </xdr:nvSpPr>
      <xdr:spPr>
        <a:xfrm>
          <a:off x="11103052" y="56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49DF7BAC-4F5A-4517-92E9-6C50389379FC}"/>
            </a:ext>
          </a:extLst>
        </xdr:cNvPr>
        <xdr:cNvSpPr txBox="1"/>
      </xdr:nvSpPr>
      <xdr:spPr>
        <a:xfrm>
          <a:off x="10417252" y="55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80359</xdr:rowOff>
    </xdr:from>
    <xdr:ext cx="469744" cy="259045"/>
    <xdr:sp macro="" textlink="">
      <xdr:nvSpPr>
        <xdr:cNvPr id="157" name="n_1mainValue債務償還比率">
          <a:extLst>
            <a:ext uri="{FF2B5EF4-FFF2-40B4-BE49-F238E27FC236}">
              <a16:creationId xmlns:a16="http://schemas.microsoft.com/office/drawing/2014/main" id="{3E341C28-3483-4A2C-BEBD-C1F67F9C7485}"/>
            </a:ext>
          </a:extLst>
        </xdr:cNvPr>
        <xdr:cNvSpPr txBox="1"/>
      </xdr:nvSpPr>
      <xdr:spPr>
        <a:xfrm>
          <a:off x="12465127" y="57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64597</xdr:rowOff>
    </xdr:from>
    <xdr:ext cx="469744" cy="259045"/>
    <xdr:sp macro="" textlink="">
      <xdr:nvSpPr>
        <xdr:cNvPr id="158" name="n_2mainValue債務償還比率">
          <a:extLst>
            <a:ext uri="{FF2B5EF4-FFF2-40B4-BE49-F238E27FC236}">
              <a16:creationId xmlns:a16="http://schemas.microsoft.com/office/drawing/2014/main" id="{2F4CB173-BFFF-43A9-8643-C194413156BA}"/>
            </a:ext>
          </a:extLst>
        </xdr:cNvPr>
        <xdr:cNvSpPr txBox="1"/>
      </xdr:nvSpPr>
      <xdr:spPr>
        <a:xfrm>
          <a:off x="11788852" y="59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89065</xdr:rowOff>
    </xdr:from>
    <xdr:ext cx="469744" cy="259045"/>
    <xdr:sp macro="" textlink="">
      <xdr:nvSpPr>
        <xdr:cNvPr id="159" name="n_3mainValue債務償還比率">
          <a:extLst>
            <a:ext uri="{FF2B5EF4-FFF2-40B4-BE49-F238E27FC236}">
              <a16:creationId xmlns:a16="http://schemas.microsoft.com/office/drawing/2014/main" id="{CB85B973-9165-4755-9402-B1585626029C}"/>
            </a:ext>
          </a:extLst>
        </xdr:cNvPr>
        <xdr:cNvSpPr txBox="1"/>
      </xdr:nvSpPr>
      <xdr:spPr>
        <a:xfrm>
          <a:off x="11103052" y="59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69754</xdr:rowOff>
    </xdr:from>
    <xdr:ext cx="469744" cy="259045"/>
    <xdr:sp macro="" textlink="">
      <xdr:nvSpPr>
        <xdr:cNvPr id="160" name="n_4mainValue債務償還比率">
          <a:extLst>
            <a:ext uri="{FF2B5EF4-FFF2-40B4-BE49-F238E27FC236}">
              <a16:creationId xmlns:a16="http://schemas.microsoft.com/office/drawing/2014/main" id="{7EF1DC3D-4951-4884-ABEC-287EB3F210CB}"/>
            </a:ext>
          </a:extLst>
        </xdr:cNvPr>
        <xdr:cNvSpPr txBox="1"/>
      </xdr:nvSpPr>
      <xdr:spPr>
        <a:xfrm>
          <a:off x="10417252" y="59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0FC2AB4-9B3F-44EC-9987-2A2606358FE1}"/>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1A59A00-EACF-44FF-9480-7A6BCAF94C54}"/>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B52700F-E35A-4627-8D4D-761E086A5835}"/>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6D3D846-49A5-41D0-B7C9-4D341F760E6E}"/>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13706C9-C816-48A6-ABD6-FB46565F3219}"/>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9068CD4-7388-48E4-94BA-917560C8E485}"/>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E191CC-AE56-4E91-8A2A-622870D4D4C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971F18-18B0-4472-91D6-9E894B1DC2F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7344DD-E1A8-4196-9D93-E8D47A2EE1C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EFC4E2-BAF3-4B3B-B4C2-CA25CF5363F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18D46C-1256-4A3D-8BC5-BF270CCEBDA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1FF503-5C87-4B62-B29B-09ACE359C62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6BB379-D429-4C6F-B960-FCF7D6C0B4C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C0358A-940E-46D5-8633-2C54F3C866A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4F898D-2314-4C08-891F-BFE92FCFC39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F887C2-810B-4D7B-96A5-22570E9A15F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7262B6-A5D6-4CF9-AA83-15315AF4B2C2}"/>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677323-23D6-4096-90D4-15749E227EDC}"/>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3E387B-C1AC-4621-9F58-41D1B3F5056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6AEADA-9031-4813-861A-8CC506C4BE4E}"/>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F8EF38-C35C-4208-B6B9-9C611659687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CCA679-A6AE-471D-B920-EC9539BF82EE}"/>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C2C433-FB58-49EA-BFA0-A697AEC565F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9E4816-DC01-4549-BEF7-54B866A1962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54640D-E723-49C5-B938-E58F3D37EC2B}"/>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EB26F8-F88D-436F-9FCE-FDA17F92180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7D3860-DBFD-479A-B4F0-BA6BF7B95F1F}"/>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A9A3BD-E57F-4CCE-8F86-F1BA91E172E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9C03CD-9434-4DDD-A26C-64B4B5E115D3}"/>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C37CBD-024B-497D-AB7B-5451F925719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A043F0-13C6-4BF2-8549-9BD2C5E1F6B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92EBFC-EA66-4284-90F8-AFCA4FF0654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7786D5-E028-4F9A-9400-438B2107938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3AF5A7-FA52-4DDD-98F1-8615F1B1BE3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66D102-D635-48B0-A50E-039EA0AA3C99}"/>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09883C-BA4F-420C-9F12-BE713485E2C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85043F-F116-4B85-9726-3C66CEE4603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8BA301-2BAF-4046-BA4C-85FA08F0236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5C5E34-0D9A-4100-8ED4-EE551C5A716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651975-FF6C-43C7-A2BC-AC347030756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005311-087A-404D-B03C-34F41AEDF2B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88012F-6E63-4CEA-A11E-3961D780E0AD}"/>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960366-B785-4291-9E1B-7113269FD577}"/>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06CC84-3E95-40EC-A847-F45F0D73D33E}"/>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78B679-7B10-4DF1-8F0E-FF7BC9A5C951}"/>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FA9EE7-571C-444E-9A91-2565E3E37943}"/>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0FEA4A-4721-4269-B639-6C1457A8AED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B83C4D-4DCB-43D4-923C-2F33A1C19739}"/>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1523A5-4FBA-41B0-A3A7-A58A3A9E503F}"/>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74017A3-0A3C-4B02-9DB7-6BE577635966}"/>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5452E21-D3B0-4AA7-819B-A4ECCE2F4B24}"/>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94ABAD1-39BB-44C7-BC69-4BAC0C1CC511}"/>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EE81A70-400C-4ABB-B581-1A4FE288AF03}"/>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635A5A4-A4CD-455E-B0E8-4E0D5260AFF3}"/>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5B029AC-2D3D-4271-9973-DF35002AB1C0}"/>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D224BC8-179C-4AB0-A3D5-B4BE8C33B3BA}"/>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8C99DB-8C7D-4CD6-94A1-3F6190BC32E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3A9D0A1-E50A-4100-819C-F4970FC4153E}"/>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A42CBB2-DDCA-4310-8E8C-B29AD2631D67}"/>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51A7D5DA-B616-4480-B1F8-A80D230F7F81}"/>
            </a:ext>
          </a:extLst>
        </xdr:cNvPr>
        <xdr:cNvCxnSpPr/>
      </xdr:nvCxnSpPr>
      <xdr:spPr>
        <a:xfrm flipV="1">
          <a:off x="4180840" y="5447538"/>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C5B9D77F-B70A-4396-A0E8-321F462F1104}"/>
            </a:ext>
          </a:extLst>
        </xdr:cNvPr>
        <xdr:cNvSpPr txBox="1"/>
      </xdr:nvSpPr>
      <xdr:spPr>
        <a:xfrm>
          <a:off x="4219575" y="672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12406AB9-E7D3-48E2-8438-539E0192E681}"/>
            </a:ext>
          </a:extLst>
        </xdr:cNvPr>
        <xdr:cNvCxnSpPr/>
      </xdr:nvCxnSpPr>
      <xdr:spPr>
        <a:xfrm>
          <a:off x="4105275" y="6722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47704274-BCDB-46A4-A8C2-36A9F56B5547}"/>
            </a:ext>
          </a:extLst>
        </xdr:cNvPr>
        <xdr:cNvSpPr txBox="1"/>
      </xdr:nvSpPr>
      <xdr:spPr>
        <a:xfrm>
          <a:off x="4219575" y="523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3E5D9D2E-7240-4790-A374-9973BB33E438}"/>
            </a:ext>
          </a:extLst>
        </xdr:cNvPr>
        <xdr:cNvCxnSpPr/>
      </xdr:nvCxnSpPr>
      <xdr:spPr>
        <a:xfrm>
          <a:off x="4105275" y="54475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13845DDA-B3A0-4596-99B8-E6209C88EDA3}"/>
            </a:ext>
          </a:extLst>
        </xdr:cNvPr>
        <xdr:cNvSpPr txBox="1"/>
      </xdr:nvSpPr>
      <xdr:spPr>
        <a:xfrm>
          <a:off x="4219575" y="5883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B6846FED-C598-474D-BF23-669EAE2C9B3E}"/>
            </a:ext>
          </a:extLst>
        </xdr:cNvPr>
        <xdr:cNvSpPr/>
      </xdr:nvSpPr>
      <xdr:spPr>
        <a:xfrm>
          <a:off x="4124325" y="602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B49E669-D514-4204-A768-0448516FE6C5}"/>
            </a:ext>
          </a:extLst>
        </xdr:cNvPr>
        <xdr:cNvSpPr/>
      </xdr:nvSpPr>
      <xdr:spPr>
        <a:xfrm>
          <a:off x="3381375" y="6000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AF44F59F-79D7-4AB3-9F10-822956EF4030}"/>
            </a:ext>
          </a:extLst>
        </xdr:cNvPr>
        <xdr:cNvSpPr/>
      </xdr:nvSpPr>
      <xdr:spPr>
        <a:xfrm>
          <a:off x="2571750" y="59716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38203C8E-CC37-46A1-8571-4973BAC8011C}"/>
            </a:ext>
          </a:extLst>
        </xdr:cNvPr>
        <xdr:cNvSpPr/>
      </xdr:nvSpPr>
      <xdr:spPr>
        <a:xfrm>
          <a:off x="1781175" y="59405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D62D5342-6F9A-4D15-B9B6-5C051DAF3B8C}"/>
            </a:ext>
          </a:extLst>
        </xdr:cNvPr>
        <xdr:cNvSpPr/>
      </xdr:nvSpPr>
      <xdr:spPr>
        <a:xfrm>
          <a:off x="981075" y="58985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AB6DAE-A353-438F-B6BB-6F591A5958E4}"/>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D4A1E9-5E67-44D8-8E34-B707A40652B9}"/>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5057FB-7F86-43CF-A757-A3FC0010AAAA}"/>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7F42BF-C26C-409D-A80A-E6FEEA37633C}"/>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142A06-CB46-44DB-8C47-907C9541F0ED}"/>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71" name="楕円 70">
          <a:extLst>
            <a:ext uri="{FF2B5EF4-FFF2-40B4-BE49-F238E27FC236}">
              <a16:creationId xmlns:a16="http://schemas.microsoft.com/office/drawing/2014/main" id="{C79E7370-A07D-4984-A2D4-91BA7405534F}"/>
            </a:ext>
          </a:extLst>
        </xdr:cNvPr>
        <xdr:cNvSpPr/>
      </xdr:nvSpPr>
      <xdr:spPr>
        <a:xfrm>
          <a:off x="4124325" y="6066409"/>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47261</xdr:rowOff>
    </xdr:from>
    <xdr:ext cx="405111" cy="259045"/>
    <xdr:sp macro="" textlink="">
      <xdr:nvSpPr>
        <xdr:cNvPr id="72" name="【道路】&#10;有形固定資産減価償却率該当値テキスト">
          <a:extLst>
            <a:ext uri="{FF2B5EF4-FFF2-40B4-BE49-F238E27FC236}">
              <a16:creationId xmlns:a16="http://schemas.microsoft.com/office/drawing/2014/main" id="{14DB0B18-9545-422E-BC41-202B0245AF1C}"/>
            </a:ext>
          </a:extLst>
        </xdr:cNvPr>
        <xdr:cNvSpPr txBox="1"/>
      </xdr:nvSpPr>
      <xdr:spPr>
        <a:xfrm>
          <a:off x="4219575" y="605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109982</xdr:rowOff>
    </xdr:from>
    <xdr:to>
      <xdr:col>20</xdr:col>
      <xdr:colOff>38100</xdr:colOff>
      <xdr:row>38</xdr:row>
      <xdr:rowOff>40132</xdr:rowOff>
    </xdr:to>
    <xdr:sp macro="" textlink="">
      <xdr:nvSpPr>
        <xdr:cNvPr id="73" name="楕円 72">
          <a:extLst>
            <a:ext uri="{FF2B5EF4-FFF2-40B4-BE49-F238E27FC236}">
              <a16:creationId xmlns:a16="http://schemas.microsoft.com/office/drawing/2014/main" id="{3E606C23-90F7-441C-8F66-C476F419A7D5}"/>
            </a:ext>
          </a:extLst>
        </xdr:cNvPr>
        <xdr:cNvSpPr/>
      </xdr:nvSpPr>
      <xdr:spPr>
        <a:xfrm>
          <a:off x="3381375" y="6107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37</xdr:row>
      <xdr:rowOff>160782</xdr:rowOff>
    </xdr:to>
    <xdr:cxnSp macro="">
      <xdr:nvCxnSpPr>
        <xdr:cNvPr id="74" name="直線コネクタ 73">
          <a:extLst>
            <a:ext uri="{FF2B5EF4-FFF2-40B4-BE49-F238E27FC236}">
              <a16:creationId xmlns:a16="http://schemas.microsoft.com/office/drawing/2014/main" id="{B0A103AA-0FE3-4D1B-A77C-D87510AA530E}"/>
            </a:ext>
          </a:extLst>
        </xdr:cNvPr>
        <xdr:cNvCxnSpPr/>
      </xdr:nvCxnSpPr>
      <xdr:spPr>
        <a:xfrm flipV="1">
          <a:off x="3429000" y="6123559"/>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77978</xdr:rowOff>
    </xdr:from>
    <xdr:to>
      <xdr:col>15</xdr:col>
      <xdr:colOff>101600</xdr:colOff>
      <xdr:row>38</xdr:row>
      <xdr:rowOff>8128</xdr:rowOff>
    </xdr:to>
    <xdr:sp macro="" textlink="">
      <xdr:nvSpPr>
        <xdr:cNvPr id="75" name="楕円 74">
          <a:extLst>
            <a:ext uri="{FF2B5EF4-FFF2-40B4-BE49-F238E27FC236}">
              <a16:creationId xmlns:a16="http://schemas.microsoft.com/office/drawing/2014/main" id="{FCFB039E-F160-4109-B31B-FDF2E28FB021}"/>
            </a:ext>
          </a:extLst>
        </xdr:cNvPr>
        <xdr:cNvSpPr/>
      </xdr:nvSpPr>
      <xdr:spPr>
        <a:xfrm>
          <a:off x="2571750" y="60787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128778</xdr:rowOff>
    </xdr:from>
    <xdr:to>
      <xdr:col>19</xdr:col>
      <xdr:colOff>177800</xdr:colOff>
      <xdr:row>37</xdr:row>
      <xdr:rowOff>160782</xdr:rowOff>
    </xdr:to>
    <xdr:cxnSp macro="">
      <xdr:nvCxnSpPr>
        <xdr:cNvPr id="76" name="直線コネクタ 75">
          <a:extLst>
            <a:ext uri="{FF2B5EF4-FFF2-40B4-BE49-F238E27FC236}">
              <a16:creationId xmlns:a16="http://schemas.microsoft.com/office/drawing/2014/main" id="{3667C7CE-1716-42BE-9DC5-5CFA832076D1}"/>
            </a:ext>
          </a:extLst>
        </xdr:cNvPr>
        <xdr:cNvCxnSpPr/>
      </xdr:nvCxnSpPr>
      <xdr:spPr>
        <a:xfrm>
          <a:off x="2619375" y="6126353"/>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41402</xdr:rowOff>
    </xdr:from>
    <xdr:to>
      <xdr:col>10</xdr:col>
      <xdr:colOff>165100</xdr:colOff>
      <xdr:row>37</xdr:row>
      <xdr:rowOff>143002</xdr:rowOff>
    </xdr:to>
    <xdr:sp macro="" textlink="">
      <xdr:nvSpPr>
        <xdr:cNvPr id="77" name="楕円 76">
          <a:extLst>
            <a:ext uri="{FF2B5EF4-FFF2-40B4-BE49-F238E27FC236}">
              <a16:creationId xmlns:a16="http://schemas.microsoft.com/office/drawing/2014/main" id="{BA88243E-13DA-48DE-8271-0F47F0094938}"/>
            </a:ext>
          </a:extLst>
        </xdr:cNvPr>
        <xdr:cNvSpPr/>
      </xdr:nvSpPr>
      <xdr:spPr>
        <a:xfrm>
          <a:off x="1781175" y="6045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92202</xdr:rowOff>
    </xdr:from>
    <xdr:to>
      <xdr:col>15</xdr:col>
      <xdr:colOff>50800</xdr:colOff>
      <xdr:row>37</xdr:row>
      <xdr:rowOff>128778</xdr:rowOff>
    </xdr:to>
    <xdr:cxnSp macro="">
      <xdr:nvCxnSpPr>
        <xdr:cNvPr id="78" name="直線コネクタ 77">
          <a:extLst>
            <a:ext uri="{FF2B5EF4-FFF2-40B4-BE49-F238E27FC236}">
              <a16:creationId xmlns:a16="http://schemas.microsoft.com/office/drawing/2014/main" id="{8D5DAB25-C1A4-458D-B5CD-AC4DF0BC85A3}"/>
            </a:ext>
          </a:extLst>
        </xdr:cNvPr>
        <xdr:cNvCxnSpPr/>
      </xdr:nvCxnSpPr>
      <xdr:spPr>
        <a:xfrm>
          <a:off x="1828800" y="6092952"/>
          <a:ext cx="7905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xdr:rowOff>
    </xdr:from>
    <xdr:to>
      <xdr:col>6</xdr:col>
      <xdr:colOff>38100</xdr:colOff>
      <xdr:row>37</xdr:row>
      <xdr:rowOff>108712</xdr:rowOff>
    </xdr:to>
    <xdr:sp macro="" textlink="">
      <xdr:nvSpPr>
        <xdr:cNvPr id="79" name="楕円 78">
          <a:extLst>
            <a:ext uri="{FF2B5EF4-FFF2-40B4-BE49-F238E27FC236}">
              <a16:creationId xmlns:a16="http://schemas.microsoft.com/office/drawing/2014/main" id="{27F1B3FB-2EF4-43B0-A88D-B23FA8C61B44}"/>
            </a:ext>
          </a:extLst>
        </xdr:cNvPr>
        <xdr:cNvSpPr/>
      </xdr:nvSpPr>
      <xdr:spPr>
        <a:xfrm>
          <a:off x="981075" y="60110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57912</xdr:rowOff>
    </xdr:from>
    <xdr:to>
      <xdr:col>10</xdr:col>
      <xdr:colOff>114300</xdr:colOff>
      <xdr:row>37</xdr:row>
      <xdr:rowOff>92202</xdr:rowOff>
    </xdr:to>
    <xdr:cxnSp macro="">
      <xdr:nvCxnSpPr>
        <xdr:cNvPr id="80" name="直線コネクタ 79">
          <a:extLst>
            <a:ext uri="{FF2B5EF4-FFF2-40B4-BE49-F238E27FC236}">
              <a16:creationId xmlns:a16="http://schemas.microsoft.com/office/drawing/2014/main" id="{965CD9BE-2DD0-47B7-87E8-1EAA7191543A}"/>
            </a:ext>
          </a:extLst>
        </xdr:cNvPr>
        <xdr:cNvCxnSpPr/>
      </xdr:nvCxnSpPr>
      <xdr:spPr>
        <a:xfrm>
          <a:off x="1028700" y="6058662"/>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14883019-0426-40B7-B7DF-982F674CFE3F}"/>
            </a:ext>
          </a:extLst>
        </xdr:cNvPr>
        <xdr:cNvSpPr txBox="1"/>
      </xdr:nvSpPr>
      <xdr:spPr>
        <a:xfrm>
          <a:off x="3239144" y="57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320C23C7-494C-4BAA-AC4E-A909699EEE83}"/>
            </a:ext>
          </a:extLst>
        </xdr:cNvPr>
        <xdr:cNvSpPr txBox="1"/>
      </xdr:nvSpPr>
      <xdr:spPr>
        <a:xfrm>
          <a:off x="2439044" y="575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FF17C6C9-AAF8-43A0-AF32-328605BD3049}"/>
            </a:ext>
          </a:extLst>
        </xdr:cNvPr>
        <xdr:cNvSpPr txBox="1"/>
      </xdr:nvSpPr>
      <xdr:spPr>
        <a:xfrm>
          <a:off x="1648469" y="5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2BA9DD1F-07C0-4276-9C24-5A4246DB0E62}"/>
            </a:ext>
          </a:extLst>
        </xdr:cNvPr>
        <xdr:cNvSpPr txBox="1"/>
      </xdr:nvSpPr>
      <xdr:spPr>
        <a:xfrm>
          <a:off x="848369"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31259</xdr:rowOff>
    </xdr:from>
    <xdr:ext cx="405111" cy="259045"/>
    <xdr:sp macro="" textlink="">
      <xdr:nvSpPr>
        <xdr:cNvPr id="85" name="n_1mainValue【道路】&#10;有形固定資産減価償却率">
          <a:extLst>
            <a:ext uri="{FF2B5EF4-FFF2-40B4-BE49-F238E27FC236}">
              <a16:creationId xmlns:a16="http://schemas.microsoft.com/office/drawing/2014/main" id="{8A12705B-AF66-44E1-BE87-CA209CD11F3E}"/>
            </a:ext>
          </a:extLst>
        </xdr:cNvPr>
        <xdr:cNvSpPr txBox="1"/>
      </xdr:nvSpPr>
      <xdr:spPr>
        <a:xfrm>
          <a:off x="3239144" y="619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id="{282AF93A-22E2-464C-A670-356A7972AF0D}"/>
            </a:ext>
          </a:extLst>
        </xdr:cNvPr>
        <xdr:cNvSpPr txBox="1"/>
      </xdr:nvSpPr>
      <xdr:spPr>
        <a:xfrm>
          <a:off x="2439044" y="616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D4C0EBD4-2822-4278-8F42-448880CF8A97}"/>
            </a:ext>
          </a:extLst>
        </xdr:cNvPr>
        <xdr:cNvSpPr txBox="1"/>
      </xdr:nvSpPr>
      <xdr:spPr>
        <a:xfrm>
          <a:off x="1648469"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99839</xdr:rowOff>
    </xdr:from>
    <xdr:ext cx="405111" cy="259045"/>
    <xdr:sp macro="" textlink="">
      <xdr:nvSpPr>
        <xdr:cNvPr id="88" name="n_4mainValue【道路】&#10;有形固定資産減価償却率">
          <a:extLst>
            <a:ext uri="{FF2B5EF4-FFF2-40B4-BE49-F238E27FC236}">
              <a16:creationId xmlns:a16="http://schemas.microsoft.com/office/drawing/2014/main" id="{8707201E-7A40-4FA0-8E8D-ACF1CB386B55}"/>
            </a:ext>
          </a:extLst>
        </xdr:cNvPr>
        <xdr:cNvSpPr txBox="1"/>
      </xdr:nvSpPr>
      <xdr:spPr>
        <a:xfrm>
          <a:off x="848369" y="610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036ACBF-371D-463B-8053-E530ABEC8AB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2E62AFF-1E68-42EB-8FEE-1A4E0D41F5F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8C0B5CA-1F50-405D-A1EA-1B3B6A12C24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7D6536E-F463-4ECB-9525-36F552D6EF3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6CC17A-6C9C-42F3-BA00-1280618D25F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B807094-122E-4A80-BA23-9B55DAB0815D}"/>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8DB5F7D-36E4-4046-AE0C-8C79BD2A9C2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5B5A907-BAEC-40F8-8DD9-D69F9920364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0317503-7662-4FD6-A38A-5B07D19B7D5D}"/>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BA0CE80-C3F9-44C0-8BF5-802B7F2422D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B7FF6D9-C117-4139-A796-580B85044E51}"/>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5F7859C7-5F52-4066-9276-E6D3E48F81AC}"/>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5E0BA62-DCB8-4137-8FA7-0F5E80D30EA4}"/>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BE08AA11-8854-4BA6-962B-B22A697A2DEE}"/>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A61ED13-E808-438D-8E54-B97511063B27}"/>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9BC8C191-F08B-4A47-AFC3-109BF0BEF9CA}"/>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A81C9B8-BA4E-43B7-93AD-C176C2BB56F9}"/>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790FF1FE-D9AC-4691-9A59-2D8B8B67139B}"/>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430EF1E-07ED-4F69-A2FC-CFB15C54AF47}"/>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9DC76EAD-81F5-4F08-B765-A864195AD868}"/>
            </a:ext>
          </a:extLst>
        </xdr:cNvPr>
        <xdr:cNvSpPr txBox="1"/>
      </xdr:nvSpPr>
      <xdr:spPr>
        <a:xfrm>
          <a:off x="5478976" y="5527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921AEA8-6BB6-449D-8746-4625008D89EE}"/>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B5688D42-A2A7-4957-BAE8-5A3A79B9892D}"/>
            </a:ext>
          </a:extLst>
        </xdr:cNvPr>
        <xdr:cNvSpPr txBox="1"/>
      </xdr:nvSpPr>
      <xdr:spPr>
        <a:xfrm>
          <a:off x="5478976" y="52198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C47B437-805D-49B3-9CC3-72A3AA34C8B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3CBC9CC-0276-4495-9A00-24CD695454C7}"/>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F7A73CE-1829-4BC1-9FAA-0699840210B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6257B963-A696-49B8-BFFE-470DB46CD6F3}"/>
            </a:ext>
          </a:extLst>
        </xdr:cNvPr>
        <xdr:cNvCxnSpPr/>
      </xdr:nvCxnSpPr>
      <xdr:spPr>
        <a:xfrm flipV="1">
          <a:off x="9429115" y="5371773"/>
          <a:ext cx="0" cy="145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847045CD-010D-4FE8-8E24-1201035EC0EA}"/>
            </a:ext>
          </a:extLst>
        </xdr:cNvPr>
        <xdr:cNvSpPr txBox="1"/>
      </xdr:nvSpPr>
      <xdr:spPr>
        <a:xfrm>
          <a:off x="9467850" y="683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899429F7-069A-4CBC-8258-06C65425E835}"/>
            </a:ext>
          </a:extLst>
        </xdr:cNvPr>
        <xdr:cNvCxnSpPr/>
      </xdr:nvCxnSpPr>
      <xdr:spPr>
        <a:xfrm>
          <a:off x="9363075" y="68287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CBBD5653-D7EB-486D-9B5C-84E0D628C524}"/>
            </a:ext>
          </a:extLst>
        </xdr:cNvPr>
        <xdr:cNvSpPr txBox="1"/>
      </xdr:nvSpPr>
      <xdr:spPr>
        <a:xfrm>
          <a:off x="9467850" y="51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778AA883-3604-4DA8-8D64-2F0C5BEA0E69}"/>
            </a:ext>
          </a:extLst>
        </xdr:cNvPr>
        <xdr:cNvCxnSpPr/>
      </xdr:nvCxnSpPr>
      <xdr:spPr>
        <a:xfrm>
          <a:off x="9363075" y="53717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CEFB0404-16DE-4E4A-8252-513DABFD6A4E}"/>
            </a:ext>
          </a:extLst>
        </xdr:cNvPr>
        <xdr:cNvSpPr txBox="1"/>
      </xdr:nvSpPr>
      <xdr:spPr>
        <a:xfrm>
          <a:off x="9467850" y="612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8D7C2071-680A-4B77-A964-0B4B690867E5}"/>
            </a:ext>
          </a:extLst>
        </xdr:cNvPr>
        <xdr:cNvSpPr/>
      </xdr:nvSpPr>
      <xdr:spPr>
        <a:xfrm>
          <a:off x="9401175" y="62609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8F9FD991-AEC1-45FC-A335-F75A4F7DDE2B}"/>
            </a:ext>
          </a:extLst>
        </xdr:cNvPr>
        <xdr:cNvSpPr/>
      </xdr:nvSpPr>
      <xdr:spPr>
        <a:xfrm>
          <a:off x="8639175" y="62609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1D0C9C4D-5048-490A-A611-4F2B11813668}"/>
            </a:ext>
          </a:extLst>
        </xdr:cNvPr>
        <xdr:cNvSpPr/>
      </xdr:nvSpPr>
      <xdr:spPr>
        <a:xfrm>
          <a:off x="7839075" y="6267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57EB7D7B-5383-4B22-92A2-9FFC63146DA9}"/>
            </a:ext>
          </a:extLst>
        </xdr:cNvPr>
        <xdr:cNvSpPr/>
      </xdr:nvSpPr>
      <xdr:spPr>
        <a:xfrm>
          <a:off x="7029450" y="62678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8DC7318D-A4F6-4695-8972-217762B41DBA}"/>
            </a:ext>
          </a:extLst>
        </xdr:cNvPr>
        <xdr:cNvSpPr/>
      </xdr:nvSpPr>
      <xdr:spPr>
        <a:xfrm>
          <a:off x="6238875" y="6265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87A057-EF54-4AE5-9E94-B4A275DD5A0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868A91-4771-4E94-A197-DD3C4D0500A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861C98-6420-479B-AA1C-9497DC376AF9}"/>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D4E872-E675-48C4-979D-A8E1FFF92B3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075307-A71D-45DC-AE59-13132D468839}"/>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26598</xdr:rowOff>
    </xdr:from>
    <xdr:to>
      <xdr:col>55</xdr:col>
      <xdr:colOff>50800</xdr:colOff>
      <xdr:row>39</xdr:row>
      <xdr:rowOff>128198</xdr:rowOff>
    </xdr:to>
    <xdr:sp macro="" textlink="">
      <xdr:nvSpPr>
        <xdr:cNvPr id="130" name="楕円 129">
          <a:extLst>
            <a:ext uri="{FF2B5EF4-FFF2-40B4-BE49-F238E27FC236}">
              <a16:creationId xmlns:a16="http://schemas.microsoft.com/office/drawing/2014/main" id="{9F7FD59C-E688-498F-A9B0-0B51E1F1A53F}"/>
            </a:ext>
          </a:extLst>
        </xdr:cNvPr>
        <xdr:cNvSpPr/>
      </xdr:nvSpPr>
      <xdr:spPr>
        <a:xfrm>
          <a:off x="9401175" y="63543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5025</xdr:rowOff>
    </xdr:from>
    <xdr:ext cx="469744" cy="259045"/>
    <xdr:sp macro="" textlink="">
      <xdr:nvSpPr>
        <xdr:cNvPr id="131" name="【道路】&#10;一人当たり延長該当値テキスト">
          <a:extLst>
            <a:ext uri="{FF2B5EF4-FFF2-40B4-BE49-F238E27FC236}">
              <a16:creationId xmlns:a16="http://schemas.microsoft.com/office/drawing/2014/main" id="{70C7B6FD-020C-4E96-B0D4-3CE0EFFD0FEC}"/>
            </a:ext>
          </a:extLst>
        </xdr:cNvPr>
        <xdr:cNvSpPr txBox="1"/>
      </xdr:nvSpPr>
      <xdr:spPr>
        <a:xfrm>
          <a:off x="9467850" y="6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29428</xdr:rowOff>
    </xdr:from>
    <xdr:to>
      <xdr:col>50</xdr:col>
      <xdr:colOff>165100</xdr:colOff>
      <xdr:row>39</xdr:row>
      <xdr:rowOff>131028</xdr:rowOff>
    </xdr:to>
    <xdr:sp macro="" textlink="">
      <xdr:nvSpPr>
        <xdr:cNvPr id="132" name="楕円 131">
          <a:extLst>
            <a:ext uri="{FF2B5EF4-FFF2-40B4-BE49-F238E27FC236}">
              <a16:creationId xmlns:a16="http://schemas.microsoft.com/office/drawing/2014/main" id="{6524F76C-F241-49DB-9CB7-F3D0EB9689FD}"/>
            </a:ext>
          </a:extLst>
        </xdr:cNvPr>
        <xdr:cNvSpPr/>
      </xdr:nvSpPr>
      <xdr:spPr>
        <a:xfrm>
          <a:off x="8639175" y="63508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77398</xdr:rowOff>
    </xdr:from>
    <xdr:to>
      <xdr:col>55</xdr:col>
      <xdr:colOff>0</xdr:colOff>
      <xdr:row>39</xdr:row>
      <xdr:rowOff>80228</xdr:rowOff>
    </xdr:to>
    <xdr:cxnSp macro="">
      <xdr:nvCxnSpPr>
        <xdr:cNvPr id="133" name="直線コネクタ 132">
          <a:extLst>
            <a:ext uri="{FF2B5EF4-FFF2-40B4-BE49-F238E27FC236}">
              <a16:creationId xmlns:a16="http://schemas.microsoft.com/office/drawing/2014/main" id="{CEE4B9B6-F2AD-433E-AA5B-0F098F3614D9}"/>
            </a:ext>
          </a:extLst>
        </xdr:cNvPr>
        <xdr:cNvCxnSpPr/>
      </xdr:nvCxnSpPr>
      <xdr:spPr>
        <a:xfrm flipV="1">
          <a:off x="8686800" y="6401998"/>
          <a:ext cx="74295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32693</xdr:rowOff>
    </xdr:from>
    <xdr:to>
      <xdr:col>46</xdr:col>
      <xdr:colOff>38100</xdr:colOff>
      <xdr:row>39</xdr:row>
      <xdr:rowOff>134293</xdr:rowOff>
    </xdr:to>
    <xdr:sp macro="" textlink="">
      <xdr:nvSpPr>
        <xdr:cNvPr id="134" name="楕円 133">
          <a:extLst>
            <a:ext uri="{FF2B5EF4-FFF2-40B4-BE49-F238E27FC236}">
              <a16:creationId xmlns:a16="http://schemas.microsoft.com/office/drawing/2014/main" id="{92FE045F-50D5-4659-B1D1-D753F32F870C}"/>
            </a:ext>
          </a:extLst>
        </xdr:cNvPr>
        <xdr:cNvSpPr/>
      </xdr:nvSpPr>
      <xdr:spPr>
        <a:xfrm>
          <a:off x="7839075" y="63541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80228</xdr:rowOff>
    </xdr:from>
    <xdr:to>
      <xdr:col>50</xdr:col>
      <xdr:colOff>114300</xdr:colOff>
      <xdr:row>39</xdr:row>
      <xdr:rowOff>83493</xdr:rowOff>
    </xdr:to>
    <xdr:cxnSp macro="">
      <xdr:nvCxnSpPr>
        <xdr:cNvPr id="135" name="直線コネクタ 134">
          <a:extLst>
            <a:ext uri="{FF2B5EF4-FFF2-40B4-BE49-F238E27FC236}">
              <a16:creationId xmlns:a16="http://schemas.microsoft.com/office/drawing/2014/main" id="{29292EE7-1CF2-440A-B386-6CA7752392A7}"/>
            </a:ext>
          </a:extLst>
        </xdr:cNvPr>
        <xdr:cNvCxnSpPr/>
      </xdr:nvCxnSpPr>
      <xdr:spPr>
        <a:xfrm flipV="1">
          <a:off x="7886700" y="6408003"/>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35089</xdr:rowOff>
    </xdr:from>
    <xdr:to>
      <xdr:col>41</xdr:col>
      <xdr:colOff>101600</xdr:colOff>
      <xdr:row>39</xdr:row>
      <xdr:rowOff>136689</xdr:rowOff>
    </xdr:to>
    <xdr:sp macro="" textlink="">
      <xdr:nvSpPr>
        <xdr:cNvPr id="136" name="楕円 135">
          <a:extLst>
            <a:ext uri="{FF2B5EF4-FFF2-40B4-BE49-F238E27FC236}">
              <a16:creationId xmlns:a16="http://schemas.microsoft.com/office/drawing/2014/main" id="{631406C4-AB4C-47B2-8CD2-F3609BB6550A}"/>
            </a:ext>
          </a:extLst>
        </xdr:cNvPr>
        <xdr:cNvSpPr/>
      </xdr:nvSpPr>
      <xdr:spPr>
        <a:xfrm>
          <a:off x="7029450" y="6359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83493</xdr:rowOff>
    </xdr:from>
    <xdr:to>
      <xdr:col>45</xdr:col>
      <xdr:colOff>177800</xdr:colOff>
      <xdr:row>39</xdr:row>
      <xdr:rowOff>85889</xdr:rowOff>
    </xdr:to>
    <xdr:cxnSp macro="">
      <xdr:nvCxnSpPr>
        <xdr:cNvPr id="137" name="直線コネクタ 136">
          <a:extLst>
            <a:ext uri="{FF2B5EF4-FFF2-40B4-BE49-F238E27FC236}">
              <a16:creationId xmlns:a16="http://schemas.microsoft.com/office/drawing/2014/main" id="{37E93B17-220D-46E5-85EB-F4010152D157}"/>
            </a:ext>
          </a:extLst>
        </xdr:cNvPr>
        <xdr:cNvCxnSpPr/>
      </xdr:nvCxnSpPr>
      <xdr:spPr>
        <a:xfrm flipV="1">
          <a:off x="7077075" y="64112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37592</xdr:rowOff>
    </xdr:from>
    <xdr:to>
      <xdr:col>36</xdr:col>
      <xdr:colOff>165100</xdr:colOff>
      <xdr:row>39</xdr:row>
      <xdr:rowOff>139192</xdr:rowOff>
    </xdr:to>
    <xdr:sp macro="" textlink="">
      <xdr:nvSpPr>
        <xdr:cNvPr id="138" name="楕円 137">
          <a:extLst>
            <a:ext uri="{FF2B5EF4-FFF2-40B4-BE49-F238E27FC236}">
              <a16:creationId xmlns:a16="http://schemas.microsoft.com/office/drawing/2014/main" id="{6119D300-80D2-4B7E-8D5F-B38DCA075F4A}"/>
            </a:ext>
          </a:extLst>
        </xdr:cNvPr>
        <xdr:cNvSpPr/>
      </xdr:nvSpPr>
      <xdr:spPr>
        <a:xfrm>
          <a:off x="6238875" y="63621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85889</xdr:rowOff>
    </xdr:from>
    <xdr:to>
      <xdr:col>41</xdr:col>
      <xdr:colOff>50800</xdr:colOff>
      <xdr:row>39</xdr:row>
      <xdr:rowOff>88392</xdr:rowOff>
    </xdr:to>
    <xdr:cxnSp macro="">
      <xdr:nvCxnSpPr>
        <xdr:cNvPr id="139" name="直線コネクタ 138">
          <a:extLst>
            <a:ext uri="{FF2B5EF4-FFF2-40B4-BE49-F238E27FC236}">
              <a16:creationId xmlns:a16="http://schemas.microsoft.com/office/drawing/2014/main" id="{0B3E68AB-5011-4E9D-A74D-6472E84CA454}"/>
            </a:ext>
          </a:extLst>
        </xdr:cNvPr>
        <xdr:cNvCxnSpPr/>
      </xdr:nvCxnSpPr>
      <xdr:spPr>
        <a:xfrm flipV="1">
          <a:off x="6286500" y="6407314"/>
          <a:ext cx="790575"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C6540429-B88F-4FAC-90C1-D142FCDC3E40}"/>
            </a:ext>
          </a:extLst>
        </xdr:cNvPr>
        <xdr:cNvSpPr txBox="1"/>
      </xdr:nvSpPr>
      <xdr:spPr>
        <a:xfrm>
          <a:off x="8458277" y="60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4AD70E92-7487-423C-8F6F-F54BB79A6B98}"/>
            </a:ext>
          </a:extLst>
        </xdr:cNvPr>
        <xdr:cNvSpPr txBox="1"/>
      </xdr:nvSpPr>
      <xdr:spPr>
        <a:xfrm>
          <a:off x="7677227" y="60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81EE4069-A4FA-4282-AA6D-DD75E5D3878F}"/>
            </a:ext>
          </a:extLst>
        </xdr:cNvPr>
        <xdr:cNvSpPr txBox="1"/>
      </xdr:nvSpPr>
      <xdr:spPr>
        <a:xfrm>
          <a:off x="6867602" y="60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5A452A16-4A4A-4B17-9909-0E6AD7CDE61F}"/>
            </a:ext>
          </a:extLst>
        </xdr:cNvPr>
        <xdr:cNvSpPr txBox="1"/>
      </xdr:nvSpPr>
      <xdr:spPr>
        <a:xfrm>
          <a:off x="6067502" y="60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122155</xdr:rowOff>
    </xdr:from>
    <xdr:ext cx="469744" cy="259045"/>
    <xdr:sp macro="" textlink="">
      <xdr:nvSpPr>
        <xdr:cNvPr id="144" name="n_1mainValue【道路】&#10;一人当たり延長">
          <a:extLst>
            <a:ext uri="{FF2B5EF4-FFF2-40B4-BE49-F238E27FC236}">
              <a16:creationId xmlns:a16="http://schemas.microsoft.com/office/drawing/2014/main" id="{C14841B8-78A1-4FFC-B5B0-C42945380203}"/>
            </a:ext>
          </a:extLst>
        </xdr:cNvPr>
        <xdr:cNvSpPr txBox="1"/>
      </xdr:nvSpPr>
      <xdr:spPr>
        <a:xfrm>
          <a:off x="8458277" y="644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125420</xdr:rowOff>
    </xdr:from>
    <xdr:ext cx="469744" cy="259045"/>
    <xdr:sp macro="" textlink="">
      <xdr:nvSpPr>
        <xdr:cNvPr id="145" name="n_2mainValue【道路】&#10;一人当たり延長">
          <a:extLst>
            <a:ext uri="{FF2B5EF4-FFF2-40B4-BE49-F238E27FC236}">
              <a16:creationId xmlns:a16="http://schemas.microsoft.com/office/drawing/2014/main" id="{C362059F-1D81-4CEB-8A72-66270AB5402A}"/>
            </a:ext>
          </a:extLst>
        </xdr:cNvPr>
        <xdr:cNvSpPr txBox="1"/>
      </xdr:nvSpPr>
      <xdr:spPr>
        <a:xfrm>
          <a:off x="7677227" y="64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127816</xdr:rowOff>
    </xdr:from>
    <xdr:ext cx="469744" cy="259045"/>
    <xdr:sp macro="" textlink="">
      <xdr:nvSpPr>
        <xdr:cNvPr id="146" name="n_3mainValue【道路】&#10;一人当たり延長">
          <a:extLst>
            <a:ext uri="{FF2B5EF4-FFF2-40B4-BE49-F238E27FC236}">
              <a16:creationId xmlns:a16="http://schemas.microsoft.com/office/drawing/2014/main" id="{61E3F096-AB5C-410C-9107-B3612DE39657}"/>
            </a:ext>
          </a:extLst>
        </xdr:cNvPr>
        <xdr:cNvSpPr txBox="1"/>
      </xdr:nvSpPr>
      <xdr:spPr>
        <a:xfrm>
          <a:off x="6867602" y="64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130319</xdr:rowOff>
    </xdr:from>
    <xdr:ext cx="469744" cy="259045"/>
    <xdr:sp macro="" textlink="">
      <xdr:nvSpPr>
        <xdr:cNvPr id="147" name="n_4mainValue【道路】&#10;一人当たり延長">
          <a:extLst>
            <a:ext uri="{FF2B5EF4-FFF2-40B4-BE49-F238E27FC236}">
              <a16:creationId xmlns:a16="http://schemas.microsoft.com/office/drawing/2014/main" id="{B09CC824-F347-4E5E-B825-F267CBB85E9A}"/>
            </a:ext>
          </a:extLst>
        </xdr:cNvPr>
        <xdr:cNvSpPr txBox="1"/>
      </xdr:nvSpPr>
      <xdr:spPr>
        <a:xfrm>
          <a:off x="6067502" y="64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EA49A2F-D3AC-4BC3-9634-5A3D14793C6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67B9158-88B8-4450-A6F8-2DB3B6CB6377}"/>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0044B6A-BA9E-4F23-8BB8-90DBFFF51AB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8A33BEF-CA48-49F2-AE22-FF06ACD047FC}"/>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D932F13-1B07-48A3-B200-4BB70D21B57F}"/>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BF2EE20-57DD-4592-8658-3EAE0AC3DBD4}"/>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7CFA019-977C-4927-81A0-2D220854A4AE}"/>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8D32B60-A11D-46D6-93BB-BEE8F0F7CCAE}"/>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07E27EE-6356-4AB0-B23F-8C88F9BCCCA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F17FB41-2201-42F5-980A-DFB6C26677C6}"/>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B6D9FD4-A361-46EF-9264-54485C5363A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7E1AB5F-A477-47E9-A570-2EE2B84FBFFF}"/>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CD6F79C5-B07E-4536-B93C-63C888D1A2C8}"/>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98C491B-3003-4F91-9C54-AFB17573C1C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A24E90E-EF56-4DD3-A1C6-2C32AF39F922}"/>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D6E347E-3B7A-4BDB-BA74-70E953786DD0}"/>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185A339-2174-45B2-B7E7-DCEC1991D94D}"/>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02761CC-3FCB-40B5-A9C4-3C626F0D2D93}"/>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3592AD2-7327-4F96-B6DA-C1A624BB940B}"/>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F1579BA-DA6E-4997-9B61-22B5D31EF953}"/>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5AC7744-D26C-49D9-9AA5-35482B16A732}"/>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096EAD6-C54F-403C-B3EA-B692AA344CF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C90210F-8755-4F5B-95D5-311711541ACF}"/>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0513F6F-6CC7-4823-A399-5A048EEFF17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F36E24C4-8367-42E0-82FB-0AD5E10592B9}"/>
            </a:ext>
          </a:extLst>
        </xdr:cNvPr>
        <xdr:cNvCxnSpPr/>
      </xdr:nvCxnSpPr>
      <xdr:spPr>
        <a:xfrm flipV="1">
          <a:off x="4180840" y="89363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C6B7B40-44E6-48A0-B538-81E1BCF5182E}"/>
            </a:ext>
          </a:extLst>
        </xdr:cNvPr>
        <xdr:cNvSpPr txBox="1"/>
      </xdr:nvSpPr>
      <xdr:spPr>
        <a:xfrm>
          <a:off x="4219575"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EB742BE8-E642-4D91-A7D8-E8B812B3E287}"/>
            </a:ext>
          </a:extLst>
        </xdr:cNvPr>
        <xdr:cNvCxnSpPr/>
      </xdr:nvCxnSpPr>
      <xdr:spPr>
        <a:xfrm>
          <a:off x="4105275" y="10231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3C425E62-3305-4681-9EEA-B1A3E77F877E}"/>
            </a:ext>
          </a:extLst>
        </xdr:cNvPr>
        <xdr:cNvSpPr txBox="1"/>
      </xdr:nvSpPr>
      <xdr:spPr>
        <a:xfrm>
          <a:off x="4219575" y="873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7E5A1DAF-D758-4386-8477-4F4042BCFFCB}"/>
            </a:ext>
          </a:extLst>
        </xdr:cNvPr>
        <xdr:cNvCxnSpPr/>
      </xdr:nvCxnSpPr>
      <xdr:spPr>
        <a:xfrm>
          <a:off x="4105275" y="8936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E9FD3F6-0B26-4FF6-974B-9F601C348359}"/>
            </a:ext>
          </a:extLst>
        </xdr:cNvPr>
        <xdr:cNvSpPr txBox="1"/>
      </xdr:nvSpPr>
      <xdr:spPr>
        <a:xfrm>
          <a:off x="4219575" y="957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5578E88F-2868-4A41-B73F-333A050B9899}"/>
            </a:ext>
          </a:extLst>
        </xdr:cNvPr>
        <xdr:cNvSpPr/>
      </xdr:nvSpPr>
      <xdr:spPr>
        <a:xfrm>
          <a:off x="41243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E46FB2B4-C2CF-4CF5-ADFE-F9CB3C777DD8}"/>
            </a:ext>
          </a:extLst>
        </xdr:cNvPr>
        <xdr:cNvSpPr/>
      </xdr:nvSpPr>
      <xdr:spPr>
        <a:xfrm>
          <a:off x="3381375" y="97040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E4D0C3BB-95AC-4FF5-81F2-36117A74D72F}"/>
            </a:ext>
          </a:extLst>
        </xdr:cNvPr>
        <xdr:cNvSpPr/>
      </xdr:nvSpPr>
      <xdr:spPr>
        <a:xfrm>
          <a:off x="2571750" y="9686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3A3B7AF4-7135-4DDD-858C-8ABCDCBFE3C9}"/>
            </a:ext>
          </a:extLst>
        </xdr:cNvPr>
        <xdr:cNvSpPr/>
      </xdr:nvSpPr>
      <xdr:spPr>
        <a:xfrm>
          <a:off x="1781175" y="9665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2BCF83B2-58E1-4719-95C5-C09067E04A76}"/>
            </a:ext>
          </a:extLst>
        </xdr:cNvPr>
        <xdr:cNvSpPr/>
      </xdr:nvSpPr>
      <xdr:spPr>
        <a:xfrm>
          <a:off x="981075" y="9648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B4CF9B-F072-43B5-B642-069D59EEADD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9ECE77-67EC-4858-80B0-8CD148A0808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395C04-D01D-4A5A-A78A-6A9FF4AF9133}"/>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BE2A52-D267-4B7E-BE98-D46D480A8B91}"/>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DFCB29-7C15-472F-B642-C81AE23A452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8" name="楕円 187">
          <a:extLst>
            <a:ext uri="{FF2B5EF4-FFF2-40B4-BE49-F238E27FC236}">
              <a16:creationId xmlns:a16="http://schemas.microsoft.com/office/drawing/2014/main" id="{E8B2E460-F714-4249-AC55-46DC25172128}"/>
            </a:ext>
          </a:extLst>
        </xdr:cNvPr>
        <xdr:cNvSpPr/>
      </xdr:nvSpPr>
      <xdr:spPr>
        <a:xfrm>
          <a:off x="4124325" y="9746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3D12C03-8917-4D29-A4F5-2A3CDB347897}"/>
            </a:ext>
          </a:extLst>
        </xdr:cNvPr>
        <xdr:cNvSpPr txBox="1"/>
      </xdr:nvSpPr>
      <xdr:spPr>
        <a:xfrm>
          <a:off x="4219575"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90" name="楕円 189">
          <a:extLst>
            <a:ext uri="{FF2B5EF4-FFF2-40B4-BE49-F238E27FC236}">
              <a16:creationId xmlns:a16="http://schemas.microsoft.com/office/drawing/2014/main" id="{0905EF2A-80DC-456F-A1DC-554A1E782504}"/>
            </a:ext>
          </a:extLst>
        </xdr:cNvPr>
        <xdr:cNvSpPr/>
      </xdr:nvSpPr>
      <xdr:spPr>
        <a:xfrm>
          <a:off x="3381375" y="97275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72390</xdr:rowOff>
    </xdr:to>
    <xdr:cxnSp macro="">
      <xdr:nvCxnSpPr>
        <xdr:cNvPr id="191" name="直線コネクタ 190">
          <a:extLst>
            <a:ext uri="{FF2B5EF4-FFF2-40B4-BE49-F238E27FC236}">
              <a16:creationId xmlns:a16="http://schemas.microsoft.com/office/drawing/2014/main" id="{3EB102D9-FF81-4534-A413-08CA6FEB5BE5}"/>
            </a:ext>
          </a:extLst>
        </xdr:cNvPr>
        <xdr:cNvCxnSpPr/>
      </xdr:nvCxnSpPr>
      <xdr:spPr>
        <a:xfrm>
          <a:off x="3429000" y="977519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2" name="楕円 191">
          <a:extLst>
            <a:ext uri="{FF2B5EF4-FFF2-40B4-BE49-F238E27FC236}">
              <a16:creationId xmlns:a16="http://schemas.microsoft.com/office/drawing/2014/main" id="{8CB5E118-0228-4E06-BCF3-4E86BEA0ED2E}"/>
            </a:ext>
          </a:extLst>
        </xdr:cNvPr>
        <xdr:cNvSpPr/>
      </xdr:nvSpPr>
      <xdr:spPr>
        <a:xfrm>
          <a:off x="2571750" y="971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53340</xdr:rowOff>
    </xdr:to>
    <xdr:cxnSp macro="">
      <xdr:nvCxnSpPr>
        <xdr:cNvPr id="193" name="直線コネクタ 192">
          <a:extLst>
            <a:ext uri="{FF2B5EF4-FFF2-40B4-BE49-F238E27FC236}">
              <a16:creationId xmlns:a16="http://schemas.microsoft.com/office/drawing/2014/main" id="{CE8B46B1-C565-401B-B58B-060ED9D7FBE7}"/>
            </a:ext>
          </a:extLst>
        </xdr:cNvPr>
        <xdr:cNvCxnSpPr/>
      </xdr:nvCxnSpPr>
      <xdr:spPr>
        <a:xfrm>
          <a:off x="2619375" y="975614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4" name="楕円 193">
          <a:extLst>
            <a:ext uri="{FF2B5EF4-FFF2-40B4-BE49-F238E27FC236}">
              <a16:creationId xmlns:a16="http://schemas.microsoft.com/office/drawing/2014/main" id="{18E36A66-26A5-44D1-82D6-A4E8CB3B4201}"/>
            </a:ext>
          </a:extLst>
        </xdr:cNvPr>
        <xdr:cNvSpPr/>
      </xdr:nvSpPr>
      <xdr:spPr>
        <a:xfrm>
          <a:off x="1781175" y="9695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34290</xdr:rowOff>
    </xdr:to>
    <xdr:cxnSp macro="">
      <xdr:nvCxnSpPr>
        <xdr:cNvPr id="195" name="直線コネクタ 194">
          <a:extLst>
            <a:ext uri="{FF2B5EF4-FFF2-40B4-BE49-F238E27FC236}">
              <a16:creationId xmlns:a16="http://schemas.microsoft.com/office/drawing/2014/main" id="{A75580FE-AF74-4F48-8B2B-51F47A2A46D7}"/>
            </a:ext>
          </a:extLst>
        </xdr:cNvPr>
        <xdr:cNvCxnSpPr/>
      </xdr:nvCxnSpPr>
      <xdr:spPr>
        <a:xfrm>
          <a:off x="1828800" y="973328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6" name="楕円 195">
          <a:extLst>
            <a:ext uri="{FF2B5EF4-FFF2-40B4-BE49-F238E27FC236}">
              <a16:creationId xmlns:a16="http://schemas.microsoft.com/office/drawing/2014/main" id="{9AFD030E-8535-4137-97D4-EB090095FC92}"/>
            </a:ext>
          </a:extLst>
        </xdr:cNvPr>
        <xdr:cNvSpPr/>
      </xdr:nvSpPr>
      <xdr:spPr>
        <a:xfrm>
          <a:off x="981075" y="9686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11430</xdr:rowOff>
    </xdr:to>
    <xdr:cxnSp macro="">
      <xdr:nvCxnSpPr>
        <xdr:cNvPr id="197" name="直線コネクタ 196">
          <a:extLst>
            <a:ext uri="{FF2B5EF4-FFF2-40B4-BE49-F238E27FC236}">
              <a16:creationId xmlns:a16="http://schemas.microsoft.com/office/drawing/2014/main" id="{5D7A9633-F05C-4922-90A1-64F37B85BB88}"/>
            </a:ext>
          </a:extLst>
        </xdr:cNvPr>
        <xdr:cNvCxnSpPr/>
      </xdr:nvCxnSpPr>
      <xdr:spPr>
        <a:xfrm>
          <a:off x="1028700" y="97339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595166B-7C15-4016-9162-E1ACF8E72BAD}"/>
            </a:ext>
          </a:extLst>
        </xdr:cNvPr>
        <xdr:cNvSpPr txBox="1"/>
      </xdr:nvSpPr>
      <xdr:spPr>
        <a:xfrm>
          <a:off x="3239144"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B76B8E1-584B-4590-A1AC-53318FDF74B8}"/>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A364E40-ED3C-4058-AB85-5D47488383BB}"/>
            </a:ext>
          </a:extLst>
        </xdr:cNvPr>
        <xdr:cNvSpPr txBox="1"/>
      </xdr:nvSpPr>
      <xdr:spPr>
        <a:xfrm>
          <a:off x="1648469"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E6485A1-53B4-44CF-BB65-370BFC0B3F08}"/>
            </a:ext>
          </a:extLst>
        </xdr:cNvPr>
        <xdr:cNvSpPr txBox="1"/>
      </xdr:nvSpPr>
      <xdr:spPr>
        <a:xfrm>
          <a:off x="848369"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95267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BE8D368-A41F-4566-A01F-6F4B8DB37731}"/>
            </a:ext>
          </a:extLst>
        </xdr:cNvPr>
        <xdr:cNvSpPr txBox="1"/>
      </xdr:nvSpPr>
      <xdr:spPr>
        <a:xfrm>
          <a:off x="3239144" y="982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F297531-54FE-445B-9A13-FD83DB27531E}"/>
            </a:ext>
          </a:extLst>
        </xdr:cNvPr>
        <xdr:cNvSpPr txBox="1"/>
      </xdr:nvSpPr>
      <xdr:spPr>
        <a:xfrm>
          <a:off x="243904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A066DCC-5CDA-4D16-8DE5-880CB6019471}"/>
            </a:ext>
          </a:extLst>
        </xdr:cNvPr>
        <xdr:cNvSpPr txBox="1"/>
      </xdr:nvSpPr>
      <xdr:spPr>
        <a:xfrm>
          <a:off x="1648469"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678457F-3ABC-47F6-9465-F1145DB5B1E5}"/>
            </a:ext>
          </a:extLst>
        </xdr:cNvPr>
        <xdr:cNvSpPr txBox="1"/>
      </xdr:nvSpPr>
      <xdr:spPr>
        <a:xfrm>
          <a:off x="848369"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9F92246-C481-4BA0-85D9-AC84B6FDF05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D9D7726-7119-4C82-B741-DCDCCD7E838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90263F-F485-4B04-AD6F-44737172CC6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38C7C11-EF30-4206-9D28-3385C11BE1C1}"/>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14547A2-7FFB-4AF2-9E06-910134C6259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4C0F30A-50DD-4AFF-AC6E-9567E5F10BF4}"/>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25B32D7-691F-421B-9067-394B1C3CDF47}"/>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924F86D-A98F-460B-99DE-5CE3BC6BC51B}"/>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D069122-40BF-4217-B5DC-97B64711D81A}"/>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830057E-CA92-4CD5-8B1A-6DDE44F7B86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7854AE3-3892-4AE9-BC1A-42B398D2D3ED}"/>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746B381-C101-43BF-9C8B-63BA78B446AA}"/>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3DA9BC8-AD4D-4A26-89EC-B945182E60DB}"/>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8C130538-6C37-474A-81B1-0E7876DB14FA}"/>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73614C3-2147-47DE-BA50-5D818B36F59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5517E9A0-D1EA-4C33-A3F3-48E6078FBCE7}"/>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5B3B9B3-F28C-463E-BE51-52EB4E4EC1D5}"/>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28B22E58-2A2C-4E18-8910-87685F0E68AC}"/>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D1A67D0-B9FF-45EF-8881-1AE2BD4EAB5E}"/>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5C2BDDD1-4845-412F-8FD7-5F5D690AF531}"/>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11EDF67-96C1-4F46-903E-0F69725E62E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73C33165-64D0-40C5-B421-41E05E12A9FC}"/>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0EB0CBC-1801-4FF6-9998-810E53EAA97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42C91E95-ED93-4A90-AA44-CD0F7DB4DEE9}"/>
            </a:ext>
          </a:extLst>
        </xdr:cNvPr>
        <xdr:cNvCxnSpPr/>
      </xdr:nvCxnSpPr>
      <xdr:spPr>
        <a:xfrm flipV="1">
          <a:off x="9429115" y="9055999"/>
          <a:ext cx="0" cy="138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7ED4E10-86CD-45A7-939E-ED358077B9B7}"/>
            </a:ext>
          </a:extLst>
        </xdr:cNvPr>
        <xdr:cNvSpPr txBox="1"/>
      </xdr:nvSpPr>
      <xdr:spPr>
        <a:xfrm>
          <a:off x="9467850" y="10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D98FC036-09A7-4728-AEE2-CA7790A10B0A}"/>
            </a:ext>
          </a:extLst>
        </xdr:cNvPr>
        <xdr:cNvCxnSpPr/>
      </xdr:nvCxnSpPr>
      <xdr:spPr>
        <a:xfrm>
          <a:off x="9363075" y="104410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22F42C99-D7D6-42DE-888F-1D97683238A7}"/>
            </a:ext>
          </a:extLst>
        </xdr:cNvPr>
        <xdr:cNvSpPr txBox="1"/>
      </xdr:nvSpPr>
      <xdr:spPr>
        <a:xfrm>
          <a:off x="9467850" y="884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9185FE77-F293-48D0-9041-D08C6C66ABFC}"/>
            </a:ext>
          </a:extLst>
        </xdr:cNvPr>
        <xdr:cNvCxnSpPr/>
      </xdr:nvCxnSpPr>
      <xdr:spPr>
        <a:xfrm>
          <a:off x="9363075" y="90559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BB1BB8F7-0C0A-4555-8BB0-ACFA065B3515}"/>
            </a:ext>
          </a:extLst>
        </xdr:cNvPr>
        <xdr:cNvSpPr txBox="1"/>
      </xdr:nvSpPr>
      <xdr:spPr>
        <a:xfrm>
          <a:off x="9467850" y="10030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5BE9C682-0C63-4002-AB25-8AC895B4246F}"/>
            </a:ext>
          </a:extLst>
        </xdr:cNvPr>
        <xdr:cNvSpPr/>
      </xdr:nvSpPr>
      <xdr:spPr>
        <a:xfrm>
          <a:off x="9401175" y="1004574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B09BF439-90F4-4BD6-ABDB-079C8286A710}"/>
            </a:ext>
          </a:extLst>
        </xdr:cNvPr>
        <xdr:cNvSpPr/>
      </xdr:nvSpPr>
      <xdr:spPr>
        <a:xfrm>
          <a:off x="8639175" y="100468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1A943F5D-C07F-47F8-98E5-A842247D8B8D}"/>
            </a:ext>
          </a:extLst>
        </xdr:cNvPr>
        <xdr:cNvSpPr/>
      </xdr:nvSpPr>
      <xdr:spPr>
        <a:xfrm>
          <a:off x="7839075" y="10056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FE079EDC-88A6-4CC1-9489-93DEBAD98633}"/>
            </a:ext>
          </a:extLst>
        </xdr:cNvPr>
        <xdr:cNvSpPr/>
      </xdr:nvSpPr>
      <xdr:spPr>
        <a:xfrm>
          <a:off x="7029450" y="100460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3C3346F7-2925-45AA-A884-6233D799FA8D}"/>
            </a:ext>
          </a:extLst>
        </xdr:cNvPr>
        <xdr:cNvSpPr/>
      </xdr:nvSpPr>
      <xdr:spPr>
        <a:xfrm>
          <a:off x="6238875" y="10057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9D85F45-920C-4E12-8D59-B12B7CC2F27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EC97E5-60DC-41CF-9513-E34A7DC70441}"/>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3F8E4B-00DD-4D2D-8C94-4DB74EC00D58}"/>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DEFF92-7D23-47B4-BA5E-7DF1CB0C234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B791B93-6329-4D24-985E-D083288BEEF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139109</xdr:rowOff>
    </xdr:from>
    <xdr:to>
      <xdr:col>55</xdr:col>
      <xdr:colOff>50800</xdr:colOff>
      <xdr:row>62</xdr:row>
      <xdr:rowOff>69259</xdr:rowOff>
    </xdr:to>
    <xdr:sp macro="" textlink="">
      <xdr:nvSpPr>
        <xdr:cNvPr id="245" name="楕円 244">
          <a:extLst>
            <a:ext uri="{FF2B5EF4-FFF2-40B4-BE49-F238E27FC236}">
              <a16:creationId xmlns:a16="http://schemas.microsoft.com/office/drawing/2014/main" id="{6FB3E35A-219D-4C47-9755-25613276B2DB}"/>
            </a:ext>
          </a:extLst>
        </xdr:cNvPr>
        <xdr:cNvSpPr/>
      </xdr:nvSpPr>
      <xdr:spPr>
        <a:xfrm>
          <a:off x="9401175" y="1002923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161986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7A2E7DF-CB36-4816-A653-94829B6815D7}"/>
            </a:ext>
          </a:extLst>
        </xdr:cNvPr>
        <xdr:cNvSpPr txBox="1"/>
      </xdr:nvSpPr>
      <xdr:spPr>
        <a:xfrm>
          <a:off x="9467850" y="988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143784</xdr:rowOff>
    </xdr:from>
    <xdr:to>
      <xdr:col>50</xdr:col>
      <xdr:colOff>165100</xdr:colOff>
      <xdr:row>62</xdr:row>
      <xdr:rowOff>73934</xdr:rowOff>
    </xdr:to>
    <xdr:sp macro="" textlink="">
      <xdr:nvSpPr>
        <xdr:cNvPr id="247" name="楕円 246">
          <a:extLst>
            <a:ext uri="{FF2B5EF4-FFF2-40B4-BE49-F238E27FC236}">
              <a16:creationId xmlns:a16="http://schemas.microsoft.com/office/drawing/2014/main" id="{B2CD0825-68A5-4A59-A367-6671047851B0}"/>
            </a:ext>
          </a:extLst>
        </xdr:cNvPr>
        <xdr:cNvSpPr/>
      </xdr:nvSpPr>
      <xdr:spPr>
        <a:xfrm>
          <a:off x="8639175" y="100275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18459</xdr:rowOff>
    </xdr:from>
    <xdr:to>
      <xdr:col>55</xdr:col>
      <xdr:colOff>0</xdr:colOff>
      <xdr:row>62</xdr:row>
      <xdr:rowOff>23134</xdr:rowOff>
    </xdr:to>
    <xdr:cxnSp macro="">
      <xdr:nvCxnSpPr>
        <xdr:cNvPr id="248" name="直線コネクタ 247">
          <a:extLst>
            <a:ext uri="{FF2B5EF4-FFF2-40B4-BE49-F238E27FC236}">
              <a16:creationId xmlns:a16="http://schemas.microsoft.com/office/drawing/2014/main" id="{2EF50954-9825-4289-A978-515C949158DD}"/>
            </a:ext>
          </a:extLst>
        </xdr:cNvPr>
        <xdr:cNvCxnSpPr/>
      </xdr:nvCxnSpPr>
      <xdr:spPr>
        <a:xfrm flipV="1">
          <a:off x="8686800" y="10067334"/>
          <a:ext cx="74295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149446</xdr:rowOff>
    </xdr:from>
    <xdr:to>
      <xdr:col>46</xdr:col>
      <xdr:colOff>38100</xdr:colOff>
      <xdr:row>62</xdr:row>
      <xdr:rowOff>79596</xdr:rowOff>
    </xdr:to>
    <xdr:sp macro="" textlink="">
      <xdr:nvSpPr>
        <xdr:cNvPr id="249" name="楕円 248">
          <a:extLst>
            <a:ext uri="{FF2B5EF4-FFF2-40B4-BE49-F238E27FC236}">
              <a16:creationId xmlns:a16="http://schemas.microsoft.com/office/drawing/2014/main" id="{2A15952D-BC1C-4AB6-9CDB-5111419BA151}"/>
            </a:ext>
          </a:extLst>
        </xdr:cNvPr>
        <xdr:cNvSpPr/>
      </xdr:nvSpPr>
      <xdr:spPr>
        <a:xfrm>
          <a:off x="7839075" y="100363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23134</xdr:rowOff>
    </xdr:from>
    <xdr:to>
      <xdr:col>50</xdr:col>
      <xdr:colOff>114300</xdr:colOff>
      <xdr:row>62</xdr:row>
      <xdr:rowOff>28796</xdr:rowOff>
    </xdr:to>
    <xdr:cxnSp macro="">
      <xdr:nvCxnSpPr>
        <xdr:cNvPr id="250" name="直線コネクタ 249">
          <a:extLst>
            <a:ext uri="{FF2B5EF4-FFF2-40B4-BE49-F238E27FC236}">
              <a16:creationId xmlns:a16="http://schemas.microsoft.com/office/drawing/2014/main" id="{B39FDB42-30FD-404F-BFFA-74F2279BD45F}"/>
            </a:ext>
          </a:extLst>
        </xdr:cNvPr>
        <xdr:cNvCxnSpPr/>
      </xdr:nvCxnSpPr>
      <xdr:spPr>
        <a:xfrm flipV="1">
          <a:off x="7886700" y="100751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153381</xdr:rowOff>
    </xdr:from>
    <xdr:to>
      <xdr:col>41</xdr:col>
      <xdr:colOff>101600</xdr:colOff>
      <xdr:row>62</xdr:row>
      <xdr:rowOff>83531</xdr:rowOff>
    </xdr:to>
    <xdr:sp macro="" textlink="">
      <xdr:nvSpPr>
        <xdr:cNvPr id="251" name="楕円 250">
          <a:extLst>
            <a:ext uri="{FF2B5EF4-FFF2-40B4-BE49-F238E27FC236}">
              <a16:creationId xmlns:a16="http://schemas.microsoft.com/office/drawing/2014/main" id="{A15F7F12-AB52-4D09-AFB1-297F800D1728}"/>
            </a:ext>
          </a:extLst>
        </xdr:cNvPr>
        <xdr:cNvSpPr/>
      </xdr:nvSpPr>
      <xdr:spPr>
        <a:xfrm>
          <a:off x="7029450" y="100403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28796</xdr:rowOff>
    </xdr:from>
    <xdr:to>
      <xdr:col>45</xdr:col>
      <xdr:colOff>177800</xdr:colOff>
      <xdr:row>62</xdr:row>
      <xdr:rowOff>32731</xdr:rowOff>
    </xdr:to>
    <xdr:cxnSp macro="">
      <xdr:nvCxnSpPr>
        <xdr:cNvPr id="252" name="直線コネクタ 251">
          <a:extLst>
            <a:ext uri="{FF2B5EF4-FFF2-40B4-BE49-F238E27FC236}">
              <a16:creationId xmlns:a16="http://schemas.microsoft.com/office/drawing/2014/main" id="{A7E6859E-D2DD-4025-88D1-9437F5252825}"/>
            </a:ext>
          </a:extLst>
        </xdr:cNvPr>
        <xdr:cNvCxnSpPr/>
      </xdr:nvCxnSpPr>
      <xdr:spPr>
        <a:xfrm flipV="1">
          <a:off x="7077075" y="10074496"/>
          <a:ext cx="809625"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163234</xdr:rowOff>
    </xdr:from>
    <xdr:to>
      <xdr:col>36</xdr:col>
      <xdr:colOff>165100</xdr:colOff>
      <xdr:row>62</xdr:row>
      <xdr:rowOff>93384</xdr:rowOff>
    </xdr:to>
    <xdr:sp macro="" textlink="">
      <xdr:nvSpPr>
        <xdr:cNvPr id="253" name="楕円 252">
          <a:extLst>
            <a:ext uri="{FF2B5EF4-FFF2-40B4-BE49-F238E27FC236}">
              <a16:creationId xmlns:a16="http://schemas.microsoft.com/office/drawing/2014/main" id="{FBBE39D3-B986-4292-B0A9-CA031E20FF03}"/>
            </a:ext>
          </a:extLst>
        </xdr:cNvPr>
        <xdr:cNvSpPr/>
      </xdr:nvSpPr>
      <xdr:spPr>
        <a:xfrm>
          <a:off x="6238875" y="100470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32731</xdr:rowOff>
    </xdr:from>
    <xdr:to>
      <xdr:col>41</xdr:col>
      <xdr:colOff>50800</xdr:colOff>
      <xdr:row>62</xdr:row>
      <xdr:rowOff>42584</xdr:rowOff>
    </xdr:to>
    <xdr:cxnSp macro="">
      <xdr:nvCxnSpPr>
        <xdr:cNvPr id="254" name="直線コネクタ 253">
          <a:extLst>
            <a:ext uri="{FF2B5EF4-FFF2-40B4-BE49-F238E27FC236}">
              <a16:creationId xmlns:a16="http://schemas.microsoft.com/office/drawing/2014/main" id="{372988F7-887F-4EBB-B5A8-66A6B3D1EC38}"/>
            </a:ext>
          </a:extLst>
        </xdr:cNvPr>
        <xdr:cNvCxnSpPr/>
      </xdr:nvCxnSpPr>
      <xdr:spPr>
        <a:xfrm flipV="1">
          <a:off x="6286500" y="10078431"/>
          <a:ext cx="790575"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FA881EA9-8907-45DB-A8DD-49AD458F3238}"/>
            </a:ext>
          </a:extLst>
        </xdr:cNvPr>
        <xdr:cNvSpPr txBox="1"/>
      </xdr:nvSpPr>
      <xdr:spPr>
        <a:xfrm>
          <a:off x="8429136" y="1013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DA5EF2C8-28B3-4694-A3DA-23519849AE53}"/>
            </a:ext>
          </a:extLst>
        </xdr:cNvPr>
        <xdr:cNvSpPr txBox="1"/>
      </xdr:nvSpPr>
      <xdr:spPr>
        <a:xfrm>
          <a:off x="7648086" y="1014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465B9E5C-91BE-4B12-BCC6-C418BB7E35D9}"/>
            </a:ext>
          </a:extLst>
        </xdr:cNvPr>
        <xdr:cNvSpPr txBox="1"/>
      </xdr:nvSpPr>
      <xdr:spPr>
        <a:xfrm>
          <a:off x="6847986" y="101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5E53003D-8B3A-4799-8D90-748B2314D47E}"/>
            </a:ext>
          </a:extLst>
        </xdr:cNvPr>
        <xdr:cNvSpPr txBox="1"/>
      </xdr:nvSpPr>
      <xdr:spPr>
        <a:xfrm>
          <a:off x="6038361" y="101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90461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B097168-E289-4B9C-B082-AA8CEB63660C}"/>
            </a:ext>
          </a:extLst>
        </xdr:cNvPr>
        <xdr:cNvSpPr txBox="1"/>
      </xdr:nvSpPr>
      <xdr:spPr>
        <a:xfrm>
          <a:off x="8399995" y="981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96123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4DB4C49F-F477-4E84-88FF-77D25D470320}"/>
            </a:ext>
          </a:extLst>
        </xdr:cNvPr>
        <xdr:cNvSpPr txBox="1"/>
      </xdr:nvSpPr>
      <xdr:spPr>
        <a:xfrm>
          <a:off x="7609420" y="982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100058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7E8618D-A95C-49A8-98D8-9F6C94F6FA19}"/>
            </a:ext>
          </a:extLst>
        </xdr:cNvPr>
        <xdr:cNvSpPr txBox="1"/>
      </xdr:nvSpPr>
      <xdr:spPr>
        <a:xfrm>
          <a:off x="6818845" y="982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109911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B84BACCE-10D8-4054-9AD4-E6958E676BB5}"/>
            </a:ext>
          </a:extLst>
        </xdr:cNvPr>
        <xdr:cNvSpPr txBox="1"/>
      </xdr:nvSpPr>
      <xdr:spPr>
        <a:xfrm>
          <a:off x="6038361" y="98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82FC69C-EBC5-4916-A6BD-A3E5A3F62795}"/>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36C7133-94B4-46CA-B2B3-A854B785897A}"/>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F8DB376-B063-4D27-A98B-E1106111484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6ECCFAD-5982-4770-9B75-D726351D336B}"/>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8E874F1-DC8F-472B-9266-09910AF157C2}"/>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BB59C24-410D-44A3-965C-1047F3CF136C}"/>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B9AF3AC-FE6E-4F68-A381-99A8219B369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5D10728-9381-4923-8154-1CC03AEFE08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F6D6759-089B-4A67-9D55-D95B406FCF8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6A9A1E9-2C9B-4AC0-BFE2-410F4580F36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6B80146-6B72-49BE-BA72-AF5485C0F48D}"/>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2A124E9-DBF0-4F34-A6FB-CC8D9AAE7515}"/>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3F9A7394-2977-428B-9A37-8822FA523F3C}"/>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A33F2F8-D0A3-43F2-B2C2-937CED3B7A60}"/>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F775F80-F751-4EEB-8168-B24BB7D7F97E}"/>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6B249D7-D27F-4A67-A5C0-9464AE8993EF}"/>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722685B-5114-4799-BCA6-77F6EDB4A515}"/>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9FD64D5-4EE4-4B8C-B826-239513B38B2D}"/>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6206300-DFD8-4A52-A4CC-013EEB511562}"/>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9910AEF-B1DC-4BDD-9F6D-882C84DB2CEA}"/>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0902F79-8F3A-4F33-85FB-E409B8B98818}"/>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2EC2CDA-7FE5-44A8-A79B-87B17D30F9B8}"/>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89F9D159-41AE-42AF-8FC3-785A989C2E08}"/>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8C50D10-CE92-491D-9DC9-DE112758D9F5}"/>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D65FD310-72B9-443B-B6BF-DC7BDD88AFCC}"/>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854C50E-3F3A-4DE4-86E9-6D172C9DF15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883F7564-D831-4A9B-BEC8-FBB88451E683}"/>
            </a:ext>
          </a:extLst>
        </xdr:cNvPr>
        <xdr:cNvCxnSpPr/>
      </xdr:nvCxnSpPr>
      <xdr:spPr>
        <a:xfrm flipV="1">
          <a:off x="4180840" y="12602301"/>
          <a:ext cx="0" cy="132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6F0D431-C148-4EBB-92BF-3E8CE01734DE}"/>
            </a:ext>
          </a:extLst>
        </xdr:cNvPr>
        <xdr:cNvSpPr txBox="1"/>
      </xdr:nvSpPr>
      <xdr:spPr>
        <a:xfrm>
          <a:off x="4219575" y="1392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17863C5B-C06B-4329-9FA7-BB1F79EF2EB7}"/>
            </a:ext>
          </a:extLst>
        </xdr:cNvPr>
        <xdr:cNvCxnSpPr/>
      </xdr:nvCxnSpPr>
      <xdr:spPr>
        <a:xfrm>
          <a:off x="4105275" y="139239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14E780B-C17D-4925-A219-457BD99E0F11}"/>
            </a:ext>
          </a:extLst>
        </xdr:cNvPr>
        <xdr:cNvSpPr txBox="1"/>
      </xdr:nvSpPr>
      <xdr:spPr>
        <a:xfrm>
          <a:off x="4219575" y="123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943201AC-638E-4C74-9642-D1CF377F3896}"/>
            </a:ext>
          </a:extLst>
        </xdr:cNvPr>
        <xdr:cNvCxnSpPr/>
      </xdr:nvCxnSpPr>
      <xdr:spPr>
        <a:xfrm>
          <a:off x="4105275" y="126023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C0D41EB-1137-4FC1-ACBE-0E5C18B861D8}"/>
            </a:ext>
          </a:extLst>
        </xdr:cNvPr>
        <xdr:cNvSpPr txBox="1"/>
      </xdr:nvSpPr>
      <xdr:spPr>
        <a:xfrm>
          <a:off x="4219575" y="13334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DEDD363C-A190-4C63-9965-115192AEE59A}"/>
            </a:ext>
          </a:extLst>
        </xdr:cNvPr>
        <xdr:cNvSpPr/>
      </xdr:nvSpPr>
      <xdr:spPr>
        <a:xfrm>
          <a:off x="4124325" y="133562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8B2B30A1-A08D-44B1-A71C-41D71B518675}"/>
            </a:ext>
          </a:extLst>
        </xdr:cNvPr>
        <xdr:cNvSpPr/>
      </xdr:nvSpPr>
      <xdr:spPr>
        <a:xfrm>
          <a:off x="3381375" y="133269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CB8EADFD-FF17-4645-9CCF-4F579FA12473}"/>
            </a:ext>
          </a:extLst>
        </xdr:cNvPr>
        <xdr:cNvSpPr/>
      </xdr:nvSpPr>
      <xdr:spPr>
        <a:xfrm>
          <a:off x="2571750" y="132974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2BB03D2C-C39B-4B6A-88F8-B8028D98EA3B}"/>
            </a:ext>
          </a:extLst>
        </xdr:cNvPr>
        <xdr:cNvSpPr/>
      </xdr:nvSpPr>
      <xdr:spPr>
        <a:xfrm>
          <a:off x="1781175" y="132710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49B8D8A5-44E6-4929-BF53-29E14F402D4A}"/>
            </a:ext>
          </a:extLst>
        </xdr:cNvPr>
        <xdr:cNvSpPr/>
      </xdr:nvSpPr>
      <xdr:spPr>
        <a:xfrm>
          <a:off x="981075" y="1324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84AABF-D014-4058-B1BE-14D22E0BB82A}"/>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E1456F-1100-45E3-A204-BF9A77F07ADA}"/>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F9B64AD-0EC3-4674-BD0F-0D37B911B78D}"/>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45B34A-0992-411A-80D5-A324C3693D2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749AEC-F36F-4180-AC57-5D95B682279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5" name="楕円 304">
          <a:extLst>
            <a:ext uri="{FF2B5EF4-FFF2-40B4-BE49-F238E27FC236}">
              <a16:creationId xmlns:a16="http://schemas.microsoft.com/office/drawing/2014/main" id="{A813701F-2E38-4CC6-8A7F-E6D54B487994}"/>
            </a:ext>
          </a:extLst>
        </xdr:cNvPr>
        <xdr:cNvSpPr/>
      </xdr:nvSpPr>
      <xdr:spPr>
        <a:xfrm>
          <a:off x="4124325" y="133269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F2D195F-97A0-4618-B599-A45EE2102837}"/>
            </a:ext>
          </a:extLst>
        </xdr:cNvPr>
        <xdr:cNvSpPr txBox="1"/>
      </xdr:nvSpPr>
      <xdr:spPr>
        <a:xfrm>
          <a:off x="4219575" y="1319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3629</xdr:rowOff>
    </xdr:from>
    <xdr:to>
      <xdr:col>20</xdr:col>
      <xdr:colOff>38100</xdr:colOff>
      <xdr:row>82</xdr:row>
      <xdr:rowOff>105229</xdr:rowOff>
    </xdr:to>
    <xdr:sp macro="" textlink="">
      <xdr:nvSpPr>
        <xdr:cNvPr id="307" name="楕円 306">
          <a:extLst>
            <a:ext uri="{FF2B5EF4-FFF2-40B4-BE49-F238E27FC236}">
              <a16:creationId xmlns:a16="http://schemas.microsoft.com/office/drawing/2014/main" id="{691ADF35-A0E6-446A-9EEA-DA0C8C9E40AD}"/>
            </a:ext>
          </a:extLst>
        </xdr:cNvPr>
        <xdr:cNvSpPr/>
      </xdr:nvSpPr>
      <xdr:spPr>
        <a:xfrm>
          <a:off x="3381375" y="132941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90351</xdr:rowOff>
    </xdr:to>
    <xdr:cxnSp macro="">
      <xdr:nvCxnSpPr>
        <xdr:cNvPr id="308" name="直線コネクタ 307">
          <a:extLst>
            <a:ext uri="{FF2B5EF4-FFF2-40B4-BE49-F238E27FC236}">
              <a16:creationId xmlns:a16="http://schemas.microsoft.com/office/drawing/2014/main" id="{693825D0-DC05-402D-8C6D-343DCD0391E8}"/>
            </a:ext>
          </a:extLst>
        </xdr:cNvPr>
        <xdr:cNvCxnSpPr/>
      </xdr:nvCxnSpPr>
      <xdr:spPr>
        <a:xfrm>
          <a:off x="3429000" y="13341804"/>
          <a:ext cx="7524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09" name="楕円 308">
          <a:extLst>
            <a:ext uri="{FF2B5EF4-FFF2-40B4-BE49-F238E27FC236}">
              <a16:creationId xmlns:a16="http://schemas.microsoft.com/office/drawing/2014/main" id="{37712E75-7F0B-41D3-B5DC-5CCB1FFD53D4}"/>
            </a:ext>
          </a:extLst>
        </xdr:cNvPr>
        <xdr:cNvSpPr/>
      </xdr:nvSpPr>
      <xdr:spPr>
        <a:xfrm>
          <a:off x="2571750" y="133040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54429</xdr:rowOff>
    </xdr:from>
    <xdr:to>
      <xdr:col>19</xdr:col>
      <xdr:colOff>177800</xdr:colOff>
      <xdr:row>82</xdr:row>
      <xdr:rowOff>67492</xdr:rowOff>
    </xdr:to>
    <xdr:cxnSp macro="">
      <xdr:nvCxnSpPr>
        <xdr:cNvPr id="310" name="直線コネクタ 309">
          <a:extLst>
            <a:ext uri="{FF2B5EF4-FFF2-40B4-BE49-F238E27FC236}">
              <a16:creationId xmlns:a16="http://schemas.microsoft.com/office/drawing/2014/main" id="{3813635E-CEF5-466B-A541-72CA59CFE5A8}"/>
            </a:ext>
          </a:extLst>
        </xdr:cNvPr>
        <xdr:cNvCxnSpPr/>
      </xdr:nvCxnSpPr>
      <xdr:spPr>
        <a:xfrm flipV="1">
          <a:off x="2619375" y="13341804"/>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1" name="楕円 310">
          <a:extLst>
            <a:ext uri="{FF2B5EF4-FFF2-40B4-BE49-F238E27FC236}">
              <a16:creationId xmlns:a16="http://schemas.microsoft.com/office/drawing/2014/main" id="{15C17530-B636-4D78-8685-0F50A43EFE66}"/>
            </a:ext>
          </a:extLst>
        </xdr:cNvPr>
        <xdr:cNvSpPr/>
      </xdr:nvSpPr>
      <xdr:spPr>
        <a:xfrm>
          <a:off x="1781175" y="13238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67492</xdr:rowOff>
    </xdr:to>
    <xdr:cxnSp macro="">
      <xdr:nvCxnSpPr>
        <xdr:cNvPr id="312" name="直線コネクタ 311">
          <a:extLst>
            <a:ext uri="{FF2B5EF4-FFF2-40B4-BE49-F238E27FC236}">
              <a16:creationId xmlns:a16="http://schemas.microsoft.com/office/drawing/2014/main" id="{D2A7406F-4C0A-422E-B801-1EE2FD2284B4}"/>
            </a:ext>
          </a:extLst>
        </xdr:cNvPr>
        <xdr:cNvCxnSpPr/>
      </xdr:nvCxnSpPr>
      <xdr:spPr>
        <a:xfrm>
          <a:off x="1828800" y="13286105"/>
          <a:ext cx="790575"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3" name="楕円 312">
          <a:extLst>
            <a:ext uri="{FF2B5EF4-FFF2-40B4-BE49-F238E27FC236}">
              <a16:creationId xmlns:a16="http://schemas.microsoft.com/office/drawing/2014/main" id="{33E2C532-58ED-4E98-8EC2-C461005DA39B}"/>
            </a:ext>
          </a:extLst>
        </xdr:cNvPr>
        <xdr:cNvSpPr/>
      </xdr:nvSpPr>
      <xdr:spPr>
        <a:xfrm>
          <a:off x="981075" y="132514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2177</xdr:rowOff>
    </xdr:to>
    <xdr:cxnSp macro="">
      <xdr:nvCxnSpPr>
        <xdr:cNvPr id="314" name="直線コネクタ 313">
          <a:extLst>
            <a:ext uri="{FF2B5EF4-FFF2-40B4-BE49-F238E27FC236}">
              <a16:creationId xmlns:a16="http://schemas.microsoft.com/office/drawing/2014/main" id="{3287EF4F-5062-4372-8FBB-1FDA8B0AD21D}"/>
            </a:ext>
          </a:extLst>
        </xdr:cNvPr>
        <xdr:cNvCxnSpPr/>
      </xdr:nvCxnSpPr>
      <xdr:spPr>
        <a:xfrm flipV="1">
          <a:off x="1028700" y="13286105"/>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623471BD-3636-4015-B3AD-F419AD69CF0F}"/>
            </a:ext>
          </a:extLst>
        </xdr:cNvPr>
        <xdr:cNvSpPr txBox="1"/>
      </xdr:nvSpPr>
      <xdr:spPr>
        <a:xfrm>
          <a:off x="3239144" y="1341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F8AF17E0-C41E-4255-8A29-88E0E1C43AF1}"/>
            </a:ext>
          </a:extLst>
        </xdr:cNvPr>
        <xdr:cNvSpPr txBox="1"/>
      </xdr:nvSpPr>
      <xdr:spPr>
        <a:xfrm>
          <a:off x="2439044" y="130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774281E2-237C-47CA-B776-FBE92EEA7DDA}"/>
            </a:ext>
          </a:extLst>
        </xdr:cNvPr>
        <xdr:cNvSpPr txBox="1"/>
      </xdr:nvSpPr>
      <xdr:spPr>
        <a:xfrm>
          <a:off x="1648469" y="13354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205E8C99-2A46-4DF8-AED1-B372EFF026C9}"/>
            </a:ext>
          </a:extLst>
        </xdr:cNvPr>
        <xdr:cNvSpPr txBox="1"/>
      </xdr:nvSpPr>
      <xdr:spPr>
        <a:xfrm>
          <a:off x="848369"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121756</xdr:rowOff>
    </xdr:from>
    <xdr:ext cx="405111" cy="259045"/>
    <xdr:sp macro="" textlink="">
      <xdr:nvSpPr>
        <xdr:cNvPr id="319" name="n_1mainValue【公営住宅】&#10;有形固定資産減価償却率">
          <a:extLst>
            <a:ext uri="{FF2B5EF4-FFF2-40B4-BE49-F238E27FC236}">
              <a16:creationId xmlns:a16="http://schemas.microsoft.com/office/drawing/2014/main" id="{17EE38CF-5524-40BF-A406-61109DBCB1B4}"/>
            </a:ext>
          </a:extLst>
        </xdr:cNvPr>
        <xdr:cNvSpPr txBox="1"/>
      </xdr:nvSpPr>
      <xdr:spPr>
        <a:xfrm>
          <a:off x="3239144" y="130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109419</xdr:rowOff>
    </xdr:from>
    <xdr:ext cx="405111" cy="259045"/>
    <xdr:sp macro="" textlink="">
      <xdr:nvSpPr>
        <xdr:cNvPr id="320" name="n_2mainValue【公営住宅】&#10;有形固定資産減価償却率">
          <a:extLst>
            <a:ext uri="{FF2B5EF4-FFF2-40B4-BE49-F238E27FC236}">
              <a16:creationId xmlns:a16="http://schemas.microsoft.com/office/drawing/2014/main" id="{A082999A-7F56-4D5E-8EDA-E9818DDE3E2D}"/>
            </a:ext>
          </a:extLst>
        </xdr:cNvPr>
        <xdr:cNvSpPr txBox="1"/>
      </xdr:nvSpPr>
      <xdr:spPr>
        <a:xfrm>
          <a:off x="2439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21" name="n_3mainValue【公営住宅】&#10;有形固定資産減価償却率">
          <a:extLst>
            <a:ext uri="{FF2B5EF4-FFF2-40B4-BE49-F238E27FC236}">
              <a16:creationId xmlns:a16="http://schemas.microsoft.com/office/drawing/2014/main" id="{D01C047B-FC15-4576-9111-11C788001CCD}"/>
            </a:ext>
          </a:extLst>
        </xdr:cNvPr>
        <xdr:cNvSpPr txBox="1"/>
      </xdr:nvSpPr>
      <xdr:spPr>
        <a:xfrm>
          <a:off x="1648469"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322" name="n_4mainValue【公営住宅】&#10;有形固定資産減価償却率">
          <a:extLst>
            <a:ext uri="{FF2B5EF4-FFF2-40B4-BE49-F238E27FC236}">
              <a16:creationId xmlns:a16="http://schemas.microsoft.com/office/drawing/2014/main" id="{2ED76EB9-2E7B-49A4-BB3E-A04E386B4744}"/>
            </a:ext>
          </a:extLst>
        </xdr:cNvPr>
        <xdr:cNvSpPr txBox="1"/>
      </xdr:nvSpPr>
      <xdr:spPr>
        <a:xfrm>
          <a:off x="848369" y="1333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D2EA6C0-FECC-4986-B5A4-F92E01556EA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DB097EF-C5B7-47CA-86C8-4A04ACEB4F6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7AE852C-0387-47DC-8F47-2335BFDB928B}"/>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E4B8DF9-4987-4B3E-AC71-E635CBCABFD6}"/>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895E163-408B-4212-A6E9-966BE957AA8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974E179-A814-4EC9-B35B-FEBBB7BB3FF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9A8E551-B123-468C-88C8-F9BFAF989FF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975D348-6EBE-4103-8F9A-5250CD2E157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B6D06D5-1EF9-46BD-AB52-A4FC874F5F7D}"/>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D8D9489-C175-4C6A-B832-E2C06729CC0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527A3C9-F74D-42F0-A355-B21E249BD235}"/>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B4289C2-D831-42FD-9062-85E1441AF121}"/>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BEF6F6F-1E07-40B1-90B0-79BB3A91862C}"/>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1359B35-9EC5-443D-B6F8-DEF544BEBD71}"/>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A392081-8B1B-4BE6-BFD4-22192CAB9BDC}"/>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788C496-F197-4821-871F-5BCAFC38D19A}"/>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562E8EA-75D8-4E8A-90BA-E65E8BFFD54C}"/>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2918AD3-5F1C-42C4-ADD9-ADDF4B70DA66}"/>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BF923A3-B922-4787-A173-DA86CC8C27CF}"/>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74519C0-A207-4BF7-A26D-BEDB3F1FCDB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465F223-78FA-438B-8D0D-0FA58EA974D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5E4B2717-D6C3-4D04-BCBD-459A21593B32}"/>
            </a:ext>
          </a:extLst>
        </xdr:cNvPr>
        <xdr:cNvCxnSpPr/>
      </xdr:nvCxnSpPr>
      <xdr:spPr>
        <a:xfrm flipV="1">
          <a:off x="9429115" y="12604522"/>
          <a:ext cx="0" cy="136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7A09A097-BB17-4F90-A125-EF6AED449986}"/>
            </a:ext>
          </a:extLst>
        </xdr:cNvPr>
        <xdr:cNvSpPr txBox="1"/>
      </xdr:nvSpPr>
      <xdr:spPr>
        <a:xfrm>
          <a:off x="9467850"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1FD2481E-9C23-448D-9900-B36910264F21}"/>
            </a:ext>
          </a:extLst>
        </xdr:cNvPr>
        <xdr:cNvCxnSpPr/>
      </xdr:nvCxnSpPr>
      <xdr:spPr>
        <a:xfrm>
          <a:off x="9363075" y="139654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DD89BC3B-2115-40FC-B860-C48576B05E9E}"/>
            </a:ext>
          </a:extLst>
        </xdr:cNvPr>
        <xdr:cNvSpPr txBox="1"/>
      </xdr:nvSpPr>
      <xdr:spPr>
        <a:xfrm>
          <a:off x="9467850" y="1238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81100621-34D7-47AE-A3E0-0167F96205C5}"/>
            </a:ext>
          </a:extLst>
        </xdr:cNvPr>
        <xdr:cNvCxnSpPr/>
      </xdr:nvCxnSpPr>
      <xdr:spPr>
        <a:xfrm>
          <a:off x="9363075" y="12604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7911E8A5-4269-4F77-9292-264E66AB36C5}"/>
            </a:ext>
          </a:extLst>
        </xdr:cNvPr>
        <xdr:cNvSpPr txBox="1"/>
      </xdr:nvSpPr>
      <xdr:spPr>
        <a:xfrm>
          <a:off x="9467850" y="1321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E900C1E5-C7A2-4556-964E-DCED31D78504}"/>
            </a:ext>
          </a:extLst>
        </xdr:cNvPr>
        <xdr:cNvSpPr/>
      </xdr:nvSpPr>
      <xdr:spPr>
        <a:xfrm>
          <a:off x="9401175" y="133528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9406E17B-7AFD-46B9-BEF6-448B95B0572D}"/>
            </a:ext>
          </a:extLst>
        </xdr:cNvPr>
        <xdr:cNvSpPr/>
      </xdr:nvSpPr>
      <xdr:spPr>
        <a:xfrm>
          <a:off x="8639175" y="133423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4E8B6A73-35B0-4FA3-B4D6-89133B37D8DA}"/>
            </a:ext>
          </a:extLst>
        </xdr:cNvPr>
        <xdr:cNvSpPr/>
      </xdr:nvSpPr>
      <xdr:spPr>
        <a:xfrm>
          <a:off x="7839075" y="133355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729EFD17-13C6-4684-82F5-4DA51C10E57C}"/>
            </a:ext>
          </a:extLst>
        </xdr:cNvPr>
        <xdr:cNvSpPr/>
      </xdr:nvSpPr>
      <xdr:spPr>
        <a:xfrm>
          <a:off x="7029450" y="13325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B146B59B-AD02-4CFE-B98D-8950798C26E7}"/>
            </a:ext>
          </a:extLst>
        </xdr:cNvPr>
        <xdr:cNvSpPr/>
      </xdr:nvSpPr>
      <xdr:spPr>
        <a:xfrm>
          <a:off x="6238875" y="133153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A3CD00-4C62-4299-BFB1-1D91C225E3A8}"/>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438D3F2-A227-4F63-B356-A905DBBE778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8AD04D-E987-4C86-A7C0-75A4C9F39C37}"/>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43A076-6D58-4220-9E53-C60653650FA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CE8E96-D155-4048-9E5A-E8EE4CE92392}"/>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164694</xdr:rowOff>
    </xdr:from>
    <xdr:to>
      <xdr:col>55</xdr:col>
      <xdr:colOff>50800</xdr:colOff>
      <xdr:row>83</xdr:row>
      <xdr:rowOff>94844</xdr:rowOff>
    </xdr:to>
    <xdr:sp macro="" textlink="">
      <xdr:nvSpPr>
        <xdr:cNvPr id="360" name="楕円 359">
          <a:extLst>
            <a:ext uri="{FF2B5EF4-FFF2-40B4-BE49-F238E27FC236}">
              <a16:creationId xmlns:a16="http://schemas.microsoft.com/office/drawing/2014/main" id="{642E08AA-F534-4D18-B866-DC834D1F3218}"/>
            </a:ext>
          </a:extLst>
        </xdr:cNvPr>
        <xdr:cNvSpPr/>
      </xdr:nvSpPr>
      <xdr:spPr>
        <a:xfrm>
          <a:off x="9401175" y="1344889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143121</xdr:rowOff>
    </xdr:from>
    <xdr:ext cx="469744" cy="259045"/>
    <xdr:sp macro="" textlink="">
      <xdr:nvSpPr>
        <xdr:cNvPr id="361" name="【公営住宅】&#10;一人当たり面積該当値テキスト">
          <a:extLst>
            <a:ext uri="{FF2B5EF4-FFF2-40B4-BE49-F238E27FC236}">
              <a16:creationId xmlns:a16="http://schemas.microsoft.com/office/drawing/2014/main" id="{5335E305-6296-45CB-A00C-06CC9BBDDB76}"/>
            </a:ext>
          </a:extLst>
        </xdr:cNvPr>
        <xdr:cNvSpPr txBox="1"/>
      </xdr:nvSpPr>
      <xdr:spPr>
        <a:xfrm>
          <a:off x="946785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152806</xdr:rowOff>
    </xdr:from>
    <xdr:to>
      <xdr:col>50</xdr:col>
      <xdr:colOff>165100</xdr:colOff>
      <xdr:row>83</xdr:row>
      <xdr:rowOff>82956</xdr:rowOff>
    </xdr:to>
    <xdr:sp macro="" textlink="">
      <xdr:nvSpPr>
        <xdr:cNvPr id="362" name="楕円 361">
          <a:extLst>
            <a:ext uri="{FF2B5EF4-FFF2-40B4-BE49-F238E27FC236}">
              <a16:creationId xmlns:a16="http://schemas.microsoft.com/office/drawing/2014/main" id="{026C6DB5-F8E1-43BD-8A8A-7393458D0208}"/>
            </a:ext>
          </a:extLst>
        </xdr:cNvPr>
        <xdr:cNvSpPr/>
      </xdr:nvSpPr>
      <xdr:spPr>
        <a:xfrm>
          <a:off x="8639175" y="13440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32156</xdr:rowOff>
    </xdr:from>
    <xdr:to>
      <xdr:col>55</xdr:col>
      <xdr:colOff>0</xdr:colOff>
      <xdr:row>83</xdr:row>
      <xdr:rowOff>44044</xdr:rowOff>
    </xdr:to>
    <xdr:cxnSp macro="">
      <xdr:nvCxnSpPr>
        <xdr:cNvPr id="363" name="直線コネクタ 362">
          <a:extLst>
            <a:ext uri="{FF2B5EF4-FFF2-40B4-BE49-F238E27FC236}">
              <a16:creationId xmlns:a16="http://schemas.microsoft.com/office/drawing/2014/main" id="{74DB2E5A-F007-41D4-BE7A-D3D0E9F7A766}"/>
            </a:ext>
          </a:extLst>
        </xdr:cNvPr>
        <xdr:cNvCxnSpPr/>
      </xdr:nvCxnSpPr>
      <xdr:spPr>
        <a:xfrm>
          <a:off x="8686800" y="13478281"/>
          <a:ext cx="74295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161950</xdr:rowOff>
    </xdr:from>
    <xdr:to>
      <xdr:col>46</xdr:col>
      <xdr:colOff>38100</xdr:colOff>
      <xdr:row>83</xdr:row>
      <xdr:rowOff>92100</xdr:rowOff>
    </xdr:to>
    <xdr:sp macro="" textlink="">
      <xdr:nvSpPr>
        <xdr:cNvPr id="364" name="楕円 363">
          <a:extLst>
            <a:ext uri="{FF2B5EF4-FFF2-40B4-BE49-F238E27FC236}">
              <a16:creationId xmlns:a16="http://schemas.microsoft.com/office/drawing/2014/main" id="{19940353-5B10-4390-A627-9F14A2BC8ACE}"/>
            </a:ext>
          </a:extLst>
        </xdr:cNvPr>
        <xdr:cNvSpPr/>
      </xdr:nvSpPr>
      <xdr:spPr>
        <a:xfrm>
          <a:off x="7839075" y="13446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32156</xdr:rowOff>
    </xdr:from>
    <xdr:to>
      <xdr:col>50</xdr:col>
      <xdr:colOff>114300</xdr:colOff>
      <xdr:row>83</xdr:row>
      <xdr:rowOff>41300</xdr:rowOff>
    </xdr:to>
    <xdr:cxnSp macro="">
      <xdr:nvCxnSpPr>
        <xdr:cNvPr id="365" name="直線コネクタ 364">
          <a:extLst>
            <a:ext uri="{FF2B5EF4-FFF2-40B4-BE49-F238E27FC236}">
              <a16:creationId xmlns:a16="http://schemas.microsoft.com/office/drawing/2014/main" id="{7B648A94-1834-4CB2-86E8-3235892632A9}"/>
            </a:ext>
          </a:extLst>
        </xdr:cNvPr>
        <xdr:cNvCxnSpPr/>
      </xdr:nvCxnSpPr>
      <xdr:spPr>
        <a:xfrm flipV="1">
          <a:off x="7886700" y="13478281"/>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163779</xdr:rowOff>
    </xdr:from>
    <xdr:to>
      <xdr:col>41</xdr:col>
      <xdr:colOff>101600</xdr:colOff>
      <xdr:row>83</xdr:row>
      <xdr:rowOff>93929</xdr:rowOff>
    </xdr:to>
    <xdr:sp macro="" textlink="">
      <xdr:nvSpPr>
        <xdr:cNvPr id="366" name="楕円 365">
          <a:extLst>
            <a:ext uri="{FF2B5EF4-FFF2-40B4-BE49-F238E27FC236}">
              <a16:creationId xmlns:a16="http://schemas.microsoft.com/office/drawing/2014/main" id="{2BA53563-22D9-4E3F-A1CA-5C23F8119A75}"/>
            </a:ext>
          </a:extLst>
        </xdr:cNvPr>
        <xdr:cNvSpPr/>
      </xdr:nvSpPr>
      <xdr:spPr>
        <a:xfrm>
          <a:off x="7029450" y="134479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41300</xdr:rowOff>
    </xdr:from>
    <xdr:to>
      <xdr:col>45</xdr:col>
      <xdr:colOff>177800</xdr:colOff>
      <xdr:row>83</xdr:row>
      <xdr:rowOff>43129</xdr:rowOff>
    </xdr:to>
    <xdr:cxnSp macro="">
      <xdr:nvCxnSpPr>
        <xdr:cNvPr id="367" name="直線コネクタ 366">
          <a:extLst>
            <a:ext uri="{FF2B5EF4-FFF2-40B4-BE49-F238E27FC236}">
              <a16:creationId xmlns:a16="http://schemas.microsoft.com/office/drawing/2014/main" id="{7E835A78-FF29-4C5B-91BD-A9470678D0F1}"/>
            </a:ext>
          </a:extLst>
        </xdr:cNvPr>
        <xdr:cNvCxnSpPr/>
      </xdr:nvCxnSpPr>
      <xdr:spPr>
        <a:xfrm flipV="1">
          <a:off x="7077075" y="13493775"/>
          <a:ext cx="8096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159207</xdr:rowOff>
    </xdr:from>
    <xdr:to>
      <xdr:col>36</xdr:col>
      <xdr:colOff>165100</xdr:colOff>
      <xdr:row>83</xdr:row>
      <xdr:rowOff>89357</xdr:rowOff>
    </xdr:to>
    <xdr:sp macro="" textlink="">
      <xdr:nvSpPr>
        <xdr:cNvPr id="368" name="楕円 367">
          <a:extLst>
            <a:ext uri="{FF2B5EF4-FFF2-40B4-BE49-F238E27FC236}">
              <a16:creationId xmlns:a16="http://schemas.microsoft.com/office/drawing/2014/main" id="{1163B1DD-3458-4383-8162-7A779BBBCA45}"/>
            </a:ext>
          </a:extLst>
        </xdr:cNvPr>
        <xdr:cNvSpPr/>
      </xdr:nvSpPr>
      <xdr:spPr>
        <a:xfrm>
          <a:off x="6238875" y="134497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38557</xdr:rowOff>
    </xdr:from>
    <xdr:to>
      <xdr:col>41</xdr:col>
      <xdr:colOff>50800</xdr:colOff>
      <xdr:row>83</xdr:row>
      <xdr:rowOff>43129</xdr:rowOff>
    </xdr:to>
    <xdr:cxnSp macro="">
      <xdr:nvCxnSpPr>
        <xdr:cNvPr id="369" name="直線コネクタ 368">
          <a:extLst>
            <a:ext uri="{FF2B5EF4-FFF2-40B4-BE49-F238E27FC236}">
              <a16:creationId xmlns:a16="http://schemas.microsoft.com/office/drawing/2014/main" id="{E8EBEF8F-4678-43C1-B4C9-CE433D70FF48}"/>
            </a:ext>
          </a:extLst>
        </xdr:cNvPr>
        <xdr:cNvCxnSpPr/>
      </xdr:nvCxnSpPr>
      <xdr:spPr>
        <a:xfrm>
          <a:off x="6286500" y="13487857"/>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5218CA3-7EC5-4F18-AB84-B17FB397219B}"/>
            </a:ext>
          </a:extLst>
        </xdr:cNvPr>
        <xdr:cNvSpPr txBox="1"/>
      </xdr:nvSpPr>
      <xdr:spPr>
        <a:xfrm>
          <a:off x="8458277" y="131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E6F7A12F-A6E3-468D-8EA6-13A4BD6524F8}"/>
            </a:ext>
          </a:extLst>
        </xdr:cNvPr>
        <xdr:cNvSpPr txBox="1"/>
      </xdr:nvSpPr>
      <xdr:spPr>
        <a:xfrm>
          <a:off x="76772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B7F288BA-71F4-47D7-9676-E09CD64B0542}"/>
            </a:ext>
          </a:extLst>
        </xdr:cNvPr>
        <xdr:cNvSpPr txBox="1"/>
      </xdr:nvSpPr>
      <xdr:spPr>
        <a:xfrm>
          <a:off x="6867602" y="1312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8B2B9FC7-CF3A-465E-A272-0F7C14379835}"/>
            </a:ext>
          </a:extLst>
        </xdr:cNvPr>
        <xdr:cNvSpPr txBox="1"/>
      </xdr:nvSpPr>
      <xdr:spPr>
        <a:xfrm>
          <a:off x="6067502" y="131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74083</xdr:rowOff>
    </xdr:from>
    <xdr:ext cx="469744" cy="259045"/>
    <xdr:sp macro="" textlink="">
      <xdr:nvSpPr>
        <xdr:cNvPr id="374" name="n_1mainValue【公営住宅】&#10;一人当たり面積">
          <a:extLst>
            <a:ext uri="{FF2B5EF4-FFF2-40B4-BE49-F238E27FC236}">
              <a16:creationId xmlns:a16="http://schemas.microsoft.com/office/drawing/2014/main" id="{3D29B05A-417B-4FFC-A4EC-8BBD71B88095}"/>
            </a:ext>
          </a:extLst>
        </xdr:cNvPr>
        <xdr:cNvSpPr txBox="1"/>
      </xdr:nvSpPr>
      <xdr:spPr>
        <a:xfrm>
          <a:off x="8458277" y="135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83227</xdr:rowOff>
    </xdr:from>
    <xdr:ext cx="469744" cy="259045"/>
    <xdr:sp macro="" textlink="">
      <xdr:nvSpPr>
        <xdr:cNvPr id="375" name="n_2mainValue【公営住宅】&#10;一人当たり面積">
          <a:extLst>
            <a:ext uri="{FF2B5EF4-FFF2-40B4-BE49-F238E27FC236}">
              <a16:creationId xmlns:a16="http://schemas.microsoft.com/office/drawing/2014/main" id="{FF05A529-882F-47C9-93C7-A0C032C2E3FC}"/>
            </a:ext>
          </a:extLst>
        </xdr:cNvPr>
        <xdr:cNvSpPr txBox="1"/>
      </xdr:nvSpPr>
      <xdr:spPr>
        <a:xfrm>
          <a:off x="7677227" y="135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85056</xdr:rowOff>
    </xdr:from>
    <xdr:ext cx="469744" cy="259045"/>
    <xdr:sp macro="" textlink="">
      <xdr:nvSpPr>
        <xdr:cNvPr id="376" name="n_3mainValue【公営住宅】&#10;一人当たり面積">
          <a:extLst>
            <a:ext uri="{FF2B5EF4-FFF2-40B4-BE49-F238E27FC236}">
              <a16:creationId xmlns:a16="http://schemas.microsoft.com/office/drawing/2014/main" id="{A7E0E19E-F330-4783-8E5C-0060EF598E00}"/>
            </a:ext>
          </a:extLst>
        </xdr:cNvPr>
        <xdr:cNvSpPr txBox="1"/>
      </xdr:nvSpPr>
      <xdr:spPr>
        <a:xfrm>
          <a:off x="6867602" y="135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80484</xdr:rowOff>
    </xdr:from>
    <xdr:ext cx="469744" cy="259045"/>
    <xdr:sp macro="" textlink="">
      <xdr:nvSpPr>
        <xdr:cNvPr id="377" name="n_4mainValue【公営住宅】&#10;一人当たり面積">
          <a:extLst>
            <a:ext uri="{FF2B5EF4-FFF2-40B4-BE49-F238E27FC236}">
              <a16:creationId xmlns:a16="http://schemas.microsoft.com/office/drawing/2014/main" id="{362EE09D-A2D2-4C45-89DD-C534397A4B59}"/>
            </a:ext>
          </a:extLst>
        </xdr:cNvPr>
        <xdr:cNvSpPr txBox="1"/>
      </xdr:nvSpPr>
      <xdr:spPr>
        <a:xfrm>
          <a:off x="6067502" y="135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2732E26-5895-493A-BB61-44FA3796AC8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CD00800-D007-4755-90A0-E3CE4764253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C53908C-32D5-486F-A9DB-0C81E11ECF34}"/>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CE679C5-FD29-4DC1-A9A9-F58CA66E467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3FB69CC-9647-4294-8E0E-9E94BC316CA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1257BD2-C6BA-45CA-A715-0B8A723431C0}"/>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1E830A0-32FA-4FCA-AABA-9DAD4915B67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984C9F9-FDB2-4179-BD91-25AEFAF16F64}"/>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309F0FA-C6F7-40EB-80F8-582E9909295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D19CFD4-9E83-45B2-B13C-E09F5EB28D05}"/>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8AE96ECD-8DB0-4683-8B04-77B96B39E8F4}"/>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782B296-297F-4798-AF1C-B0B69D349F88}"/>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9B401BB-F7E2-41BE-BEBE-639A9F860FF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97DB7C3-E1F0-4EE9-AC85-706CCD9B66E4}"/>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7EF1C26-5978-4E00-9501-4983634B0809}"/>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C363A10-DB3A-43D9-BFE1-9FD07DCADA74}"/>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3522FE3-5178-4819-BDDD-CA03B47C904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7422EE3-1454-4B81-83C6-54ECA35A7C8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689D45C-E717-4503-96BA-160DD90FA799}"/>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33B4E15-63BD-4906-B452-FD08CF60F330}"/>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229704B-6AF1-455A-84EB-8155AAEFAE1A}"/>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E3A6F9C-85ED-4E93-A405-BFF6B9CA4A7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3A2A420-1FB9-4A96-8A83-8D00D5A9BE5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C52CE1E-CB91-480B-BA3F-F5EA55683AC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810471A-AE6D-411D-A3CE-73D0DC3095C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3CADC6C-8C92-45FA-849A-66C351FEA48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9C020CF-9458-435E-B177-74AABFA7B52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7B4E3067-4CD8-40D3-924C-4EF252B3F9A6}"/>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BFC9F83D-CDA2-4723-A8ED-5EE0FE669EE9}"/>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0D9A4AD-8438-40BA-97E5-3A23B937FA46}"/>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609E9184-38D1-466F-8934-4A6AF8C13EBE}"/>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AFE62834-7D1A-4B3F-8B61-7D6E96F7A15E}"/>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4653C7FA-D066-40DB-B071-7F272B42DAFF}"/>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0ECBC49-E730-49D7-B055-EF00C1A1C436}"/>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926AF1EE-9D85-4576-8432-11D1B74894B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06F752D-3333-4F74-9D69-4BC5E8D19572}"/>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C784135-996A-4680-9EF6-FD30F4D5AD53}"/>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231D39B-C3C9-4B50-9F10-4BDFF6B55F1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D4FEE54-74BD-4A20-80AA-14DC52F16744}"/>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AB5FAD8-5810-4920-956D-26B6BDE412D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2E7923AD-D95D-413B-9087-E20BFA1F6990}"/>
            </a:ext>
          </a:extLst>
        </xdr:cNvPr>
        <xdr:cNvCxnSpPr/>
      </xdr:nvCxnSpPr>
      <xdr:spPr>
        <a:xfrm flipV="1">
          <a:off x="14696439" y="566547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4608CD6D-FA0A-443B-B5D1-36468E944309}"/>
            </a:ext>
          </a:extLst>
        </xdr:cNvPr>
        <xdr:cNvSpPr txBox="1"/>
      </xdr:nvSpPr>
      <xdr:spPr>
        <a:xfrm>
          <a:off x="14735175"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84EE70D3-DA0B-40A1-A5A9-B55B350FD98A}"/>
            </a:ext>
          </a:extLst>
        </xdr:cNvPr>
        <xdr:cNvCxnSpPr/>
      </xdr:nvCxnSpPr>
      <xdr:spPr>
        <a:xfrm>
          <a:off x="14611350" y="661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85DAD24-2D26-4B51-B6D8-CA4F9E3C431A}"/>
            </a:ext>
          </a:extLst>
        </xdr:cNvPr>
        <xdr:cNvSpPr txBox="1"/>
      </xdr:nvSpPr>
      <xdr:spPr>
        <a:xfrm>
          <a:off x="14735175"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CC716C88-8813-46D6-A04C-3EEA69983F76}"/>
            </a:ext>
          </a:extLst>
        </xdr:cNvPr>
        <xdr:cNvCxnSpPr/>
      </xdr:nvCxnSpPr>
      <xdr:spPr>
        <a:xfrm>
          <a:off x="14611350" y="5665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A6E3DB87-D608-4473-B1E7-D9EEBCBA4527}"/>
            </a:ext>
          </a:extLst>
        </xdr:cNvPr>
        <xdr:cNvSpPr txBox="1"/>
      </xdr:nvSpPr>
      <xdr:spPr>
        <a:xfrm>
          <a:off x="14735175"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03695FEC-008D-42CE-A71F-9B2DF1F700F9}"/>
            </a:ext>
          </a:extLst>
        </xdr:cNvPr>
        <xdr:cNvSpPr/>
      </xdr:nvSpPr>
      <xdr:spPr>
        <a:xfrm>
          <a:off x="14649450" y="6105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1D459E15-3D4D-4BA8-BC7C-767DC17115F0}"/>
            </a:ext>
          </a:extLst>
        </xdr:cNvPr>
        <xdr:cNvSpPr/>
      </xdr:nvSpPr>
      <xdr:spPr>
        <a:xfrm>
          <a:off x="13887450" y="6069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855A4870-6843-42C4-AF16-3B42D9DCBD14}"/>
            </a:ext>
          </a:extLst>
        </xdr:cNvPr>
        <xdr:cNvSpPr/>
      </xdr:nvSpPr>
      <xdr:spPr>
        <a:xfrm>
          <a:off x="13096875" y="6039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5A02B479-0183-4558-BBA3-09026BE9C83D}"/>
            </a:ext>
          </a:extLst>
        </xdr:cNvPr>
        <xdr:cNvSpPr/>
      </xdr:nvSpPr>
      <xdr:spPr>
        <a:xfrm>
          <a:off x="12296775" y="6027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87492EFA-430C-43B9-AA0D-320C6EC14748}"/>
            </a:ext>
          </a:extLst>
        </xdr:cNvPr>
        <xdr:cNvSpPr/>
      </xdr:nvSpPr>
      <xdr:spPr>
        <a:xfrm>
          <a:off x="11487150" y="6037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D818E7-CD42-43F9-A5AD-61A59EBE42F2}"/>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C0B88BA-B31F-4290-99B5-2EDCE7C923E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C829D14-27C4-4D99-A784-C5365B25B45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31F9412-DBE7-43BD-9588-E2A71C93144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ACC346A-E8D5-4666-AAEF-6F3929B4BB1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34" name="楕円 433">
          <a:extLst>
            <a:ext uri="{FF2B5EF4-FFF2-40B4-BE49-F238E27FC236}">
              <a16:creationId xmlns:a16="http://schemas.microsoft.com/office/drawing/2014/main" id="{E1732669-1EAC-46FD-AEF7-1F372F386B31}"/>
            </a:ext>
          </a:extLst>
        </xdr:cNvPr>
        <xdr:cNvSpPr/>
      </xdr:nvSpPr>
      <xdr:spPr>
        <a:xfrm>
          <a:off x="14649450" y="6435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DFF14C4-1E23-4C17-A815-1BECB4A131A5}"/>
            </a:ext>
          </a:extLst>
        </xdr:cNvPr>
        <xdr:cNvSpPr txBox="1"/>
      </xdr:nvSpPr>
      <xdr:spPr>
        <a:xfrm>
          <a:off x="14735175"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436" name="楕円 435">
          <a:extLst>
            <a:ext uri="{FF2B5EF4-FFF2-40B4-BE49-F238E27FC236}">
              <a16:creationId xmlns:a16="http://schemas.microsoft.com/office/drawing/2014/main" id="{5494780B-1E98-4698-9BA6-7C3D7192F65D}"/>
            </a:ext>
          </a:extLst>
        </xdr:cNvPr>
        <xdr:cNvSpPr/>
      </xdr:nvSpPr>
      <xdr:spPr>
        <a:xfrm>
          <a:off x="13887450" y="6430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39</xdr:row>
      <xdr:rowOff>161925</xdr:rowOff>
    </xdr:to>
    <xdr:cxnSp macro="">
      <xdr:nvCxnSpPr>
        <xdr:cNvPr id="437" name="直線コネクタ 436">
          <a:extLst>
            <a:ext uri="{FF2B5EF4-FFF2-40B4-BE49-F238E27FC236}">
              <a16:creationId xmlns:a16="http://schemas.microsoft.com/office/drawing/2014/main" id="{6FA03F61-3501-48CC-BC36-AECAE2C47E35}"/>
            </a:ext>
          </a:extLst>
        </xdr:cNvPr>
        <xdr:cNvCxnSpPr/>
      </xdr:nvCxnSpPr>
      <xdr:spPr>
        <a:xfrm>
          <a:off x="13935075" y="64877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38" name="楕円 437">
          <a:extLst>
            <a:ext uri="{FF2B5EF4-FFF2-40B4-BE49-F238E27FC236}">
              <a16:creationId xmlns:a16="http://schemas.microsoft.com/office/drawing/2014/main" id="{77DF8C0B-E29C-448C-9058-E9B3F8F52D11}"/>
            </a:ext>
          </a:extLst>
        </xdr:cNvPr>
        <xdr:cNvSpPr/>
      </xdr:nvSpPr>
      <xdr:spPr>
        <a:xfrm>
          <a:off x="13096875" y="6422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39</xdr:row>
      <xdr:rowOff>160020</xdr:rowOff>
    </xdr:to>
    <xdr:cxnSp macro="">
      <xdr:nvCxnSpPr>
        <xdr:cNvPr id="439" name="直線コネクタ 438">
          <a:extLst>
            <a:ext uri="{FF2B5EF4-FFF2-40B4-BE49-F238E27FC236}">
              <a16:creationId xmlns:a16="http://schemas.microsoft.com/office/drawing/2014/main" id="{83B6B56A-ECF6-4FEA-9237-EA00D85F8415}"/>
            </a:ext>
          </a:extLst>
        </xdr:cNvPr>
        <xdr:cNvCxnSpPr/>
      </xdr:nvCxnSpPr>
      <xdr:spPr>
        <a:xfrm>
          <a:off x="13144500" y="647001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440" name="楕円 439">
          <a:extLst>
            <a:ext uri="{FF2B5EF4-FFF2-40B4-BE49-F238E27FC236}">
              <a16:creationId xmlns:a16="http://schemas.microsoft.com/office/drawing/2014/main" id="{BD22FEF4-3372-431D-8732-E31245B87E32}"/>
            </a:ext>
          </a:extLst>
        </xdr:cNvPr>
        <xdr:cNvSpPr/>
      </xdr:nvSpPr>
      <xdr:spPr>
        <a:xfrm>
          <a:off x="12296775" y="6391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114300</xdr:rowOff>
    </xdr:from>
    <xdr:to>
      <xdr:col>76</xdr:col>
      <xdr:colOff>114300</xdr:colOff>
      <xdr:row>39</xdr:row>
      <xdr:rowOff>148590</xdr:rowOff>
    </xdr:to>
    <xdr:cxnSp macro="">
      <xdr:nvCxnSpPr>
        <xdr:cNvPr id="441" name="直線コネクタ 440">
          <a:extLst>
            <a:ext uri="{FF2B5EF4-FFF2-40B4-BE49-F238E27FC236}">
              <a16:creationId xmlns:a16="http://schemas.microsoft.com/office/drawing/2014/main" id="{707AFFFC-5A30-4D55-BD47-64A1A32907B2}"/>
            </a:ext>
          </a:extLst>
        </xdr:cNvPr>
        <xdr:cNvCxnSpPr/>
      </xdr:nvCxnSpPr>
      <xdr:spPr>
        <a:xfrm>
          <a:off x="12344400" y="643890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442" name="楕円 441">
          <a:extLst>
            <a:ext uri="{FF2B5EF4-FFF2-40B4-BE49-F238E27FC236}">
              <a16:creationId xmlns:a16="http://schemas.microsoft.com/office/drawing/2014/main" id="{3B322FF5-54BC-4491-9C5E-0F2B369A3805}"/>
            </a:ext>
          </a:extLst>
        </xdr:cNvPr>
        <xdr:cNvSpPr/>
      </xdr:nvSpPr>
      <xdr:spPr>
        <a:xfrm>
          <a:off x="11487150" y="6355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78105</xdr:rowOff>
    </xdr:from>
    <xdr:to>
      <xdr:col>71</xdr:col>
      <xdr:colOff>177800</xdr:colOff>
      <xdr:row>39</xdr:row>
      <xdr:rowOff>114300</xdr:rowOff>
    </xdr:to>
    <xdr:cxnSp macro="">
      <xdr:nvCxnSpPr>
        <xdr:cNvPr id="443" name="直線コネクタ 442">
          <a:extLst>
            <a:ext uri="{FF2B5EF4-FFF2-40B4-BE49-F238E27FC236}">
              <a16:creationId xmlns:a16="http://schemas.microsoft.com/office/drawing/2014/main" id="{14749E80-168B-4CFE-B03B-7BD55DEB0551}"/>
            </a:ext>
          </a:extLst>
        </xdr:cNvPr>
        <xdr:cNvCxnSpPr/>
      </xdr:nvCxnSpPr>
      <xdr:spPr>
        <a:xfrm>
          <a:off x="11534775" y="640270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477ABB9-A668-474B-A66F-185C4563D383}"/>
            </a:ext>
          </a:extLst>
        </xdr:cNvPr>
        <xdr:cNvSpPr txBox="1"/>
      </xdr:nvSpPr>
      <xdr:spPr>
        <a:xfrm>
          <a:off x="13745219"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11D0D370-D3E4-4609-A170-103C72F6D221}"/>
            </a:ext>
          </a:extLst>
        </xdr:cNvPr>
        <xdr:cNvSpPr txBox="1"/>
      </xdr:nvSpPr>
      <xdr:spPr>
        <a:xfrm>
          <a:off x="12964169"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525DD96-F815-4B23-B622-B0D8A005476F}"/>
            </a:ext>
          </a:extLst>
        </xdr:cNvPr>
        <xdr:cNvSpPr txBox="1"/>
      </xdr:nvSpPr>
      <xdr:spPr>
        <a:xfrm>
          <a:off x="12164069"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91E335D-FC0C-42E6-91C6-975C3059757F}"/>
            </a:ext>
          </a:extLst>
        </xdr:cNvPr>
        <xdr:cNvSpPr txBox="1"/>
      </xdr:nvSpPr>
      <xdr:spPr>
        <a:xfrm>
          <a:off x="113544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F4A3F0B-9E64-4175-B927-7C01756834C3}"/>
            </a:ext>
          </a:extLst>
        </xdr:cNvPr>
        <xdr:cNvSpPr txBox="1"/>
      </xdr:nvSpPr>
      <xdr:spPr>
        <a:xfrm>
          <a:off x="13745219"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2D90F80-6047-4E97-8259-315189517D51}"/>
            </a:ext>
          </a:extLst>
        </xdr:cNvPr>
        <xdr:cNvSpPr txBox="1"/>
      </xdr:nvSpPr>
      <xdr:spPr>
        <a:xfrm>
          <a:off x="12964169"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654C5EE-2C93-433C-A4D6-C8E308AB0009}"/>
            </a:ext>
          </a:extLst>
        </xdr:cNvPr>
        <xdr:cNvSpPr txBox="1"/>
      </xdr:nvSpPr>
      <xdr:spPr>
        <a:xfrm>
          <a:off x="121640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120032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A4B7304-233F-4650-BEC9-CBE28583A2E7}"/>
            </a:ext>
          </a:extLst>
        </xdr:cNvPr>
        <xdr:cNvSpPr txBox="1"/>
      </xdr:nvSpPr>
      <xdr:spPr>
        <a:xfrm>
          <a:off x="11354444"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BCAECB1-92A1-4204-9D83-FD870D26B10E}"/>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AE5A3D6-F56D-4D65-9142-774EB23BA5D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51FCFC7-B5DC-43A9-84D5-FD249664F476}"/>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B10211F-3F54-4D8D-BA60-86F9ABA8B92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16D4914-15F8-4A32-B68E-BCF6AC7EB27E}"/>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68981E9-F6C6-4B3E-B881-F82E9836EB75}"/>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73D7D14-42D8-4CE5-948C-982CCD3FB4A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C839D51-CD91-44F1-96A9-9A54CFC383C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646EBF0-D059-49E7-873A-7081894F97E0}"/>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4DE5826-0D77-426B-86DC-F36D14935DED}"/>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7912C3FC-2FCE-4CA6-8A68-51A19224BD4C}"/>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653FBF6-D557-44AB-9F92-56FE39C18DB8}"/>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319510C8-3358-42AF-A9B0-94F575D68DEF}"/>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63411A79-4365-4BF1-B5D0-8FA7E5F641B4}"/>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9D4AF67F-7890-4239-A4C2-0C51F0A7305F}"/>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8A3B74DA-495D-4C8F-9C47-A7ED9DEE93AA}"/>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BD268694-B1E6-4BD0-8743-F8C5D937469A}"/>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7B2593E4-DC83-49DD-A011-2E41F555417B}"/>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5FEC0933-8F60-40A1-8F65-E1AEF2861210}"/>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A0197E78-77C7-4F88-96B6-D0D6EBB332F9}"/>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F5BE68C5-715A-4949-ADF3-8344BC8AADF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A852E4B-A818-41AB-89B2-6ADD160C48AB}"/>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7FE87A51-16D4-4804-9C75-3BDAEFD190A9}"/>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F3524F70-3A2B-4B46-BB6D-0DFFE5DF70B8}"/>
            </a:ext>
          </a:extLst>
        </xdr:cNvPr>
        <xdr:cNvCxnSpPr/>
      </xdr:nvCxnSpPr>
      <xdr:spPr>
        <a:xfrm flipV="1">
          <a:off x="19954239" y="54483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7BFA1E5-E8F1-4793-B435-685208345CDB}"/>
            </a:ext>
          </a:extLst>
        </xdr:cNvPr>
        <xdr:cNvSpPr txBox="1"/>
      </xdr:nvSpPr>
      <xdr:spPr>
        <a:xfrm>
          <a:off x="19992975"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E660446F-6004-48D6-81AD-880A4137731B}"/>
            </a:ext>
          </a:extLst>
        </xdr:cNvPr>
        <xdr:cNvCxnSpPr/>
      </xdr:nvCxnSpPr>
      <xdr:spPr>
        <a:xfrm>
          <a:off x="19878675" y="6810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EDC97032-81F0-4D6C-9C12-4D332C65742A}"/>
            </a:ext>
          </a:extLst>
        </xdr:cNvPr>
        <xdr:cNvSpPr txBox="1"/>
      </xdr:nvSpPr>
      <xdr:spPr>
        <a:xfrm>
          <a:off x="19992975"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AB64AD71-4AE9-462B-BFAB-5B6B49994CBC}"/>
            </a:ext>
          </a:extLst>
        </xdr:cNvPr>
        <xdr:cNvCxnSpPr/>
      </xdr:nvCxnSpPr>
      <xdr:spPr>
        <a:xfrm>
          <a:off x="19878675" y="5448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BE84BBA9-3942-48AE-8276-E99F44B605B6}"/>
            </a:ext>
          </a:extLst>
        </xdr:cNvPr>
        <xdr:cNvSpPr txBox="1"/>
      </xdr:nvSpPr>
      <xdr:spPr>
        <a:xfrm>
          <a:off x="19992975" y="6173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9D38EF25-4D76-43B9-905D-EBA04F021343}"/>
            </a:ext>
          </a:extLst>
        </xdr:cNvPr>
        <xdr:cNvSpPr/>
      </xdr:nvSpPr>
      <xdr:spPr>
        <a:xfrm>
          <a:off x="19897725"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28DA319-1D2C-4ACC-9BBD-818F4A61B29B}"/>
            </a:ext>
          </a:extLst>
        </xdr:cNvPr>
        <xdr:cNvSpPr/>
      </xdr:nvSpPr>
      <xdr:spPr>
        <a:xfrm>
          <a:off x="19154775" y="6306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565BACFB-9978-4CAF-A0EC-F3D17A90B6D6}"/>
            </a:ext>
          </a:extLst>
        </xdr:cNvPr>
        <xdr:cNvSpPr/>
      </xdr:nvSpPr>
      <xdr:spPr>
        <a:xfrm>
          <a:off x="18345150"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28817E11-D27E-44C2-8680-495516CE9392}"/>
            </a:ext>
          </a:extLst>
        </xdr:cNvPr>
        <xdr:cNvSpPr/>
      </xdr:nvSpPr>
      <xdr:spPr>
        <a:xfrm>
          <a:off x="17554575" y="6317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A854326F-2643-4C29-A786-E7F9F08F0FC9}"/>
            </a:ext>
          </a:extLst>
        </xdr:cNvPr>
        <xdr:cNvSpPr/>
      </xdr:nvSpPr>
      <xdr:spPr>
        <a:xfrm>
          <a:off x="16754475" y="631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563B9C5-0A14-458C-98E1-5D2B624634A3}"/>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6F6A19A-CB00-48F9-BB70-13F6AA50B9C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360B494-6F34-48C7-B937-C04D875B284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67FF043-C6DD-471F-B1A2-8B453E9B0D9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95FA91A-1F6C-4726-B398-776A9AE4EB2F}"/>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91" name="楕円 490">
          <a:extLst>
            <a:ext uri="{FF2B5EF4-FFF2-40B4-BE49-F238E27FC236}">
              <a16:creationId xmlns:a16="http://schemas.microsoft.com/office/drawing/2014/main" id="{4B17307D-0D4A-43F0-8194-2AB479048052}"/>
            </a:ext>
          </a:extLst>
        </xdr:cNvPr>
        <xdr:cNvSpPr/>
      </xdr:nvSpPr>
      <xdr:spPr>
        <a:xfrm>
          <a:off x="19897725" y="6647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AC486CE-8F4F-4B48-A7FF-47A1763926E6}"/>
            </a:ext>
          </a:extLst>
        </xdr:cNvPr>
        <xdr:cNvSpPr txBox="1"/>
      </xdr:nvSpPr>
      <xdr:spPr>
        <a:xfrm>
          <a:off x="19992975"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93" name="楕円 492">
          <a:extLst>
            <a:ext uri="{FF2B5EF4-FFF2-40B4-BE49-F238E27FC236}">
              <a16:creationId xmlns:a16="http://schemas.microsoft.com/office/drawing/2014/main" id="{6395DFE7-F57E-43DB-B36F-D5DDA24369D0}"/>
            </a:ext>
          </a:extLst>
        </xdr:cNvPr>
        <xdr:cNvSpPr/>
      </xdr:nvSpPr>
      <xdr:spPr>
        <a:xfrm>
          <a:off x="19154775" y="6647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94" name="直線コネクタ 493">
          <a:extLst>
            <a:ext uri="{FF2B5EF4-FFF2-40B4-BE49-F238E27FC236}">
              <a16:creationId xmlns:a16="http://schemas.microsoft.com/office/drawing/2014/main" id="{D7AFB5F2-0A62-4C6A-AFF3-7F65FBD61C60}"/>
            </a:ext>
          </a:extLst>
        </xdr:cNvPr>
        <xdr:cNvCxnSpPr/>
      </xdr:nvCxnSpPr>
      <xdr:spPr>
        <a:xfrm>
          <a:off x="19202400" y="669480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95" name="楕円 494">
          <a:extLst>
            <a:ext uri="{FF2B5EF4-FFF2-40B4-BE49-F238E27FC236}">
              <a16:creationId xmlns:a16="http://schemas.microsoft.com/office/drawing/2014/main" id="{03D7843A-8CD9-47FF-879E-5B3ECF5F65F6}"/>
            </a:ext>
          </a:extLst>
        </xdr:cNvPr>
        <xdr:cNvSpPr/>
      </xdr:nvSpPr>
      <xdr:spPr>
        <a:xfrm>
          <a:off x="18345150" y="6647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96" name="直線コネクタ 495">
          <a:extLst>
            <a:ext uri="{FF2B5EF4-FFF2-40B4-BE49-F238E27FC236}">
              <a16:creationId xmlns:a16="http://schemas.microsoft.com/office/drawing/2014/main" id="{B04964A3-8C35-4498-B7A8-F0C209C8F413}"/>
            </a:ext>
          </a:extLst>
        </xdr:cNvPr>
        <xdr:cNvCxnSpPr/>
      </xdr:nvCxnSpPr>
      <xdr:spPr>
        <a:xfrm>
          <a:off x="18392775" y="66948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497" name="楕円 496">
          <a:extLst>
            <a:ext uri="{FF2B5EF4-FFF2-40B4-BE49-F238E27FC236}">
              <a16:creationId xmlns:a16="http://schemas.microsoft.com/office/drawing/2014/main" id="{DA7D2E6B-D0EB-4375-AD69-E692D92408A6}"/>
            </a:ext>
          </a:extLst>
        </xdr:cNvPr>
        <xdr:cNvSpPr/>
      </xdr:nvSpPr>
      <xdr:spPr>
        <a:xfrm>
          <a:off x="17554575" y="6647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49530</xdr:rowOff>
    </xdr:to>
    <xdr:cxnSp macro="">
      <xdr:nvCxnSpPr>
        <xdr:cNvPr id="498" name="直線コネクタ 497">
          <a:extLst>
            <a:ext uri="{FF2B5EF4-FFF2-40B4-BE49-F238E27FC236}">
              <a16:creationId xmlns:a16="http://schemas.microsoft.com/office/drawing/2014/main" id="{84E4E8BE-EF3E-44FD-8DCC-29F553E83822}"/>
            </a:ext>
          </a:extLst>
        </xdr:cNvPr>
        <xdr:cNvCxnSpPr/>
      </xdr:nvCxnSpPr>
      <xdr:spPr>
        <a:xfrm>
          <a:off x="17602200" y="66948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499" name="楕円 498">
          <a:extLst>
            <a:ext uri="{FF2B5EF4-FFF2-40B4-BE49-F238E27FC236}">
              <a16:creationId xmlns:a16="http://schemas.microsoft.com/office/drawing/2014/main" id="{746C9EF0-6F80-4BB3-87EB-7B71BFC4BDFA}"/>
            </a:ext>
          </a:extLst>
        </xdr:cNvPr>
        <xdr:cNvSpPr/>
      </xdr:nvSpPr>
      <xdr:spPr>
        <a:xfrm>
          <a:off x="16754475" y="6647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49530</xdr:rowOff>
    </xdr:to>
    <xdr:cxnSp macro="">
      <xdr:nvCxnSpPr>
        <xdr:cNvPr id="500" name="直線コネクタ 499">
          <a:extLst>
            <a:ext uri="{FF2B5EF4-FFF2-40B4-BE49-F238E27FC236}">
              <a16:creationId xmlns:a16="http://schemas.microsoft.com/office/drawing/2014/main" id="{95E18ED1-5C85-480D-959D-95FD7C247D00}"/>
            </a:ext>
          </a:extLst>
        </xdr:cNvPr>
        <xdr:cNvCxnSpPr/>
      </xdr:nvCxnSpPr>
      <xdr:spPr>
        <a:xfrm>
          <a:off x="16802100" y="66948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E1E1FB5-793C-414D-8EB9-DE17C050CB3B}"/>
            </a:ext>
          </a:extLst>
        </xdr:cNvPr>
        <xdr:cNvSpPr txBox="1"/>
      </xdr:nvSpPr>
      <xdr:spPr>
        <a:xfrm>
          <a:off x="18983402"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519AA09-C60D-42C3-B9DD-E688B6F0DAD3}"/>
            </a:ext>
          </a:extLst>
        </xdr:cNvPr>
        <xdr:cNvSpPr txBox="1"/>
      </xdr:nvSpPr>
      <xdr:spPr>
        <a:xfrm>
          <a:off x="18183302"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7EA55D1D-E600-4536-94C3-84DDC9ADCB0A}"/>
            </a:ext>
          </a:extLst>
        </xdr:cNvPr>
        <xdr:cNvSpPr txBox="1"/>
      </xdr:nvSpPr>
      <xdr:spPr>
        <a:xfrm>
          <a:off x="17383202"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493974CF-C917-4E62-8ED3-A703A4EC19DB}"/>
            </a:ext>
          </a:extLst>
        </xdr:cNvPr>
        <xdr:cNvSpPr txBox="1"/>
      </xdr:nvSpPr>
      <xdr:spPr>
        <a:xfrm>
          <a:off x="16592627"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F1114B9-F9F5-41EC-B645-FA6AA13E4443}"/>
            </a:ext>
          </a:extLst>
        </xdr:cNvPr>
        <xdr:cNvSpPr txBox="1"/>
      </xdr:nvSpPr>
      <xdr:spPr>
        <a:xfrm>
          <a:off x="1898340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2561918-1BA2-489F-8F89-4437E8941DED}"/>
            </a:ext>
          </a:extLst>
        </xdr:cNvPr>
        <xdr:cNvSpPr txBox="1"/>
      </xdr:nvSpPr>
      <xdr:spPr>
        <a:xfrm>
          <a:off x="1818330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5AB9032-38D1-451D-9158-346A4ADFDC54}"/>
            </a:ext>
          </a:extLst>
        </xdr:cNvPr>
        <xdr:cNvSpPr txBox="1"/>
      </xdr:nvSpPr>
      <xdr:spPr>
        <a:xfrm>
          <a:off x="1738320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13E67DD-B802-4AF4-B0F2-FA23285CF93D}"/>
            </a:ext>
          </a:extLst>
        </xdr:cNvPr>
        <xdr:cNvSpPr txBox="1"/>
      </xdr:nvSpPr>
      <xdr:spPr>
        <a:xfrm>
          <a:off x="16592627"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F2074B0-9230-4FD8-A49C-7649D70419A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C0321DA-CB6E-4704-9413-D3838745CEA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DDD3739-F25E-4882-8800-9CDCB920C92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D8FF1C8-0D98-43F9-AC2F-0CA5FD31F96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88EE417B-F837-4E8D-9AB7-79CBF03D726C}"/>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0D4FCE6-B1DD-4AA0-BF81-33D8B36EFC7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94329E9-8C2B-409B-AEC0-05F8137BE795}"/>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E2762A9-13BC-4C6B-8D3E-24645481AC94}"/>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E3D8CC42-74E1-4245-99BF-F5F7A077C886}"/>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5E1E9147-5A93-4734-9D3C-2990478BA68E}"/>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44B645B-010B-4DE1-A55E-CA038927C21C}"/>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3D8AD77A-778A-4E3C-95B8-BE13DA4566B2}"/>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5CC4DB32-85D3-4FAF-A694-75E95E4371A6}"/>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238224FC-FA77-4CA4-93AC-1112C831D42E}"/>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7B210BF7-5718-45DB-A567-D9829EF8DFB0}"/>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5F9321E9-4B76-4B8D-BA37-0D14AF271AE7}"/>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6CD73E8-008D-429E-A434-79F2E0A2CB70}"/>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B1669665-FEF8-4B58-AF6D-0B86BB2C9BBD}"/>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DFDDCB05-D734-465C-880A-99440D1E26FE}"/>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A447ECD-F4BD-44D5-819C-CB0D3CE2323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E1610A5E-595A-4B89-B99D-4C589B3E285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7BA7915-1D36-4B9E-89E2-2FFD13AC951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268739E1-606F-4470-8CF3-8A0A5CD3A74D}"/>
            </a:ext>
          </a:extLst>
        </xdr:cNvPr>
        <xdr:cNvCxnSpPr/>
      </xdr:nvCxnSpPr>
      <xdr:spPr>
        <a:xfrm flipV="1">
          <a:off x="14696439" y="8946515"/>
          <a:ext cx="0" cy="139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B38F80E8-3307-4FEC-8F04-57B39F6A58B1}"/>
            </a:ext>
          </a:extLst>
        </xdr:cNvPr>
        <xdr:cNvSpPr txBox="1"/>
      </xdr:nvSpPr>
      <xdr:spPr>
        <a:xfrm>
          <a:off x="14735175" y="1035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4FF35A89-38AE-4C4A-B250-C7DDAE2021C4}"/>
            </a:ext>
          </a:extLst>
        </xdr:cNvPr>
        <xdr:cNvCxnSpPr/>
      </xdr:nvCxnSpPr>
      <xdr:spPr>
        <a:xfrm>
          <a:off x="14611350" y="10345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F8A2C83-290A-403E-B799-4EF6375A91CE}"/>
            </a:ext>
          </a:extLst>
        </xdr:cNvPr>
        <xdr:cNvSpPr txBox="1"/>
      </xdr:nvSpPr>
      <xdr:spPr>
        <a:xfrm>
          <a:off x="14735175" y="874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D2F2D27A-F2C3-4CE9-B2B6-4AB988206287}"/>
            </a:ext>
          </a:extLst>
        </xdr:cNvPr>
        <xdr:cNvCxnSpPr/>
      </xdr:nvCxnSpPr>
      <xdr:spPr>
        <a:xfrm>
          <a:off x="14611350" y="8946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B28F9C8-2510-4ACE-815D-25658927CD90}"/>
            </a:ext>
          </a:extLst>
        </xdr:cNvPr>
        <xdr:cNvSpPr txBox="1"/>
      </xdr:nvSpPr>
      <xdr:spPr>
        <a:xfrm>
          <a:off x="14735175" y="9598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C0061ED8-C8CC-463C-A8BA-D52E08C2BC7F}"/>
            </a:ext>
          </a:extLst>
        </xdr:cNvPr>
        <xdr:cNvSpPr/>
      </xdr:nvSpPr>
      <xdr:spPr>
        <a:xfrm>
          <a:off x="14649450" y="96197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2E2937B0-367E-4AD4-B9AC-6548EACFCCE4}"/>
            </a:ext>
          </a:extLst>
        </xdr:cNvPr>
        <xdr:cNvSpPr/>
      </xdr:nvSpPr>
      <xdr:spPr>
        <a:xfrm>
          <a:off x="13887450" y="9609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1B1D33E2-70C7-42EB-B9CD-B9108EEA1D8A}"/>
            </a:ext>
          </a:extLst>
        </xdr:cNvPr>
        <xdr:cNvSpPr/>
      </xdr:nvSpPr>
      <xdr:spPr>
        <a:xfrm>
          <a:off x="13096875" y="95914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6A98999F-6B67-40A4-9347-7B5B19E05966}"/>
            </a:ext>
          </a:extLst>
        </xdr:cNvPr>
        <xdr:cNvSpPr/>
      </xdr:nvSpPr>
      <xdr:spPr>
        <a:xfrm>
          <a:off x="12296775" y="957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8BFB91F3-C79B-4A65-9357-EBC6BD158928}"/>
            </a:ext>
          </a:extLst>
        </xdr:cNvPr>
        <xdr:cNvSpPr/>
      </xdr:nvSpPr>
      <xdr:spPr>
        <a:xfrm>
          <a:off x="114871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B92C7C-C5CE-4B1F-AEC1-BB52AD3C7DFC}"/>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8714C50-B943-4E98-863D-98787D1FA0C4}"/>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E422A41-37A0-4274-BFD1-85D2961965D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40663FB-25F2-4FFC-BDB8-F3AF6951976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F18DA83-B92A-4050-B40D-1831319B473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100076</xdr:rowOff>
    </xdr:from>
    <xdr:to>
      <xdr:col>85</xdr:col>
      <xdr:colOff>177800</xdr:colOff>
      <xdr:row>59</xdr:row>
      <xdr:rowOff>30226</xdr:rowOff>
    </xdr:to>
    <xdr:sp macro="" textlink="">
      <xdr:nvSpPr>
        <xdr:cNvPr id="547" name="楕円 546">
          <a:extLst>
            <a:ext uri="{FF2B5EF4-FFF2-40B4-BE49-F238E27FC236}">
              <a16:creationId xmlns:a16="http://schemas.microsoft.com/office/drawing/2014/main" id="{EC183BA4-42CD-40CE-971B-F3E7392C30C7}"/>
            </a:ext>
          </a:extLst>
        </xdr:cNvPr>
        <xdr:cNvSpPr/>
      </xdr:nvSpPr>
      <xdr:spPr>
        <a:xfrm>
          <a:off x="14649450" y="95044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122953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416C111-C6C9-49DA-9DF9-38D32A359768}"/>
            </a:ext>
          </a:extLst>
        </xdr:cNvPr>
        <xdr:cNvSpPr txBox="1"/>
      </xdr:nvSpPr>
      <xdr:spPr>
        <a:xfrm>
          <a:off x="14735175" y="936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116078</xdr:rowOff>
    </xdr:from>
    <xdr:to>
      <xdr:col>81</xdr:col>
      <xdr:colOff>101600</xdr:colOff>
      <xdr:row>59</xdr:row>
      <xdr:rowOff>46228</xdr:rowOff>
    </xdr:to>
    <xdr:sp macro="" textlink="">
      <xdr:nvSpPr>
        <xdr:cNvPr id="549" name="楕円 548">
          <a:extLst>
            <a:ext uri="{FF2B5EF4-FFF2-40B4-BE49-F238E27FC236}">
              <a16:creationId xmlns:a16="http://schemas.microsoft.com/office/drawing/2014/main" id="{DB5590DE-ABF4-43DA-B17C-8FD7EA9B8D68}"/>
            </a:ext>
          </a:extLst>
        </xdr:cNvPr>
        <xdr:cNvSpPr/>
      </xdr:nvSpPr>
      <xdr:spPr>
        <a:xfrm>
          <a:off x="13887450" y="9517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150876</xdr:rowOff>
    </xdr:from>
    <xdr:to>
      <xdr:col>85</xdr:col>
      <xdr:colOff>127000</xdr:colOff>
      <xdr:row>58</xdr:row>
      <xdr:rowOff>166878</xdr:rowOff>
    </xdr:to>
    <xdr:cxnSp macro="">
      <xdr:nvCxnSpPr>
        <xdr:cNvPr id="550" name="直線コネクタ 549">
          <a:extLst>
            <a:ext uri="{FF2B5EF4-FFF2-40B4-BE49-F238E27FC236}">
              <a16:creationId xmlns:a16="http://schemas.microsoft.com/office/drawing/2014/main" id="{9F2D2D2C-A5EE-476D-93F9-79C28EA353F9}"/>
            </a:ext>
          </a:extLst>
        </xdr:cNvPr>
        <xdr:cNvCxnSpPr/>
      </xdr:nvCxnSpPr>
      <xdr:spPr>
        <a:xfrm flipV="1">
          <a:off x="13935075" y="9552051"/>
          <a:ext cx="762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551" name="楕円 550">
          <a:extLst>
            <a:ext uri="{FF2B5EF4-FFF2-40B4-BE49-F238E27FC236}">
              <a16:creationId xmlns:a16="http://schemas.microsoft.com/office/drawing/2014/main" id="{A7F47539-075B-4E2A-94A7-EE0197B31287}"/>
            </a:ext>
          </a:extLst>
        </xdr:cNvPr>
        <xdr:cNvSpPr/>
      </xdr:nvSpPr>
      <xdr:spPr>
        <a:xfrm>
          <a:off x="13096875" y="9551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166878</xdr:rowOff>
    </xdr:from>
    <xdr:to>
      <xdr:col>81</xdr:col>
      <xdr:colOff>50800</xdr:colOff>
      <xdr:row>59</xdr:row>
      <xdr:rowOff>29718</xdr:rowOff>
    </xdr:to>
    <xdr:cxnSp macro="">
      <xdr:nvCxnSpPr>
        <xdr:cNvPr id="552" name="直線コネクタ 551">
          <a:extLst>
            <a:ext uri="{FF2B5EF4-FFF2-40B4-BE49-F238E27FC236}">
              <a16:creationId xmlns:a16="http://schemas.microsoft.com/office/drawing/2014/main" id="{B0EFE9E2-F950-430A-8BD7-EA6EA7F576DF}"/>
            </a:ext>
          </a:extLst>
        </xdr:cNvPr>
        <xdr:cNvCxnSpPr/>
      </xdr:nvCxnSpPr>
      <xdr:spPr>
        <a:xfrm flipV="1">
          <a:off x="13144500" y="9564878"/>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134366</xdr:rowOff>
    </xdr:from>
    <xdr:to>
      <xdr:col>72</xdr:col>
      <xdr:colOff>38100</xdr:colOff>
      <xdr:row>59</xdr:row>
      <xdr:rowOff>64516</xdr:rowOff>
    </xdr:to>
    <xdr:sp macro="" textlink="">
      <xdr:nvSpPr>
        <xdr:cNvPr id="553" name="楕円 552">
          <a:extLst>
            <a:ext uri="{FF2B5EF4-FFF2-40B4-BE49-F238E27FC236}">
              <a16:creationId xmlns:a16="http://schemas.microsoft.com/office/drawing/2014/main" id="{43A05C28-32B3-400B-AE6C-B6739F38DA07}"/>
            </a:ext>
          </a:extLst>
        </xdr:cNvPr>
        <xdr:cNvSpPr/>
      </xdr:nvSpPr>
      <xdr:spPr>
        <a:xfrm>
          <a:off x="12296775" y="9535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xdr:rowOff>
    </xdr:from>
    <xdr:to>
      <xdr:col>76</xdr:col>
      <xdr:colOff>114300</xdr:colOff>
      <xdr:row>59</xdr:row>
      <xdr:rowOff>29718</xdr:rowOff>
    </xdr:to>
    <xdr:cxnSp macro="">
      <xdr:nvCxnSpPr>
        <xdr:cNvPr id="554" name="直線コネクタ 553">
          <a:extLst>
            <a:ext uri="{FF2B5EF4-FFF2-40B4-BE49-F238E27FC236}">
              <a16:creationId xmlns:a16="http://schemas.microsoft.com/office/drawing/2014/main" id="{E709C268-5EA0-4EFD-94CD-59742F84C90B}"/>
            </a:ext>
          </a:extLst>
        </xdr:cNvPr>
        <xdr:cNvCxnSpPr/>
      </xdr:nvCxnSpPr>
      <xdr:spPr>
        <a:xfrm>
          <a:off x="12344400" y="9573641"/>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150368</xdr:rowOff>
    </xdr:from>
    <xdr:to>
      <xdr:col>67</xdr:col>
      <xdr:colOff>101600</xdr:colOff>
      <xdr:row>59</xdr:row>
      <xdr:rowOff>80518</xdr:rowOff>
    </xdr:to>
    <xdr:sp macro="" textlink="">
      <xdr:nvSpPr>
        <xdr:cNvPr id="555" name="楕円 554">
          <a:extLst>
            <a:ext uri="{FF2B5EF4-FFF2-40B4-BE49-F238E27FC236}">
              <a16:creationId xmlns:a16="http://schemas.microsoft.com/office/drawing/2014/main" id="{EAC802BB-F882-4FE5-ABA0-E765F69E7173}"/>
            </a:ext>
          </a:extLst>
        </xdr:cNvPr>
        <xdr:cNvSpPr/>
      </xdr:nvSpPr>
      <xdr:spPr>
        <a:xfrm>
          <a:off x="11487150" y="9551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29718</xdr:rowOff>
    </xdr:to>
    <xdr:cxnSp macro="">
      <xdr:nvCxnSpPr>
        <xdr:cNvPr id="556" name="直線コネクタ 555">
          <a:extLst>
            <a:ext uri="{FF2B5EF4-FFF2-40B4-BE49-F238E27FC236}">
              <a16:creationId xmlns:a16="http://schemas.microsoft.com/office/drawing/2014/main" id="{73142312-8EF1-4CEE-A369-7C280B2271FF}"/>
            </a:ext>
          </a:extLst>
        </xdr:cNvPr>
        <xdr:cNvCxnSpPr/>
      </xdr:nvCxnSpPr>
      <xdr:spPr>
        <a:xfrm flipV="1">
          <a:off x="11534775" y="9573641"/>
          <a:ext cx="8096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0E8E79EE-1BCF-4B82-9EA5-B445D1A545CA}"/>
            </a:ext>
          </a:extLst>
        </xdr:cNvPr>
        <xdr:cNvSpPr txBox="1"/>
      </xdr:nvSpPr>
      <xdr:spPr>
        <a:xfrm>
          <a:off x="13745219" y="969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BD811191-283E-4E2B-98F5-E4F55CEA2C87}"/>
            </a:ext>
          </a:extLst>
        </xdr:cNvPr>
        <xdr:cNvSpPr txBox="1"/>
      </xdr:nvSpPr>
      <xdr:spPr>
        <a:xfrm>
          <a:off x="12964169" y="968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D0EF6E3C-A1EB-4234-B340-7742B891BEDC}"/>
            </a:ext>
          </a:extLst>
        </xdr:cNvPr>
        <xdr:cNvSpPr txBox="1"/>
      </xdr:nvSpPr>
      <xdr:spPr>
        <a:xfrm>
          <a:off x="12164069" y="966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7FDDEE61-3F21-4DBC-A24A-A765A8947E21}"/>
            </a:ext>
          </a:extLst>
        </xdr:cNvPr>
        <xdr:cNvSpPr txBox="1"/>
      </xdr:nvSpPr>
      <xdr:spPr>
        <a:xfrm>
          <a:off x="113544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62755</xdr:rowOff>
    </xdr:from>
    <xdr:ext cx="405111" cy="259045"/>
    <xdr:sp macro="" textlink="">
      <xdr:nvSpPr>
        <xdr:cNvPr id="561" name="n_1mainValue【学校施設】&#10;有形固定資産減価償却率">
          <a:extLst>
            <a:ext uri="{FF2B5EF4-FFF2-40B4-BE49-F238E27FC236}">
              <a16:creationId xmlns:a16="http://schemas.microsoft.com/office/drawing/2014/main" id="{64FC03AD-E33A-422B-A5F9-8A7846D83C89}"/>
            </a:ext>
          </a:extLst>
        </xdr:cNvPr>
        <xdr:cNvSpPr txBox="1"/>
      </xdr:nvSpPr>
      <xdr:spPr>
        <a:xfrm>
          <a:off x="13745219" y="93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562" name="n_2mainValue【学校施設】&#10;有形固定資産減価償却率">
          <a:extLst>
            <a:ext uri="{FF2B5EF4-FFF2-40B4-BE49-F238E27FC236}">
              <a16:creationId xmlns:a16="http://schemas.microsoft.com/office/drawing/2014/main" id="{A14AF5AE-631E-487B-A300-4219E13200B5}"/>
            </a:ext>
          </a:extLst>
        </xdr:cNvPr>
        <xdr:cNvSpPr txBox="1"/>
      </xdr:nvSpPr>
      <xdr:spPr>
        <a:xfrm>
          <a:off x="12964169" y="933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81043</xdr:rowOff>
    </xdr:from>
    <xdr:ext cx="405111" cy="259045"/>
    <xdr:sp macro="" textlink="">
      <xdr:nvSpPr>
        <xdr:cNvPr id="563" name="n_3mainValue【学校施設】&#10;有形固定資産減価償却率">
          <a:extLst>
            <a:ext uri="{FF2B5EF4-FFF2-40B4-BE49-F238E27FC236}">
              <a16:creationId xmlns:a16="http://schemas.microsoft.com/office/drawing/2014/main" id="{E415E91B-1710-455B-87DB-33E8A6646C77}"/>
            </a:ext>
          </a:extLst>
        </xdr:cNvPr>
        <xdr:cNvSpPr txBox="1"/>
      </xdr:nvSpPr>
      <xdr:spPr>
        <a:xfrm>
          <a:off x="12164069" y="932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97045</xdr:rowOff>
    </xdr:from>
    <xdr:ext cx="405111" cy="259045"/>
    <xdr:sp macro="" textlink="">
      <xdr:nvSpPr>
        <xdr:cNvPr id="564" name="n_4mainValue【学校施設】&#10;有形固定資産減価償却率">
          <a:extLst>
            <a:ext uri="{FF2B5EF4-FFF2-40B4-BE49-F238E27FC236}">
              <a16:creationId xmlns:a16="http://schemas.microsoft.com/office/drawing/2014/main" id="{C1D41E36-D595-4A08-990B-26292FBAAFB3}"/>
            </a:ext>
          </a:extLst>
        </xdr:cNvPr>
        <xdr:cNvSpPr txBox="1"/>
      </xdr:nvSpPr>
      <xdr:spPr>
        <a:xfrm>
          <a:off x="11354444" y="933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0C06EEE-D1AB-49E3-BB31-1EA5AE9B992C}"/>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1A9A34E7-9053-4FB1-AC21-34EE005C1A0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1DE1991-259F-4183-983E-D6B9C80BD3D8}"/>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9279470-D433-46E3-9FAC-2BF78DC8B9E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A702B44-6EEC-485F-B5D8-DAC271EAF544}"/>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670AD91-9383-4598-9B4B-5004FF8F1F6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E0C17EE-BD00-40AC-A6A5-9E929AA4F917}"/>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D925114-81CB-4650-9FDC-B3470CAB94F8}"/>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452D448-9AA9-4E7B-A296-C4369CEBE5E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2C45016-2E5E-43DA-A9A4-4CBFD48727F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13500FA6-0F1A-45F1-ABCB-AD391F861783}"/>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BA55D19C-0E2E-4DDC-A216-B2B97B52DE49}"/>
            </a:ext>
          </a:extLst>
        </xdr:cNvPr>
        <xdr:cNvCxnSpPr/>
      </xdr:nvCxnSpPr>
      <xdr:spPr>
        <a:xfrm>
          <a:off x="16459200" y="10534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767FBBFD-9040-4460-BB08-3311E39F03AE}"/>
            </a:ext>
          </a:extLst>
        </xdr:cNvPr>
        <xdr:cNvSpPr txBox="1"/>
      </xdr:nvSpPr>
      <xdr:spPr>
        <a:xfrm>
          <a:off x="16052346"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6D18D9EC-A2A1-4D39-B5AC-89C7704FEE07}"/>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530E7A9D-DE3E-420E-9378-DD1CD98A07FC}"/>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543AE2D0-B894-4381-BA8A-76D5B5AAD34E}"/>
            </a:ext>
          </a:extLst>
        </xdr:cNvPr>
        <xdr:cNvCxnSpPr/>
      </xdr:nvCxnSpPr>
      <xdr:spPr>
        <a:xfrm>
          <a:off x="16459200" y="1000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BAF8ABF4-8C2C-4EC0-B62C-8E098C4B4793}"/>
            </a:ext>
          </a:extLst>
        </xdr:cNvPr>
        <xdr:cNvSpPr txBox="1"/>
      </xdr:nvSpPr>
      <xdr:spPr>
        <a:xfrm>
          <a:off x="16052346" y="986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1DA2EE98-5C09-478F-A062-AD1420B2F64C}"/>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B0958E43-815F-482A-BF41-53538E7DDC9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187544D6-73E6-455D-A36E-2915D4E3B59D}"/>
            </a:ext>
          </a:extLst>
        </xdr:cNvPr>
        <xdr:cNvCxnSpPr/>
      </xdr:nvCxnSpPr>
      <xdr:spPr>
        <a:xfrm>
          <a:off x="16459200" y="9458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40AECD75-1C8B-4342-9707-1963EDF1A9C0}"/>
            </a:ext>
          </a:extLst>
        </xdr:cNvPr>
        <xdr:cNvSpPr txBox="1"/>
      </xdr:nvSpPr>
      <xdr:spPr>
        <a:xfrm>
          <a:off x="16052346" y="932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4F8DAB8C-D626-4E82-BF73-E72F520D55FF}"/>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93A30524-74DD-4A68-A207-817901D20B6A}"/>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2F764A63-54A8-47BA-8ACF-8D44AAE00FF6}"/>
            </a:ext>
          </a:extLst>
        </xdr:cNvPr>
        <xdr:cNvCxnSpPr/>
      </xdr:nvCxnSpPr>
      <xdr:spPr>
        <a:xfrm>
          <a:off x="16459200" y="891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BD86D60E-4DC5-401F-8D97-66721BACFB3D}"/>
            </a:ext>
          </a:extLst>
        </xdr:cNvPr>
        <xdr:cNvSpPr txBox="1"/>
      </xdr:nvSpPr>
      <xdr:spPr>
        <a:xfrm>
          <a:off x="16052346" y="877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19A85A6-D345-451B-9FFE-58BDBC0FCB47}"/>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EB99FB4-9E37-4B2E-BE79-80BBE8770175}"/>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67B24F61-6ABE-4A77-A664-D03708CBE7A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D6AE09DD-63F7-46E3-9213-1E5666404DAE}"/>
            </a:ext>
          </a:extLst>
        </xdr:cNvPr>
        <xdr:cNvCxnSpPr/>
      </xdr:nvCxnSpPr>
      <xdr:spPr>
        <a:xfrm flipV="1">
          <a:off x="19954239" y="9095899"/>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E4B01379-071C-4FCE-84CC-F778BE7BF8B2}"/>
            </a:ext>
          </a:extLst>
        </xdr:cNvPr>
        <xdr:cNvSpPr txBox="1"/>
      </xdr:nvSpPr>
      <xdr:spPr>
        <a:xfrm>
          <a:off x="19992975" y="103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71A1A49F-E506-470A-BBFD-5C8877DEE92C}"/>
            </a:ext>
          </a:extLst>
        </xdr:cNvPr>
        <xdr:cNvCxnSpPr/>
      </xdr:nvCxnSpPr>
      <xdr:spPr>
        <a:xfrm>
          <a:off x="19878675" y="10375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F5C831AE-B5D0-4932-9865-0B06C2B3D1AC}"/>
            </a:ext>
          </a:extLst>
        </xdr:cNvPr>
        <xdr:cNvSpPr txBox="1"/>
      </xdr:nvSpPr>
      <xdr:spPr>
        <a:xfrm>
          <a:off x="19992975" y="8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C4022244-7EE5-4041-ABE0-D471810B7E1E}"/>
            </a:ext>
          </a:extLst>
        </xdr:cNvPr>
        <xdr:cNvCxnSpPr/>
      </xdr:nvCxnSpPr>
      <xdr:spPr>
        <a:xfrm>
          <a:off x="19878675" y="90958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0D33AC28-6940-4DEE-BBA7-0DCE886CCBDD}"/>
            </a:ext>
          </a:extLst>
        </xdr:cNvPr>
        <xdr:cNvSpPr txBox="1"/>
      </xdr:nvSpPr>
      <xdr:spPr>
        <a:xfrm>
          <a:off x="19992975" y="97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AFFA4247-3B30-41F4-8BB7-9CBDF12E0691}"/>
            </a:ext>
          </a:extLst>
        </xdr:cNvPr>
        <xdr:cNvSpPr/>
      </xdr:nvSpPr>
      <xdr:spPr>
        <a:xfrm>
          <a:off x="19897725" y="97702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9387B3D9-3950-4C6D-8503-C944F3ACD02A}"/>
            </a:ext>
          </a:extLst>
        </xdr:cNvPr>
        <xdr:cNvSpPr/>
      </xdr:nvSpPr>
      <xdr:spPr>
        <a:xfrm>
          <a:off x="19154775" y="97799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D9096894-370B-4645-9D52-8E9B42D07E3C}"/>
            </a:ext>
          </a:extLst>
        </xdr:cNvPr>
        <xdr:cNvSpPr/>
      </xdr:nvSpPr>
      <xdr:spPr>
        <a:xfrm>
          <a:off x="18345150" y="97896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3FA0271D-174C-4FF1-BE8E-5A78EC5CFF64}"/>
            </a:ext>
          </a:extLst>
        </xdr:cNvPr>
        <xdr:cNvSpPr/>
      </xdr:nvSpPr>
      <xdr:spPr>
        <a:xfrm>
          <a:off x="17554575"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43A3B41-D350-4213-8EDB-AF94A0557DE1}"/>
            </a:ext>
          </a:extLst>
        </xdr:cNvPr>
        <xdr:cNvSpPr/>
      </xdr:nvSpPr>
      <xdr:spPr>
        <a:xfrm>
          <a:off x="16754475" y="98013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53CF64A-F083-409E-BCDA-D5FBFF338CC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B7996BC-8AE4-4053-A1E5-0B88115455FB}"/>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C6A71C5-AC93-488C-ADE5-98DF2ABDD72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19CEC0D-A54E-405E-9530-D311A73DE00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B49311B-A9A6-42C7-BB1E-F2F397ECEB0B}"/>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77788</xdr:rowOff>
    </xdr:from>
    <xdr:to>
      <xdr:col>116</xdr:col>
      <xdr:colOff>114300</xdr:colOff>
      <xdr:row>60</xdr:row>
      <xdr:rowOff>7938</xdr:rowOff>
    </xdr:to>
    <xdr:sp macro="" textlink="">
      <xdr:nvSpPr>
        <xdr:cNvPr id="609" name="楕円 608">
          <a:extLst>
            <a:ext uri="{FF2B5EF4-FFF2-40B4-BE49-F238E27FC236}">
              <a16:creationId xmlns:a16="http://schemas.microsoft.com/office/drawing/2014/main" id="{07C672DD-DF3B-476F-8D53-6DE6CCBBFE66}"/>
            </a:ext>
          </a:extLst>
        </xdr:cNvPr>
        <xdr:cNvSpPr/>
      </xdr:nvSpPr>
      <xdr:spPr>
        <a:xfrm>
          <a:off x="19897725" y="9640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100665</xdr:rowOff>
    </xdr:from>
    <xdr:ext cx="469744" cy="259045"/>
    <xdr:sp macro="" textlink="">
      <xdr:nvSpPr>
        <xdr:cNvPr id="610" name="【学校施設】&#10;一人当たり面積該当値テキスト">
          <a:extLst>
            <a:ext uri="{FF2B5EF4-FFF2-40B4-BE49-F238E27FC236}">
              <a16:creationId xmlns:a16="http://schemas.microsoft.com/office/drawing/2014/main" id="{2D29BD19-4F07-4C74-B20F-F5938212D4A6}"/>
            </a:ext>
          </a:extLst>
        </xdr:cNvPr>
        <xdr:cNvSpPr txBox="1"/>
      </xdr:nvSpPr>
      <xdr:spPr>
        <a:xfrm>
          <a:off x="19992975" y="9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114935</xdr:rowOff>
    </xdr:from>
    <xdr:to>
      <xdr:col>112</xdr:col>
      <xdr:colOff>38100</xdr:colOff>
      <xdr:row>60</xdr:row>
      <xdr:rowOff>45085</xdr:rowOff>
    </xdr:to>
    <xdr:sp macro="" textlink="">
      <xdr:nvSpPr>
        <xdr:cNvPr id="611" name="楕円 610">
          <a:extLst>
            <a:ext uri="{FF2B5EF4-FFF2-40B4-BE49-F238E27FC236}">
              <a16:creationId xmlns:a16="http://schemas.microsoft.com/office/drawing/2014/main" id="{ECC7E4FC-977E-4F8D-AAD0-D7280D80161C}"/>
            </a:ext>
          </a:extLst>
        </xdr:cNvPr>
        <xdr:cNvSpPr/>
      </xdr:nvSpPr>
      <xdr:spPr>
        <a:xfrm>
          <a:off x="19154775" y="9678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128588</xdr:rowOff>
    </xdr:from>
    <xdr:to>
      <xdr:col>116</xdr:col>
      <xdr:colOff>63500</xdr:colOff>
      <xdr:row>59</xdr:row>
      <xdr:rowOff>165735</xdr:rowOff>
    </xdr:to>
    <xdr:cxnSp macro="">
      <xdr:nvCxnSpPr>
        <xdr:cNvPr id="612" name="直線コネクタ 611">
          <a:extLst>
            <a:ext uri="{FF2B5EF4-FFF2-40B4-BE49-F238E27FC236}">
              <a16:creationId xmlns:a16="http://schemas.microsoft.com/office/drawing/2014/main" id="{65CED338-166C-482D-80C0-BEC325D601C8}"/>
            </a:ext>
          </a:extLst>
        </xdr:cNvPr>
        <xdr:cNvCxnSpPr/>
      </xdr:nvCxnSpPr>
      <xdr:spPr>
        <a:xfrm flipV="1">
          <a:off x="19202400" y="9688513"/>
          <a:ext cx="752475"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156369</xdr:rowOff>
    </xdr:from>
    <xdr:to>
      <xdr:col>107</xdr:col>
      <xdr:colOff>101600</xdr:colOff>
      <xdr:row>60</xdr:row>
      <xdr:rowOff>86519</xdr:rowOff>
    </xdr:to>
    <xdr:sp macro="" textlink="">
      <xdr:nvSpPr>
        <xdr:cNvPr id="613" name="楕円 612">
          <a:extLst>
            <a:ext uri="{FF2B5EF4-FFF2-40B4-BE49-F238E27FC236}">
              <a16:creationId xmlns:a16="http://schemas.microsoft.com/office/drawing/2014/main" id="{47A7415F-A195-4070-8D7A-2EE193532E92}"/>
            </a:ext>
          </a:extLst>
        </xdr:cNvPr>
        <xdr:cNvSpPr/>
      </xdr:nvSpPr>
      <xdr:spPr>
        <a:xfrm>
          <a:off x="18345150" y="97226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165735</xdr:rowOff>
    </xdr:from>
    <xdr:to>
      <xdr:col>111</xdr:col>
      <xdr:colOff>177800</xdr:colOff>
      <xdr:row>60</xdr:row>
      <xdr:rowOff>35719</xdr:rowOff>
    </xdr:to>
    <xdr:cxnSp macro="">
      <xdr:nvCxnSpPr>
        <xdr:cNvPr id="614" name="直線コネクタ 613">
          <a:extLst>
            <a:ext uri="{FF2B5EF4-FFF2-40B4-BE49-F238E27FC236}">
              <a16:creationId xmlns:a16="http://schemas.microsoft.com/office/drawing/2014/main" id="{F134C0C3-4E4F-4339-822A-44FC538A77AB}"/>
            </a:ext>
          </a:extLst>
        </xdr:cNvPr>
        <xdr:cNvCxnSpPr/>
      </xdr:nvCxnSpPr>
      <xdr:spPr>
        <a:xfrm flipV="1">
          <a:off x="18392775" y="9725660"/>
          <a:ext cx="809625"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134938</xdr:rowOff>
    </xdr:from>
    <xdr:to>
      <xdr:col>102</xdr:col>
      <xdr:colOff>165100</xdr:colOff>
      <xdr:row>60</xdr:row>
      <xdr:rowOff>65088</xdr:rowOff>
    </xdr:to>
    <xdr:sp macro="" textlink="">
      <xdr:nvSpPr>
        <xdr:cNvPr id="615" name="楕円 614">
          <a:extLst>
            <a:ext uri="{FF2B5EF4-FFF2-40B4-BE49-F238E27FC236}">
              <a16:creationId xmlns:a16="http://schemas.microsoft.com/office/drawing/2014/main" id="{516B55E0-9D84-4D1B-ABC2-E7E15DC4BB79}"/>
            </a:ext>
          </a:extLst>
        </xdr:cNvPr>
        <xdr:cNvSpPr/>
      </xdr:nvSpPr>
      <xdr:spPr>
        <a:xfrm>
          <a:off x="17554575" y="96980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14288</xdr:rowOff>
    </xdr:from>
    <xdr:to>
      <xdr:col>107</xdr:col>
      <xdr:colOff>50800</xdr:colOff>
      <xdr:row>60</xdr:row>
      <xdr:rowOff>35719</xdr:rowOff>
    </xdr:to>
    <xdr:cxnSp macro="">
      <xdr:nvCxnSpPr>
        <xdr:cNvPr id="616" name="直線コネクタ 615">
          <a:extLst>
            <a:ext uri="{FF2B5EF4-FFF2-40B4-BE49-F238E27FC236}">
              <a16:creationId xmlns:a16="http://schemas.microsoft.com/office/drawing/2014/main" id="{B6ECF94A-62AC-4B55-87F5-95238B281880}"/>
            </a:ext>
          </a:extLst>
        </xdr:cNvPr>
        <xdr:cNvCxnSpPr/>
      </xdr:nvCxnSpPr>
      <xdr:spPr>
        <a:xfrm>
          <a:off x="17602200" y="9736138"/>
          <a:ext cx="790575"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144938</xdr:rowOff>
    </xdr:from>
    <xdr:to>
      <xdr:col>98</xdr:col>
      <xdr:colOff>38100</xdr:colOff>
      <xdr:row>60</xdr:row>
      <xdr:rowOff>75088</xdr:rowOff>
    </xdr:to>
    <xdr:sp macro="" textlink="">
      <xdr:nvSpPr>
        <xdr:cNvPr id="617" name="楕円 616">
          <a:extLst>
            <a:ext uri="{FF2B5EF4-FFF2-40B4-BE49-F238E27FC236}">
              <a16:creationId xmlns:a16="http://schemas.microsoft.com/office/drawing/2014/main" id="{54878D10-31F6-459A-91D8-AFDDE738706B}"/>
            </a:ext>
          </a:extLst>
        </xdr:cNvPr>
        <xdr:cNvSpPr/>
      </xdr:nvSpPr>
      <xdr:spPr>
        <a:xfrm>
          <a:off x="16754475" y="97048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14288</xdr:rowOff>
    </xdr:from>
    <xdr:to>
      <xdr:col>102</xdr:col>
      <xdr:colOff>114300</xdr:colOff>
      <xdr:row>60</xdr:row>
      <xdr:rowOff>24288</xdr:rowOff>
    </xdr:to>
    <xdr:cxnSp macro="">
      <xdr:nvCxnSpPr>
        <xdr:cNvPr id="618" name="直線コネクタ 617">
          <a:extLst>
            <a:ext uri="{FF2B5EF4-FFF2-40B4-BE49-F238E27FC236}">
              <a16:creationId xmlns:a16="http://schemas.microsoft.com/office/drawing/2014/main" id="{E9F76ADF-DCD2-4C19-8F56-D1B369E50BDA}"/>
            </a:ext>
          </a:extLst>
        </xdr:cNvPr>
        <xdr:cNvCxnSpPr/>
      </xdr:nvCxnSpPr>
      <xdr:spPr>
        <a:xfrm flipV="1">
          <a:off x="16802100" y="9736138"/>
          <a:ext cx="8001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C58D153A-8622-4CD7-B7F8-94DE105BEE59}"/>
            </a:ext>
          </a:extLst>
        </xdr:cNvPr>
        <xdr:cNvSpPr txBox="1"/>
      </xdr:nvSpPr>
      <xdr:spPr>
        <a:xfrm>
          <a:off x="18983402" y="98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30F18127-DC48-4816-A7E0-74064F27FC8C}"/>
            </a:ext>
          </a:extLst>
        </xdr:cNvPr>
        <xdr:cNvSpPr txBox="1"/>
      </xdr:nvSpPr>
      <xdr:spPr>
        <a:xfrm>
          <a:off x="18183302" y="98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A311411E-67CB-4D52-AFD1-5FDD0CF70DDE}"/>
            </a:ext>
          </a:extLst>
        </xdr:cNvPr>
        <xdr:cNvSpPr txBox="1"/>
      </xdr:nvSpPr>
      <xdr:spPr>
        <a:xfrm>
          <a:off x="17383202"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a:extLst>
            <a:ext uri="{FF2B5EF4-FFF2-40B4-BE49-F238E27FC236}">
              <a16:creationId xmlns:a16="http://schemas.microsoft.com/office/drawing/2014/main" id="{3609F4CE-9CC4-417A-9812-6B86767F714A}"/>
            </a:ext>
          </a:extLst>
        </xdr:cNvPr>
        <xdr:cNvSpPr txBox="1"/>
      </xdr:nvSpPr>
      <xdr:spPr>
        <a:xfrm>
          <a:off x="16592627" y="98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61612</xdr:rowOff>
    </xdr:from>
    <xdr:ext cx="469744" cy="259045"/>
    <xdr:sp macro="" textlink="">
      <xdr:nvSpPr>
        <xdr:cNvPr id="623" name="n_1mainValue【学校施設】&#10;一人当たり面積">
          <a:extLst>
            <a:ext uri="{FF2B5EF4-FFF2-40B4-BE49-F238E27FC236}">
              <a16:creationId xmlns:a16="http://schemas.microsoft.com/office/drawing/2014/main" id="{AC6ADBA3-9253-492E-B61B-1F60B50F6C0A}"/>
            </a:ext>
          </a:extLst>
        </xdr:cNvPr>
        <xdr:cNvSpPr txBox="1"/>
      </xdr:nvSpPr>
      <xdr:spPr>
        <a:xfrm>
          <a:off x="18983402" y="946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103046</xdr:rowOff>
    </xdr:from>
    <xdr:ext cx="469744" cy="259045"/>
    <xdr:sp macro="" textlink="">
      <xdr:nvSpPr>
        <xdr:cNvPr id="624" name="n_2mainValue【学校施設】&#10;一人当たり面積">
          <a:extLst>
            <a:ext uri="{FF2B5EF4-FFF2-40B4-BE49-F238E27FC236}">
              <a16:creationId xmlns:a16="http://schemas.microsoft.com/office/drawing/2014/main" id="{72A0ACB5-2462-4ED1-882C-5FBA27298D39}"/>
            </a:ext>
          </a:extLst>
        </xdr:cNvPr>
        <xdr:cNvSpPr txBox="1"/>
      </xdr:nvSpPr>
      <xdr:spPr>
        <a:xfrm>
          <a:off x="18183302" y="95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81615</xdr:rowOff>
    </xdr:from>
    <xdr:ext cx="469744" cy="259045"/>
    <xdr:sp macro="" textlink="">
      <xdr:nvSpPr>
        <xdr:cNvPr id="625" name="n_3mainValue【学校施設】&#10;一人当たり面積">
          <a:extLst>
            <a:ext uri="{FF2B5EF4-FFF2-40B4-BE49-F238E27FC236}">
              <a16:creationId xmlns:a16="http://schemas.microsoft.com/office/drawing/2014/main" id="{7EF13996-1083-4E84-BEDC-44894984FF37}"/>
            </a:ext>
          </a:extLst>
        </xdr:cNvPr>
        <xdr:cNvSpPr txBox="1"/>
      </xdr:nvSpPr>
      <xdr:spPr>
        <a:xfrm>
          <a:off x="17383202" y="948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91615</xdr:rowOff>
    </xdr:from>
    <xdr:ext cx="469744" cy="259045"/>
    <xdr:sp macro="" textlink="">
      <xdr:nvSpPr>
        <xdr:cNvPr id="626" name="n_4mainValue【学校施設】&#10;一人当たり面積">
          <a:extLst>
            <a:ext uri="{FF2B5EF4-FFF2-40B4-BE49-F238E27FC236}">
              <a16:creationId xmlns:a16="http://schemas.microsoft.com/office/drawing/2014/main" id="{29C15F39-F257-4039-8D93-2727CE49C77F}"/>
            </a:ext>
          </a:extLst>
        </xdr:cNvPr>
        <xdr:cNvSpPr txBox="1"/>
      </xdr:nvSpPr>
      <xdr:spPr>
        <a:xfrm>
          <a:off x="16592627" y="94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B1130075-20E2-467F-B66B-D442AE9C46E4}"/>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3B4A22A3-1D9A-4DCB-B61B-42AED1AF05F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BC499AD-DCF5-4FC5-B453-0297CE14B92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03F9DAD-FE80-446E-ADAB-619828185F57}"/>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CDF0D9C-DE85-4075-A70B-5017F068B32F}"/>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E1E7165-5CA2-4D6B-8713-01C2097AA95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231100D-9753-4C95-8D01-0B7F262694B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2DBA4CB-EB5F-40BE-85B7-499C9BC9CFA7}"/>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5DADEB90-6307-4909-9AA5-928EE40BD8A9}"/>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52AE84D-7A0B-4E61-95DE-9119CA392B9C}"/>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411B178-3FB8-450C-B994-D62DAF15892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28B4D447-3AF7-4D66-A256-CA49E3918B51}"/>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3CFF5EBB-5DDB-4D98-AF5C-2B103E5E4AAC}"/>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89BF3C68-31C2-40E6-AC23-95092CC07306}"/>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BFC5EB31-37F2-4830-AC1F-9A4558C30399}"/>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20DE6BF-A3AE-410F-B24E-56E67C283AB4}"/>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73577BB8-FCA3-4E00-B09E-14F8AA749EA5}"/>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57819D37-5826-4FC7-BDD1-CE371A8B3E5F}"/>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F20980A-7DB1-44B5-8B37-4CB6D2F11DFA}"/>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C3C7D56-4E81-471B-A7BA-74A19C6BD871}"/>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355E401F-C585-4B57-8F39-153A4AB15D6F}"/>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DC708556-B0F5-42E5-8F1E-235C02F1DF03}"/>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1DA837DC-7CB7-46D6-B0FB-0C673D1BAEA3}"/>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93632F98-5DD4-4B1B-82F8-824B9617299E}"/>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5519A34-C533-41CD-9BED-551508CDBE0B}"/>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2D21A694-8EA5-4F42-B64D-562A2199883C}"/>
            </a:ext>
          </a:extLst>
        </xdr:cNvPr>
        <xdr:cNvCxnSpPr/>
      </xdr:nvCxnSpPr>
      <xdr:spPr>
        <a:xfrm flipV="1">
          <a:off x="14696439" y="12728484"/>
          <a:ext cx="0" cy="136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7EB432C3-7CEE-41D7-A4C2-5299552C4064}"/>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7A5C6EB8-5E17-4476-AED8-20301CF27563}"/>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67452694-6084-4936-9B6B-C5C8A62483C0}"/>
            </a:ext>
          </a:extLst>
        </xdr:cNvPr>
        <xdr:cNvSpPr txBox="1"/>
      </xdr:nvSpPr>
      <xdr:spPr>
        <a:xfrm>
          <a:off x="14735175" y="1251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A7EBA27-1DB8-4667-BAF2-735EFDACF8CF}"/>
            </a:ext>
          </a:extLst>
        </xdr:cNvPr>
        <xdr:cNvCxnSpPr/>
      </xdr:nvCxnSpPr>
      <xdr:spPr>
        <a:xfrm>
          <a:off x="14611350" y="12728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EF0D3E06-7350-40F7-A0B0-68DF5FCDC314}"/>
            </a:ext>
          </a:extLst>
        </xdr:cNvPr>
        <xdr:cNvSpPr txBox="1"/>
      </xdr:nvSpPr>
      <xdr:spPr>
        <a:xfrm>
          <a:off x="14735175" y="1328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E8654E38-6221-4630-8043-4801472CB61F}"/>
            </a:ext>
          </a:extLst>
        </xdr:cNvPr>
        <xdr:cNvSpPr/>
      </xdr:nvSpPr>
      <xdr:spPr>
        <a:xfrm>
          <a:off x="14649450" y="134298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CE7CE3F0-587D-44BD-9856-930E8E195374}"/>
            </a:ext>
          </a:extLst>
        </xdr:cNvPr>
        <xdr:cNvSpPr/>
      </xdr:nvSpPr>
      <xdr:spPr>
        <a:xfrm>
          <a:off x="13887450" y="13428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D7BDB173-937B-4632-8A72-7E37AA11264A}"/>
            </a:ext>
          </a:extLst>
        </xdr:cNvPr>
        <xdr:cNvSpPr/>
      </xdr:nvSpPr>
      <xdr:spPr>
        <a:xfrm>
          <a:off x="13096875" y="13451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94F9061E-DBCA-49BA-B0FB-5C83C83DF64F}"/>
            </a:ext>
          </a:extLst>
        </xdr:cNvPr>
        <xdr:cNvSpPr/>
      </xdr:nvSpPr>
      <xdr:spPr>
        <a:xfrm>
          <a:off x="12296775" y="134313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60247178-0A49-4DD1-87DA-4E565921A58C}"/>
            </a:ext>
          </a:extLst>
        </xdr:cNvPr>
        <xdr:cNvSpPr/>
      </xdr:nvSpPr>
      <xdr:spPr>
        <a:xfrm>
          <a:off x="11487150" y="134329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2ED4849-07FF-494D-9034-3D79B656FB4A}"/>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97BB8E5-2BDF-46FB-83C9-BB9AFB6245E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ED98E8B-EF5F-4D55-9C7C-E789136703C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CF414D6-FADF-4447-8CEA-DEB9CAF8572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241D6E4-C160-4D23-805F-31FEFA3EE91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68" name="楕円 667">
          <a:extLst>
            <a:ext uri="{FF2B5EF4-FFF2-40B4-BE49-F238E27FC236}">
              <a16:creationId xmlns:a16="http://schemas.microsoft.com/office/drawing/2014/main" id="{DB407777-480C-4781-9A87-9D19AE0CEB31}"/>
            </a:ext>
          </a:extLst>
        </xdr:cNvPr>
        <xdr:cNvSpPr/>
      </xdr:nvSpPr>
      <xdr:spPr>
        <a:xfrm>
          <a:off x="14649450" y="13475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69" name="【児童館】&#10;有形固定資産減価償却率該当値テキスト">
          <a:extLst>
            <a:ext uri="{FF2B5EF4-FFF2-40B4-BE49-F238E27FC236}">
              <a16:creationId xmlns:a16="http://schemas.microsoft.com/office/drawing/2014/main" id="{667717A5-2787-471B-98AD-BC05CACC4828}"/>
            </a:ext>
          </a:extLst>
        </xdr:cNvPr>
        <xdr:cNvSpPr txBox="1"/>
      </xdr:nvSpPr>
      <xdr:spPr>
        <a:xfrm>
          <a:off x="14735175" y="1345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670" name="楕円 669">
          <a:extLst>
            <a:ext uri="{FF2B5EF4-FFF2-40B4-BE49-F238E27FC236}">
              <a16:creationId xmlns:a16="http://schemas.microsoft.com/office/drawing/2014/main" id="{60CCC037-A88B-43A0-AA98-3C0FC43F2214}"/>
            </a:ext>
          </a:extLst>
        </xdr:cNvPr>
        <xdr:cNvSpPr/>
      </xdr:nvSpPr>
      <xdr:spPr>
        <a:xfrm>
          <a:off x="13887450" y="135753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84</xdr:row>
      <xdr:rowOff>2177</xdr:rowOff>
    </xdr:to>
    <xdr:cxnSp macro="">
      <xdr:nvCxnSpPr>
        <xdr:cNvPr id="671" name="直線コネクタ 670">
          <a:extLst>
            <a:ext uri="{FF2B5EF4-FFF2-40B4-BE49-F238E27FC236}">
              <a16:creationId xmlns:a16="http://schemas.microsoft.com/office/drawing/2014/main" id="{10A40AD9-90ED-45F2-866E-F574495126A8}"/>
            </a:ext>
          </a:extLst>
        </xdr:cNvPr>
        <xdr:cNvCxnSpPr/>
      </xdr:nvCxnSpPr>
      <xdr:spPr>
        <a:xfrm flipV="1">
          <a:off x="13935075" y="13523323"/>
          <a:ext cx="7620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2" name="楕円 671">
          <a:extLst>
            <a:ext uri="{FF2B5EF4-FFF2-40B4-BE49-F238E27FC236}">
              <a16:creationId xmlns:a16="http://schemas.microsoft.com/office/drawing/2014/main" id="{0423FD46-A717-413C-BD99-9FA2A3D08DBA}"/>
            </a:ext>
          </a:extLst>
        </xdr:cNvPr>
        <xdr:cNvSpPr/>
      </xdr:nvSpPr>
      <xdr:spPr>
        <a:xfrm>
          <a:off x="13096875" y="13536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2177</xdr:rowOff>
    </xdr:to>
    <xdr:cxnSp macro="">
      <xdr:nvCxnSpPr>
        <xdr:cNvPr id="673" name="直線コネクタ 672">
          <a:extLst>
            <a:ext uri="{FF2B5EF4-FFF2-40B4-BE49-F238E27FC236}">
              <a16:creationId xmlns:a16="http://schemas.microsoft.com/office/drawing/2014/main" id="{49F2F544-3EA2-44F2-8811-A9B2A175BEB5}"/>
            </a:ext>
          </a:extLst>
        </xdr:cNvPr>
        <xdr:cNvCxnSpPr/>
      </xdr:nvCxnSpPr>
      <xdr:spPr>
        <a:xfrm>
          <a:off x="13144500" y="13593445"/>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139156</xdr:rowOff>
    </xdr:from>
    <xdr:to>
      <xdr:col>72</xdr:col>
      <xdr:colOff>38100</xdr:colOff>
      <xdr:row>83</xdr:row>
      <xdr:rowOff>69306</xdr:rowOff>
    </xdr:to>
    <xdr:sp macro="" textlink="">
      <xdr:nvSpPr>
        <xdr:cNvPr id="674" name="楕円 673">
          <a:extLst>
            <a:ext uri="{FF2B5EF4-FFF2-40B4-BE49-F238E27FC236}">
              <a16:creationId xmlns:a16="http://schemas.microsoft.com/office/drawing/2014/main" id="{95A91115-87EF-417B-B501-1F682B2E2A76}"/>
            </a:ext>
          </a:extLst>
        </xdr:cNvPr>
        <xdr:cNvSpPr/>
      </xdr:nvSpPr>
      <xdr:spPr>
        <a:xfrm>
          <a:off x="12296775" y="134297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18506</xdr:rowOff>
    </xdr:from>
    <xdr:to>
      <xdr:col>76</xdr:col>
      <xdr:colOff>114300</xdr:colOff>
      <xdr:row>83</xdr:row>
      <xdr:rowOff>140970</xdr:rowOff>
    </xdr:to>
    <xdr:cxnSp macro="">
      <xdr:nvCxnSpPr>
        <xdr:cNvPr id="675" name="直線コネクタ 674">
          <a:extLst>
            <a:ext uri="{FF2B5EF4-FFF2-40B4-BE49-F238E27FC236}">
              <a16:creationId xmlns:a16="http://schemas.microsoft.com/office/drawing/2014/main" id="{2B84772A-CEB8-402B-829B-D5F5ACC1A501}"/>
            </a:ext>
          </a:extLst>
        </xdr:cNvPr>
        <xdr:cNvCxnSpPr/>
      </xdr:nvCxnSpPr>
      <xdr:spPr>
        <a:xfrm>
          <a:off x="12344400" y="13467806"/>
          <a:ext cx="8001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104866</xdr:rowOff>
    </xdr:from>
    <xdr:to>
      <xdr:col>67</xdr:col>
      <xdr:colOff>101600</xdr:colOff>
      <xdr:row>83</xdr:row>
      <xdr:rowOff>35016</xdr:rowOff>
    </xdr:to>
    <xdr:sp macro="" textlink="">
      <xdr:nvSpPr>
        <xdr:cNvPr id="676" name="楕円 675">
          <a:extLst>
            <a:ext uri="{FF2B5EF4-FFF2-40B4-BE49-F238E27FC236}">
              <a16:creationId xmlns:a16="http://schemas.microsoft.com/office/drawing/2014/main" id="{497DF6D6-9AE6-4EF7-9F80-851B5E11202B}"/>
            </a:ext>
          </a:extLst>
        </xdr:cNvPr>
        <xdr:cNvSpPr/>
      </xdr:nvSpPr>
      <xdr:spPr>
        <a:xfrm>
          <a:off x="11487150" y="133890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155666</xdr:rowOff>
    </xdr:from>
    <xdr:to>
      <xdr:col>71</xdr:col>
      <xdr:colOff>177800</xdr:colOff>
      <xdr:row>83</xdr:row>
      <xdr:rowOff>18506</xdr:rowOff>
    </xdr:to>
    <xdr:cxnSp macro="">
      <xdr:nvCxnSpPr>
        <xdr:cNvPr id="677" name="直線コネクタ 676">
          <a:extLst>
            <a:ext uri="{FF2B5EF4-FFF2-40B4-BE49-F238E27FC236}">
              <a16:creationId xmlns:a16="http://schemas.microsoft.com/office/drawing/2014/main" id="{CC7E840E-D7E7-4A72-9424-96A89FC6AB28}"/>
            </a:ext>
          </a:extLst>
        </xdr:cNvPr>
        <xdr:cNvCxnSpPr/>
      </xdr:nvCxnSpPr>
      <xdr:spPr>
        <a:xfrm>
          <a:off x="11534775" y="13446216"/>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011268B3-6F7F-449E-B21C-7273E00B109F}"/>
            </a:ext>
          </a:extLst>
        </xdr:cNvPr>
        <xdr:cNvSpPr txBox="1"/>
      </xdr:nvSpPr>
      <xdr:spPr>
        <a:xfrm>
          <a:off x="13745219" y="1321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9E00F7CF-D4FE-49B8-AFA0-B4AB7BBCC757}"/>
            </a:ext>
          </a:extLst>
        </xdr:cNvPr>
        <xdr:cNvSpPr txBox="1"/>
      </xdr:nvSpPr>
      <xdr:spPr>
        <a:xfrm>
          <a:off x="12964169" y="132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00CD381D-2729-49EB-BB67-9FDAFC6A9C84}"/>
            </a:ext>
          </a:extLst>
        </xdr:cNvPr>
        <xdr:cNvSpPr txBox="1"/>
      </xdr:nvSpPr>
      <xdr:spPr>
        <a:xfrm>
          <a:off x="12164069" y="1351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0A27223E-37F3-4D68-9D1D-33B2FC3307CF}"/>
            </a:ext>
          </a:extLst>
        </xdr:cNvPr>
        <xdr:cNvSpPr txBox="1"/>
      </xdr:nvSpPr>
      <xdr:spPr>
        <a:xfrm>
          <a:off x="11354444" y="135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44104</xdr:rowOff>
    </xdr:from>
    <xdr:ext cx="405111" cy="259045"/>
    <xdr:sp macro="" textlink="">
      <xdr:nvSpPr>
        <xdr:cNvPr id="682" name="n_1mainValue【児童館】&#10;有形固定資産減価償却率">
          <a:extLst>
            <a:ext uri="{FF2B5EF4-FFF2-40B4-BE49-F238E27FC236}">
              <a16:creationId xmlns:a16="http://schemas.microsoft.com/office/drawing/2014/main" id="{283EBEF2-8C8C-4FFD-8614-3107167CEDBB}"/>
            </a:ext>
          </a:extLst>
        </xdr:cNvPr>
        <xdr:cNvSpPr txBox="1"/>
      </xdr:nvSpPr>
      <xdr:spPr>
        <a:xfrm>
          <a:off x="13745219" y="1365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3" name="n_2mainValue【児童館】&#10;有形固定資産減価償却率">
          <a:extLst>
            <a:ext uri="{FF2B5EF4-FFF2-40B4-BE49-F238E27FC236}">
              <a16:creationId xmlns:a16="http://schemas.microsoft.com/office/drawing/2014/main" id="{678F8EC5-B56D-4E33-B1FD-211D91355585}"/>
            </a:ext>
          </a:extLst>
        </xdr:cNvPr>
        <xdr:cNvSpPr txBox="1"/>
      </xdr:nvSpPr>
      <xdr:spPr>
        <a:xfrm>
          <a:off x="12964169"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85833</xdr:rowOff>
    </xdr:from>
    <xdr:ext cx="405111" cy="259045"/>
    <xdr:sp macro="" textlink="">
      <xdr:nvSpPr>
        <xdr:cNvPr id="684" name="n_3mainValue【児童館】&#10;有形固定資産減価償却率">
          <a:extLst>
            <a:ext uri="{FF2B5EF4-FFF2-40B4-BE49-F238E27FC236}">
              <a16:creationId xmlns:a16="http://schemas.microsoft.com/office/drawing/2014/main" id="{15011FAB-34DC-4A7B-A30A-247706AEAD74}"/>
            </a:ext>
          </a:extLst>
        </xdr:cNvPr>
        <xdr:cNvSpPr txBox="1"/>
      </xdr:nvSpPr>
      <xdr:spPr>
        <a:xfrm>
          <a:off x="12164069" y="1320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51543</xdr:rowOff>
    </xdr:from>
    <xdr:ext cx="405111" cy="259045"/>
    <xdr:sp macro="" textlink="">
      <xdr:nvSpPr>
        <xdr:cNvPr id="685" name="n_4mainValue【児童館】&#10;有形固定資産減価償却率">
          <a:extLst>
            <a:ext uri="{FF2B5EF4-FFF2-40B4-BE49-F238E27FC236}">
              <a16:creationId xmlns:a16="http://schemas.microsoft.com/office/drawing/2014/main" id="{EF0AE200-CBA6-4311-B02C-477468C0CAE6}"/>
            </a:ext>
          </a:extLst>
        </xdr:cNvPr>
        <xdr:cNvSpPr txBox="1"/>
      </xdr:nvSpPr>
      <xdr:spPr>
        <a:xfrm>
          <a:off x="11354444" y="1317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72E38B79-39B7-46C4-9380-E26365E0C91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8F25EAA-BC7F-4C09-95D6-7CEFDD9E79E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BF680C7-B7AD-4880-A3D3-98380FA3A80F}"/>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DCDD86C-FC15-402C-8060-2BD25B2F5D5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9DAAD94-3274-4BFA-973F-4E124D9FC1EF}"/>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3642BEAE-09B8-460D-8D2F-988F232CC0FF}"/>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A873E6B9-AD2A-4DD5-8B61-2FE3C3664CD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C1BB4F70-7F9D-4C86-827F-2853FF29A148}"/>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B853BFC9-7EE1-4C78-9B43-287048E6A703}"/>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4A2597D-ACB5-4BB0-BF92-4FF667B9F3C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994B1AE5-D147-4F48-8B00-4D0E48D9F324}"/>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86825E3F-0C9D-4303-AAB4-9C78EE34BD53}"/>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474A6754-5F58-40C4-8D97-DFA669593232}"/>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F740886C-41D8-4C6A-81EA-BBCF6676DD62}"/>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97D2C2CB-BAE5-4F63-82C1-AEADD29411E3}"/>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D08CE7E7-6BE5-40B2-9029-07BC1D10F261}"/>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F6B7F6F3-198B-4944-894E-BE5D6A811F0F}"/>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491E1F71-1A5E-4FF8-8AEB-627A6CCA3F87}"/>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3AA0179B-C510-4165-B973-2842419ECDC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E25D23FB-9F07-4869-8933-92544B46B3F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84C89AF3-D401-4E4A-9139-F69AFE8E4D9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102AFAC7-7445-4DE6-AE5A-E60F12E9F899}"/>
            </a:ext>
          </a:extLst>
        </xdr:cNvPr>
        <xdr:cNvCxnSpPr/>
      </xdr:nvCxnSpPr>
      <xdr:spPr>
        <a:xfrm flipV="1">
          <a:off x="19954239" y="12726670"/>
          <a:ext cx="0"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7BCEAA61-DFAD-430E-A167-7980D02042B9}"/>
            </a:ext>
          </a:extLst>
        </xdr:cNvPr>
        <xdr:cNvSpPr txBox="1"/>
      </xdr:nvSpPr>
      <xdr:spPr>
        <a:xfrm>
          <a:off x="19992975" y="139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213FDF12-6366-4200-8EC1-903936F18834}"/>
            </a:ext>
          </a:extLst>
        </xdr:cNvPr>
        <xdr:cNvCxnSpPr/>
      </xdr:nvCxnSpPr>
      <xdr:spPr>
        <a:xfrm>
          <a:off x="19878675" y="1394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F3A73681-32FB-4ACB-A7AD-1501B27916DF}"/>
            </a:ext>
          </a:extLst>
        </xdr:cNvPr>
        <xdr:cNvSpPr txBox="1"/>
      </xdr:nvSpPr>
      <xdr:spPr>
        <a:xfrm>
          <a:off x="19992975" y="125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6307CFE6-EFFB-47A3-88AA-E0AC0FDB840B}"/>
            </a:ext>
          </a:extLst>
        </xdr:cNvPr>
        <xdr:cNvCxnSpPr/>
      </xdr:nvCxnSpPr>
      <xdr:spPr>
        <a:xfrm>
          <a:off x="19878675" y="12726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D16EADAC-A106-44AE-BC87-1BE7CAAB980E}"/>
            </a:ext>
          </a:extLst>
        </xdr:cNvPr>
        <xdr:cNvSpPr txBox="1"/>
      </xdr:nvSpPr>
      <xdr:spPr>
        <a:xfrm>
          <a:off x="19992975" y="13612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43E1F866-9A1C-4E31-B958-E4BFB1E5B1F9}"/>
            </a:ext>
          </a:extLst>
        </xdr:cNvPr>
        <xdr:cNvSpPr/>
      </xdr:nvSpPr>
      <xdr:spPr>
        <a:xfrm>
          <a:off x="19897725" y="13618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11A895C4-0F82-43A3-9611-79EAEA1A2D5C}"/>
            </a:ext>
          </a:extLst>
        </xdr:cNvPr>
        <xdr:cNvSpPr/>
      </xdr:nvSpPr>
      <xdr:spPr>
        <a:xfrm>
          <a:off x="191547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DF9B4C2A-3479-44BD-9403-11FA5851291E}"/>
            </a:ext>
          </a:extLst>
        </xdr:cNvPr>
        <xdr:cNvSpPr/>
      </xdr:nvSpPr>
      <xdr:spPr>
        <a:xfrm>
          <a:off x="18345150" y="1366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7497E5C9-25BB-4A79-899C-292195036C4F}"/>
            </a:ext>
          </a:extLst>
        </xdr:cNvPr>
        <xdr:cNvSpPr/>
      </xdr:nvSpPr>
      <xdr:spPr>
        <a:xfrm>
          <a:off x="17554575" y="136112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6418CFE1-C852-492F-984C-D367B2095C8E}"/>
            </a:ext>
          </a:extLst>
        </xdr:cNvPr>
        <xdr:cNvSpPr/>
      </xdr:nvSpPr>
      <xdr:spPr>
        <a:xfrm>
          <a:off x="167544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AA5D8EE-A98F-4539-B370-EE02ECD0EF0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19DC1AA-5351-42E9-890D-0474DA09E5D5}"/>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6C6754A-18E5-4571-85DF-8FEA16087DAF}"/>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2DC725D-DFDD-45AC-B757-A36BDCADCD5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E44B600-63D7-4862-8244-C520A2932E99}"/>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23" name="楕円 722">
          <a:extLst>
            <a:ext uri="{FF2B5EF4-FFF2-40B4-BE49-F238E27FC236}">
              <a16:creationId xmlns:a16="http://schemas.microsoft.com/office/drawing/2014/main" id="{2313905B-AB8C-44FF-8055-30E9D7042621}"/>
            </a:ext>
          </a:extLst>
        </xdr:cNvPr>
        <xdr:cNvSpPr/>
      </xdr:nvSpPr>
      <xdr:spPr>
        <a:xfrm>
          <a:off x="19897725" y="13317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724" name="【児童館】&#10;一人当たり面積該当値テキスト">
          <a:extLst>
            <a:ext uri="{FF2B5EF4-FFF2-40B4-BE49-F238E27FC236}">
              <a16:creationId xmlns:a16="http://schemas.microsoft.com/office/drawing/2014/main" id="{C1B62BC7-108D-4CBD-94EF-547236A73E25}"/>
            </a:ext>
          </a:extLst>
        </xdr:cNvPr>
        <xdr:cNvSpPr txBox="1"/>
      </xdr:nvSpPr>
      <xdr:spPr>
        <a:xfrm>
          <a:off x="19992975"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25" name="楕円 724">
          <a:extLst>
            <a:ext uri="{FF2B5EF4-FFF2-40B4-BE49-F238E27FC236}">
              <a16:creationId xmlns:a16="http://schemas.microsoft.com/office/drawing/2014/main" id="{056A93C9-A8CA-48B0-A5ED-7F3511DA0B5A}"/>
            </a:ext>
          </a:extLst>
        </xdr:cNvPr>
        <xdr:cNvSpPr/>
      </xdr:nvSpPr>
      <xdr:spPr>
        <a:xfrm>
          <a:off x="19154775" y="13343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106680</xdr:rowOff>
    </xdr:to>
    <xdr:cxnSp macro="">
      <xdr:nvCxnSpPr>
        <xdr:cNvPr id="726" name="直線コネクタ 725">
          <a:extLst>
            <a:ext uri="{FF2B5EF4-FFF2-40B4-BE49-F238E27FC236}">
              <a16:creationId xmlns:a16="http://schemas.microsoft.com/office/drawing/2014/main" id="{6A9186B4-23C3-4C7D-8EE3-C875191D3372}"/>
            </a:ext>
          </a:extLst>
        </xdr:cNvPr>
        <xdr:cNvCxnSpPr/>
      </xdr:nvCxnSpPr>
      <xdr:spPr>
        <a:xfrm flipV="1">
          <a:off x="19202400" y="13374370"/>
          <a:ext cx="7524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27" name="楕円 726">
          <a:extLst>
            <a:ext uri="{FF2B5EF4-FFF2-40B4-BE49-F238E27FC236}">
              <a16:creationId xmlns:a16="http://schemas.microsoft.com/office/drawing/2014/main" id="{023B40BD-1920-494D-9E24-62DAAB380BCD}"/>
            </a:ext>
          </a:extLst>
        </xdr:cNvPr>
        <xdr:cNvSpPr/>
      </xdr:nvSpPr>
      <xdr:spPr>
        <a:xfrm>
          <a:off x="18345150" y="13343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728" name="直線コネクタ 727">
          <a:extLst>
            <a:ext uri="{FF2B5EF4-FFF2-40B4-BE49-F238E27FC236}">
              <a16:creationId xmlns:a16="http://schemas.microsoft.com/office/drawing/2014/main" id="{DABFBC0D-C101-4139-8D84-E66B14D68FD9}"/>
            </a:ext>
          </a:extLst>
        </xdr:cNvPr>
        <xdr:cNvCxnSpPr/>
      </xdr:nvCxnSpPr>
      <xdr:spPr>
        <a:xfrm>
          <a:off x="18392775" y="133908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29" name="楕円 728">
          <a:extLst>
            <a:ext uri="{FF2B5EF4-FFF2-40B4-BE49-F238E27FC236}">
              <a16:creationId xmlns:a16="http://schemas.microsoft.com/office/drawing/2014/main" id="{78A5C203-2A9E-4C2A-8463-D24B6D74B0B8}"/>
            </a:ext>
          </a:extLst>
        </xdr:cNvPr>
        <xdr:cNvSpPr/>
      </xdr:nvSpPr>
      <xdr:spPr>
        <a:xfrm>
          <a:off x="17554575" y="133432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730" name="直線コネクタ 729">
          <a:extLst>
            <a:ext uri="{FF2B5EF4-FFF2-40B4-BE49-F238E27FC236}">
              <a16:creationId xmlns:a16="http://schemas.microsoft.com/office/drawing/2014/main" id="{42A75ACA-C13F-4E82-8273-3BD3FE26792C}"/>
            </a:ext>
          </a:extLst>
        </xdr:cNvPr>
        <xdr:cNvCxnSpPr/>
      </xdr:nvCxnSpPr>
      <xdr:spPr>
        <a:xfrm>
          <a:off x="17602200" y="133908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731" name="楕円 730">
          <a:extLst>
            <a:ext uri="{FF2B5EF4-FFF2-40B4-BE49-F238E27FC236}">
              <a16:creationId xmlns:a16="http://schemas.microsoft.com/office/drawing/2014/main" id="{E0BF65BD-FC3F-4AEB-A7C6-78A43781D95E}"/>
            </a:ext>
          </a:extLst>
        </xdr:cNvPr>
        <xdr:cNvSpPr/>
      </xdr:nvSpPr>
      <xdr:spPr>
        <a:xfrm>
          <a:off x="16754475" y="13366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129539</xdr:rowOff>
    </xdr:to>
    <xdr:cxnSp macro="">
      <xdr:nvCxnSpPr>
        <xdr:cNvPr id="732" name="直線コネクタ 731">
          <a:extLst>
            <a:ext uri="{FF2B5EF4-FFF2-40B4-BE49-F238E27FC236}">
              <a16:creationId xmlns:a16="http://schemas.microsoft.com/office/drawing/2014/main" id="{CEF20ECB-151C-4983-9C75-A7DFF991654E}"/>
            </a:ext>
          </a:extLst>
        </xdr:cNvPr>
        <xdr:cNvCxnSpPr/>
      </xdr:nvCxnSpPr>
      <xdr:spPr>
        <a:xfrm flipV="1">
          <a:off x="16802100" y="13390880"/>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44855EB6-4EA8-46C3-97F8-BE6183A7B184}"/>
            </a:ext>
          </a:extLst>
        </xdr:cNvPr>
        <xdr:cNvSpPr txBox="1"/>
      </xdr:nvSpPr>
      <xdr:spPr>
        <a:xfrm>
          <a:off x="18983402"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A8E26962-6D18-4BAC-AB8C-24761445F239}"/>
            </a:ext>
          </a:extLst>
        </xdr:cNvPr>
        <xdr:cNvSpPr txBox="1"/>
      </xdr:nvSpPr>
      <xdr:spPr>
        <a:xfrm>
          <a:off x="18183302"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BE5F8460-0FD6-49A9-B09A-829061E8D2AA}"/>
            </a:ext>
          </a:extLst>
        </xdr:cNvPr>
        <xdr:cNvSpPr txBox="1"/>
      </xdr:nvSpPr>
      <xdr:spPr>
        <a:xfrm>
          <a:off x="17383202"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6FB57872-86AE-4A70-BA1A-048039CEC453}"/>
            </a:ext>
          </a:extLst>
        </xdr:cNvPr>
        <xdr:cNvSpPr txBox="1"/>
      </xdr:nvSpPr>
      <xdr:spPr>
        <a:xfrm>
          <a:off x="165926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37" name="n_1mainValue【児童館】&#10;一人当たり面積">
          <a:extLst>
            <a:ext uri="{FF2B5EF4-FFF2-40B4-BE49-F238E27FC236}">
              <a16:creationId xmlns:a16="http://schemas.microsoft.com/office/drawing/2014/main" id="{E2E7AE4B-62FF-44BD-9A48-E3B56A848A0E}"/>
            </a:ext>
          </a:extLst>
        </xdr:cNvPr>
        <xdr:cNvSpPr txBox="1"/>
      </xdr:nvSpPr>
      <xdr:spPr>
        <a:xfrm>
          <a:off x="18983402"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8" name="n_2mainValue【児童館】&#10;一人当たり面積">
          <a:extLst>
            <a:ext uri="{FF2B5EF4-FFF2-40B4-BE49-F238E27FC236}">
              <a16:creationId xmlns:a16="http://schemas.microsoft.com/office/drawing/2014/main" id="{C2FF6B4A-E227-45D5-890E-398A166DEE96}"/>
            </a:ext>
          </a:extLst>
        </xdr:cNvPr>
        <xdr:cNvSpPr txBox="1"/>
      </xdr:nvSpPr>
      <xdr:spPr>
        <a:xfrm>
          <a:off x="18183302"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9" name="n_3mainValue【児童館】&#10;一人当たり面積">
          <a:extLst>
            <a:ext uri="{FF2B5EF4-FFF2-40B4-BE49-F238E27FC236}">
              <a16:creationId xmlns:a16="http://schemas.microsoft.com/office/drawing/2014/main" id="{46C6267D-6CFF-40B7-8228-19BB1FA4CE80}"/>
            </a:ext>
          </a:extLst>
        </xdr:cNvPr>
        <xdr:cNvSpPr txBox="1"/>
      </xdr:nvSpPr>
      <xdr:spPr>
        <a:xfrm>
          <a:off x="17383202"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40" name="n_4mainValue【児童館】&#10;一人当たり面積">
          <a:extLst>
            <a:ext uri="{FF2B5EF4-FFF2-40B4-BE49-F238E27FC236}">
              <a16:creationId xmlns:a16="http://schemas.microsoft.com/office/drawing/2014/main" id="{6ED39012-CAE9-4082-8194-799E18BEE2D2}"/>
            </a:ext>
          </a:extLst>
        </xdr:cNvPr>
        <xdr:cNvSpPr txBox="1"/>
      </xdr:nvSpPr>
      <xdr:spPr>
        <a:xfrm>
          <a:off x="16592627"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2963AA7-7B3B-4DB2-AAAE-F7BDDC67C86F}"/>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6152084-69CB-4ACB-8DC2-6EF59BC5918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C54B11F8-82EC-450A-9E9F-97B6654FD492}"/>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2B50B222-58AE-49EA-84C0-48B1A5FBD32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7561144-01EA-469D-AA33-51AC2FEC96F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B8DE3B2-0142-4258-9C51-FAB531F0583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AF908E99-483A-4B6C-A12A-01C66FC66861}"/>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0926358-FA57-4D57-B562-59BAD84EC562}"/>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2467238-8CDC-4A4B-9313-03ECCC38AF5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53E58058-D5B3-4DED-8E7C-7D0E8B5502F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3C6EECD8-1B6F-4ED7-B82F-459ACA75EF8D}"/>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F8F005B8-D788-4234-8514-91EC5F154B3E}"/>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85267BA7-CA74-4DF0-BCF4-1C41B1326728}"/>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D8D90AE9-DE44-4286-BACB-E3E98B229758}"/>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9970D5AC-1332-46B3-9DB2-9189778E4045}"/>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7A31A20C-60B3-48D6-9170-3675082C2CF6}"/>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55E82B21-6A09-4890-8339-1F1ED019C674}"/>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AF2CDA61-F7E8-40F0-B001-118A043FDED9}"/>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DC7372ED-C20F-4A76-AF96-BE5828408B40}"/>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82350300-5172-4F55-9062-67DE68CD2D81}"/>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DE05C951-9DFA-4ACC-A4E7-8716FC185BDC}"/>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511E8C5-089E-4A2E-962A-742E08687853}"/>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7BAFBD1A-CB4B-4F10-B338-C36737A6FA59}"/>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0EDD7F2-C659-417C-8BD5-F086698A7CAD}"/>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7E3E910B-C232-4435-8B33-FBFFEF193022}"/>
            </a:ext>
          </a:extLst>
        </xdr:cNvPr>
        <xdr:cNvCxnSpPr/>
      </xdr:nvCxnSpPr>
      <xdr:spPr>
        <a:xfrm flipV="1">
          <a:off x="14696439" y="16546195"/>
          <a:ext cx="0"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2233ECF6-97CB-4FEF-9A86-246A48E82F45}"/>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D94AF341-14A9-40A4-8DB2-48961E0235AF}"/>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14633277-F903-42F7-A3B3-5C9DAB3C68C4}"/>
            </a:ext>
          </a:extLst>
        </xdr:cNvPr>
        <xdr:cNvSpPr txBox="1"/>
      </xdr:nvSpPr>
      <xdr:spPr>
        <a:xfrm>
          <a:off x="14735175" y="1631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86F07AF9-25C7-4AAC-B684-81A9A0A05129}"/>
            </a:ext>
          </a:extLst>
        </xdr:cNvPr>
        <xdr:cNvCxnSpPr/>
      </xdr:nvCxnSpPr>
      <xdr:spPr>
        <a:xfrm>
          <a:off x="14611350" y="16546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BFB23E0E-CCCF-4E28-8023-C99CDBCD43F1}"/>
            </a:ext>
          </a:extLst>
        </xdr:cNvPr>
        <xdr:cNvSpPr txBox="1"/>
      </xdr:nvSpPr>
      <xdr:spPr>
        <a:xfrm>
          <a:off x="14735175" y="169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28D8BEE2-FCB2-4275-8228-05DB9B653F73}"/>
            </a:ext>
          </a:extLst>
        </xdr:cNvPr>
        <xdr:cNvSpPr/>
      </xdr:nvSpPr>
      <xdr:spPr>
        <a:xfrm>
          <a:off x="14649450" y="16953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72E11D7C-666A-4BC9-8E62-F97D1ACD1761}"/>
            </a:ext>
          </a:extLst>
        </xdr:cNvPr>
        <xdr:cNvSpPr/>
      </xdr:nvSpPr>
      <xdr:spPr>
        <a:xfrm>
          <a:off x="13887450" y="16943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94D2D456-1B86-4B74-82C9-190108907774}"/>
            </a:ext>
          </a:extLst>
        </xdr:cNvPr>
        <xdr:cNvSpPr/>
      </xdr:nvSpPr>
      <xdr:spPr>
        <a:xfrm>
          <a:off x="13096875" y="16927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CE5B1D7D-DCBB-4EFE-8F81-E17C81F3FD6A}"/>
            </a:ext>
          </a:extLst>
        </xdr:cNvPr>
        <xdr:cNvSpPr/>
      </xdr:nvSpPr>
      <xdr:spPr>
        <a:xfrm>
          <a:off x="12296775" y="169151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48A4334C-DCCA-49DC-9965-2FA1FBC389DA}"/>
            </a:ext>
          </a:extLst>
        </xdr:cNvPr>
        <xdr:cNvSpPr/>
      </xdr:nvSpPr>
      <xdr:spPr>
        <a:xfrm>
          <a:off x="11487150" y="16908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6B1319A-1F14-4F8A-89B7-223F26D3AA4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C0FD608-BA07-42B2-979E-4B539F42D637}"/>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38B0889-2518-4477-A9F4-09C94EABA87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E273228-94B1-4174-8A15-641D59E1D38E}"/>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A0C240C-CD8E-47D8-A959-09E80B7441D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781" name="楕円 780">
          <a:extLst>
            <a:ext uri="{FF2B5EF4-FFF2-40B4-BE49-F238E27FC236}">
              <a16:creationId xmlns:a16="http://schemas.microsoft.com/office/drawing/2014/main" id="{26CA9526-A4AD-46E0-9873-07473A5D6FF1}"/>
            </a:ext>
          </a:extLst>
        </xdr:cNvPr>
        <xdr:cNvSpPr/>
      </xdr:nvSpPr>
      <xdr:spPr>
        <a:xfrm>
          <a:off x="14649450" y="16880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782" name="【公民館】&#10;有形固定資産減価償却率該当値テキスト">
          <a:extLst>
            <a:ext uri="{FF2B5EF4-FFF2-40B4-BE49-F238E27FC236}">
              <a16:creationId xmlns:a16="http://schemas.microsoft.com/office/drawing/2014/main" id="{59C2BC9F-9A4F-4B5D-B25D-2E935D5459C1}"/>
            </a:ext>
          </a:extLst>
        </xdr:cNvPr>
        <xdr:cNvSpPr txBox="1"/>
      </xdr:nvSpPr>
      <xdr:spPr>
        <a:xfrm>
          <a:off x="14735175" y="1673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783" name="楕円 782">
          <a:extLst>
            <a:ext uri="{FF2B5EF4-FFF2-40B4-BE49-F238E27FC236}">
              <a16:creationId xmlns:a16="http://schemas.microsoft.com/office/drawing/2014/main" id="{9959A98F-C1F4-4D34-AD35-FE4014B3A353}"/>
            </a:ext>
          </a:extLst>
        </xdr:cNvPr>
        <xdr:cNvSpPr/>
      </xdr:nvSpPr>
      <xdr:spPr>
        <a:xfrm>
          <a:off x="13887450" y="16842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129539</xdr:rowOff>
    </xdr:to>
    <xdr:cxnSp macro="">
      <xdr:nvCxnSpPr>
        <xdr:cNvPr id="784" name="直線コネクタ 783">
          <a:extLst>
            <a:ext uri="{FF2B5EF4-FFF2-40B4-BE49-F238E27FC236}">
              <a16:creationId xmlns:a16="http://schemas.microsoft.com/office/drawing/2014/main" id="{A80F5602-140E-4792-82DD-F0CF38A87E90}"/>
            </a:ext>
          </a:extLst>
        </xdr:cNvPr>
        <xdr:cNvCxnSpPr/>
      </xdr:nvCxnSpPr>
      <xdr:spPr>
        <a:xfrm>
          <a:off x="13935075" y="1689036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85" name="楕円 784">
          <a:extLst>
            <a:ext uri="{FF2B5EF4-FFF2-40B4-BE49-F238E27FC236}">
              <a16:creationId xmlns:a16="http://schemas.microsoft.com/office/drawing/2014/main" id="{992EE70B-6750-4791-B250-1FAF6CB7D339}"/>
            </a:ext>
          </a:extLst>
        </xdr:cNvPr>
        <xdr:cNvSpPr/>
      </xdr:nvSpPr>
      <xdr:spPr>
        <a:xfrm>
          <a:off x="13096875" y="168046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91439</xdr:rowOff>
    </xdr:to>
    <xdr:cxnSp macro="">
      <xdr:nvCxnSpPr>
        <xdr:cNvPr id="786" name="直線コネクタ 785">
          <a:extLst>
            <a:ext uri="{FF2B5EF4-FFF2-40B4-BE49-F238E27FC236}">
              <a16:creationId xmlns:a16="http://schemas.microsoft.com/office/drawing/2014/main" id="{4BA4BD3E-349B-4E37-BB7A-8D0EA973849E}"/>
            </a:ext>
          </a:extLst>
        </xdr:cNvPr>
        <xdr:cNvCxnSpPr/>
      </xdr:nvCxnSpPr>
      <xdr:spPr>
        <a:xfrm>
          <a:off x="13144500" y="1685226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168275</xdr:rowOff>
    </xdr:from>
    <xdr:to>
      <xdr:col>72</xdr:col>
      <xdr:colOff>38100</xdr:colOff>
      <xdr:row>103</xdr:row>
      <xdr:rowOff>98425</xdr:rowOff>
    </xdr:to>
    <xdr:sp macro="" textlink="">
      <xdr:nvSpPr>
        <xdr:cNvPr id="787" name="楕円 786">
          <a:extLst>
            <a:ext uri="{FF2B5EF4-FFF2-40B4-BE49-F238E27FC236}">
              <a16:creationId xmlns:a16="http://schemas.microsoft.com/office/drawing/2014/main" id="{C9B5993B-AABC-4E26-A845-3195200DA9DF}"/>
            </a:ext>
          </a:extLst>
        </xdr:cNvPr>
        <xdr:cNvSpPr/>
      </xdr:nvSpPr>
      <xdr:spPr>
        <a:xfrm>
          <a:off x="12296775" y="16798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47625</xdr:rowOff>
    </xdr:from>
    <xdr:to>
      <xdr:col>76</xdr:col>
      <xdr:colOff>114300</xdr:colOff>
      <xdr:row>103</xdr:row>
      <xdr:rowOff>53339</xdr:rowOff>
    </xdr:to>
    <xdr:cxnSp macro="">
      <xdr:nvCxnSpPr>
        <xdr:cNvPr id="788" name="直線コネクタ 787">
          <a:extLst>
            <a:ext uri="{FF2B5EF4-FFF2-40B4-BE49-F238E27FC236}">
              <a16:creationId xmlns:a16="http://schemas.microsoft.com/office/drawing/2014/main" id="{C2AD2440-B3A2-418E-96A3-27581F8736D6}"/>
            </a:ext>
          </a:extLst>
        </xdr:cNvPr>
        <xdr:cNvCxnSpPr/>
      </xdr:nvCxnSpPr>
      <xdr:spPr>
        <a:xfrm>
          <a:off x="12344400" y="16846550"/>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124461</xdr:rowOff>
    </xdr:from>
    <xdr:to>
      <xdr:col>67</xdr:col>
      <xdr:colOff>101600</xdr:colOff>
      <xdr:row>103</xdr:row>
      <xdr:rowOff>54611</xdr:rowOff>
    </xdr:to>
    <xdr:sp macro="" textlink="">
      <xdr:nvSpPr>
        <xdr:cNvPr id="789" name="楕円 788">
          <a:extLst>
            <a:ext uri="{FF2B5EF4-FFF2-40B4-BE49-F238E27FC236}">
              <a16:creationId xmlns:a16="http://schemas.microsoft.com/office/drawing/2014/main" id="{E866CF4D-C2A2-46F7-B9D7-B09029C2402F}"/>
            </a:ext>
          </a:extLst>
        </xdr:cNvPr>
        <xdr:cNvSpPr/>
      </xdr:nvSpPr>
      <xdr:spPr>
        <a:xfrm>
          <a:off x="11487150" y="16751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3811</xdr:rowOff>
    </xdr:from>
    <xdr:to>
      <xdr:col>71</xdr:col>
      <xdr:colOff>177800</xdr:colOff>
      <xdr:row>103</xdr:row>
      <xdr:rowOff>47625</xdr:rowOff>
    </xdr:to>
    <xdr:cxnSp macro="">
      <xdr:nvCxnSpPr>
        <xdr:cNvPr id="790" name="直線コネクタ 789">
          <a:extLst>
            <a:ext uri="{FF2B5EF4-FFF2-40B4-BE49-F238E27FC236}">
              <a16:creationId xmlns:a16="http://schemas.microsoft.com/office/drawing/2014/main" id="{807015A8-BF44-433D-A8AC-4721F45A338F}"/>
            </a:ext>
          </a:extLst>
        </xdr:cNvPr>
        <xdr:cNvCxnSpPr/>
      </xdr:nvCxnSpPr>
      <xdr:spPr>
        <a:xfrm>
          <a:off x="11534775" y="16809086"/>
          <a:ext cx="809625"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00D2E6C8-B06B-4A84-B1F6-111583452208}"/>
            </a:ext>
          </a:extLst>
        </xdr:cNvPr>
        <xdr:cNvSpPr txBox="1"/>
      </xdr:nvSpPr>
      <xdr:spPr>
        <a:xfrm>
          <a:off x="13745219"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55CD20DF-90A1-4ABB-B49B-05DE8FB4EE2E}"/>
            </a:ext>
          </a:extLst>
        </xdr:cNvPr>
        <xdr:cNvSpPr txBox="1"/>
      </xdr:nvSpPr>
      <xdr:spPr>
        <a:xfrm>
          <a:off x="12964169" y="1702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30641D89-872A-4B6E-B6CC-4A343C1B0471}"/>
            </a:ext>
          </a:extLst>
        </xdr:cNvPr>
        <xdr:cNvSpPr txBox="1"/>
      </xdr:nvSpPr>
      <xdr:spPr>
        <a:xfrm>
          <a:off x="12164069"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0EEC974B-C939-4581-BC4B-E65757147124}"/>
            </a:ext>
          </a:extLst>
        </xdr:cNvPr>
        <xdr:cNvSpPr txBox="1"/>
      </xdr:nvSpPr>
      <xdr:spPr>
        <a:xfrm>
          <a:off x="11354444"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795" name="n_1mainValue【公民館】&#10;有形固定資産減価償却率">
          <a:extLst>
            <a:ext uri="{FF2B5EF4-FFF2-40B4-BE49-F238E27FC236}">
              <a16:creationId xmlns:a16="http://schemas.microsoft.com/office/drawing/2014/main" id="{AC75AA30-E717-4C9A-BE2D-7077142C5A82}"/>
            </a:ext>
          </a:extLst>
        </xdr:cNvPr>
        <xdr:cNvSpPr txBox="1"/>
      </xdr:nvSpPr>
      <xdr:spPr>
        <a:xfrm>
          <a:off x="1374521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96" name="n_2mainValue【公民館】&#10;有形固定資産減価償却率">
          <a:extLst>
            <a:ext uri="{FF2B5EF4-FFF2-40B4-BE49-F238E27FC236}">
              <a16:creationId xmlns:a16="http://schemas.microsoft.com/office/drawing/2014/main" id="{E4ACB233-95D6-4BF4-82D3-A5CEDA59D385}"/>
            </a:ext>
          </a:extLst>
        </xdr:cNvPr>
        <xdr:cNvSpPr txBox="1"/>
      </xdr:nvSpPr>
      <xdr:spPr>
        <a:xfrm>
          <a:off x="12964169" y="1658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114952</xdr:rowOff>
    </xdr:from>
    <xdr:ext cx="405111" cy="259045"/>
    <xdr:sp macro="" textlink="">
      <xdr:nvSpPr>
        <xdr:cNvPr id="797" name="n_3mainValue【公民館】&#10;有形固定資産減価償却率">
          <a:extLst>
            <a:ext uri="{FF2B5EF4-FFF2-40B4-BE49-F238E27FC236}">
              <a16:creationId xmlns:a16="http://schemas.microsoft.com/office/drawing/2014/main" id="{F63AB71D-5AA1-4802-B82B-B4B27552BFA6}"/>
            </a:ext>
          </a:extLst>
        </xdr:cNvPr>
        <xdr:cNvSpPr txBox="1"/>
      </xdr:nvSpPr>
      <xdr:spPr>
        <a:xfrm>
          <a:off x="12164069"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71138</xdr:rowOff>
    </xdr:from>
    <xdr:ext cx="405111" cy="259045"/>
    <xdr:sp macro="" textlink="">
      <xdr:nvSpPr>
        <xdr:cNvPr id="798" name="n_4mainValue【公民館】&#10;有形固定資産減価償却率">
          <a:extLst>
            <a:ext uri="{FF2B5EF4-FFF2-40B4-BE49-F238E27FC236}">
              <a16:creationId xmlns:a16="http://schemas.microsoft.com/office/drawing/2014/main" id="{FF8241C2-5DD3-47B8-9D3F-28BBA0AD2252}"/>
            </a:ext>
          </a:extLst>
        </xdr:cNvPr>
        <xdr:cNvSpPr txBox="1"/>
      </xdr:nvSpPr>
      <xdr:spPr>
        <a:xfrm>
          <a:off x="11354444"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505C63CD-A239-478E-9BBC-1CF18FF95D4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989E981-0544-47F5-92C9-1AD79C838FB1}"/>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31CF8E46-CFAA-41A9-99B2-66D75040C14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2A52097-8163-4D71-8BF2-8CA98F438C3C}"/>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F16832C-0C7E-495C-91BB-1503997F2DE5}"/>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C687800-2820-4503-AFDD-52547BFBAD5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8CDCCCF0-EB78-4C09-9336-CFAC46C1AE6E}"/>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1A5D2FF2-A6E4-4A00-B7D5-E4755CA2E114}"/>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A5E87944-55B0-4193-BDC2-3A92B39C20F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5B887FA-9CB0-4D19-A0AF-65C4DDBC900E}"/>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22BC9D16-FD15-475A-BB41-08FAECEEAC13}"/>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2AC302DC-76A4-44CD-A868-2FCC3E06B3FB}"/>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65D9E15C-0DCF-4450-93DD-8F68499EF5FA}"/>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146246C1-D69E-488E-AC97-EBF5A0F74ACC}"/>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7B100D83-3AE2-4622-A8F8-87B034E283F7}"/>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2ADA85E8-277A-432E-AF9E-AA832A366E79}"/>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0EBB3EB-E6FA-4BCE-BB70-8F9047E55475}"/>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FF4C51DA-00F2-4A82-92ED-AD4698D3C678}"/>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8EA3FE6D-09D0-4B7C-8756-EB9329434B94}"/>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7011DEC4-FBBB-400F-B00D-E6CC903F581D}"/>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872040C-310F-4278-BE2A-B3B4188B6B9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59FF854-34D7-4C92-B97B-37C433195AD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D3FA236E-022D-41D4-B635-A8068FBA2D1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041C2550-15A5-4BA9-A080-28BFA58F489D}"/>
            </a:ext>
          </a:extLst>
        </xdr:cNvPr>
        <xdr:cNvCxnSpPr/>
      </xdr:nvCxnSpPr>
      <xdr:spPr>
        <a:xfrm flipV="1">
          <a:off x="19954239" y="16374745"/>
          <a:ext cx="0" cy="13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1708BF20-C11D-414F-9B91-F50EA2CC6F78}"/>
            </a:ext>
          </a:extLst>
        </xdr:cNvPr>
        <xdr:cNvSpPr txBox="1"/>
      </xdr:nvSpPr>
      <xdr:spPr>
        <a:xfrm>
          <a:off x="19992975"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8DB7F1BA-4DAF-4D0E-A7BA-525AC567BFD5}"/>
            </a:ext>
          </a:extLst>
        </xdr:cNvPr>
        <xdr:cNvCxnSpPr/>
      </xdr:nvCxnSpPr>
      <xdr:spPr>
        <a:xfrm>
          <a:off x="19878675" y="1777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587F8B97-CDE0-4A04-9ACA-638C269D21EB}"/>
            </a:ext>
          </a:extLst>
        </xdr:cNvPr>
        <xdr:cNvSpPr txBox="1"/>
      </xdr:nvSpPr>
      <xdr:spPr>
        <a:xfrm>
          <a:off x="19992975" y="161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C7B42DD2-4E05-4179-B3C8-9686355B5F1C}"/>
            </a:ext>
          </a:extLst>
        </xdr:cNvPr>
        <xdr:cNvCxnSpPr/>
      </xdr:nvCxnSpPr>
      <xdr:spPr>
        <a:xfrm>
          <a:off x="19878675" y="16374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28C52839-9462-46FB-B876-793CEAC61946}"/>
            </a:ext>
          </a:extLst>
        </xdr:cNvPr>
        <xdr:cNvSpPr txBox="1"/>
      </xdr:nvSpPr>
      <xdr:spPr>
        <a:xfrm>
          <a:off x="19992975" y="17195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67C05E8E-DE5E-44A2-B72F-C701093EF374}"/>
            </a:ext>
          </a:extLst>
        </xdr:cNvPr>
        <xdr:cNvSpPr/>
      </xdr:nvSpPr>
      <xdr:spPr>
        <a:xfrm>
          <a:off x="19897725" y="17219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6B6E3CD3-8B9B-438E-BCD4-6ECC01CC180D}"/>
            </a:ext>
          </a:extLst>
        </xdr:cNvPr>
        <xdr:cNvSpPr/>
      </xdr:nvSpPr>
      <xdr:spPr>
        <a:xfrm>
          <a:off x="19154775" y="172199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EC5C5282-0CF9-44DD-9EA5-A3F9B32AB2CC}"/>
            </a:ext>
          </a:extLst>
        </xdr:cNvPr>
        <xdr:cNvSpPr/>
      </xdr:nvSpPr>
      <xdr:spPr>
        <a:xfrm>
          <a:off x="183451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969DE231-2D3E-4F77-A0AC-A4B3AEBFB20D}"/>
            </a:ext>
          </a:extLst>
        </xdr:cNvPr>
        <xdr:cNvSpPr/>
      </xdr:nvSpPr>
      <xdr:spPr>
        <a:xfrm>
          <a:off x="17554575" y="17209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D67EBE27-FBC3-4426-BF1F-D25A611E5C13}"/>
            </a:ext>
          </a:extLst>
        </xdr:cNvPr>
        <xdr:cNvSpPr/>
      </xdr:nvSpPr>
      <xdr:spPr>
        <a:xfrm>
          <a:off x="16754475" y="17231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E07E2A0-ED89-4766-B893-9B0F4D695C00}"/>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B068895-E85C-4D17-9018-D2C64E32D11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AA256E0-B4DA-4424-8EDB-61747ADCB83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322A984-35D8-4D23-A97C-4A3DE4946491}"/>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7C68CB8-F4A3-4337-B253-90A84AB14924}"/>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8" name="楕円 837">
          <a:extLst>
            <a:ext uri="{FF2B5EF4-FFF2-40B4-BE49-F238E27FC236}">
              <a16:creationId xmlns:a16="http://schemas.microsoft.com/office/drawing/2014/main" id="{262C40E9-ACED-4F0D-AE9D-0AFBA7789FBA}"/>
            </a:ext>
          </a:extLst>
        </xdr:cNvPr>
        <xdr:cNvSpPr/>
      </xdr:nvSpPr>
      <xdr:spPr>
        <a:xfrm>
          <a:off x="19897725"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839" name="【公民館】&#10;一人当たり面積該当値テキスト">
          <a:extLst>
            <a:ext uri="{FF2B5EF4-FFF2-40B4-BE49-F238E27FC236}">
              <a16:creationId xmlns:a16="http://schemas.microsoft.com/office/drawing/2014/main" id="{95395639-412B-44F4-859C-A8C0DA47C9BE}"/>
            </a:ext>
          </a:extLst>
        </xdr:cNvPr>
        <xdr:cNvSpPr txBox="1"/>
      </xdr:nvSpPr>
      <xdr:spPr>
        <a:xfrm>
          <a:off x="19992975" y="1706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40" name="楕円 839">
          <a:extLst>
            <a:ext uri="{FF2B5EF4-FFF2-40B4-BE49-F238E27FC236}">
              <a16:creationId xmlns:a16="http://schemas.microsoft.com/office/drawing/2014/main" id="{387EBFDE-92BF-495D-ADE5-37CB9BCEE134}"/>
            </a:ext>
          </a:extLst>
        </xdr:cNvPr>
        <xdr:cNvSpPr/>
      </xdr:nvSpPr>
      <xdr:spPr>
        <a:xfrm>
          <a:off x="191547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841" name="直線コネクタ 840">
          <a:extLst>
            <a:ext uri="{FF2B5EF4-FFF2-40B4-BE49-F238E27FC236}">
              <a16:creationId xmlns:a16="http://schemas.microsoft.com/office/drawing/2014/main" id="{4188C568-1180-4E84-8207-B67FDE738F51}"/>
            </a:ext>
          </a:extLst>
        </xdr:cNvPr>
        <xdr:cNvCxnSpPr/>
      </xdr:nvCxnSpPr>
      <xdr:spPr>
        <a:xfrm>
          <a:off x="19202400" y="172662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42" name="楕円 841">
          <a:extLst>
            <a:ext uri="{FF2B5EF4-FFF2-40B4-BE49-F238E27FC236}">
              <a16:creationId xmlns:a16="http://schemas.microsoft.com/office/drawing/2014/main" id="{3036346D-E939-4B05-98E4-79B108A9B205}"/>
            </a:ext>
          </a:extLst>
        </xdr:cNvPr>
        <xdr:cNvSpPr/>
      </xdr:nvSpPr>
      <xdr:spPr>
        <a:xfrm>
          <a:off x="183451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133350</xdr:rowOff>
    </xdr:to>
    <xdr:cxnSp macro="">
      <xdr:nvCxnSpPr>
        <xdr:cNvPr id="843" name="直線コネクタ 842">
          <a:extLst>
            <a:ext uri="{FF2B5EF4-FFF2-40B4-BE49-F238E27FC236}">
              <a16:creationId xmlns:a16="http://schemas.microsoft.com/office/drawing/2014/main" id="{96548575-575C-4A28-A52C-9C196C25BC4C}"/>
            </a:ext>
          </a:extLst>
        </xdr:cNvPr>
        <xdr:cNvCxnSpPr/>
      </xdr:nvCxnSpPr>
      <xdr:spPr>
        <a:xfrm flipV="1">
          <a:off x="18392775" y="17266286"/>
          <a:ext cx="80962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4" name="楕円 843">
          <a:extLst>
            <a:ext uri="{FF2B5EF4-FFF2-40B4-BE49-F238E27FC236}">
              <a16:creationId xmlns:a16="http://schemas.microsoft.com/office/drawing/2014/main" id="{26D408E0-9A9C-4790-94AF-09B7C4AC02AB}"/>
            </a:ext>
          </a:extLst>
        </xdr:cNvPr>
        <xdr:cNvSpPr/>
      </xdr:nvSpPr>
      <xdr:spPr>
        <a:xfrm>
          <a:off x="175545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5" name="直線コネクタ 844">
          <a:extLst>
            <a:ext uri="{FF2B5EF4-FFF2-40B4-BE49-F238E27FC236}">
              <a16:creationId xmlns:a16="http://schemas.microsoft.com/office/drawing/2014/main" id="{E22F3F22-179F-4E12-81D3-CB5E08E647C1}"/>
            </a:ext>
          </a:extLst>
        </xdr:cNvPr>
        <xdr:cNvCxnSpPr/>
      </xdr:nvCxnSpPr>
      <xdr:spPr>
        <a:xfrm>
          <a:off x="17602200" y="17278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6" name="楕円 845">
          <a:extLst>
            <a:ext uri="{FF2B5EF4-FFF2-40B4-BE49-F238E27FC236}">
              <a16:creationId xmlns:a16="http://schemas.microsoft.com/office/drawing/2014/main" id="{710FDC65-E7DA-42C3-91BA-0208E51E8D15}"/>
            </a:ext>
          </a:extLst>
        </xdr:cNvPr>
        <xdr:cNvSpPr/>
      </xdr:nvSpPr>
      <xdr:spPr>
        <a:xfrm>
          <a:off x="167544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47" name="直線コネクタ 846">
          <a:extLst>
            <a:ext uri="{FF2B5EF4-FFF2-40B4-BE49-F238E27FC236}">
              <a16:creationId xmlns:a16="http://schemas.microsoft.com/office/drawing/2014/main" id="{8DA528A7-4E7D-4C06-98BE-B8C9816CC407}"/>
            </a:ext>
          </a:extLst>
        </xdr:cNvPr>
        <xdr:cNvCxnSpPr/>
      </xdr:nvCxnSpPr>
      <xdr:spPr>
        <a:xfrm>
          <a:off x="16802100" y="17278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961A2926-33FA-4549-B968-2BA69CDBDA31}"/>
            </a:ext>
          </a:extLst>
        </xdr:cNvPr>
        <xdr:cNvSpPr txBox="1"/>
      </xdr:nvSpPr>
      <xdr:spPr>
        <a:xfrm>
          <a:off x="18983402"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a:extLst>
            <a:ext uri="{FF2B5EF4-FFF2-40B4-BE49-F238E27FC236}">
              <a16:creationId xmlns:a16="http://schemas.microsoft.com/office/drawing/2014/main" id="{87BEAF25-A176-4555-81A0-2B721F775466}"/>
            </a:ext>
          </a:extLst>
        </xdr:cNvPr>
        <xdr:cNvSpPr txBox="1"/>
      </xdr:nvSpPr>
      <xdr:spPr>
        <a:xfrm>
          <a:off x="181833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AB8F4DC6-9251-4100-9270-4274A097ABA6}"/>
            </a:ext>
          </a:extLst>
        </xdr:cNvPr>
        <xdr:cNvSpPr txBox="1"/>
      </xdr:nvSpPr>
      <xdr:spPr>
        <a:xfrm>
          <a:off x="17383202"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a:extLst>
            <a:ext uri="{FF2B5EF4-FFF2-40B4-BE49-F238E27FC236}">
              <a16:creationId xmlns:a16="http://schemas.microsoft.com/office/drawing/2014/main" id="{88EA5106-FAA5-4E06-8DF2-AE2850E84524}"/>
            </a:ext>
          </a:extLst>
        </xdr:cNvPr>
        <xdr:cNvSpPr txBox="1"/>
      </xdr:nvSpPr>
      <xdr:spPr>
        <a:xfrm>
          <a:off x="1659262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52" name="n_1mainValue【公民館】&#10;一人当たり面積">
          <a:extLst>
            <a:ext uri="{FF2B5EF4-FFF2-40B4-BE49-F238E27FC236}">
              <a16:creationId xmlns:a16="http://schemas.microsoft.com/office/drawing/2014/main" id="{91FFF376-7BB8-4033-BEFF-E49DC1EC187F}"/>
            </a:ext>
          </a:extLst>
        </xdr:cNvPr>
        <xdr:cNvSpPr txBox="1"/>
      </xdr:nvSpPr>
      <xdr:spPr>
        <a:xfrm>
          <a:off x="18983402"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53" name="n_2mainValue【公民館】&#10;一人当たり面積">
          <a:extLst>
            <a:ext uri="{FF2B5EF4-FFF2-40B4-BE49-F238E27FC236}">
              <a16:creationId xmlns:a16="http://schemas.microsoft.com/office/drawing/2014/main" id="{5341ABFC-0F76-4182-A44C-0D7046CE2848}"/>
            </a:ext>
          </a:extLst>
        </xdr:cNvPr>
        <xdr:cNvSpPr txBox="1"/>
      </xdr:nvSpPr>
      <xdr:spPr>
        <a:xfrm>
          <a:off x="18183302"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54" name="n_3mainValue【公民館】&#10;一人当たり面積">
          <a:extLst>
            <a:ext uri="{FF2B5EF4-FFF2-40B4-BE49-F238E27FC236}">
              <a16:creationId xmlns:a16="http://schemas.microsoft.com/office/drawing/2014/main" id="{6B615828-4B01-4EC1-93C0-88F3B0D52EF9}"/>
            </a:ext>
          </a:extLst>
        </xdr:cNvPr>
        <xdr:cNvSpPr txBox="1"/>
      </xdr:nvSpPr>
      <xdr:spPr>
        <a:xfrm>
          <a:off x="173832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5" name="n_4mainValue【公民館】&#10;一人当たり面積">
          <a:extLst>
            <a:ext uri="{FF2B5EF4-FFF2-40B4-BE49-F238E27FC236}">
              <a16:creationId xmlns:a16="http://schemas.microsoft.com/office/drawing/2014/main" id="{99F149DF-473F-4ECC-A6F7-B39CC5FA1FDE}"/>
            </a:ext>
          </a:extLst>
        </xdr:cNvPr>
        <xdr:cNvSpPr txBox="1"/>
      </xdr:nvSpPr>
      <xdr:spPr>
        <a:xfrm>
          <a:off x="1659262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532EB35-882A-4446-8ADA-062A99642B12}"/>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2E274C8-9F6F-4864-92E5-82569001C60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8BA2776-CC19-49D3-8585-4083E07DCBF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・類似団体と比較して特に有形固定資産減価償却率が高くなっている施設は、認定こども園・幼稚園・保育所である。</a:t>
          </a:r>
          <a:r>
            <a:rPr lang="ja-JP" altLang="en-US" sz="1100" b="0" i="0" baseline="0">
              <a:solidFill>
                <a:sysClr val="windowText" lastClr="000000"/>
              </a:solidFill>
              <a:effectLst/>
              <a:latin typeface="+mn-lt"/>
              <a:ea typeface="+mn-ea"/>
              <a:cs typeface="+mn-cs"/>
            </a:rPr>
            <a:t>当市は</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か所の市立保育所（うち１か所は休所中）を運営しているが、</a:t>
          </a:r>
          <a:r>
            <a:rPr lang="ja-JP" altLang="ja-JP" sz="1100" b="0" i="0" baseline="0">
              <a:solidFill>
                <a:sysClr val="windowText" lastClr="000000"/>
              </a:solidFill>
              <a:effectLst/>
              <a:latin typeface="+mn-lt"/>
              <a:ea typeface="+mn-ea"/>
              <a:cs typeface="+mn-cs"/>
            </a:rPr>
            <a:t>築年数の経過により</a:t>
          </a:r>
          <a:r>
            <a:rPr lang="ja-JP" altLang="ja-JP" sz="1100">
              <a:solidFill>
                <a:sysClr val="windowText" lastClr="000000"/>
              </a:solidFill>
              <a:effectLst/>
              <a:latin typeface="+mn-lt"/>
              <a:ea typeface="+mn-ea"/>
              <a:cs typeface="+mn-cs"/>
            </a:rPr>
            <a:t>累積償却額が大きくなっていることから、</a:t>
          </a:r>
          <a:r>
            <a:rPr lang="ja-JP" altLang="ja-JP" sz="1100" b="0" i="0" baseline="0">
              <a:solidFill>
                <a:sysClr val="windowText" lastClr="000000"/>
              </a:solidFill>
              <a:effectLst/>
              <a:latin typeface="+mn-lt"/>
              <a:ea typeface="+mn-ea"/>
              <a:cs typeface="+mn-cs"/>
            </a:rPr>
            <a:t>公共施設等総合管理計画に基づき、</a:t>
          </a:r>
          <a:r>
            <a:rPr lang="ja-JP" altLang="en-US" sz="1100" b="0" i="0" baseline="0">
              <a:solidFill>
                <a:sysClr val="windowText" lastClr="000000"/>
              </a:solidFill>
              <a:effectLst/>
              <a:latin typeface="+mn-lt"/>
              <a:ea typeface="+mn-ea"/>
              <a:cs typeface="+mn-cs"/>
            </a:rPr>
            <a:t>市立保育所の統合、</a:t>
          </a:r>
          <a:r>
            <a:rPr lang="ja-JP" altLang="ja-JP" sz="1100" b="0" i="0" baseline="0">
              <a:solidFill>
                <a:sysClr val="windowText" lastClr="000000"/>
              </a:solidFill>
              <a:effectLst/>
              <a:latin typeface="+mn-lt"/>
              <a:ea typeface="+mn-ea"/>
              <a:cs typeface="+mn-cs"/>
            </a:rPr>
            <a:t>計画的な改修を実施する予定である。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54B68C-AF7A-4450-B541-AA3F6996F570}"/>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8F647C-D348-4DBC-B361-AD2D32DE5DB3}"/>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8E4273-4D5E-4D92-AC53-93A2963AC8F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1EF8F6-7DD5-429C-8552-5DF7B28639C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13BD32-260C-4F75-B34D-1D386155E0B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FD7996-7AD0-4E4A-AA10-D209863BD907}"/>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BBE839-D7EA-4B0B-A84D-DB855F163CE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A1DD04-8A2A-436B-A6AB-09215499968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3642BC-2385-4519-B61C-CA78148FA7D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A6BACD-0E28-473B-9B48-9DE8EE4804A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447,181
440,870
468.81
243,774,504
237,252,022
4,327,826
104,780,838
216,645,566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15EFF6-BE19-42B9-A963-E6225F9D545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3EF585-08CA-4F4D-ADE4-140AD524861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0DD28A-C9CB-4D26-BFB3-544D5C69DF8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29CEEF-F6DC-48FE-AAEB-1E8E03A2A07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073C34-8B7D-46CD-A960-84317417EFE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075781-3417-4920-B2C0-CF43EDE17E39}"/>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5CFAC7-A7EF-4BFC-87C8-6C5BF020275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958DB9-36DB-4868-826D-53EF94C5A2A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B41800-563C-4955-A59E-06F64ACA183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95BFE9-C589-430B-9AC2-AA06E0488A56}"/>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EB83A7-B922-413E-8950-EC997546E96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7AEA90-3B42-46F6-9022-07260BBDA53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73C4CA-BD69-4795-A74C-4224E4AD8FC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CFD02B-3B0B-4295-A6C9-9644DEDCB004}"/>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44003C-712A-48C9-809C-FAF7576EF3A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34478B-C300-455F-BAD3-F8A779F6F68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BD6BB9-F6FE-4E9E-B22F-4FF96C707F1F}"/>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51EE81-9389-45C5-9E34-9F7469F82E72}"/>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B8C32C-F01F-4ED4-9E35-3A1F9942ECA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10B420-195D-4604-B2D9-060E9BC88068}"/>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97B9C9-CED4-41CE-BB0E-6DAEC0DD44F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8B56D9-CF86-41A4-A9E4-55C54FF5B6C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6550DE-3C60-4310-B58E-4B1C531F18D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AA9F1A-ADA0-4488-8F5D-B34E4EDFA06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FB86E6-1E34-476F-B4E0-32C6AC749EE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DC4197-D9A0-44ED-9B47-A912841AB654}"/>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A3D4A2-335B-4588-AA40-F81678CD3B7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F6D82B-F0C0-4E93-BA80-E9676405F81A}"/>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603013-5EAF-4183-8C38-D941D1F951E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E99727-E113-40B2-9FE6-D04A8006E7BD}"/>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B0E41D-FE31-4FB3-A46C-92D2DC49E32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7669AB-ECCE-4FCA-AEF4-985868A9D26E}"/>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15CE69-B463-4C51-B73C-D08FED498FDA}"/>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6573BE-84BA-4003-AB2C-AC5EC92124BD}"/>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8AF4B6-AC2E-412A-9D04-15EEDA90507D}"/>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2553CA-CB25-4D35-97EA-454F671C1612}"/>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1DD4B6-AA8E-4407-AC49-4493FBB76661}"/>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5C3179-4217-4453-B9A5-3A71C1BF7DB3}"/>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C79A81-FEDE-4A6B-99F7-C52FCB5F2B72}"/>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0DCB45-2DE1-4928-9811-AD2481D28C2F}"/>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50DC71-7CD5-43CF-ABB0-78736B60E278}"/>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5F98DC-8851-4B87-9A96-22A1762107AB}"/>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030B82-7F50-457D-A218-F9F9FAAF7794}"/>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4F01326-1D26-41B3-AF19-3C30E3809567}"/>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4F13006-32C9-4D7B-B4E1-94D1D8F862D7}"/>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8DAF9865-C17C-40C3-914A-379BACB882E1}"/>
            </a:ext>
          </a:extLst>
        </xdr:cNvPr>
        <xdr:cNvCxnSpPr/>
      </xdr:nvCxnSpPr>
      <xdr:spPr>
        <a:xfrm flipV="1">
          <a:off x="4180840" y="54483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AF2F805B-1A56-48DC-8D69-C672AB74363F}"/>
            </a:ext>
          </a:extLst>
        </xdr:cNvPr>
        <xdr:cNvSpPr txBox="1"/>
      </xdr:nvSpPr>
      <xdr:spPr>
        <a:xfrm>
          <a:off x="4219575"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DD0B9F4-11F7-4A38-9FFF-C6D0E33C730E}"/>
            </a:ext>
          </a:extLst>
        </xdr:cNvPr>
        <xdr:cNvCxnSpPr/>
      </xdr:nvCxnSpPr>
      <xdr:spPr>
        <a:xfrm>
          <a:off x="4105275" y="6831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257D5B3F-D68C-4774-9397-64AA89BB48A1}"/>
            </a:ext>
          </a:extLst>
        </xdr:cNvPr>
        <xdr:cNvSpPr txBox="1"/>
      </xdr:nvSpPr>
      <xdr:spPr>
        <a:xfrm>
          <a:off x="4219575" y="52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5EAA9E35-5AA0-4CB4-BC7F-49EB054D939B}"/>
            </a:ext>
          </a:extLst>
        </xdr:cNvPr>
        <xdr:cNvCxnSpPr/>
      </xdr:nvCxnSpPr>
      <xdr:spPr>
        <a:xfrm>
          <a:off x="4105275" y="5448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D2152717-60AE-4477-8DCC-6B0C2A40D177}"/>
            </a:ext>
          </a:extLst>
        </xdr:cNvPr>
        <xdr:cNvSpPr txBox="1"/>
      </xdr:nvSpPr>
      <xdr:spPr>
        <a:xfrm>
          <a:off x="4219575" y="584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9370A50C-B794-41BD-9C70-A075A5B13F06}"/>
            </a:ext>
          </a:extLst>
        </xdr:cNvPr>
        <xdr:cNvSpPr/>
      </xdr:nvSpPr>
      <xdr:spPr>
        <a:xfrm>
          <a:off x="4124325" y="58686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CCAB6C6-A177-4CD0-9A4C-D21790A8AC76}"/>
            </a:ext>
          </a:extLst>
        </xdr:cNvPr>
        <xdr:cNvSpPr/>
      </xdr:nvSpPr>
      <xdr:spPr>
        <a:xfrm>
          <a:off x="3381375" y="5841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4F9F7B35-4F3E-429C-9C62-31532D89F513}"/>
            </a:ext>
          </a:extLst>
        </xdr:cNvPr>
        <xdr:cNvSpPr/>
      </xdr:nvSpPr>
      <xdr:spPr>
        <a:xfrm>
          <a:off x="2571750" y="5835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F4A8819D-A3A4-46C9-B075-66D9D649F48F}"/>
            </a:ext>
          </a:extLst>
        </xdr:cNvPr>
        <xdr:cNvSpPr/>
      </xdr:nvSpPr>
      <xdr:spPr>
        <a:xfrm>
          <a:off x="1781175" y="58178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2E3CAF5-7A00-455A-8BFE-4649BC24E5DB}"/>
            </a:ext>
          </a:extLst>
        </xdr:cNvPr>
        <xdr:cNvSpPr/>
      </xdr:nvSpPr>
      <xdr:spPr>
        <a:xfrm>
          <a:off x="981075" y="5788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2DAD07-524C-4EA3-9422-E6630376B959}"/>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F8D1CB-6966-448E-8BCD-5010382C193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8BE7FE-81B6-4BC9-BD46-BB8456553E7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0C6EFD-431E-4A9C-8552-13634F7A9AD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D534D7-DC8F-449B-941F-C76B3914C32C}"/>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73" name="楕円 72">
          <a:extLst>
            <a:ext uri="{FF2B5EF4-FFF2-40B4-BE49-F238E27FC236}">
              <a16:creationId xmlns:a16="http://schemas.microsoft.com/office/drawing/2014/main" id="{12F1E789-C3D4-455D-9267-301EECC4B362}"/>
            </a:ext>
          </a:extLst>
        </xdr:cNvPr>
        <xdr:cNvSpPr/>
      </xdr:nvSpPr>
      <xdr:spPr>
        <a:xfrm>
          <a:off x="4124325" y="5706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55897</xdr:rowOff>
    </xdr:from>
    <xdr:ext cx="405111" cy="259045"/>
    <xdr:sp macro="" textlink="">
      <xdr:nvSpPr>
        <xdr:cNvPr id="74" name="【図書館】&#10;有形固定資産減価償却率該当値テキスト">
          <a:extLst>
            <a:ext uri="{FF2B5EF4-FFF2-40B4-BE49-F238E27FC236}">
              <a16:creationId xmlns:a16="http://schemas.microsoft.com/office/drawing/2014/main" id="{37B59828-6BFB-48A2-9ED8-59F33FA19127}"/>
            </a:ext>
          </a:extLst>
        </xdr:cNvPr>
        <xdr:cNvSpPr txBox="1"/>
      </xdr:nvSpPr>
      <xdr:spPr>
        <a:xfrm>
          <a:off x="4219575"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xdr:rowOff>
    </xdr:from>
    <xdr:to>
      <xdr:col>20</xdr:col>
      <xdr:colOff>38100</xdr:colOff>
      <xdr:row>35</xdr:row>
      <xdr:rowOff>106045</xdr:rowOff>
    </xdr:to>
    <xdr:sp macro="" textlink="">
      <xdr:nvSpPr>
        <xdr:cNvPr id="75" name="楕円 74">
          <a:extLst>
            <a:ext uri="{FF2B5EF4-FFF2-40B4-BE49-F238E27FC236}">
              <a16:creationId xmlns:a16="http://schemas.microsoft.com/office/drawing/2014/main" id="{F5460749-8AC8-41A2-B7AB-E5AC5B27EAF8}"/>
            </a:ext>
          </a:extLst>
        </xdr:cNvPr>
        <xdr:cNvSpPr/>
      </xdr:nvSpPr>
      <xdr:spPr>
        <a:xfrm>
          <a:off x="3381375" y="5684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35</xdr:row>
      <xdr:rowOff>83820</xdr:rowOff>
    </xdr:to>
    <xdr:cxnSp macro="">
      <xdr:nvCxnSpPr>
        <xdr:cNvPr id="76" name="直線コネクタ 75">
          <a:extLst>
            <a:ext uri="{FF2B5EF4-FFF2-40B4-BE49-F238E27FC236}">
              <a16:creationId xmlns:a16="http://schemas.microsoft.com/office/drawing/2014/main" id="{9A065667-B719-43FC-B905-5B431AC96BE1}"/>
            </a:ext>
          </a:extLst>
        </xdr:cNvPr>
        <xdr:cNvCxnSpPr/>
      </xdr:nvCxnSpPr>
      <xdr:spPr>
        <a:xfrm>
          <a:off x="3429000" y="5732145"/>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77" name="楕円 76">
          <a:extLst>
            <a:ext uri="{FF2B5EF4-FFF2-40B4-BE49-F238E27FC236}">
              <a16:creationId xmlns:a16="http://schemas.microsoft.com/office/drawing/2014/main" id="{559F31EC-2E02-4CE9-8418-59752933B0BE}"/>
            </a:ext>
          </a:extLst>
        </xdr:cNvPr>
        <xdr:cNvSpPr/>
      </xdr:nvSpPr>
      <xdr:spPr>
        <a:xfrm>
          <a:off x="2571750" y="5856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55245</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3E4DCD18-0AA1-495B-B676-D6CA16D5A436}"/>
            </a:ext>
          </a:extLst>
        </xdr:cNvPr>
        <xdr:cNvCxnSpPr/>
      </xdr:nvCxnSpPr>
      <xdr:spPr>
        <a:xfrm flipV="1">
          <a:off x="2619375" y="5732145"/>
          <a:ext cx="809625" cy="1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a:extLst>
            <a:ext uri="{FF2B5EF4-FFF2-40B4-BE49-F238E27FC236}">
              <a16:creationId xmlns:a16="http://schemas.microsoft.com/office/drawing/2014/main" id="{72F0127E-877D-46C4-AF8A-138A5E66BCF2}"/>
            </a:ext>
          </a:extLst>
        </xdr:cNvPr>
        <xdr:cNvSpPr/>
      </xdr:nvSpPr>
      <xdr:spPr>
        <a:xfrm>
          <a:off x="1781175" y="57988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68580</xdr:rowOff>
    </xdr:to>
    <xdr:cxnSp macro="">
      <xdr:nvCxnSpPr>
        <xdr:cNvPr id="80" name="直線コネクタ 79">
          <a:extLst>
            <a:ext uri="{FF2B5EF4-FFF2-40B4-BE49-F238E27FC236}">
              <a16:creationId xmlns:a16="http://schemas.microsoft.com/office/drawing/2014/main" id="{393A1D63-6790-4D7F-A7A5-F5A36E35C4E8}"/>
            </a:ext>
          </a:extLst>
        </xdr:cNvPr>
        <xdr:cNvCxnSpPr/>
      </xdr:nvCxnSpPr>
      <xdr:spPr>
        <a:xfrm>
          <a:off x="1828800" y="5836920"/>
          <a:ext cx="790575"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78740</xdr:rowOff>
    </xdr:from>
    <xdr:to>
      <xdr:col>6</xdr:col>
      <xdr:colOff>38100</xdr:colOff>
      <xdr:row>36</xdr:row>
      <xdr:rowOff>8890</xdr:rowOff>
    </xdr:to>
    <xdr:sp macro="" textlink="">
      <xdr:nvSpPr>
        <xdr:cNvPr id="81" name="楕円 80">
          <a:extLst>
            <a:ext uri="{FF2B5EF4-FFF2-40B4-BE49-F238E27FC236}">
              <a16:creationId xmlns:a16="http://schemas.microsoft.com/office/drawing/2014/main" id="{2D59EFB9-3F97-41C7-B0B6-C3C5D406E8C2}"/>
            </a:ext>
          </a:extLst>
        </xdr:cNvPr>
        <xdr:cNvSpPr/>
      </xdr:nvSpPr>
      <xdr:spPr>
        <a:xfrm>
          <a:off x="981075" y="5755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129540</xdr:rowOff>
    </xdr:from>
    <xdr:to>
      <xdr:col>10</xdr:col>
      <xdr:colOff>114300</xdr:colOff>
      <xdr:row>35</xdr:row>
      <xdr:rowOff>169545</xdr:rowOff>
    </xdr:to>
    <xdr:cxnSp macro="">
      <xdr:nvCxnSpPr>
        <xdr:cNvPr id="82" name="直線コネクタ 81">
          <a:extLst>
            <a:ext uri="{FF2B5EF4-FFF2-40B4-BE49-F238E27FC236}">
              <a16:creationId xmlns:a16="http://schemas.microsoft.com/office/drawing/2014/main" id="{E653E793-B34A-40C7-BE57-C25A5E798F00}"/>
            </a:ext>
          </a:extLst>
        </xdr:cNvPr>
        <xdr:cNvCxnSpPr/>
      </xdr:nvCxnSpPr>
      <xdr:spPr>
        <a:xfrm>
          <a:off x="1028700" y="580326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5412A6BB-EFEE-4EAA-B9E2-E579B677365C}"/>
            </a:ext>
          </a:extLst>
        </xdr:cNvPr>
        <xdr:cNvSpPr txBox="1"/>
      </xdr:nvSpPr>
      <xdr:spPr>
        <a:xfrm>
          <a:off x="32391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BA0E4C6D-AEF1-4D6C-8A68-2E2CE7DD7741}"/>
            </a:ext>
          </a:extLst>
        </xdr:cNvPr>
        <xdr:cNvSpPr txBox="1"/>
      </xdr:nvSpPr>
      <xdr:spPr>
        <a:xfrm>
          <a:off x="2439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5F948E1D-76AA-44F9-A9BC-EE6FCBFC737F}"/>
            </a:ext>
          </a:extLst>
        </xdr:cNvPr>
        <xdr:cNvSpPr txBox="1"/>
      </xdr:nvSpPr>
      <xdr:spPr>
        <a:xfrm>
          <a:off x="1648469"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B2C85225-1905-450D-945E-34D77179A2E7}"/>
            </a:ext>
          </a:extLst>
        </xdr:cNvPr>
        <xdr:cNvSpPr txBox="1"/>
      </xdr:nvSpPr>
      <xdr:spPr>
        <a:xfrm>
          <a:off x="848369"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122572</xdr:rowOff>
    </xdr:from>
    <xdr:ext cx="405111" cy="259045"/>
    <xdr:sp macro="" textlink="">
      <xdr:nvSpPr>
        <xdr:cNvPr id="87" name="n_1mainValue【図書館】&#10;有形固定資産減価償却率">
          <a:extLst>
            <a:ext uri="{FF2B5EF4-FFF2-40B4-BE49-F238E27FC236}">
              <a16:creationId xmlns:a16="http://schemas.microsoft.com/office/drawing/2014/main" id="{B049D8FB-0AE9-41EE-AA86-9AB479E3468D}"/>
            </a:ext>
          </a:extLst>
        </xdr:cNvPr>
        <xdr:cNvSpPr txBox="1"/>
      </xdr:nvSpPr>
      <xdr:spPr>
        <a:xfrm>
          <a:off x="3239144"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0D21583B-2CB6-4D5D-AAB6-4E9B421E7B05}"/>
            </a:ext>
          </a:extLst>
        </xdr:cNvPr>
        <xdr:cNvSpPr txBox="1"/>
      </xdr:nvSpPr>
      <xdr:spPr>
        <a:xfrm>
          <a:off x="2439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図書館】&#10;有形固定資産減価償却率">
          <a:extLst>
            <a:ext uri="{FF2B5EF4-FFF2-40B4-BE49-F238E27FC236}">
              <a16:creationId xmlns:a16="http://schemas.microsoft.com/office/drawing/2014/main" id="{FC2575F3-84A4-461D-97DC-D0720B0D6313}"/>
            </a:ext>
          </a:extLst>
        </xdr:cNvPr>
        <xdr:cNvSpPr txBox="1"/>
      </xdr:nvSpPr>
      <xdr:spPr>
        <a:xfrm>
          <a:off x="164846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25417</xdr:rowOff>
    </xdr:from>
    <xdr:ext cx="405111" cy="259045"/>
    <xdr:sp macro="" textlink="">
      <xdr:nvSpPr>
        <xdr:cNvPr id="90" name="n_4mainValue【図書館】&#10;有形固定資産減価償却率">
          <a:extLst>
            <a:ext uri="{FF2B5EF4-FFF2-40B4-BE49-F238E27FC236}">
              <a16:creationId xmlns:a16="http://schemas.microsoft.com/office/drawing/2014/main" id="{1F360A78-F4FE-4532-A0E2-5DA25623586B}"/>
            </a:ext>
          </a:extLst>
        </xdr:cNvPr>
        <xdr:cNvSpPr txBox="1"/>
      </xdr:nvSpPr>
      <xdr:spPr>
        <a:xfrm>
          <a:off x="848369"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D3A39F0-232F-4B7A-97D3-F12831E9E9C3}"/>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99D203F-9690-4668-ADB3-B39D94A971D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1FB4F7-CF1E-443A-A0D5-971D698E01D1}"/>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B351937-558C-439A-B83A-90C27277B26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F3B7CEF-8F2A-44DB-958A-6DBE9FFB590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DD8D044-9C27-437A-9FF3-654F1CB2A0C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CF4BC55-F7B3-46E1-9B34-61C32668B2D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F1EE871-8CD3-429E-8D46-D0353F5622AB}"/>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F4972B8-6BB4-403E-A710-1B9D3179540A}"/>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E557209-2D54-40A5-9D53-2377D5066DF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892AC55-589B-41AC-95B4-A31E04A801A5}"/>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F957FB9-F6EF-4F41-8321-BF95686A0E14}"/>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E06EB03-B66A-4DEE-B9F6-4CCFDF754089}"/>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2B27CD6A-3EAC-47F9-A5D7-344E5339BD4D}"/>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D4E1AAC-D252-4B28-B948-265613E8BCE2}"/>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E499665D-E834-4DDA-8B3F-0F58A4B49DDA}"/>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4905DD4-33DD-4C5E-85BA-98B23C0253C6}"/>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45313E7D-832F-4398-9F59-0EEB5E104DCC}"/>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1BFB9E5-57C5-4AD1-BDA1-57A314A8A89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3214150-818E-425D-A548-D7B40FE0A47B}"/>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C3522B8-A695-45AD-8703-AF92FE87D9C1}"/>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99060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D7DA279A-8375-4B5C-B1FE-2983AF6852D8}"/>
            </a:ext>
          </a:extLst>
        </xdr:cNvPr>
        <xdr:cNvCxnSpPr/>
      </xdr:nvCxnSpPr>
      <xdr:spPr>
        <a:xfrm flipV="1">
          <a:off x="9429115" y="5617210"/>
          <a:ext cx="0" cy="103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FE61CC70-ED88-4C09-B30C-CDA5D33B76B6}"/>
            </a:ext>
          </a:extLst>
        </xdr:cNvPr>
        <xdr:cNvSpPr txBox="1"/>
      </xdr:nvSpPr>
      <xdr:spPr>
        <a:xfrm>
          <a:off x="946785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6555CAD9-A152-4A7F-AE91-256D25EB5424}"/>
            </a:ext>
          </a:extLst>
        </xdr:cNvPr>
        <xdr:cNvCxnSpPr/>
      </xdr:nvCxnSpPr>
      <xdr:spPr>
        <a:xfrm>
          <a:off x="9363075" y="66509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45737</xdr:rowOff>
    </xdr:from>
    <xdr:ext cx="469744" cy="259045"/>
    <xdr:sp macro="" textlink="">
      <xdr:nvSpPr>
        <xdr:cNvPr id="115" name="【図書館】&#10;一人当たり面積最大値テキスト">
          <a:extLst>
            <a:ext uri="{FF2B5EF4-FFF2-40B4-BE49-F238E27FC236}">
              <a16:creationId xmlns:a16="http://schemas.microsoft.com/office/drawing/2014/main" id="{860AF912-9F66-4F21-910F-1DD6F784DB0C}"/>
            </a:ext>
          </a:extLst>
        </xdr:cNvPr>
        <xdr:cNvSpPr txBox="1"/>
      </xdr:nvSpPr>
      <xdr:spPr>
        <a:xfrm>
          <a:off x="9467850"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99060</xdr:rowOff>
    </xdr:from>
    <xdr:to>
      <xdr:col>55</xdr:col>
      <xdr:colOff>88900</xdr:colOff>
      <xdr:row>34</xdr:row>
      <xdr:rowOff>99060</xdr:rowOff>
    </xdr:to>
    <xdr:cxnSp macro="">
      <xdr:nvCxnSpPr>
        <xdr:cNvPr id="116" name="直線コネクタ 115">
          <a:extLst>
            <a:ext uri="{FF2B5EF4-FFF2-40B4-BE49-F238E27FC236}">
              <a16:creationId xmlns:a16="http://schemas.microsoft.com/office/drawing/2014/main" id="{54FFFA00-40CC-4202-AA14-56857781BD23}"/>
            </a:ext>
          </a:extLst>
        </xdr:cNvPr>
        <xdr:cNvCxnSpPr/>
      </xdr:nvCxnSpPr>
      <xdr:spPr>
        <a:xfrm>
          <a:off x="9363075" y="5617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4095E6CB-DEA6-4289-B48A-0C2669EBBCDB}"/>
            </a:ext>
          </a:extLst>
        </xdr:cNvPr>
        <xdr:cNvSpPr txBox="1"/>
      </xdr:nvSpPr>
      <xdr:spPr>
        <a:xfrm>
          <a:off x="946785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F8DC307E-160A-494E-8D5E-B3B151349E90}"/>
            </a:ext>
          </a:extLst>
        </xdr:cNvPr>
        <xdr:cNvSpPr/>
      </xdr:nvSpPr>
      <xdr:spPr>
        <a:xfrm>
          <a:off x="9401175" y="616521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34E112AF-AC99-410D-BF43-9D43C3DCD2C3}"/>
            </a:ext>
          </a:extLst>
        </xdr:cNvPr>
        <xdr:cNvSpPr/>
      </xdr:nvSpPr>
      <xdr:spPr>
        <a:xfrm>
          <a:off x="8639175" y="616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F8EDB23F-71ED-4E28-BC96-15E483E53871}"/>
            </a:ext>
          </a:extLst>
        </xdr:cNvPr>
        <xdr:cNvSpPr/>
      </xdr:nvSpPr>
      <xdr:spPr>
        <a:xfrm>
          <a:off x="7839075" y="6165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177EEC7B-58C0-4157-93DF-65BF66648D27}"/>
            </a:ext>
          </a:extLst>
        </xdr:cNvPr>
        <xdr:cNvSpPr/>
      </xdr:nvSpPr>
      <xdr:spPr>
        <a:xfrm>
          <a:off x="7029450" y="619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57966707-0B97-495E-9956-7011AE19C5A3}"/>
            </a:ext>
          </a:extLst>
        </xdr:cNvPr>
        <xdr:cNvSpPr/>
      </xdr:nvSpPr>
      <xdr:spPr>
        <a:xfrm>
          <a:off x="6238875" y="619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653889-027E-4A75-A8BD-5D55E5B6FD3F}"/>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7AD603-8245-4F84-A94D-A93673C2A41F}"/>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A248B2-AE54-460C-A1C4-074B126180E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491808-F35B-47CE-AD2F-C993D09F880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C1065C-6638-4869-8091-12D23C77C57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8" name="楕円 127">
          <a:extLst>
            <a:ext uri="{FF2B5EF4-FFF2-40B4-BE49-F238E27FC236}">
              <a16:creationId xmlns:a16="http://schemas.microsoft.com/office/drawing/2014/main" id="{8A5304AC-4683-4CA9-884B-6D980F925E02}"/>
            </a:ext>
          </a:extLst>
        </xdr:cNvPr>
        <xdr:cNvSpPr/>
      </xdr:nvSpPr>
      <xdr:spPr>
        <a:xfrm>
          <a:off x="9401175" y="55600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1287</xdr:rowOff>
    </xdr:from>
    <xdr:ext cx="469744" cy="259045"/>
    <xdr:sp macro="" textlink="">
      <xdr:nvSpPr>
        <xdr:cNvPr id="129" name="【図書館】&#10;一人当たり面積該当値テキスト">
          <a:extLst>
            <a:ext uri="{FF2B5EF4-FFF2-40B4-BE49-F238E27FC236}">
              <a16:creationId xmlns:a16="http://schemas.microsoft.com/office/drawing/2014/main" id="{31A0AD2D-25BD-44A8-AB40-38405DCF0179}"/>
            </a:ext>
          </a:extLst>
        </xdr:cNvPr>
        <xdr:cNvSpPr txBox="1"/>
      </xdr:nvSpPr>
      <xdr:spPr>
        <a:xfrm>
          <a:off x="9467850"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105410</xdr:rowOff>
    </xdr:from>
    <xdr:to>
      <xdr:col>50</xdr:col>
      <xdr:colOff>165100</xdr:colOff>
      <xdr:row>34</xdr:row>
      <xdr:rowOff>35560</xdr:rowOff>
    </xdr:to>
    <xdr:sp macro="" textlink="">
      <xdr:nvSpPr>
        <xdr:cNvPr id="130" name="楕円 129">
          <a:extLst>
            <a:ext uri="{FF2B5EF4-FFF2-40B4-BE49-F238E27FC236}">
              <a16:creationId xmlns:a16="http://schemas.microsoft.com/office/drawing/2014/main" id="{F979968B-71A9-48FE-8164-93FEEEA008AF}"/>
            </a:ext>
          </a:extLst>
        </xdr:cNvPr>
        <xdr:cNvSpPr/>
      </xdr:nvSpPr>
      <xdr:spPr>
        <a:xfrm>
          <a:off x="8639175" y="5455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156210</xdr:rowOff>
    </xdr:from>
    <xdr:to>
      <xdr:col>55</xdr:col>
      <xdr:colOff>0</xdr:colOff>
      <xdr:row>34</xdr:row>
      <xdr:rowOff>99060</xdr:rowOff>
    </xdr:to>
    <xdr:cxnSp macro="">
      <xdr:nvCxnSpPr>
        <xdr:cNvPr id="131" name="直線コネクタ 130">
          <a:extLst>
            <a:ext uri="{FF2B5EF4-FFF2-40B4-BE49-F238E27FC236}">
              <a16:creationId xmlns:a16="http://schemas.microsoft.com/office/drawing/2014/main" id="{E6033C2E-2E81-4EF2-A688-844A0617AB01}"/>
            </a:ext>
          </a:extLst>
        </xdr:cNvPr>
        <xdr:cNvCxnSpPr/>
      </xdr:nvCxnSpPr>
      <xdr:spPr>
        <a:xfrm>
          <a:off x="8686800" y="5512435"/>
          <a:ext cx="7429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105410</xdr:rowOff>
    </xdr:from>
    <xdr:to>
      <xdr:col>46</xdr:col>
      <xdr:colOff>38100</xdr:colOff>
      <xdr:row>34</xdr:row>
      <xdr:rowOff>35560</xdr:rowOff>
    </xdr:to>
    <xdr:sp macro="" textlink="">
      <xdr:nvSpPr>
        <xdr:cNvPr id="132" name="楕円 131">
          <a:extLst>
            <a:ext uri="{FF2B5EF4-FFF2-40B4-BE49-F238E27FC236}">
              <a16:creationId xmlns:a16="http://schemas.microsoft.com/office/drawing/2014/main" id="{CBFAB041-A1F6-4D4D-B730-5FCA342E5CDB}"/>
            </a:ext>
          </a:extLst>
        </xdr:cNvPr>
        <xdr:cNvSpPr/>
      </xdr:nvSpPr>
      <xdr:spPr>
        <a:xfrm>
          <a:off x="7839075" y="5455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156210</xdr:rowOff>
    </xdr:from>
    <xdr:to>
      <xdr:col>50</xdr:col>
      <xdr:colOff>114300</xdr:colOff>
      <xdr:row>33</xdr:row>
      <xdr:rowOff>156210</xdr:rowOff>
    </xdr:to>
    <xdr:cxnSp macro="">
      <xdr:nvCxnSpPr>
        <xdr:cNvPr id="133" name="直線コネクタ 132">
          <a:extLst>
            <a:ext uri="{FF2B5EF4-FFF2-40B4-BE49-F238E27FC236}">
              <a16:creationId xmlns:a16="http://schemas.microsoft.com/office/drawing/2014/main" id="{39FB2A27-B9A0-4C68-9F00-25A7E6A15F35}"/>
            </a:ext>
          </a:extLst>
        </xdr:cNvPr>
        <xdr:cNvCxnSpPr/>
      </xdr:nvCxnSpPr>
      <xdr:spPr>
        <a:xfrm>
          <a:off x="7886700" y="55124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34" name="楕円 133">
          <a:extLst>
            <a:ext uri="{FF2B5EF4-FFF2-40B4-BE49-F238E27FC236}">
              <a16:creationId xmlns:a16="http://schemas.microsoft.com/office/drawing/2014/main" id="{D31A59C7-2A4B-4F23-824D-4EF53968C3D4}"/>
            </a:ext>
          </a:extLst>
        </xdr:cNvPr>
        <xdr:cNvSpPr/>
      </xdr:nvSpPr>
      <xdr:spPr>
        <a:xfrm>
          <a:off x="7029450" y="547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156210</xdr:rowOff>
    </xdr:from>
    <xdr:to>
      <xdr:col>45</xdr:col>
      <xdr:colOff>177800</xdr:colOff>
      <xdr:row>34</xdr:row>
      <xdr:rowOff>7620</xdr:rowOff>
    </xdr:to>
    <xdr:cxnSp macro="">
      <xdr:nvCxnSpPr>
        <xdr:cNvPr id="135" name="直線コネクタ 134">
          <a:extLst>
            <a:ext uri="{FF2B5EF4-FFF2-40B4-BE49-F238E27FC236}">
              <a16:creationId xmlns:a16="http://schemas.microsoft.com/office/drawing/2014/main" id="{44109858-5933-43BE-9BA2-9794F6DD4530}"/>
            </a:ext>
          </a:extLst>
        </xdr:cNvPr>
        <xdr:cNvCxnSpPr/>
      </xdr:nvCxnSpPr>
      <xdr:spPr>
        <a:xfrm flipV="1">
          <a:off x="7077075" y="5512435"/>
          <a:ext cx="80962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128270</xdr:rowOff>
    </xdr:from>
    <xdr:to>
      <xdr:col>36</xdr:col>
      <xdr:colOff>165100</xdr:colOff>
      <xdr:row>34</xdr:row>
      <xdr:rowOff>58420</xdr:rowOff>
    </xdr:to>
    <xdr:sp macro="" textlink="">
      <xdr:nvSpPr>
        <xdr:cNvPr id="136" name="楕円 135">
          <a:extLst>
            <a:ext uri="{FF2B5EF4-FFF2-40B4-BE49-F238E27FC236}">
              <a16:creationId xmlns:a16="http://schemas.microsoft.com/office/drawing/2014/main" id="{06CA7C10-5D6D-4E69-89FD-40277893A9AF}"/>
            </a:ext>
          </a:extLst>
        </xdr:cNvPr>
        <xdr:cNvSpPr/>
      </xdr:nvSpPr>
      <xdr:spPr>
        <a:xfrm>
          <a:off x="6238875" y="5478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xdr:rowOff>
    </xdr:from>
    <xdr:to>
      <xdr:col>41</xdr:col>
      <xdr:colOff>50800</xdr:colOff>
      <xdr:row>34</xdr:row>
      <xdr:rowOff>7620</xdr:rowOff>
    </xdr:to>
    <xdr:cxnSp macro="">
      <xdr:nvCxnSpPr>
        <xdr:cNvPr id="137" name="直線コネクタ 136">
          <a:extLst>
            <a:ext uri="{FF2B5EF4-FFF2-40B4-BE49-F238E27FC236}">
              <a16:creationId xmlns:a16="http://schemas.microsoft.com/office/drawing/2014/main" id="{63CDEFCE-74D9-48BD-8B20-0E85CDB06F4E}"/>
            </a:ext>
          </a:extLst>
        </xdr:cNvPr>
        <xdr:cNvCxnSpPr/>
      </xdr:nvCxnSpPr>
      <xdr:spPr>
        <a:xfrm>
          <a:off x="6286500" y="55257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E9D42212-22C3-4ACB-A053-71F1FF7F497F}"/>
            </a:ext>
          </a:extLst>
        </xdr:cNvPr>
        <xdr:cNvSpPr txBox="1"/>
      </xdr:nvSpPr>
      <xdr:spPr>
        <a:xfrm>
          <a:off x="845827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9" name="n_2aveValue【図書館】&#10;一人当たり面積">
          <a:extLst>
            <a:ext uri="{FF2B5EF4-FFF2-40B4-BE49-F238E27FC236}">
              <a16:creationId xmlns:a16="http://schemas.microsoft.com/office/drawing/2014/main" id="{14259296-BF34-497C-B277-6A6907DCA631}"/>
            </a:ext>
          </a:extLst>
        </xdr:cNvPr>
        <xdr:cNvSpPr txBox="1"/>
      </xdr:nvSpPr>
      <xdr:spPr>
        <a:xfrm>
          <a:off x="76772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1149D5E6-3874-4604-813D-E02FC3832DE1}"/>
            </a:ext>
          </a:extLst>
        </xdr:cNvPr>
        <xdr:cNvSpPr txBox="1"/>
      </xdr:nvSpPr>
      <xdr:spPr>
        <a:xfrm>
          <a:off x="6867602"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1" name="n_4aveValue【図書館】&#10;一人当たり面積">
          <a:extLst>
            <a:ext uri="{FF2B5EF4-FFF2-40B4-BE49-F238E27FC236}">
              <a16:creationId xmlns:a16="http://schemas.microsoft.com/office/drawing/2014/main" id="{B1C080C7-41AC-48B4-8A42-B666F125411A}"/>
            </a:ext>
          </a:extLst>
        </xdr:cNvPr>
        <xdr:cNvSpPr txBox="1"/>
      </xdr:nvSpPr>
      <xdr:spPr>
        <a:xfrm>
          <a:off x="6067502"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52087</xdr:rowOff>
    </xdr:from>
    <xdr:ext cx="469744" cy="259045"/>
    <xdr:sp macro="" textlink="">
      <xdr:nvSpPr>
        <xdr:cNvPr id="142" name="n_1mainValue【図書館】&#10;一人当たり面積">
          <a:extLst>
            <a:ext uri="{FF2B5EF4-FFF2-40B4-BE49-F238E27FC236}">
              <a16:creationId xmlns:a16="http://schemas.microsoft.com/office/drawing/2014/main" id="{43D22895-B197-4105-8669-44EBAF82BA41}"/>
            </a:ext>
          </a:extLst>
        </xdr:cNvPr>
        <xdr:cNvSpPr txBox="1"/>
      </xdr:nvSpPr>
      <xdr:spPr>
        <a:xfrm>
          <a:off x="8458277"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52087</xdr:rowOff>
    </xdr:from>
    <xdr:ext cx="469744" cy="259045"/>
    <xdr:sp macro="" textlink="">
      <xdr:nvSpPr>
        <xdr:cNvPr id="143" name="n_2mainValue【図書館】&#10;一人当たり面積">
          <a:extLst>
            <a:ext uri="{FF2B5EF4-FFF2-40B4-BE49-F238E27FC236}">
              <a16:creationId xmlns:a16="http://schemas.microsoft.com/office/drawing/2014/main" id="{4FDAB3DD-C1A8-402C-A082-F980710B637A}"/>
            </a:ext>
          </a:extLst>
        </xdr:cNvPr>
        <xdr:cNvSpPr txBox="1"/>
      </xdr:nvSpPr>
      <xdr:spPr>
        <a:xfrm>
          <a:off x="7677227"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44" name="n_3mainValue【図書館】&#10;一人当たり面積">
          <a:extLst>
            <a:ext uri="{FF2B5EF4-FFF2-40B4-BE49-F238E27FC236}">
              <a16:creationId xmlns:a16="http://schemas.microsoft.com/office/drawing/2014/main" id="{1DE2C424-03E3-4E4F-B9CD-F58D7A207B47}"/>
            </a:ext>
          </a:extLst>
        </xdr:cNvPr>
        <xdr:cNvSpPr txBox="1"/>
      </xdr:nvSpPr>
      <xdr:spPr>
        <a:xfrm>
          <a:off x="6867602" y="52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74947</xdr:rowOff>
    </xdr:from>
    <xdr:ext cx="469744" cy="259045"/>
    <xdr:sp macro="" textlink="">
      <xdr:nvSpPr>
        <xdr:cNvPr id="145" name="n_4mainValue【図書館】&#10;一人当たり面積">
          <a:extLst>
            <a:ext uri="{FF2B5EF4-FFF2-40B4-BE49-F238E27FC236}">
              <a16:creationId xmlns:a16="http://schemas.microsoft.com/office/drawing/2014/main" id="{0E2EEF89-CF43-4DAB-B100-F1B629DF1C9F}"/>
            </a:ext>
          </a:extLst>
        </xdr:cNvPr>
        <xdr:cNvSpPr txBox="1"/>
      </xdr:nvSpPr>
      <xdr:spPr>
        <a:xfrm>
          <a:off x="6067502" y="52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A321FE3-6479-49AE-82DC-3D782F191FF9}"/>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B1E5357-3138-47D5-9C6B-8EF79914F2F5}"/>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82F1319-B29D-4A1D-99DF-7A45E424272D}"/>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A8AD66B-44D1-40BA-9040-A06402C81A25}"/>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208C2F8-068E-43AA-AC4C-016E054CEF86}"/>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B9931BE-EB8C-4709-A07A-CD1A7DA1B34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58F95D3-5EE0-4737-AD47-0678DDEE5F3A}"/>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D4E3412-B1B3-4360-9128-4B8706B26A5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884A9E7-3727-4896-883D-5C204A511BA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FA088CD-D6FF-4788-AC5F-0B582D331C9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B585C12-1217-4B22-BFB4-0DA76DEC71E9}"/>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9620E0A-59C1-4A5A-BA66-FC7CC7111D53}"/>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0AC6202-BD55-4AF9-A90E-6BEA069E960C}"/>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189CA12-4719-432B-85F7-A2B5F62576D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8A9AD2C-4468-4A6B-B514-F975503473A8}"/>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EFA5FF4-EEBE-42BF-9BE2-BB6A15DB1EC1}"/>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9719004-DD03-45FF-82D7-B3C65809C7C8}"/>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94D8E59-36DB-4C42-AAF1-C349607D580D}"/>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757520F-9596-4F3D-A38A-405C6A843F24}"/>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132F3C3-AF02-4F6F-A3D8-FFF461EAFF1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4DE9429A-1862-4166-B1A1-9191B7298F6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2F864D5-5F24-41AE-A4E9-F9B575487DD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08AC3CB-40D2-4CC8-BC12-BB84219548C7}"/>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E4EFBFA5-3C38-4A62-B882-B9636C708CF0}"/>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DE54F2F8-B2EA-4ACE-B051-C5F60A986506}"/>
            </a:ext>
          </a:extLst>
        </xdr:cNvPr>
        <xdr:cNvCxnSpPr/>
      </xdr:nvCxnSpPr>
      <xdr:spPr>
        <a:xfrm flipV="1">
          <a:off x="4180840" y="9159875"/>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D8E6F8A5-14D9-4524-AC70-1577237EF898}"/>
            </a:ext>
          </a:extLst>
        </xdr:cNvPr>
        <xdr:cNvSpPr txBox="1"/>
      </xdr:nvSpPr>
      <xdr:spPr>
        <a:xfrm>
          <a:off x="4219575"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0B2DC1A5-9A97-4463-82DD-BE0327F95D7D}"/>
            </a:ext>
          </a:extLst>
        </xdr:cNvPr>
        <xdr:cNvCxnSpPr/>
      </xdr:nvCxnSpPr>
      <xdr:spPr>
        <a:xfrm>
          <a:off x="4105275"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E3E5DFC5-796F-4DBC-8064-C74696B03906}"/>
            </a:ext>
          </a:extLst>
        </xdr:cNvPr>
        <xdr:cNvSpPr txBox="1"/>
      </xdr:nvSpPr>
      <xdr:spPr>
        <a:xfrm>
          <a:off x="4219575"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74" name="直線コネクタ 173">
          <a:extLst>
            <a:ext uri="{FF2B5EF4-FFF2-40B4-BE49-F238E27FC236}">
              <a16:creationId xmlns:a16="http://schemas.microsoft.com/office/drawing/2014/main" id="{C8306CBD-D813-40B2-A612-BB28885F958D}"/>
            </a:ext>
          </a:extLst>
        </xdr:cNvPr>
        <xdr:cNvCxnSpPr/>
      </xdr:nvCxnSpPr>
      <xdr:spPr>
        <a:xfrm>
          <a:off x="4105275" y="915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240FDE7A-F6E1-4B03-9E79-21B30199EEFB}"/>
            </a:ext>
          </a:extLst>
        </xdr:cNvPr>
        <xdr:cNvSpPr txBox="1"/>
      </xdr:nvSpPr>
      <xdr:spPr>
        <a:xfrm>
          <a:off x="4219575" y="957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76" name="フローチャート: 判断 175">
          <a:extLst>
            <a:ext uri="{FF2B5EF4-FFF2-40B4-BE49-F238E27FC236}">
              <a16:creationId xmlns:a16="http://schemas.microsoft.com/office/drawing/2014/main" id="{02A0C5C7-235A-45EF-BB3D-297B1748F074}"/>
            </a:ext>
          </a:extLst>
        </xdr:cNvPr>
        <xdr:cNvSpPr/>
      </xdr:nvSpPr>
      <xdr:spPr>
        <a:xfrm>
          <a:off x="4124325" y="9593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77" name="フローチャート: 判断 176">
          <a:extLst>
            <a:ext uri="{FF2B5EF4-FFF2-40B4-BE49-F238E27FC236}">
              <a16:creationId xmlns:a16="http://schemas.microsoft.com/office/drawing/2014/main" id="{640C2C7D-8B2E-4475-B3E8-0A12E0C863C4}"/>
            </a:ext>
          </a:extLst>
        </xdr:cNvPr>
        <xdr:cNvSpPr/>
      </xdr:nvSpPr>
      <xdr:spPr>
        <a:xfrm>
          <a:off x="3381375" y="95700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78" name="フローチャート: 判断 177">
          <a:extLst>
            <a:ext uri="{FF2B5EF4-FFF2-40B4-BE49-F238E27FC236}">
              <a16:creationId xmlns:a16="http://schemas.microsoft.com/office/drawing/2014/main" id="{52A232B8-135B-4A27-A8BB-A07D659070C0}"/>
            </a:ext>
          </a:extLst>
        </xdr:cNvPr>
        <xdr:cNvSpPr/>
      </xdr:nvSpPr>
      <xdr:spPr>
        <a:xfrm>
          <a:off x="2571750" y="95611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79" name="フローチャート: 判断 178">
          <a:extLst>
            <a:ext uri="{FF2B5EF4-FFF2-40B4-BE49-F238E27FC236}">
              <a16:creationId xmlns:a16="http://schemas.microsoft.com/office/drawing/2014/main" id="{DFB59335-D12B-421A-991B-A0BE95E5D5F1}"/>
            </a:ext>
          </a:extLst>
        </xdr:cNvPr>
        <xdr:cNvSpPr/>
      </xdr:nvSpPr>
      <xdr:spPr>
        <a:xfrm>
          <a:off x="1781175" y="9543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0" name="フローチャート: 判断 179">
          <a:extLst>
            <a:ext uri="{FF2B5EF4-FFF2-40B4-BE49-F238E27FC236}">
              <a16:creationId xmlns:a16="http://schemas.microsoft.com/office/drawing/2014/main" id="{AACE2562-7105-4BBF-8B6B-660C3CF1415D}"/>
            </a:ext>
          </a:extLst>
        </xdr:cNvPr>
        <xdr:cNvSpPr/>
      </xdr:nvSpPr>
      <xdr:spPr>
        <a:xfrm>
          <a:off x="981075" y="954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8C9DC54-7054-4A74-B768-D86C76460B86}"/>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F45E1C-694B-4D18-B295-64C6D1D50BC4}"/>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4DE828A-FAD3-4DFE-B367-DA9AFA73CE7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3F0777-0C08-47E7-A07C-5B81AF6C043D}"/>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EF51D94-93FA-4AA1-A8F8-3DB9E2574E77}"/>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86" name="楕円 185">
          <a:extLst>
            <a:ext uri="{FF2B5EF4-FFF2-40B4-BE49-F238E27FC236}">
              <a16:creationId xmlns:a16="http://schemas.microsoft.com/office/drawing/2014/main" id="{A66FB25F-C0B0-4ADE-A238-026CA4ACDD59}"/>
            </a:ext>
          </a:extLst>
        </xdr:cNvPr>
        <xdr:cNvSpPr/>
      </xdr:nvSpPr>
      <xdr:spPr>
        <a:xfrm>
          <a:off x="4124325" y="9394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1B556062-D137-41AF-B41D-0BE6F70EA792}"/>
            </a:ext>
          </a:extLst>
        </xdr:cNvPr>
        <xdr:cNvSpPr txBox="1"/>
      </xdr:nvSpPr>
      <xdr:spPr>
        <a:xfrm>
          <a:off x="4219575"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88" name="楕円 187">
          <a:extLst>
            <a:ext uri="{FF2B5EF4-FFF2-40B4-BE49-F238E27FC236}">
              <a16:creationId xmlns:a16="http://schemas.microsoft.com/office/drawing/2014/main" id="{72090CB9-C908-4CC0-86BB-F137DE146180}"/>
            </a:ext>
          </a:extLst>
        </xdr:cNvPr>
        <xdr:cNvSpPr/>
      </xdr:nvSpPr>
      <xdr:spPr>
        <a:xfrm>
          <a:off x="3381375" y="9354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34290</xdr:rowOff>
    </xdr:to>
    <xdr:cxnSp macro="">
      <xdr:nvCxnSpPr>
        <xdr:cNvPr id="189" name="直線コネクタ 188">
          <a:extLst>
            <a:ext uri="{FF2B5EF4-FFF2-40B4-BE49-F238E27FC236}">
              <a16:creationId xmlns:a16="http://schemas.microsoft.com/office/drawing/2014/main" id="{32AB0D7C-DEC0-4C86-859D-B17FAA5FB672}"/>
            </a:ext>
          </a:extLst>
        </xdr:cNvPr>
        <xdr:cNvCxnSpPr/>
      </xdr:nvCxnSpPr>
      <xdr:spPr>
        <a:xfrm>
          <a:off x="3429000" y="9401810"/>
          <a:ext cx="7524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90" name="楕円 189">
          <a:extLst>
            <a:ext uri="{FF2B5EF4-FFF2-40B4-BE49-F238E27FC236}">
              <a16:creationId xmlns:a16="http://schemas.microsoft.com/office/drawing/2014/main" id="{E6C88DAE-1B1E-486F-921E-182989E11BD1}"/>
            </a:ext>
          </a:extLst>
        </xdr:cNvPr>
        <xdr:cNvSpPr/>
      </xdr:nvSpPr>
      <xdr:spPr>
        <a:xfrm>
          <a:off x="2571750" y="9317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165735</xdr:rowOff>
    </xdr:to>
    <xdr:cxnSp macro="">
      <xdr:nvCxnSpPr>
        <xdr:cNvPr id="191" name="直線コネクタ 190">
          <a:extLst>
            <a:ext uri="{FF2B5EF4-FFF2-40B4-BE49-F238E27FC236}">
              <a16:creationId xmlns:a16="http://schemas.microsoft.com/office/drawing/2014/main" id="{33086921-06E1-4C25-9A26-41537B3A1B24}"/>
            </a:ext>
          </a:extLst>
        </xdr:cNvPr>
        <xdr:cNvCxnSpPr/>
      </xdr:nvCxnSpPr>
      <xdr:spPr>
        <a:xfrm>
          <a:off x="2619375" y="936561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44450</xdr:rowOff>
    </xdr:from>
    <xdr:to>
      <xdr:col>10</xdr:col>
      <xdr:colOff>165100</xdr:colOff>
      <xdr:row>57</xdr:row>
      <xdr:rowOff>146050</xdr:rowOff>
    </xdr:to>
    <xdr:sp macro="" textlink="">
      <xdr:nvSpPr>
        <xdr:cNvPr id="192" name="楕円 191">
          <a:extLst>
            <a:ext uri="{FF2B5EF4-FFF2-40B4-BE49-F238E27FC236}">
              <a16:creationId xmlns:a16="http://schemas.microsoft.com/office/drawing/2014/main" id="{431FCC5D-5EA6-432F-92EB-F29BCA1AD037}"/>
            </a:ext>
          </a:extLst>
        </xdr:cNvPr>
        <xdr:cNvSpPr/>
      </xdr:nvSpPr>
      <xdr:spPr>
        <a:xfrm>
          <a:off x="1781175" y="9286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57</xdr:row>
      <xdr:rowOff>129540</xdr:rowOff>
    </xdr:to>
    <xdr:cxnSp macro="">
      <xdr:nvCxnSpPr>
        <xdr:cNvPr id="193" name="直線コネクタ 192">
          <a:extLst>
            <a:ext uri="{FF2B5EF4-FFF2-40B4-BE49-F238E27FC236}">
              <a16:creationId xmlns:a16="http://schemas.microsoft.com/office/drawing/2014/main" id="{199A89A2-BA78-467E-B8EF-D833795E3B47}"/>
            </a:ext>
          </a:extLst>
        </xdr:cNvPr>
        <xdr:cNvCxnSpPr/>
      </xdr:nvCxnSpPr>
      <xdr:spPr>
        <a:xfrm>
          <a:off x="1828800" y="9334500"/>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118745</xdr:rowOff>
    </xdr:from>
    <xdr:to>
      <xdr:col>6</xdr:col>
      <xdr:colOff>38100</xdr:colOff>
      <xdr:row>61</xdr:row>
      <xdr:rowOff>48895</xdr:rowOff>
    </xdr:to>
    <xdr:sp macro="" textlink="">
      <xdr:nvSpPr>
        <xdr:cNvPr id="194" name="楕円 193">
          <a:extLst>
            <a:ext uri="{FF2B5EF4-FFF2-40B4-BE49-F238E27FC236}">
              <a16:creationId xmlns:a16="http://schemas.microsoft.com/office/drawing/2014/main" id="{C80198AD-CE16-45DE-8846-068B55FCD215}"/>
            </a:ext>
          </a:extLst>
        </xdr:cNvPr>
        <xdr:cNvSpPr/>
      </xdr:nvSpPr>
      <xdr:spPr>
        <a:xfrm>
          <a:off x="981075" y="9846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95250</xdr:rowOff>
    </xdr:from>
    <xdr:to>
      <xdr:col>10</xdr:col>
      <xdr:colOff>114300</xdr:colOff>
      <xdr:row>60</xdr:row>
      <xdr:rowOff>169545</xdr:rowOff>
    </xdr:to>
    <xdr:cxnSp macro="">
      <xdr:nvCxnSpPr>
        <xdr:cNvPr id="195" name="直線コネクタ 194">
          <a:extLst>
            <a:ext uri="{FF2B5EF4-FFF2-40B4-BE49-F238E27FC236}">
              <a16:creationId xmlns:a16="http://schemas.microsoft.com/office/drawing/2014/main" id="{359C54D1-3E02-43AC-A964-CAE6F288A07D}"/>
            </a:ext>
          </a:extLst>
        </xdr:cNvPr>
        <xdr:cNvCxnSpPr/>
      </xdr:nvCxnSpPr>
      <xdr:spPr>
        <a:xfrm flipV="1">
          <a:off x="1028700" y="9334500"/>
          <a:ext cx="8001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196" name="n_1aveValue【体育館・プール】&#10;有形固定資産減価償却率">
          <a:extLst>
            <a:ext uri="{FF2B5EF4-FFF2-40B4-BE49-F238E27FC236}">
              <a16:creationId xmlns:a16="http://schemas.microsoft.com/office/drawing/2014/main" id="{9CED3A58-2A11-40D6-B4FF-BDC9D838457D}"/>
            </a:ext>
          </a:extLst>
        </xdr:cNvPr>
        <xdr:cNvSpPr txBox="1"/>
      </xdr:nvSpPr>
      <xdr:spPr>
        <a:xfrm>
          <a:off x="3239144" y="966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197" name="n_2aveValue【体育館・プール】&#10;有形固定資産減価償却率">
          <a:extLst>
            <a:ext uri="{FF2B5EF4-FFF2-40B4-BE49-F238E27FC236}">
              <a16:creationId xmlns:a16="http://schemas.microsoft.com/office/drawing/2014/main" id="{316945B7-C6C1-4B28-A030-30973C305D7F}"/>
            </a:ext>
          </a:extLst>
        </xdr:cNvPr>
        <xdr:cNvSpPr txBox="1"/>
      </xdr:nvSpPr>
      <xdr:spPr>
        <a:xfrm>
          <a:off x="24390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198" name="n_3aveValue【体育館・プール】&#10;有形固定資産減価償却率">
          <a:extLst>
            <a:ext uri="{FF2B5EF4-FFF2-40B4-BE49-F238E27FC236}">
              <a16:creationId xmlns:a16="http://schemas.microsoft.com/office/drawing/2014/main" id="{0E637E1E-12F2-45F2-8B75-4C83A900628F}"/>
            </a:ext>
          </a:extLst>
        </xdr:cNvPr>
        <xdr:cNvSpPr txBox="1"/>
      </xdr:nvSpPr>
      <xdr:spPr>
        <a:xfrm>
          <a:off x="1648469"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199" name="n_4aveValue【体育館・プール】&#10;有形固定資産減価償却率">
          <a:extLst>
            <a:ext uri="{FF2B5EF4-FFF2-40B4-BE49-F238E27FC236}">
              <a16:creationId xmlns:a16="http://schemas.microsoft.com/office/drawing/2014/main" id="{FC9A20EF-FE61-4C24-B421-800E40687852}"/>
            </a:ext>
          </a:extLst>
        </xdr:cNvPr>
        <xdr:cNvSpPr txBox="1"/>
      </xdr:nvSpPr>
      <xdr:spPr>
        <a:xfrm>
          <a:off x="848369" y="932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200" name="n_1mainValue【体育館・プール】&#10;有形固定資産減価償却率">
          <a:extLst>
            <a:ext uri="{FF2B5EF4-FFF2-40B4-BE49-F238E27FC236}">
              <a16:creationId xmlns:a16="http://schemas.microsoft.com/office/drawing/2014/main" id="{489D2CE9-9967-4810-AE1E-00ABF65FE0E1}"/>
            </a:ext>
          </a:extLst>
        </xdr:cNvPr>
        <xdr:cNvSpPr txBox="1"/>
      </xdr:nvSpPr>
      <xdr:spPr>
        <a:xfrm>
          <a:off x="3239144" y="914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201" name="n_2mainValue【体育館・プール】&#10;有形固定資産減価償却率">
          <a:extLst>
            <a:ext uri="{FF2B5EF4-FFF2-40B4-BE49-F238E27FC236}">
              <a16:creationId xmlns:a16="http://schemas.microsoft.com/office/drawing/2014/main" id="{971878F2-2AC3-4735-9DCC-7455876B89D7}"/>
            </a:ext>
          </a:extLst>
        </xdr:cNvPr>
        <xdr:cNvSpPr txBox="1"/>
      </xdr:nvSpPr>
      <xdr:spPr>
        <a:xfrm>
          <a:off x="2439044"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162577</xdr:rowOff>
    </xdr:from>
    <xdr:ext cx="405111" cy="259045"/>
    <xdr:sp macro="" textlink="">
      <xdr:nvSpPr>
        <xdr:cNvPr id="202" name="n_3mainValue【体育館・プール】&#10;有形固定資産減価償却率">
          <a:extLst>
            <a:ext uri="{FF2B5EF4-FFF2-40B4-BE49-F238E27FC236}">
              <a16:creationId xmlns:a16="http://schemas.microsoft.com/office/drawing/2014/main" id="{88FDE45E-E95E-4FEF-83FC-E3C12E2A6C65}"/>
            </a:ext>
          </a:extLst>
        </xdr:cNvPr>
        <xdr:cNvSpPr txBox="1"/>
      </xdr:nvSpPr>
      <xdr:spPr>
        <a:xfrm>
          <a:off x="164846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203" name="n_4mainValue【体育館・プール】&#10;有形固定資産減価償却率">
          <a:extLst>
            <a:ext uri="{FF2B5EF4-FFF2-40B4-BE49-F238E27FC236}">
              <a16:creationId xmlns:a16="http://schemas.microsoft.com/office/drawing/2014/main" id="{8BF6FDC9-B7C5-4EC1-AD91-B905B1206331}"/>
            </a:ext>
          </a:extLst>
        </xdr:cNvPr>
        <xdr:cNvSpPr txBox="1"/>
      </xdr:nvSpPr>
      <xdr:spPr>
        <a:xfrm>
          <a:off x="848369"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F5D91EC-9E02-4793-A31B-0BC105D150A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2B96482-5CFE-4590-8023-432947C92C28}"/>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D90F3C9-475E-4688-96C8-7A14FE06FBE1}"/>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0082DF7-86BF-4C5C-AEE6-A9E135E4A203}"/>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98BAF1C-D7E2-4221-BB42-4854291A8B0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24A4B4E-BAE5-4268-A728-2B6395F6108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7DB0EF9-257A-4A8C-A292-19906E4385EC}"/>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9AD4DF6-885D-4C80-AC4E-8BE93AF5139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1ABA912-FC92-4B58-B80E-63445DF5E3C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BAA4CA0-59A0-48FC-8B15-75F7DC694971}"/>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CCBC01F-20BD-4D82-BFBC-34B3526C0803}"/>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2059F320-7E92-44A0-82D4-9FB85D349141}"/>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159DCA85-7F7F-4128-8F53-3FFCE61B917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F79368AB-2E19-46CF-86A9-B79DF566B9DB}"/>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64F2E19-0BDC-4503-B58E-61F791AED081}"/>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BEAF1C66-150F-4363-8324-B61C07EF8135}"/>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846DDF0-92F3-4675-8F96-C0B30D920D48}"/>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C6F2B7AE-B3A4-4EAF-A129-EFD2B643578F}"/>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D90D1FC-7BAA-459F-9061-98F0D754501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A175FA3-918A-46E7-97A3-92ACFB9887C2}"/>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1D688BA-283D-4CBA-BB37-B933A971B8FA}"/>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56EB94EE-6D07-4136-9E73-C17109EAE8AB}"/>
            </a:ext>
          </a:extLst>
        </xdr:cNvPr>
        <xdr:cNvCxnSpPr/>
      </xdr:nvCxnSpPr>
      <xdr:spPr>
        <a:xfrm flipV="1">
          <a:off x="9429115" y="9191625"/>
          <a:ext cx="0" cy="118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8117C791-04A5-42A1-9377-1AA99BE026AF}"/>
            </a:ext>
          </a:extLst>
        </xdr:cNvPr>
        <xdr:cNvSpPr txBox="1"/>
      </xdr:nvSpPr>
      <xdr:spPr>
        <a:xfrm>
          <a:off x="9467850" y="1037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B5AA8279-04DA-4A10-90C7-E4793C27D873}"/>
            </a:ext>
          </a:extLst>
        </xdr:cNvPr>
        <xdr:cNvCxnSpPr/>
      </xdr:nvCxnSpPr>
      <xdr:spPr>
        <a:xfrm>
          <a:off x="9363075" y="103717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8" name="【体育館・プール】&#10;一人当たり面積最大値テキスト">
          <a:extLst>
            <a:ext uri="{FF2B5EF4-FFF2-40B4-BE49-F238E27FC236}">
              <a16:creationId xmlns:a16="http://schemas.microsoft.com/office/drawing/2014/main" id="{61E81E4C-88C8-43CD-88BA-7ECE254EF647}"/>
            </a:ext>
          </a:extLst>
        </xdr:cNvPr>
        <xdr:cNvSpPr txBox="1"/>
      </xdr:nvSpPr>
      <xdr:spPr>
        <a:xfrm>
          <a:off x="9467850" y="89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9" name="直線コネクタ 228">
          <a:extLst>
            <a:ext uri="{FF2B5EF4-FFF2-40B4-BE49-F238E27FC236}">
              <a16:creationId xmlns:a16="http://schemas.microsoft.com/office/drawing/2014/main" id="{E3685B7B-0A8B-42CE-BC55-5660384E0F56}"/>
            </a:ext>
          </a:extLst>
        </xdr:cNvPr>
        <xdr:cNvCxnSpPr/>
      </xdr:nvCxnSpPr>
      <xdr:spPr>
        <a:xfrm>
          <a:off x="9363075" y="9191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0" name="【体育館・プール】&#10;一人当たり面積平均値テキスト">
          <a:extLst>
            <a:ext uri="{FF2B5EF4-FFF2-40B4-BE49-F238E27FC236}">
              <a16:creationId xmlns:a16="http://schemas.microsoft.com/office/drawing/2014/main" id="{54C359B0-DE01-436A-BEC0-A4CE88E8AAD1}"/>
            </a:ext>
          </a:extLst>
        </xdr:cNvPr>
        <xdr:cNvSpPr txBox="1"/>
      </xdr:nvSpPr>
      <xdr:spPr>
        <a:xfrm>
          <a:off x="9467850" y="9933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1" name="フローチャート: 判断 230">
          <a:extLst>
            <a:ext uri="{FF2B5EF4-FFF2-40B4-BE49-F238E27FC236}">
              <a16:creationId xmlns:a16="http://schemas.microsoft.com/office/drawing/2014/main" id="{14C2E6AB-766F-4049-89FD-DFCCE709342F}"/>
            </a:ext>
          </a:extLst>
        </xdr:cNvPr>
        <xdr:cNvSpPr/>
      </xdr:nvSpPr>
      <xdr:spPr>
        <a:xfrm>
          <a:off x="9401175" y="100789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2" name="フローチャート: 判断 231">
          <a:extLst>
            <a:ext uri="{FF2B5EF4-FFF2-40B4-BE49-F238E27FC236}">
              <a16:creationId xmlns:a16="http://schemas.microsoft.com/office/drawing/2014/main" id="{3EE72437-CD7B-4782-AA57-74708DB97397}"/>
            </a:ext>
          </a:extLst>
        </xdr:cNvPr>
        <xdr:cNvSpPr/>
      </xdr:nvSpPr>
      <xdr:spPr>
        <a:xfrm>
          <a:off x="8639175" y="10074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3" name="フローチャート: 判断 232">
          <a:extLst>
            <a:ext uri="{FF2B5EF4-FFF2-40B4-BE49-F238E27FC236}">
              <a16:creationId xmlns:a16="http://schemas.microsoft.com/office/drawing/2014/main" id="{13D1B7CC-7F60-4591-A740-6CE320DA27A3}"/>
            </a:ext>
          </a:extLst>
        </xdr:cNvPr>
        <xdr:cNvSpPr/>
      </xdr:nvSpPr>
      <xdr:spPr>
        <a:xfrm>
          <a:off x="7839075" y="100794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84BAA930-0244-4D37-A3F7-C1653FFD7E4F}"/>
            </a:ext>
          </a:extLst>
        </xdr:cNvPr>
        <xdr:cNvSpPr/>
      </xdr:nvSpPr>
      <xdr:spPr>
        <a:xfrm>
          <a:off x="7029450" y="100794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14F61B08-9EAE-4B35-B8C9-F3CAB527831F}"/>
            </a:ext>
          </a:extLst>
        </xdr:cNvPr>
        <xdr:cNvSpPr/>
      </xdr:nvSpPr>
      <xdr:spPr>
        <a:xfrm>
          <a:off x="6238875" y="100794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695159F-AC49-4B2A-94B1-66395275BB3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3D9D5B1-2C0A-4FE1-8050-6562A586ABB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E40F844-F467-46A3-A70B-334499165A65}"/>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C61F8AC-D285-4CA6-A5F5-DF0C4AAB494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04E9CD-6B49-4B6C-9059-63B6FD03162D}"/>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93218</xdr:rowOff>
    </xdr:from>
    <xdr:to>
      <xdr:col>55</xdr:col>
      <xdr:colOff>50800</xdr:colOff>
      <xdr:row>63</xdr:row>
      <xdr:rowOff>23368</xdr:rowOff>
    </xdr:to>
    <xdr:sp macro="" textlink="">
      <xdr:nvSpPr>
        <xdr:cNvPr id="241" name="楕円 240">
          <a:extLst>
            <a:ext uri="{FF2B5EF4-FFF2-40B4-BE49-F238E27FC236}">
              <a16:creationId xmlns:a16="http://schemas.microsoft.com/office/drawing/2014/main" id="{CC8A6F4A-3193-4799-9D5E-F80D0797CA40}"/>
            </a:ext>
          </a:extLst>
        </xdr:cNvPr>
        <xdr:cNvSpPr/>
      </xdr:nvSpPr>
      <xdr:spPr>
        <a:xfrm>
          <a:off x="9401175" y="101420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71645</xdr:rowOff>
    </xdr:from>
    <xdr:ext cx="469744" cy="259045"/>
    <xdr:sp macro="" textlink="">
      <xdr:nvSpPr>
        <xdr:cNvPr id="242" name="【体育館・プール】&#10;一人当たり面積該当値テキスト">
          <a:extLst>
            <a:ext uri="{FF2B5EF4-FFF2-40B4-BE49-F238E27FC236}">
              <a16:creationId xmlns:a16="http://schemas.microsoft.com/office/drawing/2014/main" id="{6F5803BA-14AC-42D0-A60C-C05BF165E413}"/>
            </a:ext>
          </a:extLst>
        </xdr:cNvPr>
        <xdr:cNvSpPr txBox="1"/>
      </xdr:nvSpPr>
      <xdr:spPr>
        <a:xfrm>
          <a:off x="9467850"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43" name="楕円 242">
          <a:extLst>
            <a:ext uri="{FF2B5EF4-FFF2-40B4-BE49-F238E27FC236}">
              <a16:creationId xmlns:a16="http://schemas.microsoft.com/office/drawing/2014/main" id="{7B8296BF-BF2C-4FCB-9CBC-851CB40FFD44}"/>
            </a:ext>
          </a:extLst>
        </xdr:cNvPr>
        <xdr:cNvSpPr/>
      </xdr:nvSpPr>
      <xdr:spPr>
        <a:xfrm>
          <a:off x="8639175" y="10144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144018</xdr:rowOff>
    </xdr:from>
    <xdr:to>
      <xdr:col>55</xdr:col>
      <xdr:colOff>0</xdr:colOff>
      <xdr:row>62</xdr:row>
      <xdr:rowOff>146304</xdr:rowOff>
    </xdr:to>
    <xdr:cxnSp macro="">
      <xdr:nvCxnSpPr>
        <xdr:cNvPr id="244" name="直線コネクタ 243">
          <a:extLst>
            <a:ext uri="{FF2B5EF4-FFF2-40B4-BE49-F238E27FC236}">
              <a16:creationId xmlns:a16="http://schemas.microsoft.com/office/drawing/2014/main" id="{A9C42050-34B5-48FB-BAC1-DCBE57FD3811}"/>
            </a:ext>
          </a:extLst>
        </xdr:cNvPr>
        <xdr:cNvCxnSpPr/>
      </xdr:nvCxnSpPr>
      <xdr:spPr>
        <a:xfrm flipV="1">
          <a:off x="8686800" y="10189718"/>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45" name="楕円 244">
          <a:extLst>
            <a:ext uri="{FF2B5EF4-FFF2-40B4-BE49-F238E27FC236}">
              <a16:creationId xmlns:a16="http://schemas.microsoft.com/office/drawing/2014/main" id="{4CAED549-66BF-43AA-BBA0-90DD2EAC6E5E}"/>
            </a:ext>
          </a:extLst>
        </xdr:cNvPr>
        <xdr:cNvSpPr/>
      </xdr:nvSpPr>
      <xdr:spPr>
        <a:xfrm>
          <a:off x="7839075" y="101443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46" name="直線コネクタ 245">
          <a:extLst>
            <a:ext uri="{FF2B5EF4-FFF2-40B4-BE49-F238E27FC236}">
              <a16:creationId xmlns:a16="http://schemas.microsoft.com/office/drawing/2014/main" id="{14060D57-D343-4153-AD98-A8F8808A5AC6}"/>
            </a:ext>
          </a:extLst>
        </xdr:cNvPr>
        <xdr:cNvCxnSpPr/>
      </xdr:nvCxnSpPr>
      <xdr:spPr>
        <a:xfrm>
          <a:off x="7886700" y="101920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47" name="楕円 246">
          <a:extLst>
            <a:ext uri="{FF2B5EF4-FFF2-40B4-BE49-F238E27FC236}">
              <a16:creationId xmlns:a16="http://schemas.microsoft.com/office/drawing/2014/main" id="{9B453D9D-706B-49B7-8DF6-B3C78643BCD2}"/>
            </a:ext>
          </a:extLst>
        </xdr:cNvPr>
        <xdr:cNvSpPr/>
      </xdr:nvSpPr>
      <xdr:spPr>
        <a:xfrm>
          <a:off x="7029450" y="101443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48" name="直線コネクタ 247">
          <a:extLst>
            <a:ext uri="{FF2B5EF4-FFF2-40B4-BE49-F238E27FC236}">
              <a16:creationId xmlns:a16="http://schemas.microsoft.com/office/drawing/2014/main" id="{A6FE122B-6E98-43B7-B920-6C16B668EC51}"/>
            </a:ext>
          </a:extLst>
        </xdr:cNvPr>
        <xdr:cNvCxnSpPr/>
      </xdr:nvCxnSpPr>
      <xdr:spPr>
        <a:xfrm>
          <a:off x="7077075" y="101920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106934</xdr:rowOff>
    </xdr:from>
    <xdr:to>
      <xdr:col>36</xdr:col>
      <xdr:colOff>165100</xdr:colOff>
      <xdr:row>63</xdr:row>
      <xdr:rowOff>37084</xdr:rowOff>
    </xdr:to>
    <xdr:sp macro="" textlink="">
      <xdr:nvSpPr>
        <xdr:cNvPr id="249" name="楕円 248">
          <a:extLst>
            <a:ext uri="{FF2B5EF4-FFF2-40B4-BE49-F238E27FC236}">
              <a16:creationId xmlns:a16="http://schemas.microsoft.com/office/drawing/2014/main" id="{C1118CD9-F3F6-456F-9177-422639008C42}"/>
            </a:ext>
          </a:extLst>
        </xdr:cNvPr>
        <xdr:cNvSpPr/>
      </xdr:nvSpPr>
      <xdr:spPr>
        <a:xfrm>
          <a:off x="6238875" y="10152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157734</xdr:rowOff>
    </xdr:to>
    <xdr:cxnSp macro="">
      <xdr:nvCxnSpPr>
        <xdr:cNvPr id="250" name="直線コネクタ 249">
          <a:extLst>
            <a:ext uri="{FF2B5EF4-FFF2-40B4-BE49-F238E27FC236}">
              <a16:creationId xmlns:a16="http://schemas.microsoft.com/office/drawing/2014/main" id="{959C906E-733D-4AF8-B6DB-8F4B9892F43A}"/>
            </a:ext>
          </a:extLst>
        </xdr:cNvPr>
        <xdr:cNvCxnSpPr/>
      </xdr:nvCxnSpPr>
      <xdr:spPr>
        <a:xfrm flipV="1">
          <a:off x="6286500" y="10192004"/>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1" name="n_1aveValue【体育館・プール】&#10;一人当たり面積">
          <a:extLst>
            <a:ext uri="{FF2B5EF4-FFF2-40B4-BE49-F238E27FC236}">
              <a16:creationId xmlns:a16="http://schemas.microsoft.com/office/drawing/2014/main" id="{0C8360FD-0164-4EC7-846A-98E66EE2AA83}"/>
            </a:ext>
          </a:extLst>
        </xdr:cNvPr>
        <xdr:cNvSpPr txBox="1"/>
      </xdr:nvSpPr>
      <xdr:spPr>
        <a:xfrm>
          <a:off x="8458277" y="98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2" name="n_2aveValue【体育館・プール】&#10;一人当たり面積">
          <a:extLst>
            <a:ext uri="{FF2B5EF4-FFF2-40B4-BE49-F238E27FC236}">
              <a16:creationId xmlns:a16="http://schemas.microsoft.com/office/drawing/2014/main" id="{D993A88E-0C62-43A4-94B5-7A03989A205F}"/>
            </a:ext>
          </a:extLst>
        </xdr:cNvPr>
        <xdr:cNvSpPr txBox="1"/>
      </xdr:nvSpPr>
      <xdr:spPr>
        <a:xfrm>
          <a:off x="7677227"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CD1AB18C-1DBA-4351-9844-24C56A623377}"/>
            </a:ext>
          </a:extLst>
        </xdr:cNvPr>
        <xdr:cNvSpPr txBox="1"/>
      </xdr:nvSpPr>
      <xdr:spPr>
        <a:xfrm>
          <a:off x="6867602"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ACCC7ED4-D4A0-448B-9A13-9C341E694518}"/>
            </a:ext>
          </a:extLst>
        </xdr:cNvPr>
        <xdr:cNvSpPr txBox="1"/>
      </xdr:nvSpPr>
      <xdr:spPr>
        <a:xfrm>
          <a:off x="6067502"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55" name="n_1mainValue【体育館・プール】&#10;一人当たり面積">
          <a:extLst>
            <a:ext uri="{FF2B5EF4-FFF2-40B4-BE49-F238E27FC236}">
              <a16:creationId xmlns:a16="http://schemas.microsoft.com/office/drawing/2014/main" id="{2E8DA6CC-5938-4FB8-8E95-5A14253C0447}"/>
            </a:ext>
          </a:extLst>
        </xdr:cNvPr>
        <xdr:cNvSpPr txBox="1"/>
      </xdr:nvSpPr>
      <xdr:spPr>
        <a:xfrm>
          <a:off x="8458277" y="102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56" name="n_2mainValue【体育館・プール】&#10;一人当たり面積">
          <a:extLst>
            <a:ext uri="{FF2B5EF4-FFF2-40B4-BE49-F238E27FC236}">
              <a16:creationId xmlns:a16="http://schemas.microsoft.com/office/drawing/2014/main" id="{3475E16B-D224-423A-B54F-2E4660002740}"/>
            </a:ext>
          </a:extLst>
        </xdr:cNvPr>
        <xdr:cNvSpPr txBox="1"/>
      </xdr:nvSpPr>
      <xdr:spPr>
        <a:xfrm>
          <a:off x="7677227" y="102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57" name="n_3mainValue【体育館・プール】&#10;一人当たり面積">
          <a:extLst>
            <a:ext uri="{FF2B5EF4-FFF2-40B4-BE49-F238E27FC236}">
              <a16:creationId xmlns:a16="http://schemas.microsoft.com/office/drawing/2014/main" id="{C701BE13-CE03-4744-B5FA-8BE7A0486A0C}"/>
            </a:ext>
          </a:extLst>
        </xdr:cNvPr>
        <xdr:cNvSpPr txBox="1"/>
      </xdr:nvSpPr>
      <xdr:spPr>
        <a:xfrm>
          <a:off x="6867602" y="102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28211</xdr:rowOff>
    </xdr:from>
    <xdr:ext cx="469744" cy="259045"/>
    <xdr:sp macro="" textlink="">
      <xdr:nvSpPr>
        <xdr:cNvPr id="258" name="n_4mainValue【体育館・プール】&#10;一人当たり面積">
          <a:extLst>
            <a:ext uri="{FF2B5EF4-FFF2-40B4-BE49-F238E27FC236}">
              <a16:creationId xmlns:a16="http://schemas.microsoft.com/office/drawing/2014/main" id="{1EFC1A64-B66F-42BB-99CA-BE009FF4E183}"/>
            </a:ext>
          </a:extLst>
        </xdr:cNvPr>
        <xdr:cNvSpPr txBox="1"/>
      </xdr:nvSpPr>
      <xdr:spPr>
        <a:xfrm>
          <a:off x="6067502" y="102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71C31EE-A19D-4B5A-B86A-7F8F822196A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172A579-4F5C-4534-9C82-5ED91F4BCF4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A2EC446-3BA5-409E-BAAA-9F80AB75A6C3}"/>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06BF543-891B-4C41-82E9-317CFF87300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78DF092-B748-49AB-A899-5EE95B8AD9E0}"/>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7FD4DAE-BCB4-4008-8C6F-9DFB8D60724B}"/>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FC7F953-7975-46B6-801E-9D7B0AD0FD5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3ACD569-104F-4B14-8D1F-A64625089A88}"/>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CFF12FB-968E-4837-85B1-999C5BFB90A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06E93DC-C170-4D93-8F03-B98AC764182A}"/>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7235C93-039B-472F-8AB2-A1CA08C4179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36A799BD-B370-4B74-A05F-6B7E13C0007F}"/>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89203F6-5A69-4DDD-B635-C85D558509B4}"/>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F8C5647E-45D2-4B6B-B495-C1908BAF32D7}"/>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5B2DF6C6-2AA3-4E19-9B08-0CAACDE78F42}"/>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792543B7-DA16-46B3-9BB3-E1589B9FCB49}"/>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899691C-3DB0-4B24-B863-044FAC6E0FAB}"/>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8C77A259-CD5C-4DCD-B189-B927BD8BA704}"/>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C11C197F-7E33-47C6-851C-6270BCC03A89}"/>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FD7BD37-39B8-47CC-B6A4-98E740441DA2}"/>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D986411D-E514-4B6D-8FF1-3D9773110A94}"/>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DEA5F432-67E8-449C-A6B7-6066C80AE6B8}"/>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1" name="直線コネクタ 280">
          <a:extLst>
            <a:ext uri="{FF2B5EF4-FFF2-40B4-BE49-F238E27FC236}">
              <a16:creationId xmlns:a16="http://schemas.microsoft.com/office/drawing/2014/main" id="{97863DE8-BD30-4DEB-9760-A4391296A78B}"/>
            </a:ext>
          </a:extLst>
        </xdr:cNvPr>
        <xdr:cNvCxnSpPr/>
      </xdr:nvCxnSpPr>
      <xdr:spPr>
        <a:xfrm flipV="1">
          <a:off x="4180840" y="12599036"/>
          <a:ext cx="0" cy="1204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A721C6AE-85D9-44BC-BABE-4065D041B090}"/>
            </a:ext>
          </a:extLst>
        </xdr:cNvPr>
        <xdr:cNvSpPr txBox="1"/>
      </xdr:nvSpPr>
      <xdr:spPr>
        <a:xfrm>
          <a:off x="4219575" y="1381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3" name="直線コネクタ 282">
          <a:extLst>
            <a:ext uri="{FF2B5EF4-FFF2-40B4-BE49-F238E27FC236}">
              <a16:creationId xmlns:a16="http://schemas.microsoft.com/office/drawing/2014/main" id="{1690F401-8C93-40B5-A218-262FDB9EDA0B}"/>
            </a:ext>
          </a:extLst>
        </xdr:cNvPr>
        <xdr:cNvCxnSpPr/>
      </xdr:nvCxnSpPr>
      <xdr:spPr>
        <a:xfrm>
          <a:off x="4105275" y="138035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7C55B00D-58EC-4C96-8BF8-28F1DDE256F5}"/>
            </a:ext>
          </a:extLst>
        </xdr:cNvPr>
        <xdr:cNvSpPr txBox="1"/>
      </xdr:nvSpPr>
      <xdr:spPr>
        <a:xfrm>
          <a:off x="4219575"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5" name="直線コネクタ 284">
          <a:extLst>
            <a:ext uri="{FF2B5EF4-FFF2-40B4-BE49-F238E27FC236}">
              <a16:creationId xmlns:a16="http://schemas.microsoft.com/office/drawing/2014/main" id="{FE3CD871-6B25-4223-B174-FC9C9A13A7AE}"/>
            </a:ext>
          </a:extLst>
        </xdr:cNvPr>
        <xdr:cNvCxnSpPr/>
      </xdr:nvCxnSpPr>
      <xdr:spPr>
        <a:xfrm>
          <a:off x="4105275"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6AB50AD4-C94E-4789-82D6-727626179AEF}"/>
            </a:ext>
          </a:extLst>
        </xdr:cNvPr>
        <xdr:cNvSpPr txBox="1"/>
      </xdr:nvSpPr>
      <xdr:spPr>
        <a:xfrm>
          <a:off x="4219575" y="12867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87" name="フローチャート: 判断 286">
          <a:extLst>
            <a:ext uri="{FF2B5EF4-FFF2-40B4-BE49-F238E27FC236}">
              <a16:creationId xmlns:a16="http://schemas.microsoft.com/office/drawing/2014/main" id="{1A7FBDCF-D049-4E95-ADA7-A9DA2146A8DD}"/>
            </a:ext>
          </a:extLst>
        </xdr:cNvPr>
        <xdr:cNvSpPr/>
      </xdr:nvSpPr>
      <xdr:spPr>
        <a:xfrm>
          <a:off x="4124325" y="130034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88" name="フローチャート: 判断 287">
          <a:extLst>
            <a:ext uri="{FF2B5EF4-FFF2-40B4-BE49-F238E27FC236}">
              <a16:creationId xmlns:a16="http://schemas.microsoft.com/office/drawing/2014/main" id="{C3F5ECCC-8C98-41D7-94CA-ED510F69988B}"/>
            </a:ext>
          </a:extLst>
        </xdr:cNvPr>
        <xdr:cNvSpPr/>
      </xdr:nvSpPr>
      <xdr:spPr>
        <a:xfrm>
          <a:off x="3381375" y="129727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89" name="フローチャート: 判断 288">
          <a:extLst>
            <a:ext uri="{FF2B5EF4-FFF2-40B4-BE49-F238E27FC236}">
              <a16:creationId xmlns:a16="http://schemas.microsoft.com/office/drawing/2014/main" id="{98B7C468-8E5C-4A57-B0AF-B96B1A70BDCA}"/>
            </a:ext>
          </a:extLst>
        </xdr:cNvPr>
        <xdr:cNvSpPr/>
      </xdr:nvSpPr>
      <xdr:spPr>
        <a:xfrm>
          <a:off x="2571750" y="12945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0" name="フローチャート: 判断 289">
          <a:extLst>
            <a:ext uri="{FF2B5EF4-FFF2-40B4-BE49-F238E27FC236}">
              <a16:creationId xmlns:a16="http://schemas.microsoft.com/office/drawing/2014/main" id="{086A51AC-CE41-4782-8E04-B6D069691634}"/>
            </a:ext>
          </a:extLst>
        </xdr:cNvPr>
        <xdr:cNvSpPr/>
      </xdr:nvSpPr>
      <xdr:spPr>
        <a:xfrm>
          <a:off x="1781175" y="129091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1" name="フローチャート: 判断 290">
          <a:extLst>
            <a:ext uri="{FF2B5EF4-FFF2-40B4-BE49-F238E27FC236}">
              <a16:creationId xmlns:a16="http://schemas.microsoft.com/office/drawing/2014/main" id="{8A8F314A-ADD9-4899-9C97-2CEA917E2E94}"/>
            </a:ext>
          </a:extLst>
        </xdr:cNvPr>
        <xdr:cNvSpPr/>
      </xdr:nvSpPr>
      <xdr:spPr>
        <a:xfrm>
          <a:off x="981075" y="12888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D61651A-90A1-4516-A439-7EB7ECD4289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80BA518-6A7C-4D44-ABB0-8A98CCFAFC65}"/>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A7E4887-D31A-46A6-BA9E-A0B2B877E0E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4FC673F-0077-4079-A297-197D43B651ED}"/>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5BE771F-CCE9-443A-9FEA-00D202FC0F8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297" name="楕円 296">
          <a:extLst>
            <a:ext uri="{FF2B5EF4-FFF2-40B4-BE49-F238E27FC236}">
              <a16:creationId xmlns:a16="http://schemas.microsoft.com/office/drawing/2014/main" id="{97822AB0-CAA2-46C1-AC94-FC765D69FBEE}"/>
            </a:ext>
          </a:extLst>
        </xdr:cNvPr>
        <xdr:cNvSpPr/>
      </xdr:nvSpPr>
      <xdr:spPr>
        <a:xfrm>
          <a:off x="4124325" y="13298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157751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CFEE7002-B38A-469C-B44B-28C600E4987E}"/>
            </a:ext>
          </a:extLst>
        </xdr:cNvPr>
        <xdr:cNvSpPr txBox="1"/>
      </xdr:nvSpPr>
      <xdr:spPr>
        <a:xfrm>
          <a:off x="4219575" y="1328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99" name="楕円 298">
          <a:extLst>
            <a:ext uri="{FF2B5EF4-FFF2-40B4-BE49-F238E27FC236}">
              <a16:creationId xmlns:a16="http://schemas.microsoft.com/office/drawing/2014/main" id="{583DA959-5782-4370-B470-4552C7266FED}"/>
            </a:ext>
          </a:extLst>
        </xdr:cNvPr>
        <xdr:cNvSpPr/>
      </xdr:nvSpPr>
      <xdr:spPr>
        <a:xfrm>
          <a:off x="3381375" y="13256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xdr:rowOff>
    </xdr:from>
    <xdr:to>
      <xdr:col>24</xdr:col>
      <xdr:colOff>63500</xdr:colOff>
      <xdr:row>82</xdr:row>
      <xdr:rowOff>58674</xdr:rowOff>
    </xdr:to>
    <xdr:cxnSp macro="">
      <xdr:nvCxnSpPr>
        <xdr:cNvPr id="300" name="直線コネクタ 299">
          <a:extLst>
            <a:ext uri="{FF2B5EF4-FFF2-40B4-BE49-F238E27FC236}">
              <a16:creationId xmlns:a16="http://schemas.microsoft.com/office/drawing/2014/main" id="{43B14631-A6CD-4DFA-8B39-4378FDBAC120}"/>
            </a:ext>
          </a:extLst>
        </xdr:cNvPr>
        <xdr:cNvCxnSpPr/>
      </xdr:nvCxnSpPr>
      <xdr:spPr>
        <a:xfrm>
          <a:off x="3429000" y="13294868"/>
          <a:ext cx="752475"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1" name="楕円 300">
          <a:extLst>
            <a:ext uri="{FF2B5EF4-FFF2-40B4-BE49-F238E27FC236}">
              <a16:creationId xmlns:a16="http://schemas.microsoft.com/office/drawing/2014/main" id="{7A114511-B5EF-4483-896D-F2E4B34B9C5F}"/>
            </a:ext>
          </a:extLst>
        </xdr:cNvPr>
        <xdr:cNvSpPr/>
      </xdr:nvSpPr>
      <xdr:spPr>
        <a:xfrm>
          <a:off x="2571750" y="132330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10668</xdr:rowOff>
    </xdr:to>
    <xdr:cxnSp macro="">
      <xdr:nvCxnSpPr>
        <xdr:cNvPr id="302" name="直線コネクタ 301">
          <a:extLst>
            <a:ext uri="{FF2B5EF4-FFF2-40B4-BE49-F238E27FC236}">
              <a16:creationId xmlns:a16="http://schemas.microsoft.com/office/drawing/2014/main" id="{A3C2E4F0-0539-443B-B6E5-BCE856A232E1}"/>
            </a:ext>
          </a:extLst>
        </xdr:cNvPr>
        <xdr:cNvCxnSpPr/>
      </xdr:nvCxnSpPr>
      <xdr:spPr>
        <a:xfrm>
          <a:off x="2619375" y="13290169"/>
          <a:ext cx="80962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87885</xdr:rowOff>
    </xdr:from>
    <xdr:to>
      <xdr:col>10</xdr:col>
      <xdr:colOff>165100</xdr:colOff>
      <xdr:row>82</xdr:row>
      <xdr:rowOff>18035</xdr:rowOff>
    </xdr:to>
    <xdr:sp macro="" textlink="">
      <xdr:nvSpPr>
        <xdr:cNvPr id="303" name="楕円 302">
          <a:extLst>
            <a:ext uri="{FF2B5EF4-FFF2-40B4-BE49-F238E27FC236}">
              <a16:creationId xmlns:a16="http://schemas.microsoft.com/office/drawing/2014/main" id="{4E61329C-62A7-4B6D-9B75-82DAC1B9B779}"/>
            </a:ext>
          </a:extLst>
        </xdr:cNvPr>
        <xdr:cNvSpPr/>
      </xdr:nvSpPr>
      <xdr:spPr>
        <a:xfrm>
          <a:off x="1781175" y="132101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138685</xdr:rowOff>
    </xdr:from>
    <xdr:to>
      <xdr:col>15</xdr:col>
      <xdr:colOff>50800</xdr:colOff>
      <xdr:row>81</xdr:row>
      <xdr:rowOff>161544</xdr:rowOff>
    </xdr:to>
    <xdr:cxnSp macro="">
      <xdr:nvCxnSpPr>
        <xdr:cNvPr id="304" name="直線コネクタ 303">
          <a:extLst>
            <a:ext uri="{FF2B5EF4-FFF2-40B4-BE49-F238E27FC236}">
              <a16:creationId xmlns:a16="http://schemas.microsoft.com/office/drawing/2014/main" id="{E81047EA-2BF7-4E04-A859-87662B1DF790}"/>
            </a:ext>
          </a:extLst>
        </xdr:cNvPr>
        <xdr:cNvCxnSpPr/>
      </xdr:nvCxnSpPr>
      <xdr:spPr>
        <a:xfrm>
          <a:off x="1828800" y="13267310"/>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05" name="楕円 304">
          <a:extLst>
            <a:ext uri="{FF2B5EF4-FFF2-40B4-BE49-F238E27FC236}">
              <a16:creationId xmlns:a16="http://schemas.microsoft.com/office/drawing/2014/main" id="{2A930773-EAA9-4FEB-9305-C13F5B5C1714}"/>
            </a:ext>
          </a:extLst>
        </xdr:cNvPr>
        <xdr:cNvSpPr/>
      </xdr:nvSpPr>
      <xdr:spPr>
        <a:xfrm>
          <a:off x="981075" y="131712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138685</xdr:rowOff>
    </xdr:to>
    <xdr:cxnSp macro="">
      <xdr:nvCxnSpPr>
        <xdr:cNvPr id="306" name="直線コネクタ 305">
          <a:extLst>
            <a:ext uri="{FF2B5EF4-FFF2-40B4-BE49-F238E27FC236}">
              <a16:creationId xmlns:a16="http://schemas.microsoft.com/office/drawing/2014/main" id="{DACEC632-236B-4C0F-95B2-6CEDCCACA3F3}"/>
            </a:ext>
          </a:extLst>
        </xdr:cNvPr>
        <xdr:cNvCxnSpPr/>
      </xdr:nvCxnSpPr>
      <xdr:spPr>
        <a:xfrm>
          <a:off x="1028700" y="13228447"/>
          <a:ext cx="8001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07" name="n_1aveValue【福祉施設】&#10;有形固定資産減価償却率">
          <a:extLst>
            <a:ext uri="{FF2B5EF4-FFF2-40B4-BE49-F238E27FC236}">
              <a16:creationId xmlns:a16="http://schemas.microsoft.com/office/drawing/2014/main" id="{5D64AF77-E8B6-4F19-B6D1-CE15263D0327}"/>
            </a:ext>
          </a:extLst>
        </xdr:cNvPr>
        <xdr:cNvSpPr txBox="1"/>
      </xdr:nvSpPr>
      <xdr:spPr>
        <a:xfrm>
          <a:off x="3239144" y="1277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08" name="n_2aveValue【福祉施設】&#10;有形固定資産減価償却率">
          <a:extLst>
            <a:ext uri="{FF2B5EF4-FFF2-40B4-BE49-F238E27FC236}">
              <a16:creationId xmlns:a16="http://schemas.microsoft.com/office/drawing/2014/main" id="{B4BC57B9-7386-471A-B586-2FF560F1C944}"/>
            </a:ext>
          </a:extLst>
        </xdr:cNvPr>
        <xdr:cNvSpPr txBox="1"/>
      </xdr:nvSpPr>
      <xdr:spPr>
        <a:xfrm>
          <a:off x="2439044" y="1273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09" name="n_3aveValue【福祉施設】&#10;有形固定資産減価償却率">
          <a:extLst>
            <a:ext uri="{FF2B5EF4-FFF2-40B4-BE49-F238E27FC236}">
              <a16:creationId xmlns:a16="http://schemas.microsoft.com/office/drawing/2014/main" id="{505344FE-93E3-404E-9E40-D9B5343C8495}"/>
            </a:ext>
          </a:extLst>
        </xdr:cNvPr>
        <xdr:cNvSpPr txBox="1"/>
      </xdr:nvSpPr>
      <xdr:spPr>
        <a:xfrm>
          <a:off x="1648469" y="1269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0" name="n_4aveValue【福祉施設】&#10;有形固定資産減価償却率">
          <a:extLst>
            <a:ext uri="{FF2B5EF4-FFF2-40B4-BE49-F238E27FC236}">
              <a16:creationId xmlns:a16="http://schemas.microsoft.com/office/drawing/2014/main" id="{990327BA-5A1C-47F0-A8F7-08EC4E495B37}"/>
            </a:ext>
          </a:extLst>
        </xdr:cNvPr>
        <xdr:cNvSpPr txBox="1"/>
      </xdr:nvSpPr>
      <xdr:spPr>
        <a:xfrm>
          <a:off x="848369" y="1267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52595</xdr:rowOff>
    </xdr:from>
    <xdr:ext cx="405111" cy="259045"/>
    <xdr:sp macro="" textlink="">
      <xdr:nvSpPr>
        <xdr:cNvPr id="311" name="n_1mainValue【福祉施設】&#10;有形固定資産減価償却率">
          <a:extLst>
            <a:ext uri="{FF2B5EF4-FFF2-40B4-BE49-F238E27FC236}">
              <a16:creationId xmlns:a16="http://schemas.microsoft.com/office/drawing/2014/main" id="{82C8E7C2-3785-4D12-9BD9-50B918B33D60}"/>
            </a:ext>
          </a:extLst>
        </xdr:cNvPr>
        <xdr:cNvSpPr txBox="1"/>
      </xdr:nvSpPr>
      <xdr:spPr>
        <a:xfrm>
          <a:off x="32391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32021</xdr:rowOff>
    </xdr:from>
    <xdr:ext cx="405111" cy="259045"/>
    <xdr:sp macro="" textlink="">
      <xdr:nvSpPr>
        <xdr:cNvPr id="312" name="n_2mainValue【福祉施設】&#10;有形固定資産減価償却率">
          <a:extLst>
            <a:ext uri="{FF2B5EF4-FFF2-40B4-BE49-F238E27FC236}">
              <a16:creationId xmlns:a16="http://schemas.microsoft.com/office/drawing/2014/main" id="{7D457EF8-1C94-4AAA-8900-F505D88FFB58}"/>
            </a:ext>
          </a:extLst>
        </xdr:cNvPr>
        <xdr:cNvSpPr txBox="1"/>
      </xdr:nvSpPr>
      <xdr:spPr>
        <a:xfrm>
          <a:off x="24390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9162</xdr:rowOff>
    </xdr:from>
    <xdr:ext cx="405111" cy="259045"/>
    <xdr:sp macro="" textlink="">
      <xdr:nvSpPr>
        <xdr:cNvPr id="313" name="n_3mainValue【福祉施設】&#10;有形固定資産減価償却率">
          <a:extLst>
            <a:ext uri="{FF2B5EF4-FFF2-40B4-BE49-F238E27FC236}">
              <a16:creationId xmlns:a16="http://schemas.microsoft.com/office/drawing/2014/main" id="{7924020F-A0CE-4E3C-B908-FE9189B70CC2}"/>
            </a:ext>
          </a:extLst>
        </xdr:cNvPr>
        <xdr:cNvSpPr txBox="1"/>
      </xdr:nvSpPr>
      <xdr:spPr>
        <a:xfrm>
          <a:off x="1648469" y="132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14" name="n_4mainValue【福祉施設】&#10;有形固定資産減価償却率">
          <a:extLst>
            <a:ext uri="{FF2B5EF4-FFF2-40B4-BE49-F238E27FC236}">
              <a16:creationId xmlns:a16="http://schemas.microsoft.com/office/drawing/2014/main" id="{8FFC5FDA-AD2C-4111-AB39-3BB37AE1B0AF}"/>
            </a:ext>
          </a:extLst>
        </xdr:cNvPr>
        <xdr:cNvSpPr txBox="1"/>
      </xdr:nvSpPr>
      <xdr:spPr>
        <a:xfrm>
          <a:off x="848369" y="1327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C0977172-07D5-41FD-B10B-6B252F0BF19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17D3AA01-4714-460F-966B-3512D5371899}"/>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917DCB0B-9180-4FB8-9B9C-DE687AADA97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8D85E108-6902-4B04-9870-845DF6379403}"/>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482B7EA5-748B-48D5-83EB-85F6233FBA4C}"/>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70DA0012-9909-41D4-9C45-9D8701BFAC88}"/>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FE52F44-FBCD-401D-A1F5-D3F8E9B5752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34E60CCB-48F4-4EA5-AA48-F7B37048D63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CA220AF-D709-464A-A94D-261BE68DCF9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EB0A24FF-8D3F-471A-9381-21A74F15E83F}"/>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826BB287-E1EE-4398-9728-A8DBE03D32C8}"/>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419592BA-CE01-4797-933A-774443B5AFBB}"/>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95EF2940-AD3C-405B-96A9-9B1389C12CB6}"/>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669BB184-B263-4088-83C8-CC8B4801B7B5}"/>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DED82D51-5DAB-4D00-8D88-6CC7252E8ECD}"/>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DA2FDF3E-9CD2-447E-9817-EEE00EE7F773}"/>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1562A85C-90D0-47AE-BCC2-75AB527AD733}"/>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B635C5B-1524-4B5B-B55E-C5D0DFBD78DA}"/>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992D38B9-67CF-45E7-9E7E-BECA6B44E7A0}"/>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5936B659-D962-4BA2-9935-9E88981D58D7}"/>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15E93F70-C1E9-466B-A98B-5B315E5ABFF1}"/>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3F96ABE2-21CD-4C76-85DD-48639D52D9DC}"/>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79CCA4E-9B31-4343-AF39-06334AA85A2E}"/>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FB009D5-6690-4F20-B66B-3C98D98D65FD}"/>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2020681-5CA4-4834-8E00-E3EA6B0D0459}"/>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959D41BB-4185-4DC9-BC15-B71997834D94}"/>
            </a:ext>
          </a:extLst>
        </xdr:cNvPr>
        <xdr:cNvCxnSpPr/>
      </xdr:nvCxnSpPr>
      <xdr:spPr>
        <a:xfrm flipV="1">
          <a:off x="9429115" y="12685486"/>
          <a:ext cx="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73BB296B-F0FC-4F7B-B22E-6CA781973550}"/>
            </a:ext>
          </a:extLst>
        </xdr:cNvPr>
        <xdr:cNvSpPr txBox="1"/>
      </xdr:nvSpPr>
      <xdr:spPr>
        <a:xfrm>
          <a:off x="9467850" y="14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1A2B4A70-5E3A-4851-A87B-F7880D657A49}"/>
            </a:ext>
          </a:extLst>
        </xdr:cNvPr>
        <xdr:cNvCxnSpPr/>
      </xdr:nvCxnSpPr>
      <xdr:spPr>
        <a:xfrm>
          <a:off x="9363075" y="140198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3" name="【福祉施設】&#10;一人当たり面積最大値テキスト">
          <a:extLst>
            <a:ext uri="{FF2B5EF4-FFF2-40B4-BE49-F238E27FC236}">
              <a16:creationId xmlns:a16="http://schemas.microsoft.com/office/drawing/2014/main" id="{BC9F03B5-EC8B-4A72-9C76-412843776716}"/>
            </a:ext>
          </a:extLst>
        </xdr:cNvPr>
        <xdr:cNvSpPr txBox="1"/>
      </xdr:nvSpPr>
      <xdr:spPr>
        <a:xfrm>
          <a:off x="9467850" y="1247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4" name="直線コネクタ 343">
          <a:extLst>
            <a:ext uri="{FF2B5EF4-FFF2-40B4-BE49-F238E27FC236}">
              <a16:creationId xmlns:a16="http://schemas.microsoft.com/office/drawing/2014/main" id="{3ADCEF66-74D1-45A7-81AD-A1CF66C722DE}"/>
            </a:ext>
          </a:extLst>
        </xdr:cNvPr>
        <xdr:cNvCxnSpPr/>
      </xdr:nvCxnSpPr>
      <xdr:spPr>
        <a:xfrm>
          <a:off x="9363075" y="126854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45" name="【福祉施設】&#10;一人当たり面積平均値テキスト">
          <a:extLst>
            <a:ext uri="{FF2B5EF4-FFF2-40B4-BE49-F238E27FC236}">
              <a16:creationId xmlns:a16="http://schemas.microsoft.com/office/drawing/2014/main" id="{68C0D77C-1EB6-4584-AAA6-8DD879641BCE}"/>
            </a:ext>
          </a:extLst>
        </xdr:cNvPr>
        <xdr:cNvSpPr txBox="1"/>
      </xdr:nvSpPr>
      <xdr:spPr>
        <a:xfrm>
          <a:off x="9467850" y="1336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46" name="フローチャート: 判断 345">
          <a:extLst>
            <a:ext uri="{FF2B5EF4-FFF2-40B4-BE49-F238E27FC236}">
              <a16:creationId xmlns:a16="http://schemas.microsoft.com/office/drawing/2014/main" id="{D0785790-218B-472F-984D-A0FCF83C2AB4}"/>
            </a:ext>
          </a:extLst>
        </xdr:cNvPr>
        <xdr:cNvSpPr/>
      </xdr:nvSpPr>
      <xdr:spPr>
        <a:xfrm>
          <a:off x="9401175" y="135046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CBC7EC24-7E78-4084-BD6E-97B2D298D626}"/>
            </a:ext>
          </a:extLst>
        </xdr:cNvPr>
        <xdr:cNvSpPr/>
      </xdr:nvSpPr>
      <xdr:spPr>
        <a:xfrm>
          <a:off x="8639175" y="135186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48" name="フローチャート: 判断 347">
          <a:extLst>
            <a:ext uri="{FF2B5EF4-FFF2-40B4-BE49-F238E27FC236}">
              <a16:creationId xmlns:a16="http://schemas.microsoft.com/office/drawing/2014/main" id="{073228A5-A103-4139-982E-4A74BF1CF7AD}"/>
            </a:ext>
          </a:extLst>
        </xdr:cNvPr>
        <xdr:cNvSpPr/>
      </xdr:nvSpPr>
      <xdr:spPr>
        <a:xfrm>
          <a:off x="7839075" y="13526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FE46BDC6-B0C4-4CB6-A092-B2899D33A03C}"/>
            </a:ext>
          </a:extLst>
        </xdr:cNvPr>
        <xdr:cNvSpPr/>
      </xdr:nvSpPr>
      <xdr:spPr>
        <a:xfrm>
          <a:off x="7029450" y="13526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0" name="フローチャート: 判断 349">
          <a:extLst>
            <a:ext uri="{FF2B5EF4-FFF2-40B4-BE49-F238E27FC236}">
              <a16:creationId xmlns:a16="http://schemas.microsoft.com/office/drawing/2014/main" id="{1F1ACB48-4D68-41AC-B9C3-EADA6A28C01D}"/>
            </a:ext>
          </a:extLst>
        </xdr:cNvPr>
        <xdr:cNvSpPr/>
      </xdr:nvSpPr>
      <xdr:spPr>
        <a:xfrm>
          <a:off x="6238875" y="13534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3975DDA-16FC-4011-9779-988DBFC2AB8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B4C8FCD-0FEC-4EC4-B6FA-8CC3EF2A80C4}"/>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B52D2BF-D45B-4CA7-9246-F54DC77D1F9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666ECDE-7AAB-4824-BD81-21454B7C81C4}"/>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6185D9-0426-4B99-874E-C90C63ED393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56" name="楕円 355">
          <a:extLst>
            <a:ext uri="{FF2B5EF4-FFF2-40B4-BE49-F238E27FC236}">
              <a16:creationId xmlns:a16="http://schemas.microsoft.com/office/drawing/2014/main" id="{20053465-0D82-48BE-80DC-98072A45F063}"/>
            </a:ext>
          </a:extLst>
        </xdr:cNvPr>
        <xdr:cNvSpPr/>
      </xdr:nvSpPr>
      <xdr:spPr>
        <a:xfrm>
          <a:off x="9401175" y="138665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57" name="【福祉施設】&#10;一人当たり面積該当値テキスト">
          <a:extLst>
            <a:ext uri="{FF2B5EF4-FFF2-40B4-BE49-F238E27FC236}">
              <a16:creationId xmlns:a16="http://schemas.microsoft.com/office/drawing/2014/main" id="{054DCEE4-3EAB-4359-9647-FA96FB5A28AC}"/>
            </a:ext>
          </a:extLst>
        </xdr:cNvPr>
        <xdr:cNvSpPr txBox="1"/>
      </xdr:nvSpPr>
      <xdr:spPr>
        <a:xfrm>
          <a:off x="9467850" y="137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58" name="楕円 357">
          <a:extLst>
            <a:ext uri="{FF2B5EF4-FFF2-40B4-BE49-F238E27FC236}">
              <a16:creationId xmlns:a16="http://schemas.microsoft.com/office/drawing/2014/main" id="{26CCC065-E83D-432C-B3F2-A0B10D95AB27}"/>
            </a:ext>
          </a:extLst>
        </xdr:cNvPr>
        <xdr:cNvSpPr/>
      </xdr:nvSpPr>
      <xdr:spPr>
        <a:xfrm>
          <a:off x="8639175" y="13866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59" name="直線コネクタ 358">
          <a:extLst>
            <a:ext uri="{FF2B5EF4-FFF2-40B4-BE49-F238E27FC236}">
              <a16:creationId xmlns:a16="http://schemas.microsoft.com/office/drawing/2014/main" id="{4133CE5E-98C9-4249-8A39-FD3F2DED120F}"/>
            </a:ext>
          </a:extLst>
        </xdr:cNvPr>
        <xdr:cNvCxnSpPr/>
      </xdr:nvCxnSpPr>
      <xdr:spPr>
        <a:xfrm>
          <a:off x="8686800" y="139142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60" name="楕円 359">
          <a:extLst>
            <a:ext uri="{FF2B5EF4-FFF2-40B4-BE49-F238E27FC236}">
              <a16:creationId xmlns:a16="http://schemas.microsoft.com/office/drawing/2014/main" id="{D9AF632E-74F7-4FB6-8B99-5C2206E91332}"/>
            </a:ext>
          </a:extLst>
        </xdr:cNvPr>
        <xdr:cNvSpPr/>
      </xdr:nvSpPr>
      <xdr:spPr>
        <a:xfrm>
          <a:off x="7839075" y="13866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61" name="直線コネクタ 360">
          <a:extLst>
            <a:ext uri="{FF2B5EF4-FFF2-40B4-BE49-F238E27FC236}">
              <a16:creationId xmlns:a16="http://schemas.microsoft.com/office/drawing/2014/main" id="{DCA5A94B-B41A-4CEF-AA80-6C9B17ABFE0B}"/>
            </a:ext>
          </a:extLst>
        </xdr:cNvPr>
        <xdr:cNvCxnSpPr/>
      </xdr:nvCxnSpPr>
      <xdr:spPr>
        <a:xfrm>
          <a:off x="7886700" y="13914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62" name="楕円 361">
          <a:extLst>
            <a:ext uri="{FF2B5EF4-FFF2-40B4-BE49-F238E27FC236}">
              <a16:creationId xmlns:a16="http://schemas.microsoft.com/office/drawing/2014/main" id="{2560DB98-D885-489E-A4C7-637A3EE3E24B}"/>
            </a:ext>
          </a:extLst>
        </xdr:cNvPr>
        <xdr:cNvSpPr/>
      </xdr:nvSpPr>
      <xdr:spPr>
        <a:xfrm>
          <a:off x="7029450" y="13866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144236</xdr:rowOff>
    </xdr:to>
    <xdr:cxnSp macro="">
      <xdr:nvCxnSpPr>
        <xdr:cNvPr id="363" name="直線コネクタ 362">
          <a:extLst>
            <a:ext uri="{FF2B5EF4-FFF2-40B4-BE49-F238E27FC236}">
              <a16:creationId xmlns:a16="http://schemas.microsoft.com/office/drawing/2014/main" id="{E85FE93B-3DDA-447A-AC67-01E4562A73FC}"/>
            </a:ext>
          </a:extLst>
        </xdr:cNvPr>
        <xdr:cNvCxnSpPr/>
      </xdr:nvCxnSpPr>
      <xdr:spPr>
        <a:xfrm>
          <a:off x="7077075" y="13914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64" name="楕円 363">
          <a:extLst>
            <a:ext uri="{FF2B5EF4-FFF2-40B4-BE49-F238E27FC236}">
              <a16:creationId xmlns:a16="http://schemas.microsoft.com/office/drawing/2014/main" id="{94611753-4855-44A4-A550-95A0BCE03819}"/>
            </a:ext>
          </a:extLst>
        </xdr:cNvPr>
        <xdr:cNvSpPr/>
      </xdr:nvSpPr>
      <xdr:spPr>
        <a:xfrm>
          <a:off x="6238875" y="13866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144236</xdr:rowOff>
    </xdr:from>
    <xdr:to>
      <xdr:col>41</xdr:col>
      <xdr:colOff>50800</xdr:colOff>
      <xdr:row>85</xdr:row>
      <xdr:rowOff>144236</xdr:rowOff>
    </xdr:to>
    <xdr:cxnSp macro="">
      <xdr:nvCxnSpPr>
        <xdr:cNvPr id="365" name="直線コネクタ 364">
          <a:extLst>
            <a:ext uri="{FF2B5EF4-FFF2-40B4-BE49-F238E27FC236}">
              <a16:creationId xmlns:a16="http://schemas.microsoft.com/office/drawing/2014/main" id="{13A64010-B988-41C5-B9AF-4C993B79CD35}"/>
            </a:ext>
          </a:extLst>
        </xdr:cNvPr>
        <xdr:cNvCxnSpPr/>
      </xdr:nvCxnSpPr>
      <xdr:spPr>
        <a:xfrm>
          <a:off x="6286500" y="139142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6" name="n_1aveValue【福祉施設】&#10;一人当たり面積">
          <a:extLst>
            <a:ext uri="{FF2B5EF4-FFF2-40B4-BE49-F238E27FC236}">
              <a16:creationId xmlns:a16="http://schemas.microsoft.com/office/drawing/2014/main" id="{7F743108-8E7C-4495-BE79-A6FE3A26E87D}"/>
            </a:ext>
          </a:extLst>
        </xdr:cNvPr>
        <xdr:cNvSpPr txBox="1"/>
      </xdr:nvSpPr>
      <xdr:spPr>
        <a:xfrm>
          <a:off x="8458277" y="132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67" name="n_2aveValue【福祉施設】&#10;一人当たり面積">
          <a:extLst>
            <a:ext uri="{FF2B5EF4-FFF2-40B4-BE49-F238E27FC236}">
              <a16:creationId xmlns:a16="http://schemas.microsoft.com/office/drawing/2014/main" id="{B4683F67-4B9F-42B6-AE34-7E6A4617AC1C}"/>
            </a:ext>
          </a:extLst>
        </xdr:cNvPr>
        <xdr:cNvSpPr txBox="1"/>
      </xdr:nvSpPr>
      <xdr:spPr>
        <a:xfrm>
          <a:off x="7677227"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8" name="n_3aveValue【福祉施設】&#10;一人当たり面積">
          <a:extLst>
            <a:ext uri="{FF2B5EF4-FFF2-40B4-BE49-F238E27FC236}">
              <a16:creationId xmlns:a16="http://schemas.microsoft.com/office/drawing/2014/main" id="{1477C287-167B-435A-ADF5-AF8A8782B9F8}"/>
            </a:ext>
          </a:extLst>
        </xdr:cNvPr>
        <xdr:cNvSpPr txBox="1"/>
      </xdr:nvSpPr>
      <xdr:spPr>
        <a:xfrm>
          <a:off x="6867602"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69" name="n_4aveValue【福祉施設】&#10;一人当たり面積">
          <a:extLst>
            <a:ext uri="{FF2B5EF4-FFF2-40B4-BE49-F238E27FC236}">
              <a16:creationId xmlns:a16="http://schemas.microsoft.com/office/drawing/2014/main" id="{533DA76E-9D6E-45FB-88F4-8141C31D4727}"/>
            </a:ext>
          </a:extLst>
        </xdr:cNvPr>
        <xdr:cNvSpPr txBox="1"/>
      </xdr:nvSpPr>
      <xdr:spPr>
        <a:xfrm>
          <a:off x="60675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70" name="n_1mainValue【福祉施設】&#10;一人当たり面積">
          <a:extLst>
            <a:ext uri="{FF2B5EF4-FFF2-40B4-BE49-F238E27FC236}">
              <a16:creationId xmlns:a16="http://schemas.microsoft.com/office/drawing/2014/main" id="{D2CE5188-ECF4-4303-A9DF-0658571156AB}"/>
            </a:ext>
          </a:extLst>
        </xdr:cNvPr>
        <xdr:cNvSpPr txBox="1"/>
      </xdr:nvSpPr>
      <xdr:spPr>
        <a:xfrm>
          <a:off x="8458277"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71" name="n_2mainValue【福祉施設】&#10;一人当たり面積">
          <a:extLst>
            <a:ext uri="{FF2B5EF4-FFF2-40B4-BE49-F238E27FC236}">
              <a16:creationId xmlns:a16="http://schemas.microsoft.com/office/drawing/2014/main" id="{1C0EAEF7-7701-4F52-A2EB-6070A9010D89}"/>
            </a:ext>
          </a:extLst>
        </xdr:cNvPr>
        <xdr:cNvSpPr txBox="1"/>
      </xdr:nvSpPr>
      <xdr:spPr>
        <a:xfrm>
          <a:off x="7677227"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72" name="n_3mainValue【福祉施設】&#10;一人当たり面積">
          <a:extLst>
            <a:ext uri="{FF2B5EF4-FFF2-40B4-BE49-F238E27FC236}">
              <a16:creationId xmlns:a16="http://schemas.microsoft.com/office/drawing/2014/main" id="{AC81BC3D-6889-4606-8674-4BD0DD991C06}"/>
            </a:ext>
          </a:extLst>
        </xdr:cNvPr>
        <xdr:cNvSpPr txBox="1"/>
      </xdr:nvSpPr>
      <xdr:spPr>
        <a:xfrm>
          <a:off x="6867602"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73" name="n_4mainValue【福祉施設】&#10;一人当たり面積">
          <a:extLst>
            <a:ext uri="{FF2B5EF4-FFF2-40B4-BE49-F238E27FC236}">
              <a16:creationId xmlns:a16="http://schemas.microsoft.com/office/drawing/2014/main" id="{BA3C1A68-7F8E-41F5-AD1F-99EDD29A2386}"/>
            </a:ext>
          </a:extLst>
        </xdr:cNvPr>
        <xdr:cNvSpPr txBox="1"/>
      </xdr:nvSpPr>
      <xdr:spPr>
        <a:xfrm>
          <a:off x="6067502"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33C6A4D-7C56-4701-8E51-553EA34513E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8CF0AF6-E49F-4149-8C20-6C1A6C96D19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C7E1471-62A8-4A26-9366-AF32B9ABEC7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0FA848A-14B8-4631-8469-9BC9BD9BAF7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1151AE0-5909-4165-A047-12638D04C07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3898706B-54E4-4EB4-BBD5-4B4EEA3CF56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36C44B0-C2B5-4FFF-9578-76C1F26F8F5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E121D16-FB71-46B6-80AB-A4BD58AE92FE}"/>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E3C37907-8E1A-4BE2-A3CF-461215348CA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4784593-A97C-4F74-AD15-4A8F4301AD4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1023EA5-CC1C-4700-98E5-5FD6081F0643}"/>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5C9DE18C-E2E0-42A2-A7E7-B0CF602043F1}"/>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A3A651C7-65B3-47FE-938E-7402E3CA7311}"/>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2E4C3EC3-509C-45A2-AD62-A5BB1BC26304}"/>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0BC207F-7D2C-45D0-BE92-89DFF0759245}"/>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AD5425EB-1263-425D-9E9A-813ECD9B8B30}"/>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DA7BA667-99CD-45F1-A3EC-38753F1BE5C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1F1739E0-AD19-48F2-93C2-4A82954A0BE4}"/>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B8F89E1-3BBB-42B4-81C2-A56A13B52094}"/>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55A34F85-F779-4570-8F58-C98A0362953F}"/>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A8AA8DC4-49E1-4176-828D-3946FBD003C0}"/>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7A71F36-330E-43F6-B0D5-C9E0689D3606}"/>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F36E8C26-C1FC-4732-AC49-193B5C8E54F2}"/>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D56DEE6-FDFB-4B50-92EA-0F09BADD1854}"/>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9B0F92A8-62CC-4B02-A7C3-FAF97891020B}"/>
            </a:ext>
          </a:extLst>
        </xdr:cNvPr>
        <xdr:cNvCxnSpPr/>
      </xdr:nvCxnSpPr>
      <xdr:spPr>
        <a:xfrm flipV="1">
          <a:off x="4180840" y="162877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A68D0C67-7965-4A3D-B5A3-5A21041563C2}"/>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FD49BD4E-8655-45EC-BA4C-6055F30E64C4}"/>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D696F8EE-7025-4D6F-B303-E0989E4D3106}"/>
            </a:ext>
          </a:extLst>
        </xdr:cNvPr>
        <xdr:cNvSpPr txBox="1"/>
      </xdr:nvSpPr>
      <xdr:spPr>
        <a:xfrm>
          <a:off x="4219575" y="1606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108513E1-7F14-418B-ADF5-E5EDAB874A69}"/>
            </a:ext>
          </a:extLst>
        </xdr:cNvPr>
        <xdr:cNvCxnSpPr/>
      </xdr:nvCxnSpPr>
      <xdr:spPr>
        <a:xfrm>
          <a:off x="4105275"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E24BA9E0-1576-4015-B11C-7DF9F7F65DCB}"/>
            </a:ext>
          </a:extLst>
        </xdr:cNvPr>
        <xdr:cNvSpPr txBox="1"/>
      </xdr:nvSpPr>
      <xdr:spPr>
        <a:xfrm>
          <a:off x="4219575" y="1666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4" name="フローチャート: 判断 403">
          <a:extLst>
            <a:ext uri="{FF2B5EF4-FFF2-40B4-BE49-F238E27FC236}">
              <a16:creationId xmlns:a16="http://schemas.microsoft.com/office/drawing/2014/main" id="{B30DB862-A0A4-46C4-85D5-4922375E9B0E}"/>
            </a:ext>
          </a:extLst>
        </xdr:cNvPr>
        <xdr:cNvSpPr/>
      </xdr:nvSpPr>
      <xdr:spPr>
        <a:xfrm>
          <a:off x="4124325" y="16812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05" name="フローチャート: 判断 404">
          <a:extLst>
            <a:ext uri="{FF2B5EF4-FFF2-40B4-BE49-F238E27FC236}">
              <a16:creationId xmlns:a16="http://schemas.microsoft.com/office/drawing/2014/main" id="{1EE0102B-F903-413A-9105-7C41BD0B1702}"/>
            </a:ext>
          </a:extLst>
        </xdr:cNvPr>
        <xdr:cNvSpPr/>
      </xdr:nvSpPr>
      <xdr:spPr>
        <a:xfrm>
          <a:off x="3381375" y="16830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06" name="フローチャート: 判断 405">
          <a:extLst>
            <a:ext uri="{FF2B5EF4-FFF2-40B4-BE49-F238E27FC236}">
              <a16:creationId xmlns:a16="http://schemas.microsoft.com/office/drawing/2014/main" id="{81666917-B9EF-4252-95E3-B4B6FDF4A647}"/>
            </a:ext>
          </a:extLst>
        </xdr:cNvPr>
        <xdr:cNvSpPr/>
      </xdr:nvSpPr>
      <xdr:spPr>
        <a:xfrm>
          <a:off x="2571750" y="1682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07" name="フローチャート: 判断 406">
          <a:extLst>
            <a:ext uri="{FF2B5EF4-FFF2-40B4-BE49-F238E27FC236}">
              <a16:creationId xmlns:a16="http://schemas.microsoft.com/office/drawing/2014/main" id="{9586E163-08E6-4485-A74C-BBB250A2308E}"/>
            </a:ext>
          </a:extLst>
        </xdr:cNvPr>
        <xdr:cNvSpPr/>
      </xdr:nvSpPr>
      <xdr:spPr>
        <a:xfrm>
          <a:off x="1781175" y="16800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08" name="フローチャート: 判断 407">
          <a:extLst>
            <a:ext uri="{FF2B5EF4-FFF2-40B4-BE49-F238E27FC236}">
              <a16:creationId xmlns:a16="http://schemas.microsoft.com/office/drawing/2014/main" id="{4AAC0FE7-6DDA-4141-ABE4-671C46887900}"/>
            </a:ext>
          </a:extLst>
        </xdr:cNvPr>
        <xdr:cNvSpPr/>
      </xdr:nvSpPr>
      <xdr:spPr>
        <a:xfrm>
          <a:off x="981075" y="16850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A6FB65D-4591-4D8C-A558-149647F495A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1DA01CD-A14C-4F15-A36E-E3B644E77FB3}"/>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CA168BB-1FF2-46BA-95B6-610DCD0705B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8A7AC39-A67E-490D-A0A2-6412F437420F}"/>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843EDAE-95F8-460E-BA45-EDA6A72E504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4" name="楕円 413">
          <a:extLst>
            <a:ext uri="{FF2B5EF4-FFF2-40B4-BE49-F238E27FC236}">
              <a16:creationId xmlns:a16="http://schemas.microsoft.com/office/drawing/2014/main" id="{1CAC9192-378D-4062-98EB-CD14B2E0C148}"/>
            </a:ext>
          </a:extLst>
        </xdr:cNvPr>
        <xdr:cNvSpPr/>
      </xdr:nvSpPr>
      <xdr:spPr>
        <a:xfrm>
          <a:off x="4124325" y="1711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BB15EBDB-DB6C-4646-BE72-3E93A4BCB5E9}"/>
            </a:ext>
          </a:extLst>
        </xdr:cNvPr>
        <xdr:cNvSpPr txBox="1"/>
      </xdr:nvSpPr>
      <xdr:spPr>
        <a:xfrm>
          <a:off x="4219575" y="1709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103505</xdr:rowOff>
    </xdr:from>
    <xdr:to>
      <xdr:col>20</xdr:col>
      <xdr:colOff>38100</xdr:colOff>
      <xdr:row>105</xdr:row>
      <xdr:rowOff>33655</xdr:rowOff>
    </xdr:to>
    <xdr:sp macro="" textlink="">
      <xdr:nvSpPr>
        <xdr:cNvPr id="416" name="楕円 415">
          <a:extLst>
            <a:ext uri="{FF2B5EF4-FFF2-40B4-BE49-F238E27FC236}">
              <a16:creationId xmlns:a16="http://schemas.microsoft.com/office/drawing/2014/main" id="{01433659-19CE-4C28-8704-C93AA7254542}"/>
            </a:ext>
          </a:extLst>
        </xdr:cNvPr>
        <xdr:cNvSpPr/>
      </xdr:nvSpPr>
      <xdr:spPr>
        <a:xfrm>
          <a:off x="3381375" y="17080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154305</xdr:rowOff>
    </xdr:from>
    <xdr:to>
      <xdr:col>24</xdr:col>
      <xdr:colOff>63500</xdr:colOff>
      <xdr:row>105</xdr:row>
      <xdr:rowOff>19050</xdr:rowOff>
    </xdr:to>
    <xdr:cxnSp macro="">
      <xdr:nvCxnSpPr>
        <xdr:cNvPr id="417" name="直線コネクタ 416">
          <a:extLst>
            <a:ext uri="{FF2B5EF4-FFF2-40B4-BE49-F238E27FC236}">
              <a16:creationId xmlns:a16="http://schemas.microsoft.com/office/drawing/2014/main" id="{2A4D2EDD-3551-44F0-B841-BA951BB038CE}"/>
            </a:ext>
          </a:extLst>
        </xdr:cNvPr>
        <xdr:cNvCxnSpPr/>
      </xdr:nvCxnSpPr>
      <xdr:spPr>
        <a:xfrm>
          <a:off x="3429000" y="1712785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67311</xdr:rowOff>
    </xdr:from>
    <xdr:to>
      <xdr:col>15</xdr:col>
      <xdr:colOff>101600</xdr:colOff>
      <xdr:row>104</xdr:row>
      <xdr:rowOff>168911</xdr:rowOff>
    </xdr:to>
    <xdr:sp macro="" textlink="">
      <xdr:nvSpPr>
        <xdr:cNvPr id="418" name="楕円 417">
          <a:extLst>
            <a:ext uri="{FF2B5EF4-FFF2-40B4-BE49-F238E27FC236}">
              <a16:creationId xmlns:a16="http://schemas.microsoft.com/office/drawing/2014/main" id="{E8564F5C-4578-410B-B596-867001E5EC7F}"/>
            </a:ext>
          </a:extLst>
        </xdr:cNvPr>
        <xdr:cNvSpPr/>
      </xdr:nvSpPr>
      <xdr:spPr>
        <a:xfrm>
          <a:off x="2571750" y="17037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118111</xdr:rowOff>
    </xdr:from>
    <xdr:to>
      <xdr:col>19</xdr:col>
      <xdr:colOff>177800</xdr:colOff>
      <xdr:row>104</xdr:row>
      <xdr:rowOff>154305</xdr:rowOff>
    </xdr:to>
    <xdr:cxnSp macro="">
      <xdr:nvCxnSpPr>
        <xdr:cNvPr id="419" name="直線コネクタ 418">
          <a:extLst>
            <a:ext uri="{FF2B5EF4-FFF2-40B4-BE49-F238E27FC236}">
              <a16:creationId xmlns:a16="http://schemas.microsoft.com/office/drawing/2014/main" id="{C2A61A4F-5AB7-4A70-A40C-7B79A9B948ED}"/>
            </a:ext>
          </a:extLst>
        </xdr:cNvPr>
        <xdr:cNvCxnSpPr/>
      </xdr:nvCxnSpPr>
      <xdr:spPr>
        <a:xfrm>
          <a:off x="2619375" y="17094836"/>
          <a:ext cx="80962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33020</xdr:rowOff>
    </xdr:from>
    <xdr:to>
      <xdr:col>10</xdr:col>
      <xdr:colOff>165100</xdr:colOff>
      <xdr:row>104</xdr:row>
      <xdr:rowOff>134620</xdr:rowOff>
    </xdr:to>
    <xdr:sp macro="" textlink="">
      <xdr:nvSpPr>
        <xdr:cNvPr id="420" name="楕円 419">
          <a:extLst>
            <a:ext uri="{FF2B5EF4-FFF2-40B4-BE49-F238E27FC236}">
              <a16:creationId xmlns:a16="http://schemas.microsoft.com/office/drawing/2014/main" id="{E1630522-00E9-442E-877D-B5272FE5D4E0}"/>
            </a:ext>
          </a:extLst>
        </xdr:cNvPr>
        <xdr:cNvSpPr/>
      </xdr:nvSpPr>
      <xdr:spPr>
        <a:xfrm>
          <a:off x="1781175" y="170033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118111</xdr:rowOff>
    </xdr:to>
    <xdr:cxnSp macro="">
      <xdr:nvCxnSpPr>
        <xdr:cNvPr id="421" name="直線コネクタ 420">
          <a:extLst>
            <a:ext uri="{FF2B5EF4-FFF2-40B4-BE49-F238E27FC236}">
              <a16:creationId xmlns:a16="http://schemas.microsoft.com/office/drawing/2014/main" id="{CFF07641-0D00-4387-AD09-9E8E7FC3058E}"/>
            </a:ext>
          </a:extLst>
        </xdr:cNvPr>
        <xdr:cNvCxnSpPr/>
      </xdr:nvCxnSpPr>
      <xdr:spPr>
        <a:xfrm>
          <a:off x="1828800" y="17060545"/>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22" name="楕円 421">
          <a:extLst>
            <a:ext uri="{FF2B5EF4-FFF2-40B4-BE49-F238E27FC236}">
              <a16:creationId xmlns:a16="http://schemas.microsoft.com/office/drawing/2014/main" id="{2F471393-6984-4709-82DB-39135AB376FC}"/>
            </a:ext>
          </a:extLst>
        </xdr:cNvPr>
        <xdr:cNvSpPr/>
      </xdr:nvSpPr>
      <xdr:spPr>
        <a:xfrm>
          <a:off x="981075" y="16972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83820</xdr:rowOff>
    </xdr:to>
    <xdr:cxnSp macro="">
      <xdr:nvCxnSpPr>
        <xdr:cNvPr id="423" name="直線コネクタ 422">
          <a:extLst>
            <a:ext uri="{FF2B5EF4-FFF2-40B4-BE49-F238E27FC236}">
              <a16:creationId xmlns:a16="http://schemas.microsoft.com/office/drawing/2014/main" id="{FB3E59C1-D3C2-43B0-9A3B-D42A8CCAED69}"/>
            </a:ext>
          </a:extLst>
        </xdr:cNvPr>
        <xdr:cNvCxnSpPr/>
      </xdr:nvCxnSpPr>
      <xdr:spPr>
        <a:xfrm>
          <a:off x="1028700" y="17019905"/>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24" name="n_1aveValue【市民会館】&#10;有形固定資産減価償却率">
          <a:extLst>
            <a:ext uri="{FF2B5EF4-FFF2-40B4-BE49-F238E27FC236}">
              <a16:creationId xmlns:a16="http://schemas.microsoft.com/office/drawing/2014/main" id="{3320363C-FAC4-4624-92E8-DF64E9B1FA38}"/>
            </a:ext>
          </a:extLst>
        </xdr:cNvPr>
        <xdr:cNvSpPr txBox="1"/>
      </xdr:nvSpPr>
      <xdr:spPr>
        <a:xfrm>
          <a:off x="3239144"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25" name="n_2aveValue【市民会館】&#10;有形固定資産減価償却率">
          <a:extLst>
            <a:ext uri="{FF2B5EF4-FFF2-40B4-BE49-F238E27FC236}">
              <a16:creationId xmlns:a16="http://schemas.microsoft.com/office/drawing/2014/main" id="{4D9F7A69-F477-4682-8E42-D8527C43A34E}"/>
            </a:ext>
          </a:extLst>
        </xdr:cNvPr>
        <xdr:cNvSpPr txBox="1"/>
      </xdr:nvSpPr>
      <xdr:spPr>
        <a:xfrm>
          <a:off x="24390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26" name="n_3aveValue【市民会館】&#10;有形固定資産減価償却率">
          <a:extLst>
            <a:ext uri="{FF2B5EF4-FFF2-40B4-BE49-F238E27FC236}">
              <a16:creationId xmlns:a16="http://schemas.microsoft.com/office/drawing/2014/main" id="{93D63F66-4D1D-412E-8BD8-98956448F68E}"/>
            </a:ext>
          </a:extLst>
        </xdr:cNvPr>
        <xdr:cNvSpPr txBox="1"/>
      </xdr:nvSpPr>
      <xdr:spPr>
        <a:xfrm>
          <a:off x="1648469" y="165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27" name="n_4aveValue【市民会館】&#10;有形固定資産減価償却率">
          <a:extLst>
            <a:ext uri="{FF2B5EF4-FFF2-40B4-BE49-F238E27FC236}">
              <a16:creationId xmlns:a16="http://schemas.microsoft.com/office/drawing/2014/main" id="{7326943E-B94D-4C8D-AFE3-A5C686873CD0}"/>
            </a:ext>
          </a:extLst>
        </xdr:cNvPr>
        <xdr:cNvSpPr txBox="1"/>
      </xdr:nvSpPr>
      <xdr:spPr>
        <a:xfrm>
          <a:off x="848369"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24782</xdr:rowOff>
    </xdr:from>
    <xdr:ext cx="405111" cy="259045"/>
    <xdr:sp macro="" textlink="">
      <xdr:nvSpPr>
        <xdr:cNvPr id="428" name="n_1mainValue【市民会館】&#10;有形固定資産減価償却率">
          <a:extLst>
            <a:ext uri="{FF2B5EF4-FFF2-40B4-BE49-F238E27FC236}">
              <a16:creationId xmlns:a16="http://schemas.microsoft.com/office/drawing/2014/main" id="{06A872E5-5903-4FE1-9443-4B8312C786D7}"/>
            </a:ext>
          </a:extLst>
        </xdr:cNvPr>
        <xdr:cNvSpPr txBox="1"/>
      </xdr:nvSpPr>
      <xdr:spPr>
        <a:xfrm>
          <a:off x="323914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160038</xdr:rowOff>
    </xdr:from>
    <xdr:ext cx="405111" cy="259045"/>
    <xdr:sp macro="" textlink="">
      <xdr:nvSpPr>
        <xdr:cNvPr id="429" name="n_2mainValue【市民会館】&#10;有形固定資産減価償却率">
          <a:extLst>
            <a:ext uri="{FF2B5EF4-FFF2-40B4-BE49-F238E27FC236}">
              <a16:creationId xmlns:a16="http://schemas.microsoft.com/office/drawing/2014/main" id="{D9B32206-7924-4692-8B9D-CBC02966E7E0}"/>
            </a:ext>
          </a:extLst>
        </xdr:cNvPr>
        <xdr:cNvSpPr txBox="1"/>
      </xdr:nvSpPr>
      <xdr:spPr>
        <a:xfrm>
          <a:off x="2439044" y="1713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125747</xdr:rowOff>
    </xdr:from>
    <xdr:ext cx="405111" cy="259045"/>
    <xdr:sp macro="" textlink="">
      <xdr:nvSpPr>
        <xdr:cNvPr id="430" name="n_3mainValue【市民会館】&#10;有形固定資産減価償却率">
          <a:extLst>
            <a:ext uri="{FF2B5EF4-FFF2-40B4-BE49-F238E27FC236}">
              <a16:creationId xmlns:a16="http://schemas.microsoft.com/office/drawing/2014/main" id="{801825BF-3A52-49DE-9BAC-CEAA22D57B90}"/>
            </a:ext>
          </a:extLst>
        </xdr:cNvPr>
        <xdr:cNvSpPr txBox="1"/>
      </xdr:nvSpPr>
      <xdr:spPr>
        <a:xfrm>
          <a:off x="1648469"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431" name="n_4mainValue【市民会館】&#10;有形固定資産減価償却率">
          <a:extLst>
            <a:ext uri="{FF2B5EF4-FFF2-40B4-BE49-F238E27FC236}">
              <a16:creationId xmlns:a16="http://schemas.microsoft.com/office/drawing/2014/main" id="{C84FEBB7-6E9E-473C-A9E7-CA4154DBA868}"/>
            </a:ext>
          </a:extLst>
        </xdr:cNvPr>
        <xdr:cNvSpPr txBox="1"/>
      </xdr:nvSpPr>
      <xdr:spPr>
        <a:xfrm>
          <a:off x="848369"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9113203-A4A4-4D1C-86D9-C4EB0304AA96}"/>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C3A12A0-0701-4DBD-846F-616BFA5E2CD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4C5C998-44B3-407B-912F-DC1A34EF0BAD}"/>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73D9CFBC-9E1F-4388-8965-BBDC33193748}"/>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288B5AAF-65AD-4499-BD13-6CDA956BE2B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7D22E8F6-B5FC-4BEF-8BD4-198E7404B946}"/>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B95DDE91-398A-478E-B18D-90DA36D17079}"/>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7902A59-9AAA-4AA1-9FFE-7050373A9BB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82380B2-50C9-4AAF-9633-2E68B03AD2EE}"/>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BFA7339-0CF2-4CD5-AFAF-BA89F386CA36}"/>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854539AB-86DB-4F4A-B167-CD308372059B}"/>
            </a:ext>
          </a:extLst>
        </xdr:cNvPr>
        <xdr:cNvCxnSpPr/>
      </xdr:nvCxnSpPr>
      <xdr:spPr>
        <a:xfrm>
          <a:off x="5953125" y="17621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163FE911-BAFE-47D8-A907-D22741921F72}"/>
            </a:ext>
          </a:extLst>
        </xdr:cNvPr>
        <xdr:cNvSpPr txBox="1"/>
      </xdr:nvSpPr>
      <xdr:spPr>
        <a:xfrm>
          <a:off x="5527221"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18551D3C-3EBC-4902-AEA8-6BE5FCE47691}"/>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9C2FEEC6-EE15-43E5-B179-E7B215CC7601}"/>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1ED1DC9D-1FB0-449C-8A94-ECB392F4223F}"/>
            </a:ext>
          </a:extLst>
        </xdr:cNvPr>
        <xdr:cNvCxnSpPr/>
      </xdr:nvCxnSpPr>
      <xdr:spPr>
        <a:xfrm>
          <a:off x="5953125" y="1647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E40E8AB3-DE7C-407C-8C59-2EBA78E9F89F}"/>
            </a:ext>
          </a:extLst>
        </xdr:cNvPr>
        <xdr:cNvSpPr txBox="1"/>
      </xdr:nvSpPr>
      <xdr:spPr>
        <a:xfrm>
          <a:off x="5527221"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79996750-0B31-4E98-90A4-A3DD45C60EF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9E0E01B3-B678-44A0-996A-855443543EBD}"/>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2377682D-0EEB-4244-8C36-1267C2B27C42}"/>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9A81FD2C-1313-408F-B0BF-58C545CE275E}"/>
            </a:ext>
          </a:extLst>
        </xdr:cNvPr>
        <xdr:cNvCxnSpPr/>
      </xdr:nvCxnSpPr>
      <xdr:spPr>
        <a:xfrm flipV="1">
          <a:off x="9429115" y="16389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DB2F506E-873B-4245-866F-088FA9292EB4}"/>
            </a:ext>
          </a:extLst>
        </xdr:cNvPr>
        <xdr:cNvSpPr txBox="1"/>
      </xdr:nvSpPr>
      <xdr:spPr>
        <a:xfrm>
          <a:off x="946785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3F8F95BF-9CEE-4968-91FC-D7656524381E}"/>
            </a:ext>
          </a:extLst>
        </xdr:cNvPr>
        <xdr:cNvCxnSpPr/>
      </xdr:nvCxnSpPr>
      <xdr:spPr>
        <a:xfrm>
          <a:off x="9363075" y="17589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54" name="【市民会館】&#10;一人当たり面積最大値テキスト">
          <a:extLst>
            <a:ext uri="{FF2B5EF4-FFF2-40B4-BE49-F238E27FC236}">
              <a16:creationId xmlns:a16="http://schemas.microsoft.com/office/drawing/2014/main" id="{BCF2D77F-D462-4044-8120-88180ACE4050}"/>
            </a:ext>
          </a:extLst>
        </xdr:cNvPr>
        <xdr:cNvSpPr txBox="1"/>
      </xdr:nvSpPr>
      <xdr:spPr>
        <a:xfrm>
          <a:off x="9467850" y="161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55" name="直線コネクタ 454">
          <a:extLst>
            <a:ext uri="{FF2B5EF4-FFF2-40B4-BE49-F238E27FC236}">
              <a16:creationId xmlns:a16="http://schemas.microsoft.com/office/drawing/2014/main" id="{71E8D988-F6A2-42BF-A18D-EE48A5A0A326}"/>
            </a:ext>
          </a:extLst>
        </xdr:cNvPr>
        <xdr:cNvCxnSpPr/>
      </xdr:nvCxnSpPr>
      <xdr:spPr>
        <a:xfrm>
          <a:off x="9363075" y="16389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0C02457E-72EB-46A0-A444-35CC6FE8AAC4}"/>
            </a:ext>
          </a:extLst>
        </xdr:cNvPr>
        <xdr:cNvSpPr txBox="1"/>
      </xdr:nvSpPr>
      <xdr:spPr>
        <a:xfrm>
          <a:off x="9467850" y="16984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A44B416F-361D-4B96-B5F4-AAFC9A118843}"/>
            </a:ext>
          </a:extLst>
        </xdr:cNvPr>
        <xdr:cNvSpPr/>
      </xdr:nvSpPr>
      <xdr:spPr>
        <a:xfrm>
          <a:off x="9401175" y="171329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AEC67750-1AA7-401C-9AB9-6B4C60660D97}"/>
            </a:ext>
          </a:extLst>
        </xdr:cNvPr>
        <xdr:cNvSpPr/>
      </xdr:nvSpPr>
      <xdr:spPr>
        <a:xfrm>
          <a:off x="8639175" y="17132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5146400-21C4-449D-A3E6-18FEA82178E5}"/>
            </a:ext>
          </a:extLst>
        </xdr:cNvPr>
        <xdr:cNvSpPr/>
      </xdr:nvSpPr>
      <xdr:spPr>
        <a:xfrm>
          <a:off x="7839075" y="17155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7ADF9ADE-68F5-4508-8C42-D52FBD77F9BE}"/>
            </a:ext>
          </a:extLst>
        </xdr:cNvPr>
        <xdr:cNvSpPr/>
      </xdr:nvSpPr>
      <xdr:spPr>
        <a:xfrm>
          <a:off x="7029450" y="17155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1" name="フローチャート: 判断 460">
          <a:extLst>
            <a:ext uri="{FF2B5EF4-FFF2-40B4-BE49-F238E27FC236}">
              <a16:creationId xmlns:a16="http://schemas.microsoft.com/office/drawing/2014/main" id="{9DA47C60-2B07-488E-A8D0-E528492AC285}"/>
            </a:ext>
          </a:extLst>
        </xdr:cNvPr>
        <xdr:cNvSpPr/>
      </xdr:nvSpPr>
      <xdr:spPr>
        <a:xfrm>
          <a:off x="6238875" y="17164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AD30237-83E0-4845-991C-AD0999FA5E2A}"/>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31C8D1C-8FCC-4EA5-AC09-1B78E2182DC4}"/>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0A79B93-7AF9-47E0-9807-33A6E9C64258}"/>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4831171-781D-43DD-B0ED-A0A227A3DFB9}"/>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C167149-451F-477F-842E-7C1DCA0899E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67" name="楕円 466">
          <a:extLst>
            <a:ext uri="{FF2B5EF4-FFF2-40B4-BE49-F238E27FC236}">
              <a16:creationId xmlns:a16="http://schemas.microsoft.com/office/drawing/2014/main" id="{F12D41F2-4B1C-472E-90AF-6B0F24071A4F}"/>
            </a:ext>
          </a:extLst>
        </xdr:cNvPr>
        <xdr:cNvSpPr/>
      </xdr:nvSpPr>
      <xdr:spPr>
        <a:xfrm>
          <a:off x="9401175" y="172961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68" name="【市民会館】&#10;一人当たり面積該当値テキスト">
          <a:extLst>
            <a:ext uri="{FF2B5EF4-FFF2-40B4-BE49-F238E27FC236}">
              <a16:creationId xmlns:a16="http://schemas.microsoft.com/office/drawing/2014/main" id="{2C501399-65FD-43DA-9E6F-4570176F74D5}"/>
            </a:ext>
          </a:extLst>
        </xdr:cNvPr>
        <xdr:cNvSpPr txBox="1"/>
      </xdr:nvSpPr>
      <xdr:spPr>
        <a:xfrm>
          <a:off x="9467850"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69" name="楕円 468">
          <a:extLst>
            <a:ext uri="{FF2B5EF4-FFF2-40B4-BE49-F238E27FC236}">
              <a16:creationId xmlns:a16="http://schemas.microsoft.com/office/drawing/2014/main" id="{F811DBF0-2856-4A10-8007-629413686F51}"/>
            </a:ext>
          </a:extLst>
        </xdr:cNvPr>
        <xdr:cNvSpPr/>
      </xdr:nvSpPr>
      <xdr:spPr>
        <a:xfrm>
          <a:off x="8639175" y="17296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70" name="直線コネクタ 469">
          <a:extLst>
            <a:ext uri="{FF2B5EF4-FFF2-40B4-BE49-F238E27FC236}">
              <a16:creationId xmlns:a16="http://schemas.microsoft.com/office/drawing/2014/main" id="{3A24AAC4-D913-4F8F-816D-E0B107182ACC}"/>
            </a:ext>
          </a:extLst>
        </xdr:cNvPr>
        <xdr:cNvCxnSpPr/>
      </xdr:nvCxnSpPr>
      <xdr:spPr>
        <a:xfrm>
          <a:off x="8686800" y="173437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71" name="楕円 470">
          <a:extLst>
            <a:ext uri="{FF2B5EF4-FFF2-40B4-BE49-F238E27FC236}">
              <a16:creationId xmlns:a16="http://schemas.microsoft.com/office/drawing/2014/main" id="{890AB359-68FF-4E4F-9CC9-4267794B8077}"/>
            </a:ext>
          </a:extLst>
        </xdr:cNvPr>
        <xdr:cNvSpPr/>
      </xdr:nvSpPr>
      <xdr:spPr>
        <a:xfrm>
          <a:off x="7839075" y="17305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36195</xdr:rowOff>
    </xdr:to>
    <xdr:cxnSp macro="">
      <xdr:nvCxnSpPr>
        <xdr:cNvPr id="472" name="直線コネクタ 471">
          <a:extLst>
            <a:ext uri="{FF2B5EF4-FFF2-40B4-BE49-F238E27FC236}">
              <a16:creationId xmlns:a16="http://schemas.microsoft.com/office/drawing/2014/main" id="{B1088344-D84E-4FB2-83F2-D1EB6986CB0C}"/>
            </a:ext>
          </a:extLst>
        </xdr:cNvPr>
        <xdr:cNvCxnSpPr/>
      </xdr:nvCxnSpPr>
      <xdr:spPr>
        <a:xfrm flipV="1">
          <a:off x="7886700" y="1734375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73" name="楕円 472">
          <a:extLst>
            <a:ext uri="{FF2B5EF4-FFF2-40B4-BE49-F238E27FC236}">
              <a16:creationId xmlns:a16="http://schemas.microsoft.com/office/drawing/2014/main" id="{66C7AC1B-F55F-4A52-8617-F11DFE2FF2AB}"/>
            </a:ext>
          </a:extLst>
        </xdr:cNvPr>
        <xdr:cNvSpPr/>
      </xdr:nvSpPr>
      <xdr:spPr>
        <a:xfrm>
          <a:off x="7029450" y="17305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36195</xdr:rowOff>
    </xdr:from>
    <xdr:to>
      <xdr:col>45</xdr:col>
      <xdr:colOff>177800</xdr:colOff>
      <xdr:row>106</xdr:row>
      <xdr:rowOff>36195</xdr:rowOff>
    </xdr:to>
    <xdr:cxnSp macro="">
      <xdr:nvCxnSpPr>
        <xdr:cNvPr id="474" name="直線コネクタ 473">
          <a:extLst>
            <a:ext uri="{FF2B5EF4-FFF2-40B4-BE49-F238E27FC236}">
              <a16:creationId xmlns:a16="http://schemas.microsoft.com/office/drawing/2014/main" id="{9FD74DE4-A3FD-4159-905E-961AED922F5F}"/>
            </a:ext>
          </a:extLst>
        </xdr:cNvPr>
        <xdr:cNvCxnSpPr/>
      </xdr:nvCxnSpPr>
      <xdr:spPr>
        <a:xfrm>
          <a:off x="7077075" y="173526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5" name="楕円 474">
          <a:extLst>
            <a:ext uri="{FF2B5EF4-FFF2-40B4-BE49-F238E27FC236}">
              <a16:creationId xmlns:a16="http://schemas.microsoft.com/office/drawing/2014/main" id="{90391D72-B54B-41F0-843C-396695DE2C1F}"/>
            </a:ext>
          </a:extLst>
        </xdr:cNvPr>
        <xdr:cNvSpPr/>
      </xdr:nvSpPr>
      <xdr:spPr>
        <a:xfrm>
          <a:off x="6238875" y="17305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36195</xdr:rowOff>
    </xdr:to>
    <xdr:cxnSp macro="">
      <xdr:nvCxnSpPr>
        <xdr:cNvPr id="476" name="直線コネクタ 475">
          <a:extLst>
            <a:ext uri="{FF2B5EF4-FFF2-40B4-BE49-F238E27FC236}">
              <a16:creationId xmlns:a16="http://schemas.microsoft.com/office/drawing/2014/main" id="{9131B3BB-AF7B-4A90-AADC-DC5C9E0D70BD}"/>
            </a:ext>
          </a:extLst>
        </xdr:cNvPr>
        <xdr:cNvCxnSpPr/>
      </xdr:nvCxnSpPr>
      <xdr:spPr>
        <a:xfrm>
          <a:off x="6286500" y="173526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1D46C423-FF2C-4165-9B6D-C8B9237E1F1E}"/>
            </a:ext>
          </a:extLst>
        </xdr:cNvPr>
        <xdr:cNvSpPr txBox="1"/>
      </xdr:nvSpPr>
      <xdr:spPr>
        <a:xfrm>
          <a:off x="8458277" y="169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B61D936C-1416-4FA0-BAFB-FFEB81CA4402}"/>
            </a:ext>
          </a:extLst>
        </xdr:cNvPr>
        <xdr:cNvSpPr txBox="1"/>
      </xdr:nvSpPr>
      <xdr:spPr>
        <a:xfrm>
          <a:off x="76772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79" name="n_3aveValue【市民会館】&#10;一人当たり面積">
          <a:extLst>
            <a:ext uri="{FF2B5EF4-FFF2-40B4-BE49-F238E27FC236}">
              <a16:creationId xmlns:a16="http://schemas.microsoft.com/office/drawing/2014/main" id="{F43E6F7C-7E6F-49E4-833F-3B9EBC76D85D}"/>
            </a:ext>
          </a:extLst>
        </xdr:cNvPr>
        <xdr:cNvSpPr txBox="1"/>
      </xdr:nvSpPr>
      <xdr:spPr>
        <a:xfrm>
          <a:off x="6867602"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0" name="n_4aveValue【市民会館】&#10;一人当たり面積">
          <a:extLst>
            <a:ext uri="{FF2B5EF4-FFF2-40B4-BE49-F238E27FC236}">
              <a16:creationId xmlns:a16="http://schemas.microsoft.com/office/drawing/2014/main" id="{C5AC5874-C17D-4052-8E3C-4B5B5F85F1DF}"/>
            </a:ext>
          </a:extLst>
        </xdr:cNvPr>
        <xdr:cNvSpPr txBox="1"/>
      </xdr:nvSpPr>
      <xdr:spPr>
        <a:xfrm>
          <a:off x="6067502"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1" name="n_1mainValue【市民会館】&#10;一人当たり面積">
          <a:extLst>
            <a:ext uri="{FF2B5EF4-FFF2-40B4-BE49-F238E27FC236}">
              <a16:creationId xmlns:a16="http://schemas.microsoft.com/office/drawing/2014/main" id="{34DDF959-BFCE-43C5-9EDC-68DAB116B7AC}"/>
            </a:ext>
          </a:extLst>
        </xdr:cNvPr>
        <xdr:cNvSpPr txBox="1"/>
      </xdr:nvSpPr>
      <xdr:spPr>
        <a:xfrm>
          <a:off x="845827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82" name="n_2mainValue【市民会館】&#10;一人当たり面積">
          <a:extLst>
            <a:ext uri="{FF2B5EF4-FFF2-40B4-BE49-F238E27FC236}">
              <a16:creationId xmlns:a16="http://schemas.microsoft.com/office/drawing/2014/main" id="{3F37E99C-59DA-4A7B-8A23-0649C4DAB83F}"/>
            </a:ext>
          </a:extLst>
        </xdr:cNvPr>
        <xdr:cNvSpPr txBox="1"/>
      </xdr:nvSpPr>
      <xdr:spPr>
        <a:xfrm>
          <a:off x="7677227" y="1739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83" name="n_3mainValue【市民会館】&#10;一人当たり面積">
          <a:extLst>
            <a:ext uri="{FF2B5EF4-FFF2-40B4-BE49-F238E27FC236}">
              <a16:creationId xmlns:a16="http://schemas.microsoft.com/office/drawing/2014/main" id="{4FF7B43C-644F-4047-823A-5831773E82EA}"/>
            </a:ext>
          </a:extLst>
        </xdr:cNvPr>
        <xdr:cNvSpPr txBox="1"/>
      </xdr:nvSpPr>
      <xdr:spPr>
        <a:xfrm>
          <a:off x="6867602" y="1739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4" name="n_4mainValue【市民会館】&#10;一人当たり面積">
          <a:extLst>
            <a:ext uri="{FF2B5EF4-FFF2-40B4-BE49-F238E27FC236}">
              <a16:creationId xmlns:a16="http://schemas.microsoft.com/office/drawing/2014/main" id="{4F015230-FD21-4DD4-A6AF-2636B5164B9F}"/>
            </a:ext>
          </a:extLst>
        </xdr:cNvPr>
        <xdr:cNvSpPr txBox="1"/>
      </xdr:nvSpPr>
      <xdr:spPr>
        <a:xfrm>
          <a:off x="6067502" y="1739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DA8E23EB-5D25-4E46-BD37-41424771A404}"/>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82702741-27CB-45BF-AEDD-30A752A88EF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1BCC388-A44D-4AD5-9BF4-842883CBD76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A000B9F4-7690-4B6F-9767-DCC69ED1281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388299D9-6975-447D-8C5A-E76BA53F5E98}"/>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E9FFE6F6-EF3D-4DA2-9DFD-63E5B86D7015}"/>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BDFD682-4BED-49B4-9ACE-9C08089D490C}"/>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1340D03-B0FE-429B-B48B-5E8301C8EA0B}"/>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1E916223-3DDA-4387-8A42-C5AFC471EF1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F3456A8-4CB8-4C9D-8AA2-896D2693375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153A44FD-02CC-47D2-B5B1-A498ABC3AE9B}"/>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FD80CF92-EFD7-47A7-B947-14725DB63DDA}"/>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1EFC2B01-B320-4B5C-88D0-EBB682C55E9F}"/>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998581EA-19F1-4B3B-9D04-20952230E7AE}"/>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31B0E3C-4284-4180-86A6-C7E0637C0462}"/>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FBDEDBCA-7C90-47AB-89AD-77AC4CC508ED}"/>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1D61F716-F39E-4A5B-9913-1013AEBC7913}"/>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F3E58E9F-765C-4E65-9F29-5E7E4967C26A}"/>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DFFFA9C-BB59-4317-9326-6854E4ECBB7C}"/>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EFB86E71-7672-4A9D-A1FC-5169E46B31ED}"/>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2A54014D-1CDE-43A0-BD97-B9133A6BDC84}"/>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D323280-17F8-4A88-9B32-DCC5B19DA1C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89FCC6BF-9409-42FD-8F7E-6503D7442834}"/>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67761C30-4A69-430B-B4B8-AFB8ABD1D26C}"/>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09" name="直線コネクタ 508">
          <a:extLst>
            <a:ext uri="{FF2B5EF4-FFF2-40B4-BE49-F238E27FC236}">
              <a16:creationId xmlns:a16="http://schemas.microsoft.com/office/drawing/2014/main" id="{2E3F2689-3876-42C9-9424-969EF865BDE7}"/>
            </a:ext>
          </a:extLst>
        </xdr:cNvPr>
        <xdr:cNvCxnSpPr/>
      </xdr:nvCxnSpPr>
      <xdr:spPr>
        <a:xfrm flipV="1">
          <a:off x="14696439" y="5359400"/>
          <a:ext cx="0" cy="138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FE62CC82-FA88-46DF-9FA3-7154F361AFCE}"/>
            </a:ext>
          </a:extLst>
        </xdr:cNvPr>
        <xdr:cNvSpPr txBox="1"/>
      </xdr:nvSpPr>
      <xdr:spPr>
        <a:xfrm>
          <a:off x="14735175"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1" name="直線コネクタ 510">
          <a:extLst>
            <a:ext uri="{FF2B5EF4-FFF2-40B4-BE49-F238E27FC236}">
              <a16:creationId xmlns:a16="http://schemas.microsoft.com/office/drawing/2014/main" id="{E93D768D-5EFA-45E5-900E-C87A7C36E11B}"/>
            </a:ext>
          </a:extLst>
        </xdr:cNvPr>
        <xdr:cNvCxnSpPr/>
      </xdr:nvCxnSpPr>
      <xdr:spPr>
        <a:xfrm>
          <a:off x="14611350" y="6745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F6BF2E7A-EE60-4C86-984C-366D5AF9859C}"/>
            </a:ext>
          </a:extLst>
        </xdr:cNvPr>
        <xdr:cNvSpPr txBox="1"/>
      </xdr:nvSpPr>
      <xdr:spPr>
        <a:xfrm>
          <a:off x="14735175" y="51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3" name="直線コネクタ 512">
          <a:extLst>
            <a:ext uri="{FF2B5EF4-FFF2-40B4-BE49-F238E27FC236}">
              <a16:creationId xmlns:a16="http://schemas.microsoft.com/office/drawing/2014/main" id="{DF8C4F37-A60F-4770-89C9-8A52467A72F0}"/>
            </a:ext>
          </a:extLst>
        </xdr:cNvPr>
        <xdr:cNvCxnSpPr/>
      </xdr:nvCxnSpPr>
      <xdr:spPr>
        <a:xfrm>
          <a:off x="14611350" y="535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7C4E7CA-3893-445A-B517-FC09AAEA1C0C}"/>
            </a:ext>
          </a:extLst>
        </xdr:cNvPr>
        <xdr:cNvSpPr txBox="1"/>
      </xdr:nvSpPr>
      <xdr:spPr>
        <a:xfrm>
          <a:off x="14735175" y="5942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15" name="フローチャート: 判断 514">
          <a:extLst>
            <a:ext uri="{FF2B5EF4-FFF2-40B4-BE49-F238E27FC236}">
              <a16:creationId xmlns:a16="http://schemas.microsoft.com/office/drawing/2014/main" id="{5290F604-5CC2-4F17-BFF9-25F952B06155}"/>
            </a:ext>
          </a:extLst>
        </xdr:cNvPr>
        <xdr:cNvSpPr/>
      </xdr:nvSpPr>
      <xdr:spPr>
        <a:xfrm>
          <a:off x="14649450" y="60883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16" name="フローチャート: 判断 515">
          <a:extLst>
            <a:ext uri="{FF2B5EF4-FFF2-40B4-BE49-F238E27FC236}">
              <a16:creationId xmlns:a16="http://schemas.microsoft.com/office/drawing/2014/main" id="{B5CDA287-382E-4F6B-9AF4-E2F2671D27D3}"/>
            </a:ext>
          </a:extLst>
        </xdr:cNvPr>
        <xdr:cNvSpPr/>
      </xdr:nvSpPr>
      <xdr:spPr>
        <a:xfrm>
          <a:off x="13887450" y="6060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17" name="フローチャート: 判断 516">
          <a:extLst>
            <a:ext uri="{FF2B5EF4-FFF2-40B4-BE49-F238E27FC236}">
              <a16:creationId xmlns:a16="http://schemas.microsoft.com/office/drawing/2014/main" id="{6D7B43C0-C7F6-450D-B4AF-1BE3DEDDE89F}"/>
            </a:ext>
          </a:extLst>
        </xdr:cNvPr>
        <xdr:cNvSpPr/>
      </xdr:nvSpPr>
      <xdr:spPr>
        <a:xfrm>
          <a:off x="13096875" y="6048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18" name="フローチャート: 判断 517">
          <a:extLst>
            <a:ext uri="{FF2B5EF4-FFF2-40B4-BE49-F238E27FC236}">
              <a16:creationId xmlns:a16="http://schemas.microsoft.com/office/drawing/2014/main" id="{7A89D7CC-F429-4AA2-B650-02365D641574}"/>
            </a:ext>
          </a:extLst>
        </xdr:cNvPr>
        <xdr:cNvSpPr/>
      </xdr:nvSpPr>
      <xdr:spPr>
        <a:xfrm>
          <a:off x="12296775" y="60305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19" name="フローチャート: 判断 518">
          <a:extLst>
            <a:ext uri="{FF2B5EF4-FFF2-40B4-BE49-F238E27FC236}">
              <a16:creationId xmlns:a16="http://schemas.microsoft.com/office/drawing/2014/main" id="{F64D04CA-19B9-4BFB-B7E4-D0C041800BC2}"/>
            </a:ext>
          </a:extLst>
        </xdr:cNvPr>
        <xdr:cNvSpPr/>
      </xdr:nvSpPr>
      <xdr:spPr>
        <a:xfrm>
          <a:off x="11487150" y="6065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755BD19-DB86-42FE-9AD7-41A5BC63982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234DD66-33AC-4CE3-8EE1-884B097D72D5}"/>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E9465E7-1D7E-4B4C-A9B0-717460F99AB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A4C2BB3-54D1-43B8-9269-DA446EECEEDE}"/>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84328EA-1216-4991-90F4-045B9A50164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25" name="楕円 524">
          <a:extLst>
            <a:ext uri="{FF2B5EF4-FFF2-40B4-BE49-F238E27FC236}">
              <a16:creationId xmlns:a16="http://schemas.microsoft.com/office/drawing/2014/main" id="{D264E536-6769-40D1-9A78-6A36F31D39AF}"/>
            </a:ext>
          </a:extLst>
        </xdr:cNvPr>
        <xdr:cNvSpPr/>
      </xdr:nvSpPr>
      <xdr:spPr>
        <a:xfrm>
          <a:off x="14649450" y="63226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1AEA4E64-147B-48CC-AA1B-90AB2C92B16C}"/>
            </a:ext>
          </a:extLst>
        </xdr:cNvPr>
        <xdr:cNvSpPr txBox="1"/>
      </xdr:nvSpPr>
      <xdr:spPr>
        <a:xfrm>
          <a:off x="14735175"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27" name="楕円 526">
          <a:extLst>
            <a:ext uri="{FF2B5EF4-FFF2-40B4-BE49-F238E27FC236}">
              <a16:creationId xmlns:a16="http://schemas.microsoft.com/office/drawing/2014/main" id="{7A63275A-2F36-41E2-86D6-E6C3AA4F503B}"/>
            </a:ext>
          </a:extLst>
        </xdr:cNvPr>
        <xdr:cNvSpPr/>
      </xdr:nvSpPr>
      <xdr:spPr>
        <a:xfrm>
          <a:off x="13887450" y="63265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40005</xdr:rowOff>
    </xdr:to>
    <xdr:cxnSp macro="">
      <xdr:nvCxnSpPr>
        <xdr:cNvPr id="528" name="直線コネクタ 527">
          <a:extLst>
            <a:ext uri="{FF2B5EF4-FFF2-40B4-BE49-F238E27FC236}">
              <a16:creationId xmlns:a16="http://schemas.microsoft.com/office/drawing/2014/main" id="{9E6718C0-D3F4-4544-B497-18871ACC23C7}"/>
            </a:ext>
          </a:extLst>
        </xdr:cNvPr>
        <xdr:cNvCxnSpPr/>
      </xdr:nvCxnSpPr>
      <xdr:spPr>
        <a:xfrm flipV="1">
          <a:off x="13935075" y="6360795"/>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9" name="楕円 528">
          <a:extLst>
            <a:ext uri="{FF2B5EF4-FFF2-40B4-BE49-F238E27FC236}">
              <a16:creationId xmlns:a16="http://schemas.microsoft.com/office/drawing/2014/main" id="{2BB1513F-3A1E-4580-892C-857C2065F98F}"/>
            </a:ext>
          </a:extLst>
        </xdr:cNvPr>
        <xdr:cNvSpPr/>
      </xdr:nvSpPr>
      <xdr:spPr>
        <a:xfrm>
          <a:off x="13096875" y="62503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39</xdr:row>
      <xdr:rowOff>40005</xdr:rowOff>
    </xdr:to>
    <xdr:cxnSp macro="">
      <xdr:nvCxnSpPr>
        <xdr:cNvPr id="530" name="直線コネクタ 529">
          <a:extLst>
            <a:ext uri="{FF2B5EF4-FFF2-40B4-BE49-F238E27FC236}">
              <a16:creationId xmlns:a16="http://schemas.microsoft.com/office/drawing/2014/main" id="{AF3F4216-9225-4ABA-B292-AC0803CACC5D}"/>
            </a:ext>
          </a:extLst>
        </xdr:cNvPr>
        <xdr:cNvCxnSpPr/>
      </xdr:nvCxnSpPr>
      <xdr:spPr>
        <a:xfrm>
          <a:off x="13144500" y="629793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31" name="楕円 530">
          <a:extLst>
            <a:ext uri="{FF2B5EF4-FFF2-40B4-BE49-F238E27FC236}">
              <a16:creationId xmlns:a16="http://schemas.microsoft.com/office/drawing/2014/main" id="{341559BD-4530-4E6D-A68F-3FC82F314C90}"/>
            </a:ext>
          </a:extLst>
        </xdr:cNvPr>
        <xdr:cNvSpPr/>
      </xdr:nvSpPr>
      <xdr:spPr>
        <a:xfrm>
          <a:off x="12296775" y="6193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78105</xdr:rowOff>
    </xdr:from>
    <xdr:to>
      <xdr:col>76</xdr:col>
      <xdr:colOff>114300</xdr:colOff>
      <xdr:row>38</xdr:row>
      <xdr:rowOff>135255</xdr:rowOff>
    </xdr:to>
    <xdr:cxnSp macro="">
      <xdr:nvCxnSpPr>
        <xdr:cNvPr id="532" name="直線コネクタ 531">
          <a:extLst>
            <a:ext uri="{FF2B5EF4-FFF2-40B4-BE49-F238E27FC236}">
              <a16:creationId xmlns:a16="http://schemas.microsoft.com/office/drawing/2014/main" id="{6E043D91-9FD9-42AF-921A-E359A098AA4E}"/>
            </a:ext>
          </a:extLst>
        </xdr:cNvPr>
        <xdr:cNvCxnSpPr/>
      </xdr:nvCxnSpPr>
      <xdr:spPr>
        <a:xfrm>
          <a:off x="12344400" y="624078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33" name="楕円 532">
          <a:extLst>
            <a:ext uri="{FF2B5EF4-FFF2-40B4-BE49-F238E27FC236}">
              <a16:creationId xmlns:a16="http://schemas.microsoft.com/office/drawing/2014/main" id="{1045C360-48EE-4F33-B1E7-E68490EC0F81}"/>
            </a:ext>
          </a:extLst>
        </xdr:cNvPr>
        <xdr:cNvSpPr/>
      </xdr:nvSpPr>
      <xdr:spPr>
        <a:xfrm>
          <a:off x="11487150" y="6162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78105</xdr:rowOff>
    </xdr:to>
    <xdr:cxnSp macro="">
      <xdr:nvCxnSpPr>
        <xdr:cNvPr id="534" name="直線コネクタ 533">
          <a:extLst>
            <a:ext uri="{FF2B5EF4-FFF2-40B4-BE49-F238E27FC236}">
              <a16:creationId xmlns:a16="http://schemas.microsoft.com/office/drawing/2014/main" id="{3AC939D5-057B-46BD-8D5C-CF91113526B9}"/>
            </a:ext>
          </a:extLst>
        </xdr:cNvPr>
        <xdr:cNvCxnSpPr/>
      </xdr:nvCxnSpPr>
      <xdr:spPr>
        <a:xfrm>
          <a:off x="11534775" y="6209665"/>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3A7F2B47-F69C-4C94-AD49-280625481FFD}"/>
            </a:ext>
          </a:extLst>
        </xdr:cNvPr>
        <xdr:cNvSpPr txBox="1"/>
      </xdr:nvSpPr>
      <xdr:spPr>
        <a:xfrm>
          <a:off x="13745219"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655B421B-5283-4F56-AC04-B8EF2DF48B22}"/>
            </a:ext>
          </a:extLst>
        </xdr:cNvPr>
        <xdr:cNvSpPr txBox="1"/>
      </xdr:nvSpPr>
      <xdr:spPr>
        <a:xfrm>
          <a:off x="129641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907C1334-E123-45CA-A167-2212F1B9EFAC}"/>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E69E396C-C971-47CB-ABCC-3550BBFE99F6}"/>
            </a:ext>
          </a:extLst>
        </xdr:cNvPr>
        <xdr:cNvSpPr txBox="1"/>
      </xdr:nvSpPr>
      <xdr:spPr>
        <a:xfrm>
          <a:off x="113544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F9BD1DA0-F21F-45AC-BFE6-653A02847B96}"/>
            </a:ext>
          </a:extLst>
        </xdr:cNvPr>
        <xdr:cNvSpPr txBox="1"/>
      </xdr:nvSpPr>
      <xdr:spPr>
        <a:xfrm>
          <a:off x="13745219"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18372EAB-4557-4C18-A0A6-D16E00A20322}"/>
            </a:ext>
          </a:extLst>
        </xdr:cNvPr>
        <xdr:cNvSpPr txBox="1"/>
      </xdr:nvSpPr>
      <xdr:spPr>
        <a:xfrm>
          <a:off x="12964169"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34B9D128-A332-4C37-9762-7301B93D582D}"/>
            </a:ext>
          </a:extLst>
        </xdr:cNvPr>
        <xdr:cNvSpPr txBox="1"/>
      </xdr:nvSpPr>
      <xdr:spPr>
        <a:xfrm>
          <a:off x="12164069" y="628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E3AFD651-8649-4DFA-B080-53BFEECBDD57}"/>
            </a:ext>
          </a:extLst>
        </xdr:cNvPr>
        <xdr:cNvSpPr txBox="1"/>
      </xdr:nvSpPr>
      <xdr:spPr>
        <a:xfrm>
          <a:off x="113544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60DF53D-4930-4E8E-AE07-ED6D42B8331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7E1D3CF-9ED7-49F5-B3B8-E184FCD7C2C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257D5520-B6D2-4D5C-BA44-E89752111DC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AC2DE101-5D18-49F5-AB10-9FB7CFA7844A}"/>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AEF25291-8EB1-4F9D-B880-314FA871A2C8}"/>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9DC7CD25-BF81-48A0-82BE-0E57CD1201AE}"/>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CA2F072D-0E20-4522-B4F7-A633B46F8134}"/>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AC030F4A-8F8E-41FE-9AED-6F411BF896D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11225776-4D88-477F-892E-18820DDA269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A6C687F-143B-4350-882C-46CAEEABE3E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E5B5A765-9E1B-4A2D-9D08-0B84B72A9300}"/>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77850E69-0D7F-40EC-987F-0E31CE3BE4E0}"/>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E323435A-7227-4DDB-B721-312291173951}"/>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2E5A404E-F052-4D0A-A1C4-76DC7C5EA666}"/>
            </a:ext>
          </a:extLst>
        </xdr:cNvPr>
        <xdr:cNvSpPr txBox="1"/>
      </xdr:nvSpPr>
      <xdr:spPr>
        <a:xfrm>
          <a:off x="15985051"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510204D3-2390-4E81-9920-AA27FEA064AD}"/>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A849E84B-E051-473E-9FA7-9E7B25BD667B}"/>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2D7B61C0-AB0A-4361-BC0A-121327D60A44}"/>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4D78CA4D-497B-4611-ABB0-6E383621237E}"/>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608E5B7-E88B-49C5-B8B0-76BBE7B742F8}"/>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8112C99F-2146-40A0-9582-F6847C5EAE13}"/>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8D07AF7D-4534-4939-BCE1-0A65B27906E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A3268800-A13C-4499-A362-5791E1F06C1A}"/>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CC62E540-3F2E-421E-B65F-A8DBADA4468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66" name="直線コネクタ 565">
          <a:extLst>
            <a:ext uri="{FF2B5EF4-FFF2-40B4-BE49-F238E27FC236}">
              <a16:creationId xmlns:a16="http://schemas.microsoft.com/office/drawing/2014/main" id="{E12B3DA9-DFBE-49E9-89DF-890FBE736E80}"/>
            </a:ext>
          </a:extLst>
        </xdr:cNvPr>
        <xdr:cNvCxnSpPr/>
      </xdr:nvCxnSpPr>
      <xdr:spPr>
        <a:xfrm flipV="1">
          <a:off x="19954239" y="5416862"/>
          <a:ext cx="0" cy="14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B296D4DA-5E3D-4B07-A6E3-6E1D8F0ABD28}"/>
            </a:ext>
          </a:extLst>
        </xdr:cNvPr>
        <xdr:cNvSpPr txBox="1"/>
      </xdr:nvSpPr>
      <xdr:spPr>
        <a:xfrm>
          <a:off x="19992975" y="683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68" name="直線コネクタ 567">
          <a:extLst>
            <a:ext uri="{FF2B5EF4-FFF2-40B4-BE49-F238E27FC236}">
              <a16:creationId xmlns:a16="http://schemas.microsoft.com/office/drawing/2014/main" id="{CC0B080C-7C15-4BBF-B952-45A7F06A1D93}"/>
            </a:ext>
          </a:extLst>
        </xdr:cNvPr>
        <xdr:cNvCxnSpPr/>
      </xdr:nvCxnSpPr>
      <xdr:spPr>
        <a:xfrm>
          <a:off x="19878675" y="68277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B26597D-5BDC-4D42-BCE0-F803606C584B}"/>
            </a:ext>
          </a:extLst>
        </xdr:cNvPr>
        <xdr:cNvSpPr txBox="1"/>
      </xdr:nvSpPr>
      <xdr:spPr>
        <a:xfrm>
          <a:off x="19992975" y="520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0" name="直線コネクタ 569">
          <a:extLst>
            <a:ext uri="{FF2B5EF4-FFF2-40B4-BE49-F238E27FC236}">
              <a16:creationId xmlns:a16="http://schemas.microsoft.com/office/drawing/2014/main" id="{A1C1EBDB-758D-45FF-ADE8-829789BB2F82}"/>
            </a:ext>
          </a:extLst>
        </xdr:cNvPr>
        <xdr:cNvCxnSpPr/>
      </xdr:nvCxnSpPr>
      <xdr:spPr>
        <a:xfrm>
          <a:off x="19878675" y="54168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83823F43-7467-47D6-A131-B446C71F1DC2}"/>
            </a:ext>
          </a:extLst>
        </xdr:cNvPr>
        <xdr:cNvSpPr txBox="1"/>
      </xdr:nvSpPr>
      <xdr:spPr>
        <a:xfrm>
          <a:off x="19992975" y="6127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2" name="フローチャート: 判断 571">
          <a:extLst>
            <a:ext uri="{FF2B5EF4-FFF2-40B4-BE49-F238E27FC236}">
              <a16:creationId xmlns:a16="http://schemas.microsoft.com/office/drawing/2014/main" id="{90F39B23-9F9C-4A1D-BEB4-B668267F2F49}"/>
            </a:ext>
          </a:extLst>
        </xdr:cNvPr>
        <xdr:cNvSpPr/>
      </xdr:nvSpPr>
      <xdr:spPr>
        <a:xfrm>
          <a:off x="19897725" y="62663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3" name="フローチャート: 判断 572">
          <a:extLst>
            <a:ext uri="{FF2B5EF4-FFF2-40B4-BE49-F238E27FC236}">
              <a16:creationId xmlns:a16="http://schemas.microsoft.com/office/drawing/2014/main" id="{FAB412EA-6AD9-4622-854F-BFFBAB47CE43}"/>
            </a:ext>
          </a:extLst>
        </xdr:cNvPr>
        <xdr:cNvSpPr/>
      </xdr:nvSpPr>
      <xdr:spPr>
        <a:xfrm>
          <a:off x="19154775" y="62701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74" name="フローチャート: 判断 573">
          <a:extLst>
            <a:ext uri="{FF2B5EF4-FFF2-40B4-BE49-F238E27FC236}">
              <a16:creationId xmlns:a16="http://schemas.microsoft.com/office/drawing/2014/main" id="{D9CC30D1-1900-44A0-9FC2-B38D21EBE3F5}"/>
            </a:ext>
          </a:extLst>
        </xdr:cNvPr>
        <xdr:cNvSpPr/>
      </xdr:nvSpPr>
      <xdr:spPr>
        <a:xfrm>
          <a:off x="18345150" y="628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75" name="フローチャート: 判断 574">
          <a:extLst>
            <a:ext uri="{FF2B5EF4-FFF2-40B4-BE49-F238E27FC236}">
              <a16:creationId xmlns:a16="http://schemas.microsoft.com/office/drawing/2014/main" id="{DB1C4793-FB89-4E8C-B2A0-CE4E190AD8D6}"/>
            </a:ext>
          </a:extLst>
        </xdr:cNvPr>
        <xdr:cNvSpPr/>
      </xdr:nvSpPr>
      <xdr:spPr>
        <a:xfrm>
          <a:off x="17554575" y="6302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76" name="フローチャート: 判断 575">
          <a:extLst>
            <a:ext uri="{FF2B5EF4-FFF2-40B4-BE49-F238E27FC236}">
              <a16:creationId xmlns:a16="http://schemas.microsoft.com/office/drawing/2014/main" id="{8935FE9C-7EA7-4F8A-B947-CD49EC752771}"/>
            </a:ext>
          </a:extLst>
        </xdr:cNvPr>
        <xdr:cNvSpPr/>
      </xdr:nvSpPr>
      <xdr:spPr>
        <a:xfrm>
          <a:off x="16754475" y="63218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087AED6-1BA1-4815-825E-8CC1847F6D14}"/>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681E312-57F7-4EB7-9043-C5B53710D19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A5B37ED-9192-4E32-A791-953B5BF80D8C}"/>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358FC11-8698-4B9E-B34E-230C8D394884}"/>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992C8C6-5357-4207-8826-0C6005B4F5B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4628</xdr:rowOff>
    </xdr:from>
    <xdr:to>
      <xdr:col>116</xdr:col>
      <xdr:colOff>114300</xdr:colOff>
      <xdr:row>39</xdr:row>
      <xdr:rowOff>106228</xdr:rowOff>
    </xdr:to>
    <xdr:sp macro="" textlink="">
      <xdr:nvSpPr>
        <xdr:cNvPr id="582" name="楕円 581">
          <a:extLst>
            <a:ext uri="{FF2B5EF4-FFF2-40B4-BE49-F238E27FC236}">
              <a16:creationId xmlns:a16="http://schemas.microsoft.com/office/drawing/2014/main" id="{3A4A2F11-3A59-4DA3-BDC6-474C8FFF72D3}"/>
            </a:ext>
          </a:extLst>
        </xdr:cNvPr>
        <xdr:cNvSpPr/>
      </xdr:nvSpPr>
      <xdr:spPr>
        <a:xfrm>
          <a:off x="19897725" y="6332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154505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787C2BA8-FB04-42D1-A8AC-574B99AD9F99}"/>
            </a:ext>
          </a:extLst>
        </xdr:cNvPr>
        <xdr:cNvSpPr txBox="1"/>
      </xdr:nvSpPr>
      <xdr:spPr>
        <a:xfrm>
          <a:off x="19992975" y="63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17704</xdr:rowOff>
    </xdr:from>
    <xdr:to>
      <xdr:col>112</xdr:col>
      <xdr:colOff>38100</xdr:colOff>
      <xdr:row>39</xdr:row>
      <xdr:rowOff>119304</xdr:rowOff>
    </xdr:to>
    <xdr:sp macro="" textlink="">
      <xdr:nvSpPr>
        <xdr:cNvPr id="584" name="楕円 583">
          <a:extLst>
            <a:ext uri="{FF2B5EF4-FFF2-40B4-BE49-F238E27FC236}">
              <a16:creationId xmlns:a16="http://schemas.microsoft.com/office/drawing/2014/main" id="{B8AAA8E5-60B2-4B38-9B6F-6601FAA6D115}"/>
            </a:ext>
          </a:extLst>
        </xdr:cNvPr>
        <xdr:cNvSpPr/>
      </xdr:nvSpPr>
      <xdr:spPr>
        <a:xfrm>
          <a:off x="19154775" y="63423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55428</xdr:rowOff>
    </xdr:from>
    <xdr:to>
      <xdr:col>116</xdr:col>
      <xdr:colOff>63500</xdr:colOff>
      <xdr:row>39</xdr:row>
      <xdr:rowOff>68504</xdr:rowOff>
    </xdr:to>
    <xdr:cxnSp macro="">
      <xdr:nvCxnSpPr>
        <xdr:cNvPr id="585" name="直線コネクタ 584">
          <a:extLst>
            <a:ext uri="{FF2B5EF4-FFF2-40B4-BE49-F238E27FC236}">
              <a16:creationId xmlns:a16="http://schemas.microsoft.com/office/drawing/2014/main" id="{A0E3606F-EB86-46D9-8E2F-6030ED75216F}"/>
            </a:ext>
          </a:extLst>
        </xdr:cNvPr>
        <xdr:cNvCxnSpPr/>
      </xdr:nvCxnSpPr>
      <xdr:spPr>
        <a:xfrm flipV="1">
          <a:off x="19202400" y="6380028"/>
          <a:ext cx="752475"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24447</xdr:rowOff>
    </xdr:from>
    <xdr:to>
      <xdr:col>107</xdr:col>
      <xdr:colOff>101600</xdr:colOff>
      <xdr:row>39</xdr:row>
      <xdr:rowOff>126047</xdr:rowOff>
    </xdr:to>
    <xdr:sp macro="" textlink="">
      <xdr:nvSpPr>
        <xdr:cNvPr id="586" name="楕円 585">
          <a:extLst>
            <a:ext uri="{FF2B5EF4-FFF2-40B4-BE49-F238E27FC236}">
              <a16:creationId xmlns:a16="http://schemas.microsoft.com/office/drawing/2014/main" id="{E42BE0F2-4522-41C6-B793-484723C365BE}"/>
            </a:ext>
          </a:extLst>
        </xdr:cNvPr>
        <xdr:cNvSpPr/>
      </xdr:nvSpPr>
      <xdr:spPr>
        <a:xfrm>
          <a:off x="18345150" y="63522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68504</xdr:rowOff>
    </xdr:from>
    <xdr:to>
      <xdr:col>111</xdr:col>
      <xdr:colOff>177800</xdr:colOff>
      <xdr:row>39</xdr:row>
      <xdr:rowOff>75247</xdr:rowOff>
    </xdr:to>
    <xdr:cxnSp macro="">
      <xdr:nvCxnSpPr>
        <xdr:cNvPr id="587" name="直線コネクタ 586">
          <a:extLst>
            <a:ext uri="{FF2B5EF4-FFF2-40B4-BE49-F238E27FC236}">
              <a16:creationId xmlns:a16="http://schemas.microsoft.com/office/drawing/2014/main" id="{AD0A5CDA-2DEA-4A94-96ED-5B0282B8D9CF}"/>
            </a:ext>
          </a:extLst>
        </xdr:cNvPr>
        <xdr:cNvCxnSpPr/>
      </xdr:nvCxnSpPr>
      <xdr:spPr>
        <a:xfrm flipV="1">
          <a:off x="18392775" y="6389929"/>
          <a:ext cx="809625"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35116</xdr:rowOff>
    </xdr:from>
    <xdr:to>
      <xdr:col>102</xdr:col>
      <xdr:colOff>165100</xdr:colOff>
      <xdr:row>39</xdr:row>
      <xdr:rowOff>136716</xdr:rowOff>
    </xdr:to>
    <xdr:sp macro="" textlink="">
      <xdr:nvSpPr>
        <xdr:cNvPr id="588" name="楕円 587">
          <a:extLst>
            <a:ext uri="{FF2B5EF4-FFF2-40B4-BE49-F238E27FC236}">
              <a16:creationId xmlns:a16="http://schemas.microsoft.com/office/drawing/2014/main" id="{7922DD5F-1D3C-41EE-89FB-3561103C1450}"/>
            </a:ext>
          </a:extLst>
        </xdr:cNvPr>
        <xdr:cNvSpPr/>
      </xdr:nvSpPr>
      <xdr:spPr>
        <a:xfrm>
          <a:off x="17554575" y="63597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75247</xdr:rowOff>
    </xdr:from>
    <xdr:to>
      <xdr:col>107</xdr:col>
      <xdr:colOff>50800</xdr:colOff>
      <xdr:row>39</xdr:row>
      <xdr:rowOff>85916</xdr:rowOff>
    </xdr:to>
    <xdr:cxnSp macro="">
      <xdr:nvCxnSpPr>
        <xdr:cNvPr id="589" name="直線コネクタ 588">
          <a:extLst>
            <a:ext uri="{FF2B5EF4-FFF2-40B4-BE49-F238E27FC236}">
              <a16:creationId xmlns:a16="http://schemas.microsoft.com/office/drawing/2014/main" id="{03E16F88-5D89-4880-A782-BCEC9D85C688}"/>
            </a:ext>
          </a:extLst>
        </xdr:cNvPr>
        <xdr:cNvCxnSpPr/>
      </xdr:nvCxnSpPr>
      <xdr:spPr>
        <a:xfrm flipV="1">
          <a:off x="17602200" y="6399847"/>
          <a:ext cx="790575"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58936</xdr:rowOff>
    </xdr:from>
    <xdr:to>
      <xdr:col>98</xdr:col>
      <xdr:colOff>38100</xdr:colOff>
      <xdr:row>39</xdr:row>
      <xdr:rowOff>160536</xdr:rowOff>
    </xdr:to>
    <xdr:sp macro="" textlink="">
      <xdr:nvSpPr>
        <xdr:cNvPr id="590" name="楕円 589">
          <a:extLst>
            <a:ext uri="{FF2B5EF4-FFF2-40B4-BE49-F238E27FC236}">
              <a16:creationId xmlns:a16="http://schemas.microsoft.com/office/drawing/2014/main" id="{E93D72C8-D022-4287-B480-D3CAA065672C}"/>
            </a:ext>
          </a:extLst>
        </xdr:cNvPr>
        <xdr:cNvSpPr/>
      </xdr:nvSpPr>
      <xdr:spPr>
        <a:xfrm>
          <a:off x="16754475" y="6383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85916</xdr:rowOff>
    </xdr:from>
    <xdr:to>
      <xdr:col>102</xdr:col>
      <xdr:colOff>114300</xdr:colOff>
      <xdr:row>39</xdr:row>
      <xdr:rowOff>109736</xdr:rowOff>
    </xdr:to>
    <xdr:cxnSp macro="">
      <xdr:nvCxnSpPr>
        <xdr:cNvPr id="591" name="直線コネクタ 590">
          <a:extLst>
            <a:ext uri="{FF2B5EF4-FFF2-40B4-BE49-F238E27FC236}">
              <a16:creationId xmlns:a16="http://schemas.microsoft.com/office/drawing/2014/main" id="{0E233AB3-A833-4A52-86DD-51E223714A9F}"/>
            </a:ext>
          </a:extLst>
        </xdr:cNvPr>
        <xdr:cNvCxnSpPr/>
      </xdr:nvCxnSpPr>
      <xdr:spPr>
        <a:xfrm flipV="1">
          <a:off x="16802100" y="6407341"/>
          <a:ext cx="8001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F503754D-F86F-4E96-B685-2EA29C02C4B3}"/>
            </a:ext>
          </a:extLst>
        </xdr:cNvPr>
        <xdr:cNvSpPr txBox="1"/>
      </xdr:nvSpPr>
      <xdr:spPr>
        <a:xfrm>
          <a:off x="18944736" y="6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A08D9951-5C1E-4AC6-A987-112DEC423565}"/>
            </a:ext>
          </a:extLst>
        </xdr:cNvPr>
        <xdr:cNvSpPr txBox="1"/>
      </xdr:nvSpPr>
      <xdr:spPr>
        <a:xfrm>
          <a:off x="18163686" y="60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67186BAB-EBDA-499E-A96E-98B075686CC2}"/>
            </a:ext>
          </a:extLst>
        </xdr:cNvPr>
        <xdr:cNvSpPr txBox="1"/>
      </xdr:nvSpPr>
      <xdr:spPr>
        <a:xfrm>
          <a:off x="17354061" y="60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44172A6B-8610-4C4E-A8F9-D139F0D92FEC}"/>
            </a:ext>
          </a:extLst>
        </xdr:cNvPr>
        <xdr:cNvSpPr txBox="1"/>
      </xdr:nvSpPr>
      <xdr:spPr>
        <a:xfrm>
          <a:off x="16563486" y="61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110431</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D1808812-A3FE-45ED-8539-4D7666223B32}"/>
            </a:ext>
          </a:extLst>
        </xdr:cNvPr>
        <xdr:cNvSpPr txBox="1"/>
      </xdr:nvSpPr>
      <xdr:spPr>
        <a:xfrm>
          <a:off x="18944736" y="64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117174</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6493D8-8DFD-4DE1-B65F-F1440B97D36E}"/>
            </a:ext>
          </a:extLst>
        </xdr:cNvPr>
        <xdr:cNvSpPr txBox="1"/>
      </xdr:nvSpPr>
      <xdr:spPr>
        <a:xfrm>
          <a:off x="18163686" y="64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127843</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17B0EBE3-ADA4-48CD-A86D-D40277C90307}"/>
            </a:ext>
          </a:extLst>
        </xdr:cNvPr>
        <xdr:cNvSpPr txBox="1"/>
      </xdr:nvSpPr>
      <xdr:spPr>
        <a:xfrm>
          <a:off x="17354061" y="64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151663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F7B95E5E-73AB-46B7-924D-1959F152AA71}"/>
            </a:ext>
          </a:extLst>
        </xdr:cNvPr>
        <xdr:cNvSpPr txBox="1"/>
      </xdr:nvSpPr>
      <xdr:spPr>
        <a:xfrm>
          <a:off x="16563486" y="64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B0E59764-83E9-47CF-9FF0-80658983B7D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327F963A-24CE-43A2-B3A4-ED57D701982C}"/>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DAFD27F1-4B9A-4770-8EDE-FCB6D9BD4AD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F30F8971-60DA-4F92-A111-1955945DA4E4}"/>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7AE60449-6EA3-45EC-A034-E4039B65BD3F}"/>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45F2733F-FC4E-416D-A1CE-CC736630EA0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A113B47F-4D3C-4814-8F46-56A8B7C4EC6E}"/>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8BABD0EA-4911-4D59-9BC1-78E1449B7C5C}"/>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30DCC11A-EE7E-408D-A394-57DCA84EDCE4}"/>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AD555BF4-DC70-41D9-9ECF-C8CC7150584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8FCA9B8-187B-4B23-973F-1464BBC4112A}"/>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E2CAB767-9F86-4B34-B4BF-AA3D4B16AFAF}"/>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A6E1708A-46B1-481B-8FAD-57B30A5DBECD}"/>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F8FC9525-E00B-4286-82F0-466E5FCF269A}"/>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CEFDF82-D21C-49F8-B3B9-642D0B13DCA1}"/>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B48F2BE6-4071-413D-A0D6-71B64B0B7517}"/>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F0B2702F-EE47-4CE6-A597-79AF3C96565A}"/>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2CB18737-723A-47F8-BE6A-3DC0602F7D87}"/>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E6ED39B5-C38B-46F2-A5CD-C2C0914F6E32}"/>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F1612AA0-0FDF-4846-BDF4-C7CFBA46F10B}"/>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33F86BD7-2308-4A6F-82D4-F6666BD1FA84}"/>
            </a:ext>
          </a:extLst>
        </xdr:cNvPr>
        <xdr:cNvSpPr txBox="1"/>
      </xdr:nvSpPr>
      <xdr:spPr>
        <a:xfrm>
          <a:off x="109037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4253148A-77D7-40C3-957D-1D9540BEA10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17219A9A-041A-4038-9971-92A9875460A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3" name="直線コネクタ 622">
          <a:extLst>
            <a:ext uri="{FF2B5EF4-FFF2-40B4-BE49-F238E27FC236}">
              <a16:creationId xmlns:a16="http://schemas.microsoft.com/office/drawing/2014/main" id="{FC527BEE-5F74-47A0-9D99-5A50AF6132D7}"/>
            </a:ext>
          </a:extLst>
        </xdr:cNvPr>
        <xdr:cNvCxnSpPr/>
      </xdr:nvCxnSpPr>
      <xdr:spPr>
        <a:xfrm flipV="1">
          <a:off x="14696439" y="9181465"/>
          <a:ext cx="0" cy="10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FDBAB9D8-F360-466A-9B6B-6B9DEA7DEAD1}"/>
            </a:ext>
          </a:extLst>
        </xdr:cNvPr>
        <xdr:cNvSpPr txBox="1"/>
      </xdr:nvSpPr>
      <xdr:spPr>
        <a:xfrm>
          <a:off x="14735175" y="1027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25" name="直線コネクタ 624">
          <a:extLst>
            <a:ext uri="{FF2B5EF4-FFF2-40B4-BE49-F238E27FC236}">
              <a16:creationId xmlns:a16="http://schemas.microsoft.com/office/drawing/2014/main" id="{DAA5DA85-CE4D-4EEE-AF6A-D3879C0356DE}"/>
            </a:ext>
          </a:extLst>
        </xdr:cNvPr>
        <xdr:cNvCxnSpPr/>
      </xdr:nvCxnSpPr>
      <xdr:spPr>
        <a:xfrm>
          <a:off x="14611350" y="1026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88AB580-2B74-4453-8CFF-07853FB4BAD3}"/>
            </a:ext>
          </a:extLst>
        </xdr:cNvPr>
        <xdr:cNvSpPr txBox="1"/>
      </xdr:nvSpPr>
      <xdr:spPr>
        <a:xfrm>
          <a:off x="14735175" y="895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27" name="直線コネクタ 626">
          <a:extLst>
            <a:ext uri="{FF2B5EF4-FFF2-40B4-BE49-F238E27FC236}">
              <a16:creationId xmlns:a16="http://schemas.microsoft.com/office/drawing/2014/main" id="{BD532737-C89A-4B9F-9CBD-1A28D2D96790}"/>
            </a:ext>
          </a:extLst>
        </xdr:cNvPr>
        <xdr:cNvCxnSpPr/>
      </xdr:nvCxnSpPr>
      <xdr:spPr>
        <a:xfrm>
          <a:off x="14611350" y="9181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2F34421-F4E7-418E-9755-55251B714071}"/>
            </a:ext>
          </a:extLst>
        </xdr:cNvPr>
        <xdr:cNvSpPr txBox="1"/>
      </xdr:nvSpPr>
      <xdr:spPr>
        <a:xfrm>
          <a:off x="14735175"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29" name="フローチャート: 判断 628">
          <a:extLst>
            <a:ext uri="{FF2B5EF4-FFF2-40B4-BE49-F238E27FC236}">
              <a16:creationId xmlns:a16="http://schemas.microsoft.com/office/drawing/2014/main" id="{3AA40530-CA74-42FA-8BBF-0C3016A14A04}"/>
            </a:ext>
          </a:extLst>
        </xdr:cNvPr>
        <xdr:cNvSpPr/>
      </xdr:nvSpPr>
      <xdr:spPr>
        <a:xfrm>
          <a:off x="14649450" y="975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0" name="フローチャート: 判断 629">
          <a:extLst>
            <a:ext uri="{FF2B5EF4-FFF2-40B4-BE49-F238E27FC236}">
              <a16:creationId xmlns:a16="http://schemas.microsoft.com/office/drawing/2014/main" id="{C9333D00-246C-4171-BF86-CF55B223703F}"/>
            </a:ext>
          </a:extLst>
        </xdr:cNvPr>
        <xdr:cNvSpPr/>
      </xdr:nvSpPr>
      <xdr:spPr>
        <a:xfrm>
          <a:off x="13887450" y="97510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4C431276-C6DD-4C0D-91CF-803688A34A74}"/>
            </a:ext>
          </a:extLst>
        </xdr:cNvPr>
        <xdr:cNvSpPr/>
      </xdr:nvSpPr>
      <xdr:spPr>
        <a:xfrm>
          <a:off x="13096875" y="9705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2" name="フローチャート: 判断 631">
          <a:extLst>
            <a:ext uri="{FF2B5EF4-FFF2-40B4-BE49-F238E27FC236}">
              <a16:creationId xmlns:a16="http://schemas.microsoft.com/office/drawing/2014/main" id="{2939CA89-2280-4E3B-912B-1ED12565F761}"/>
            </a:ext>
          </a:extLst>
        </xdr:cNvPr>
        <xdr:cNvSpPr/>
      </xdr:nvSpPr>
      <xdr:spPr>
        <a:xfrm>
          <a:off x="12296775" y="9705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3" name="フローチャート: 判断 632">
          <a:extLst>
            <a:ext uri="{FF2B5EF4-FFF2-40B4-BE49-F238E27FC236}">
              <a16:creationId xmlns:a16="http://schemas.microsoft.com/office/drawing/2014/main" id="{C457E133-1B21-47D1-BAA8-F3E4C1329210}"/>
            </a:ext>
          </a:extLst>
        </xdr:cNvPr>
        <xdr:cNvSpPr/>
      </xdr:nvSpPr>
      <xdr:spPr>
        <a:xfrm>
          <a:off x="11487150"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0BE0F2D-60E8-4395-A7A2-170C7725F0AE}"/>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88EBF3B-01B1-41CF-8A53-C359EA8F8021}"/>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9908801-33E3-4339-B2EE-CB4C468EDD42}"/>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3F7CD9FF-C1FD-4E4D-804D-6B92CD62134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75FE256-2F2B-4400-B278-84C461234E93}"/>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39" name="楕円 638">
          <a:extLst>
            <a:ext uri="{FF2B5EF4-FFF2-40B4-BE49-F238E27FC236}">
              <a16:creationId xmlns:a16="http://schemas.microsoft.com/office/drawing/2014/main" id="{0C6CE65A-195D-4685-A481-A3EB5BF8C57A}"/>
            </a:ext>
          </a:extLst>
        </xdr:cNvPr>
        <xdr:cNvSpPr/>
      </xdr:nvSpPr>
      <xdr:spPr>
        <a:xfrm>
          <a:off x="14649450" y="97275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F34E0E04-07D0-444A-BC09-178878561B46}"/>
            </a:ext>
          </a:extLst>
        </xdr:cNvPr>
        <xdr:cNvSpPr txBox="1"/>
      </xdr:nvSpPr>
      <xdr:spPr>
        <a:xfrm>
          <a:off x="14735175"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641" name="楕円 640">
          <a:extLst>
            <a:ext uri="{FF2B5EF4-FFF2-40B4-BE49-F238E27FC236}">
              <a16:creationId xmlns:a16="http://schemas.microsoft.com/office/drawing/2014/main" id="{40B9F3A6-4732-4817-A047-7A0449DAB2B4}"/>
            </a:ext>
          </a:extLst>
        </xdr:cNvPr>
        <xdr:cNvSpPr/>
      </xdr:nvSpPr>
      <xdr:spPr>
        <a:xfrm>
          <a:off x="13887450" y="98894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61</xdr:row>
      <xdr:rowOff>53340</xdr:rowOff>
    </xdr:to>
    <xdr:cxnSp macro="">
      <xdr:nvCxnSpPr>
        <xdr:cNvPr id="642" name="直線コネクタ 641">
          <a:extLst>
            <a:ext uri="{FF2B5EF4-FFF2-40B4-BE49-F238E27FC236}">
              <a16:creationId xmlns:a16="http://schemas.microsoft.com/office/drawing/2014/main" id="{4346A32A-7AA1-431E-9AA9-A99C9A29395C}"/>
            </a:ext>
          </a:extLst>
        </xdr:cNvPr>
        <xdr:cNvCxnSpPr/>
      </xdr:nvCxnSpPr>
      <xdr:spPr>
        <a:xfrm flipV="1">
          <a:off x="13935075" y="9775190"/>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43" name="楕円 642">
          <a:extLst>
            <a:ext uri="{FF2B5EF4-FFF2-40B4-BE49-F238E27FC236}">
              <a16:creationId xmlns:a16="http://schemas.microsoft.com/office/drawing/2014/main" id="{408D737C-B6A1-4A10-A924-31AF8C4BC4A3}"/>
            </a:ext>
          </a:extLst>
        </xdr:cNvPr>
        <xdr:cNvSpPr/>
      </xdr:nvSpPr>
      <xdr:spPr>
        <a:xfrm>
          <a:off x="13096875" y="985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53340</xdr:rowOff>
    </xdr:to>
    <xdr:cxnSp macro="">
      <xdr:nvCxnSpPr>
        <xdr:cNvPr id="644" name="直線コネクタ 643">
          <a:extLst>
            <a:ext uri="{FF2B5EF4-FFF2-40B4-BE49-F238E27FC236}">
              <a16:creationId xmlns:a16="http://schemas.microsoft.com/office/drawing/2014/main" id="{1B97AFA3-4031-4CAE-93AB-98532964168E}"/>
            </a:ext>
          </a:extLst>
        </xdr:cNvPr>
        <xdr:cNvCxnSpPr/>
      </xdr:nvCxnSpPr>
      <xdr:spPr>
        <a:xfrm>
          <a:off x="13144500" y="989520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645" name="楕円 644">
          <a:extLst>
            <a:ext uri="{FF2B5EF4-FFF2-40B4-BE49-F238E27FC236}">
              <a16:creationId xmlns:a16="http://schemas.microsoft.com/office/drawing/2014/main" id="{BB412BD2-965F-4E26-B412-CDFF076E4330}"/>
            </a:ext>
          </a:extLst>
        </xdr:cNvPr>
        <xdr:cNvSpPr/>
      </xdr:nvSpPr>
      <xdr:spPr>
        <a:xfrm>
          <a:off x="12296775" y="9822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11430</xdr:rowOff>
    </xdr:to>
    <xdr:cxnSp macro="">
      <xdr:nvCxnSpPr>
        <xdr:cNvPr id="646" name="直線コネクタ 645">
          <a:extLst>
            <a:ext uri="{FF2B5EF4-FFF2-40B4-BE49-F238E27FC236}">
              <a16:creationId xmlns:a16="http://schemas.microsoft.com/office/drawing/2014/main" id="{B3CE5F2B-CE44-4843-9ED0-211AF0C63D39}"/>
            </a:ext>
          </a:extLst>
        </xdr:cNvPr>
        <xdr:cNvCxnSpPr/>
      </xdr:nvCxnSpPr>
      <xdr:spPr>
        <a:xfrm>
          <a:off x="12344400" y="987044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647" name="楕円 646">
          <a:extLst>
            <a:ext uri="{FF2B5EF4-FFF2-40B4-BE49-F238E27FC236}">
              <a16:creationId xmlns:a16="http://schemas.microsoft.com/office/drawing/2014/main" id="{E14FCF3D-3CAE-46AC-8DDD-5B9C070FE154}"/>
            </a:ext>
          </a:extLst>
        </xdr:cNvPr>
        <xdr:cNvSpPr/>
      </xdr:nvSpPr>
      <xdr:spPr>
        <a:xfrm>
          <a:off x="11487150" y="9780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148590</xdr:rowOff>
    </xdr:to>
    <xdr:cxnSp macro="">
      <xdr:nvCxnSpPr>
        <xdr:cNvPr id="648" name="直線コネクタ 647">
          <a:extLst>
            <a:ext uri="{FF2B5EF4-FFF2-40B4-BE49-F238E27FC236}">
              <a16:creationId xmlns:a16="http://schemas.microsoft.com/office/drawing/2014/main" id="{CA599AAA-1E72-4210-953D-47827B6B0E0C}"/>
            </a:ext>
          </a:extLst>
        </xdr:cNvPr>
        <xdr:cNvCxnSpPr/>
      </xdr:nvCxnSpPr>
      <xdr:spPr>
        <a:xfrm>
          <a:off x="11534775" y="9828530"/>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4291DFB8-682D-478F-B709-980B048EDA36}"/>
            </a:ext>
          </a:extLst>
        </xdr:cNvPr>
        <xdr:cNvSpPr txBox="1"/>
      </xdr:nvSpPr>
      <xdr:spPr>
        <a:xfrm>
          <a:off x="13745219"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660231C2-CE72-4749-8A1F-CE06773EBC4F}"/>
            </a:ext>
          </a:extLst>
        </xdr:cNvPr>
        <xdr:cNvSpPr txBox="1"/>
      </xdr:nvSpPr>
      <xdr:spPr>
        <a:xfrm>
          <a:off x="129641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644A9DE1-0195-4B23-8727-E2CC77E7D171}"/>
            </a:ext>
          </a:extLst>
        </xdr:cNvPr>
        <xdr:cNvSpPr txBox="1"/>
      </xdr:nvSpPr>
      <xdr:spPr>
        <a:xfrm>
          <a:off x="12164069"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15DDC7D5-373B-451B-AAEF-E8EB19A92C58}"/>
            </a:ext>
          </a:extLst>
        </xdr:cNvPr>
        <xdr:cNvSpPr txBox="1"/>
      </xdr:nvSpPr>
      <xdr:spPr>
        <a:xfrm>
          <a:off x="11354444"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AC42A9A1-ABD0-47E1-BF22-E9F4301B42C7}"/>
            </a:ext>
          </a:extLst>
        </xdr:cNvPr>
        <xdr:cNvSpPr txBox="1"/>
      </xdr:nvSpPr>
      <xdr:spPr>
        <a:xfrm>
          <a:off x="13745219"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5EF3702B-BE4C-41D4-A60D-4190F3DC1356}"/>
            </a:ext>
          </a:extLst>
        </xdr:cNvPr>
        <xdr:cNvSpPr txBox="1"/>
      </xdr:nvSpPr>
      <xdr:spPr>
        <a:xfrm>
          <a:off x="12964169"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545EC745-5C85-4346-97BD-4936F09F076F}"/>
            </a:ext>
          </a:extLst>
        </xdr:cNvPr>
        <xdr:cNvSpPr txBox="1"/>
      </xdr:nvSpPr>
      <xdr:spPr>
        <a:xfrm>
          <a:off x="12164069"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B956324B-66F8-4D35-95F6-D2FB53E9F969}"/>
            </a:ext>
          </a:extLst>
        </xdr:cNvPr>
        <xdr:cNvSpPr txBox="1"/>
      </xdr:nvSpPr>
      <xdr:spPr>
        <a:xfrm>
          <a:off x="113544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2A08C7EE-FE33-40A3-B7C7-45A950DBD20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B0A63BB6-9A21-4132-AB96-ABE31033427D}"/>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39F5919-3AE5-4A6C-A7E8-DEE35569FD2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8401B22F-1EC3-4E4F-87AF-815343A53B1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8B676559-3AE8-41F3-8831-878008F1F91E}"/>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18DB886B-7243-401D-B8FE-AA63955CB4E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8892EE89-7DC1-4818-8C74-0A5CB1FECE84}"/>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E606AC28-E89C-4F60-89A2-69E31E90643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E2042803-D3DD-40D6-94D3-E117059A2AB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5607D7B-B51C-4C8D-B144-C72394EC3951}"/>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90FC4706-3C51-4167-AC12-C15EF1FFC472}"/>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BBE78CAB-BA50-46DF-9A71-AF1FA77E4C9D}"/>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10792369-38FD-4A50-9806-AB710D48C613}"/>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62C44692-5709-437A-9EE1-610911628620}"/>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54A0D570-F7B9-4F7B-B7A6-41D6297CD76A}"/>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9228995-E594-4AA4-AAD2-90956F582CAD}"/>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64BB3EA-6BC7-490D-8F32-2BE9BD01D3FD}"/>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9031FEB3-CD2F-4C40-AFDE-7FFCC2BDED4A}"/>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F9DDB83A-0B0A-444C-A4E9-FC4E2AA73EB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63C3D244-3255-47D1-8613-09856F398BEA}"/>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1748D5BC-9DA7-498D-A1AD-D9394C7D997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38F16A16-2F48-4CAD-AD0A-7A7810DE81ED}"/>
            </a:ext>
          </a:extLst>
        </xdr:cNvPr>
        <xdr:cNvCxnSpPr/>
      </xdr:nvCxnSpPr>
      <xdr:spPr>
        <a:xfrm flipV="1">
          <a:off x="19954239" y="8983091"/>
          <a:ext cx="0" cy="138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715E2782-AC85-4CEE-9382-DB7924A4F1AB}"/>
            </a:ext>
          </a:extLst>
        </xdr:cNvPr>
        <xdr:cNvSpPr txBox="1"/>
      </xdr:nvSpPr>
      <xdr:spPr>
        <a:xfrm>
          <a:off x="19992975" y="103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70A83500-B75A-4177-969D-B09056C4D0A0}"/>
            </a:ext>
          </a:extLst>
        </xdr:cNvPr>
        <xdr:cNvCxnSpPr/>
      </xdr:nvCxnSpPr>
      <xdr:spPr>
        <a:xfrm>
          <a:off x="19878675" y="103639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F50030E1-E690-4AF8-B7F4-AACB4CCA4DFF}"/>
            </a:ext>
          </a:extLst>
        </xdr:cNvPr>
        <xdr:cNvSpPr txBox="1"/>
      </xdr:nvSpPr>
      <xdr:spPr>
        <a:xfrm>
          <a:off x="19992975" y="877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2" name="直線コネクタ 681">
          <a:extLst>
            <a:ext uri="{FF2B5EF4-FFF2-40B4-BE49-F238E27FC236}">
              <a16:creationId xmlns:a16="http://schemas.microsoft.com/office/drawing/2014/main" id="{DE50DAF2-1F72-4EA6-A3C0-DC1E60848755}"/>
            </a:ext>
          </a:extLst>
        </xdr:cNvPr>
        <xdr:cNvCxnSpPr/>
      </xdr:nvCxnSpPr>
      <xdr:spPr>
        <a:xfrm>
          <a:off x="19878675" y="89830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B527B93A-5EB9-4FC1-BB20-C0D3AEF852B8}"/>
            </a:ext>
          </a:extLst>
        </xdr:cNvPr>
        <xdr:cNvSpPr txBox="1"/>
      </xdr:nvSpPr>
      <xdr:spPr>
        <a:xfrm>
          <a:off x="19992975" y="10075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4" name="フローチャート: 判断 683">
          <a:extLst>
            <a:ext uri="{FF2B5EF4-FFF2-40B4-BE49-F238E27FC236}">
              <a16:creationId xmlns:a16="http://schemas.microsoft.com/office/drawing/2014/main" id="{96B813D9-04A0-431E-A97E-FD89EF58D522}"/>
            </a:ext>
          </a:extLst>
        </xdr:cNvPr>
        <xdr:cNvSpPr/>
      </xdr:nvSpPr>
      <xdr:spPr>
        <a:xfrm>
          <a:off x="19897725" y="100972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E194D282-207B-45A1-B7F2-7E90EA717675}"/>
            </a:ext>
          </a:extLst>
        </xdr:cNvPr>
        <xdr:cNvSpPr/>
      </xdr:nvSpPr>
      <xdr:spPr>
        <a:xfrm>
          <a:off x="19154775" y="10103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C3F366A8-7161-4AFB-A78C-EAC611091B70}"/>
            </a:ext>
          </a:extLst>
        </xdr:cNvPr>
        <xdr:cNvSpPr/>
      </xdr:nvSpPr>
      <xdr:spPr>
        <a:xfrm>
          <a:off x="18345150" y="10103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7" name="フローチャート: 判断 686">
          <a:extLst>
            <a:ext uri="{FF2B5EF4-FFF2-40B4-BE49-F238E27FC236}">
              <a16:creationId xmlns:a16="http://schemas.microsoft.com/office/drawing/2014/main" id="{7F3F68B9-441E-4540-904E-201EC51FE652}"/>
            </a:ext>
          </a:extLst>
        </xdr:cNvPr>
        <xdr:cNvSpPr/>
      </xdr:nvSpPr>
      <xdr:spPr>
        <a:xfrm>
          <a:off x="17554575" y="10115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88" name="フローチャート: 判断 687">
          <a:extLst>
            <a:ext uri="{FF2B5EF4-FFF2-40B4-BE49-F238E27FC236}">
              <a16:creationId xmlns:a16="http://schemas.microsoft.com/office/drawing/2014/main" id="{A331FBB9-336B-4397-9D34-07C323A0094E}"/>
            </a:ext>
          </a:extLst>
        </xdr:cNvPr>
        <xdr:cNvSpPr/>
      </xdr:nvSpPr>
      <xdr:spPr>
        <a:xfrm>
          <a:off x="16754475" y="10103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881320A-1348-4B8C-8493-0CEBC380324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02349C4-6C73-4A15-824A-1CDB4DCC412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1C3D80F-3ED2-4743-BC22-60C16B8D462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4D65B02-877F-4F7E-89CB-51F33845CCB0}"/>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40A2A8C-5309-4C8C-A262-D98E1EDC132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94" name="楕円 693">
          <a:extLst>
            <a:ext uri="{FF2B5EF4-FFF2-40B4-BE49-F238E27FC236}">
              <a16:creationId xmlns:a16="http://schemas.microsoft.com/office/drawing/2014/main" id="{DB7C7F67-7425-4C3A-BB23-82CB411A711F}"/>
            </a:ext>
          </a:extLst>
        </xdr:cNvPr>
        <xdr:cNvSpPr/>
      </xdr:nvSpPr>
      <xdr:spPr>
        <a:xfrm>
          <a:off x="19897725" y="9951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B0B086C8-77F3-460C-9128-EBD0C5840E58}"/>
            </a:ext>
          </a:extLst>
        </xdr:cNvPr>
        <xdr:cNvSpPr txBox="1"/>
      </xdr:nvSpPr>
      <xdr:spPr>
        <a:xfrm>
          <a:off x="19992975" y="98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696" name="楕円 695">
          <a:extLst>
            <a:ext uri="{FF2B5EF4-FFF2-40B4-BE49-F238E27FC236}">
              <a16:creationId xmlns:a16="http://schemas.microsoft.com/office/drawing/2014/main" id="{B1FA3F74-F112-4701-9E39-0BDEBFC2F600}"/>
            </a:ext>
          </a:extLst>
        </xdr:cNvPr>
        <xdr:cNvSpPr/>
      </xdr:nvSpPr>
      <xdr:spPr>
        <a:xfrm>
          <a:off x="19154775" y="99724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139446</xdr:rowOff>
    </xdr:to>
    <xdr:cxnSp macro="">
      <xdr:nvCxnSpPr>
        <xdr:cNvPr id="697" name="直線コネクタ 696">
          <a:extLst>
            <a:ext uri="{FF2B5EF4-FFF2-40B4-BE49-F238E27FC236}">
              <a16:creationId xmlns:a16="http://schemas.microsoft.com/office/drawing/2014/main" id="{CD5DC295-CDFF-427D-9CE5-20724519AA6E}"/>
            </a:ext>
          </a:extLst>
        </xdr:cNvPr>
        <xdr:cNvCxnSpPr/>
      </xdr:nvCxnSpPr>
      <xdr:spPr>
        <a:xfrm flipV="1">
          <a:off x="19202400" y="9998964"/>
          <a:ext cx="7524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98" name="楕円 697">
          <a:extLst>
            <a:ext uri="{FF2B5EF4-FFF2-40B4-BE49-F238E27FC236}">
              <a16:creationId xmlns:a16="http://schemas.microsoft.com/office/drawing/2014/main" id="{342D0993-17F1-4FF4-8B5A-60BDCFFDB939}"/>
            </a:ext>
          </a:extLst>
        </xdr:cNvPr>
        <xdr:cNvSpPr/>
      </xdr:nvSpPr>
      <xdr:spPr>
        <a:xfrm>
          <a:off x="18345150" y="9984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139446</xdr:rowOff>
    </xdr:from>
    <xdr:to>
      <xdr:col>111</xdr:col>
      <xdr:colOff>177800</xdr:colOff>
      <xdr:row>61</xdr:row>
      <xdr:rowOff>148590</xdr:rowOff>
    </xdr:to>
    <xdr:cxnSp macro="">
      <xdr:nvCxnSpPr>
        <xdr:cNvPr id="699" name="直線コネクタ 698">
          <a:extLst>
            <a:ext uri="{FF2B5EF4-FFF2-40B4-BE49-F238E27FC236}">
              <a16:creationId xmlns:a16="http://schemas.microsoft.com/office/drawing/2014/main" id="{790E23B5-1D97-444B-8532-2FD80237C832}"/>
            </a:ext>
          </a:extLst>
        </xdr:cNvPr>
        <xdr:cNvCxnSpPr/>
      </xdr:nvCxnSpPr>
      <xdr:spPr>
        <a:xfrm flipV="1">
          <a:off x="18392775" y="10029571"/>
          <a:ext cx="80962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楕円 699">
          <a:extLst>
            <a:ext uri="{FF2B5EF4-FFF2-40B4-BE49-F238E27FC236}">
              <a16:creationId xmlns:a16="http://schemas.microsoft.com/office/drawing/2014/main" id="{5EE280EE-C4BA-46BE-A38D-6B241B5F5E15}"/>
            </a:ext>
          </a:extLst>
        </xdr:cNvPr>
        <xdr:cNvSpPr/>
      </xdr:nvSpPr>
      <xdr:spPr>
        <a:xfrm>
          <a:off x="17554575" y="9984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701" name="直線コネクタ 700">
          <a:extLst>
            <a:ext uri="{FF2B5EF4-FFF2-40B4-BE49-F238E27FC236}">
              <a16:creationId xmlns:a16="http://schemas.microsoft.com/office/drawing/2014/main" id="{87420A92-241C-4D86-B6BA-61FE3BA66515}"/>
            </a:ext>
          </a:extLst>
        </xdr:cNvPr>
        <xdr:cNvCxnSpPr/>
      </xdr:nvCxnSpPr>
      <xdr:spPr>
        <a:xfrm>
          <a:off x="17602200" y="100323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楕円 701">
          <a:extLst>
            <a:ext uri="{FF2B5EF4-FFF2-40B4-BE49-F238E27FC236}">
              <a16:creationId xmlns:a16="http://schemas.microsoft.com/office/drawing/2014/main" id="{85F9CEC4-3223-4845-88F9-12479CAD7E83}"/>
            </a:ext>
          </a:extLst>
        </xdr:cNvPr>
        <xdr:cNvSpPr/>
      </xdr:nvSpPr>
      <xdr:spPr>
        <a:xfrm>
          <a:off x="16754475" y="9984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703" name="直線コネクタ 702">
          <a:extLst>
            <a:ext uri="{FF2B5EF4-FFF2-40B4-BE49-F238E27FC236}">
              <a16:creationId xmlns:a16="http://schemas.microsoft.com/office/drawing/2014/main" id="{982F2E4B-A847-4771-951E-E2ED4BC4291D}"/>
            </a:ext>
          </a:extLst>
        </xdr:cNvPr>
        <xdr:cNvCxnSpPr/>
      </xdr:nvCxnSpPr>
      <xdr:spPr>
        <a:xfrm>
          <a:off x="16802100" y="100323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1A59DE10-3A03-4DC3-9083-92B40D2B5D09}"/>
            </a:ext>
          </a:extLst>
        </xdr:cNvPr>
        <xdr:cNvSpPr txBox="1"/>
      </xdr:nvSpPr>
      <xdr:spPr>
        <a:xfrm>
          <a:off x="18983402"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a:extLst>
            <a:ext uri="{FF2B5EF4-FFF2-40B4-BE49-F238E27FC236}">
              <a16:creationId xmlns:a16="http://schemas.microsoft.com/office/drawing/2014/main" id="{C5AB0158-6A14-4837-835C-87D8DE3D5FB1}"/>
            </a:ext>
          </a:extLst>
        </xdr:cNvPr>
        <xdr:cNvSpPr txBox="1"/>
      </xdr:nvSpPr>
      <xdr:spPr>
        <a:xfrm>
          <a:off x="18183302"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6" name="n_3aveValue【保健センター・保健所】&#10;一人当たり面積">
          <a:extLst>
            <a:ext uri="{FF2B5EF4-FFF2-40B4-BE49-F238E27FC236}">
              <a16:creationId xmlns:a16="http://schemas.microsoft.com/office/drawing/2014/main" id="{4434A079-B248-4FFD-AFCE-927D67BDBE50}"/>
            </a:ext>
          </a:extLst>
        </xdr:cNvPr>
        <xdr:cNvSpPr txBox="1"/>
      </xdr:nvSpPr>
      <xdr:spPr>
        <a:xfrm>
          <a:off x="173832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07" name="n_4aveValue【保健センター・保健所】&#10;一人当たり面積">
          <a:extLst>
            <a:ext uri="{FF2B5EF4-FFF2-40B4-BE49-F238E27FC236}">
              <a16:creationId xmlns:a16="http://schemas.microsoft.com/office/drawing/2014/main" id="{C7DE2469-AD6E-4543-8906-827DA8F97CBB}"/>
            </a:ext>
          </a:extLst>
        </xdr:cNvPr>
        <xdr:cNvSpPr txBox="1"/>
      </xdr:nvSpPr>
      <xdr:spPr>
        <a:xfrm>
          <a:off x="16592627"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35323</xdr:rowOff>
    </xdr:from>
    <xdr:ext cx="469744" cy="259045"/>
    <xdr:sp macro="" textlink="">
      <xdr:nvSpPr>
        <xdr:cNvPr id="708" name="n_1mainValue【保健センター・保健所】&#10;一人当たり面積">
          <a:extLst>
            <a:ext uri="{FF2B5EF4-FFF2-40B4-BE49-F238E27FC236}">
              <a16:creationId xmlns:a16="http://schemas.microsoft.com/office/drawing/2014/main" id="{98AD2A0A-F576-46A2-8F78-9AA37DF29DF2}"/>
            </a:ext>
          </a:extLst>
        </xdr:cNvPr>
        <xdr:cNvSpPr txBox="1"/>
      </xdr:nvSpPr>
      <xdr:spPr>
        <a:xfrm>
          <a:off x="18983402" y="97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09" name="n_2mainValue【保健センター・保健所】&#10;一人当たり面積">
          <a:extLst>
            <a:ext uri="{FF2B5EF4-FFF2-40B4-BE49-F238E27FC236}">
              <a16:creationId xmlns:a16="http://schemas.microsoft.com/office/drawing/2014/main" id="{8FDEB2D3-9860-40AD-8819-281D9DD3F2B0}"/>
            </a:ext>
          </a:extLst>
        </xdr:cNvPr>
        <xdr:cNvSpPr txBox="1"/>
      </xdr:nvSpPr>
      <xdr:spPr>
        <a:xfrm>
          <a:off x="18183302"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0" name="n_3mainValue【保健センター・保健所】&#10;一人当たり面積">
          <a:extLst>
            <a:ext uri="{FF2B5EF4-FFF2-40B4-BE49-F238E27FC236}">
              <a16:creationId xmlns:a16="http://schemas.microsoft.com/office/drawing/2014/main" id="{FE7FE7D5-2659-468C-BD8B-3F262E0D31B4}"/>
            </a:ext>
          </a:extLst>
        </xdr:cNvPr>
        <xdr:cNvSpPr txBox="1"/>
      </xdr:nvSpPr>
      <xdr:spPr>
        <a:xfrm>
          <a:off x="17383202"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1" name="n_4mainValue【保健センター・保健所】&#10;一人当たり面積">
          <a:extLst>
            <a:ext uri="{FF2B5EF4-FFF2-40B4-BE49-F238E27FC236}">
              <a16:creationId xmlns:a16="http://schemas.microsoft.com/office/drawing/2014/main" id="{3A398A85-F356-4609-821C-8CA3B9874B56}"/>
            </a:ext>
          </a:extLst>
        </xdr:cNvPr>
        <xdr:cNvSpPr txBox="1"/>
      </xdr:nvSpPr>
      <xdr:spPr>
        <a:xfrm>
          <a:off x="16592627"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3B3991C-A24A-43F1-A39B-41F1C7F9C7ED}"/>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9E7A1F14-72F9-4A0B-BD64-8A4143A9E05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5AF546A3-A5A1-4BFB-B7FD-48DEDE25135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8A04B77B-AA20-41C7-8F86-93F75FB4C4D1}"/>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DA9D99E9-4D60-4B49-AB52-EABB348378E9}"/>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958D02D3-AB9C-4F1C-8BA2-06FAE2E4F7C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D5FC68AE-4E8C-499C-B848-50CCD4517AA5}"/>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37ED6C6E-B58D-46E7-A8A7-2A7D82E5B03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34263356-4C64-4CCC-97FA-019ABD03CF41}"/>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56C331D4-E589-4896-BD37-CCB6FD26061F}"/>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3FA9DB43-D032-4283-ACA6-9F4F6381B5F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3" name="直線コネクタ 722">
          <a:extLst>
            <a:ext uri="{FF2B5EF4-FFF2-40B4-BE49-F238E27FC236}">
              <a16:creationId xmlns:a16="http://schemas.microsoft.com/office/drawing/2014/main" id="{534A6D6B-A080-450C-91B7-2498ABD25521}"/>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4" name="テキスト ボックス 723">
          <a:extLst>
            <a:ext uri="{FF2B5EF4-FFF2-40B4-BE49-F238E27FC236}">
              <a16:creationId xmlns:a16="http://schemas.microsoft.com/office/drawing/2014/main" id="{224D9656-3B64-4E3B-8CAA-B54BFA531A60}"/>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5" name="直線コネクタ 724">
          <a:extLst>
            <a:ext uri="{FF2B5EF4-FFF2-40B4-BE49-F238E27FC236}">
              <a16:creationId xmlns:a16="http://schemas.microsoft.com/office/drawing/2014/main" id="{EDF41716-9000-4783-92EF-90CD475F0982}"/>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6" name="テキスト ボックス 725">
          <a:extLst>
            <a:ext uri="{FF2B5EF4-FFF2-40B4-BE49-F238E27FC236}">
              <a16:creationId xmlns:a16="http://schemas.microsoft.com/office/drawing/2014/main" id="{C475EC21-4605-4BE5-B875-5C8F9B1CB18E}"/>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7" name="直線コネクタ 726">
          <a:extLst>
            <a:ext uri="{FF2B5EF4-FFF2-40B4-BE49-F238E27FC236}">
              <a16:creationId xmlns:a16="http://schemas.microsoft.com/office/drawing/2014/main" id="{46BB9A2C-D8F3-4C08-A1F0-D657C88BE089}"/>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8" name="テキスト ボックス 727">
          <a:extLst>
            <a:ext uri="{FF2B5EF4-FFF2-40B4-BE49-F238E27FC236}">
              <a16:creationId xmlns:a16="http://schemas.microsoft.com/office/drawing/2014/main" id="{C22AB35A-96ED-4103-AEED-9EC8865C23A4}"/>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9" name="直線コネクタ 728">
          <a:extLst>
            <a:ext uri="{FF2B5EF4-FFF2-40B4-BE49-F238E27FC236}">
              <a16:creationId xmlns:a16="http://schemas.microsoft.com/office/drawing/2014/main" id="{1DD6CB0B-F3D1-45CB-92E1-3AF3BAE0B9D6}"/>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0" name="テキスト ボックス 729">
          <a:extLst>
            <a:ext uri="{FF2B5EF4-FFF2-40B4-BE49-F238E27FC236}">
              <a16:creationId xmlns:a16="http://schemas.microsoft.com/office/drawing/2014/main" id="{6D8FC208-B64A-4279-AEFE-0003E5DF4012}"/>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5A7FC6F5-ABC8-4265-B252-9DCC5454AD2A}"/>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2" name="テキスト ボックス 731">
          <a:extLst>
            <a:ext uri="{FF2B5EF4-FFF2-40B4-BE49-F238E27FC236}">
              <a16:creationId xmlns:a16="http://schemas.microsoft.com/office/drawing/2014/main" id="{C4FF4512-160F-48F4-B5EE-0BC781FAB127}"/>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856620EF-02BB-4C97-86DA-1A0B2135AF2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34" name="直線コネクタ 733">
          <a:extLst>
            <a:ext uri="{FF2B5EF4-FFF2-40B4-BE49-F238E27FC236}">
              <a16:creationId xmlns:a16="http://schemas.microsoft.com/office/drawing/2014/main" id="{987BBEA0-B65F-400C-818B-1D77E2353C31}"/>
            </a:ext>
          </a:extLst>
        </xdr:cNvPr>
        <xdr:cNvCxnSpPr/>
      </xdr:nvCxnSpPr>
      <xdr:spPr>
        <a:xfrm flipV="1">
          <a:off x="14696439" y="12575287"/>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4A76A0BC-C251-4701-B279-5957DF0FE197}"/>
            </a:ext>
          </a:extLst>
        </xdr:cNvPr>
        <xdr:cNvSpPr txBox="1"/>
      </xdr:nvSpPr>
      <xdr:spPr>
        <a:xfrm>
          <a:off x="14735175" y="1377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36" name="直線コネクタ 735">
          <a:extLst>
            <a:ext uri="{FF2B5EF4-FFF2-40B4-BE49-F238E27FC236}">
              <a16:creationId xmlns:a16="http://schemas.microsoft.com/office/drawing/2014/main" id="{E77773F0-F0BA-4BBB-983B-9444E9452DF4}"/>
            </a:ext>
          </a:extLst>
        </xdr:cNvPr>
        <xdr:cNvCxnSpPr/>
      </xdr:nvCxnSpPr>
      <xdr:spPr>
        <a:xfrm>
          <a:off x="14611350" y="137659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3CADFF38-D8A5-48BD-B2DD-3EDB33B6387F}"/>
            </a:ext>
          </a:extLst>
        </xdr:cNvPr>
        <xdr:cNvSpPr txBox="1"/>
      </xdr:nvSpPr>
      <xdr:spPr>
        <a:xfrm>
          <a:off x="14735175" y="1236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38" name="直線コネクタ 737">
          <a:extLst>
            <a:ext uri="{FF2B5EF4-FFF2-40B4-BE49-F238E27FC236}">
              <a16:creationId xmlns:a16="http://schemas.microsoft.com/office/drawing/2014/main" id="{A3D24BFE-8EC4-4145-B79B-B095B8FE0DCE}"/>
            </a:ext>
          </a:extLst>
        </xdr:cNvPr>
        <xdr:cNvCxnSpPr/>
      </xdr:nvCxnSpPr>
      <xdr:spPr>
        <a:xfrm>
          <a:off x="14611350" y="12575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87679847-D549-4E62-AA62-D2EBA36EF1D5}"/>
            </a:ext>
          </a:extLst>
        </xdr:cNvPr>
        <xdr:cNvSpPr txBox="1"/>
      </xdr:nvSpPr>
      <xdr:spPr>
        <a:xfrm>
          <a:off x="14735175" y="13002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0" name="フローチャート: 判断 739">
          <a:extLst>
            <a:ext uri="{FF2B5EF4-FFF2-40B4-BE49-F238E27FC236}">
              <a16:creationId xmlns:a16="http://schemas.microsoft.com/office/drawing/2014/main" id="{C37DC2C4-AA64-4CA7-A28F-6A1A23FCAA45}"/>
            </a:ext>
          </a:extLst>
        </xdr:cNvPr>
        <xdr:cNvSpPr/>
      </xdr:nvSpPr>
      <xdr:spPr>
        <a:xfrm>
          <a:off x="14649450" y="130271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1" name="フローチャート: 判断 740">
          <a:extLst>
            <a:ext uri="{FF2B5EF4-FFF2-40B4-BE49-F238E27FC236}">
              <a16:creationId xmlns:a16="http://schemas.microsoft.com/office/drawing/2014/main" id="{B765EE55-CD75-4FDE-B38E-3ED2C926D627}"/>
            </a:ext>
          </a:extLst>
        </xdr:cNvPr>
        <xdr:cNvSpPr/>
      </xdr:nvSpPr>
      <xdr:spPr>
        <a:xfrm>
          <a:off x="13887450" y="1301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2" name="フローチャート: 判断 741">
          <a:extLst>
            <a:ext uri="{FF2B5EF4-FFF2-40B4-BE49-F238E27FC236}">
              <a16:creationId xmlns:a16="http://schemas.microsoft.com/office/drawing/2014/main" id="{3A9F69FE-A994-4CD6-AAF6-0AC110801512}"/>
            </a:ext>
          </a:extLst>
        </xdr:cNvPr>
        <xdr:cNvSpPr/>
      </xdr:nvSpPr>
      <xdr:spPr>
        <a:xfrm>
          <a:off x="13096875" y="129805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3" name="フローチャート: 判断 742">
          <a:extLst>
            <a:ext uri="{FF2B5EF4-FFF2-40B4-BE49-F238E27FC236}">
              <a16:creationId xmlns:a16="http://schemas.microsoft.com/office/drawing/2014/main" id="{D261F3CB-6B7C-4F83-8D10-C82A8D38C021}"/>
            </a:ext>
          </a:extLst>
        </xdr:cNvPr>
        <xdr:cNvSpPr/>
      </xdr:nvSpPr>
      <xdr:spPr>
        <a:xfrm>
          <a:off x="12296775" y="12961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44" name="フローチャート: 判断 743">
          <a:extLst>
            <a:ext uri="{FF2B5EF4-FFF2-40B4-BE49-F238E27FC236}">
              <a16:creationId xmlns:a16="http://schemas.microsoft.com/office/drawing/2014/main" id="{F33D95C3-2485-4CF7-A65A-97661A2E0825}"/>
            </a:ext>
          </a:extLst>
        </xdr:cNvPr>
        <xdr:cNvSpPr/>
      </xdr:nvSpPr>
      <xdr:spPr>
        <a:xfrm>
          <a:off x="11487150" y="129429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AF77F1F0-E16D-4CF1-B363-ADE5E6A9D1B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C0777BC-D27A-4810-AEAC-9EE1A5E2AFE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AB7CCA3-385A-4217-BF40-2384BFE24E4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6EA3E9A-1EDF-440D-8DAF-9BADC779F04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71E2454-0485-4D7F-840E-53C4D691385B}"/>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122174</xdr:rowOff>
    </xdr:from>
    <xdr:to>
      <xdr:col>85</xdr:col>
      <xdr:colOff>177800</xdr:colOff>
      <xdr:row>79</xdr:row>
      <xdr:rowOff>52324</xdr:rowOff>
    </xdr:to>
    <xdr:sp macro="" textlink="">
      <xdr:nvSpPr>
        <xdr:cNvPr id="750" name="楕円 749">
          <a:extLst>
            <a:ext uri="{FF2B5EF4-FFF2-40B4-BE49-F238E27FC236}">
              <a16:creationId xmlns:a16="http://schemas.microsoft.com/office/drawing/2014/main" id="{9EF79DF4-73EC-4730-AF95-F910E1DC784F}"/>
            </a:ext>
          </a:extLst>
        </xdr:cNvPr>
        <xdr:cNvSpPr/>
      </xdr:nvSpPr>
      <xdr:spPr>
        <a:xfrm>
          <a:off x="14649450" y="127650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145051</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CF7A70FA-4648-4F30-8DC2-D6BB3D88E512}"/>
            </a:ext>
          </a:extLst>
        </xdr:cNvPr>
        <xdr:cNvSpPr txBox="1"/>
      </xdr:nvSpPr>
      <xdr:spPr>
        <a:xfrm>
          <a:off x="14735175" y="126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752" name="楕円 751">
          <a:extLst>
            <a:ext uri="{FF2B5EF4-FFF2-40B4-BE49-F238E27FC236}">
              <a16:creationId xmlns:a16="http://schemas.microsoft.com/office/drawing/2014/main" id="{6181E70A-B6FC-4387-BFB7-D7978650985D}"/>
            </a:ext>
          </a:extLst>
        </xdr:cNvPr>
        <xdr:cNvSpPr/>
      </xdr:nvSpPr>
      <xdr:spPr>
        <a:xfrm>
          <a:off x="13887450" y="12718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79</xdr:row>
      <xdr:rowOff>1524</xdr:rowOff>
    </xdr:to>
    <xdr:cxnSp macro="">
      <xdr:nvCxnSpPr>
        <xdr:cNvPr id="753" name="直線コネクタ 752">
          <a:extLst>
            <a:ext uri="{FF2B5EF4-FFF2-40B4-BE49-F238E27FC236}">
              <a16:creationId xmlns:a16="http://schemas.microsoft.com/office/drawing/2014/main" id="{E76491F3-D696-4334-917A-B86159B72610}"/>
            </a:ext>
          </a:extLst>
        </xdr:cNvPr>
        <xdr:cNvCxnSpPr/>
      </xdr:nvCxnSpPr>
      <xdr:spPr>
        <a:xfrm>
          <a:off x="13935075" y="12766039"/>
          <a:ext cx="7620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754" name="楕円 753">
          <a:extLst>
            <a:ext uri="{FF2B5EF4-FFF2-40B4-BE49-F238E27FC236}">
              <a16:creationId xmlns:a16="http://schemas.microsoft.com/office/drawing/2014/main" id="{F0E60314-0B38-40EB-94A3-A7AC024F25A0}"/>
            </a:ext>
          </a:extLst>
        </xdr:cNvPr>
        <xdr:cNvSpPr/>
      </xdr:nvSpPr>
      <xdr:spPr>
        <a:xfrm>
          <a:off x="13096875" y="12661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129539</xdr:rowOff>
    </xdr:to>
    <xdr:cxnSp macro="">
      <xdr:nvCxnSpPr>
        <xdr:cNvPr id="755" name="直線コネクタ 754">
          <a:extLst>
            <a:ext uri="{FF2B5EF4-FFF2-40B4-BE49-F238E27FC236}">
              <a16:creationId xmlns:a16="http://schemas.microsoft.com/office/drawing/2014/main" id="{991E981E-5B47-4CD1-9B46-31A708942CA0}"/>
            </a:ext>
          </a:extLst>
        </xdr:cNvPr>
        <xdr:cNvCxnSpPr/>
      </xdr:nvCxnSpPr>
      <xdr:spPr>
        <a:xfrm>
          <a:off x="13144500" y="12708889"/>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138176</xdr:rowOff>
    </xdr:from>
    <xdr:to>
      <xdr:col>72</xdr:col>
      <xdr:colOff>38100</xdr:colOff>
      <xdr:row>78</xdr:row>
      <xdr:rowOff>68326</xdr:rowOff>
    </xdr:to>
    <xdr:sp macro="" textlink="">
      <xdr:nvSpPr>
        <xdr:cNvPr id="756" name="楕円 755">
          <a:extLst>
            <a:ext uri="{FF2B5EF4-FFF2-40B4-BE49-F238E27FC236}">
              <a16:creationId xmlns:a16="http://schemas.microsoft.com/office/drawing/2014/main" id="{7E114D64-53D1-4991-B82A-7892DCC2D978}"/>
            </a:ext>
          </a:extLst>
        </xdr:cNvPr>
        <xdr:cNvSpPr/>
      </xdr:nvSpPr>
      <xdr:spPr>
        <a:xfrm>
          <a:off x="12296775" y="126191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17526</xdr:rowOff>
    </xdr:from>
    <xdr:to>
      <xdr:col>76</xdr:col>
      <xdr:colOff>114300</xdr:colOff>
      <xdr:row>78</xdr:row>
      <xdr:rowOff>72389</xdr:rowOff>
    </xdr:to>
    <xdr:cxnSp macro="">
      <xdr:nvCxnSpPr>
        <xdr:cNvPr id="757" name="直線コネクタ 756">
          <a:extLst>
            <a:ext uri="{FF2B5EF4-FFF2-40B4-BE49-F238E27FC236}">
              <a16:creationId xmlns:a16="http://schemas.microsoft.com/office/drawing/2014/main" id="{C5A533AA-7EFD-43BA-B680-F7E1A7AFED07}"/>
            </a:ext>
          </a:extLst>
        </xdr:cNvPr>
        <xdr:cNvCxnSpPr/>
      </xdr:nvCxnSpPr>
      <xdr:spPr>
        <a:xfrm>
          <a:off x="12344400" y="12657201"/>
          <a:ext cx="8001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170180</xdr:rowOff>
    </xdr:from>
    <xdr:to>
      <xdr:col>67</xdr:col>
      <xdr:colOff>101600</xdr:colOff>
      <xdr:row>78</xdr:row>
      <xdr:rowOff>100330</xdr:rowOff>
    </xdr:to>
    <xdr:sp macro="" textlink="">
      <xdr:nvSpPr>
        <xdr:cNvPr id="758" name="楕円 757">
          <a:extLst>
            <a:ext uri="{FF2B5EF4-FFF2-40B4-BE49-F238E27FC236}">
              <a16:creationId xmlns:a16="http://schemas.microsoft.com/office/drawing/2014/main" id="{19F83691-FBA9-44AE-A3C3-A983013ADE44}"/>
            </a:ext>
          </a:extLst>
        </xdr:cNvPr>
        <xdr:cNvSpPr/>
      </xdr:nvSpPr>
      <xdr:spPr>
        <a:xfrm>
          <a:off x="11487150" y="126384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17526</xdr:rowOff>
    </xdr:from>
    <xdr:to>
      <xdr:col>71</xdr:col>
      <xdr:colOff>177800</xdr:colOff>
      <xdr:row>78</xdr:row>
      <xdr:rowOff>49530</xdr:rowOff>
    </xdr:to>
    <xdr:cxnSp macro="">
      <xdr:nvCxnSpPr>
        <xdr:cNvPr id="759" name="直線コネクタ 758">
          <a:extLst>
            <a:ext uri="{FF2B5EF4-FFF2-40B4-BE49-F238E27FC236}">
              <a16:creationId xmlns:a16="http://schemas.microsoft.com/office/drawing/2014/main" id="{14E9CB0C-9865-4200-8EC5-533A866852FB}"/>
            </a:ext>
          </a:extLst>
        </xdr:cNvPr>
        <xdr:cNvCxnSpPr/>
      </xdr:nvCxnSpPr>
      <xdr:spPr>
        <a:xfrm flipV="1">
          <a:off x="11534775" y="12657201"/>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0" name="n_1aveValue【消防施設】&#10;有形固定資産減価償却率">
          <a:extLst>
            <a:ext uri="{FF2B5EF4-FFF2-40B4-BE49-F238E27FC236}">
              <a16:creationId xmlns:a16="http://schemas.microsoft.com/office/drawing/2014/main" id="{DAF3FCD8-FE59-49EA-A431-8A70B2303654}"/>
            </a:ext>
          </a:extLst>
        </xdr:cNvPr>
        <xdr:cNvSpPr txBox="1"/>
      </xdr:nvSpPr>
      <xdr:spPr>
        <a:xfrm>
          <a:off x="13745219" y="1310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1" name="n_2aveValue【消防施設】&#10;有形固定資産減価償却率">
          <a:extLst>
            <a:ext uri="{FF2B5EF4-FFF2-40B4-BE49-F238E27FC236}">
              <a16:creationId xmlns:a16="http://schemas.microsoft.com/office/drawing/2014/main" id="{FC611698-3375-49FA-9F26-3DED61BF1090}"/>
            </a:ext>
          </a:extLst>
        </xdr:cNvPr>
        <xdr:cNvSpPr txBox="1"/>
      </xdr:nvSpPr>
      <xdr:spPr>
        <a:xfrm>
          <a:off x="12964169" y="1307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2" name="n_3aveValue【消防施設】&#10;有形固定資産減価償却率">
          <a:extLst>
            <a:ext uri="{FF2B5EF4-FFF2-40B4-BE49-F238E27FC236}">
              <a16:creationId xmlns:a16="http://schemas.microsoft.com/office/drawing/2014/main" id="{157729A1-9EC6-4DC4-AE8A-835D7C220588}"/>
            </a:ext>
          </a:extLst>
        </xdr:cNvPr>
        <xdr:cNvSpPr txBox="1"/>
      </xdr:nvSpPr>
      <xdr:spPr>
        <a:xfrm>
          <a:off x="12164069" y="1305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3" name="n_4aveValue【消防施設】&#10;有形固定資産減価償却率">
          <a:extLst>
            <a:ext uri="{FF2B5EF4-FFF2-40B4-BE49-F238E27FC236}">
              <a16:creationId xmlns:a16="http://schemas.microsoft.com/office/drawing/2014/main" id="{F6B43734-2A48-4547-94A8-B639E4302FCD}"/>
            </a:ext>
          </a:extLst>
        </xdr:cNvPr>
        <xdr:cNvSpPr txBox="1"/>
      </xdr:nvSpPr>
      <xdr:spPr>
        <a:xfrm>
          <a:off x="11354444" y="1302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764" name="n_1mainValue【消防施設】&#10;有形固定資産減価償却率">
          <a:extLst>
            <a:ext uri="{FF2B5EF4-FFF2-40B4-BE49-F238E27FC236}">
              <a16:creationId xmlns:a16="http://schemas.microsoft.com/office/drawing/2014/main" id="{00CBD4B2-454A-4F39-A79E-8AA8E70AE8B4}"/>
            </a:ext>
          </a:extLst>
        </xdr:cNvPr>
        <xdr:cNvSpPr txBox="1"/>
      </xdr:nvSpPr>
      <xdr:spPr>
        <a:xfrm>
          <a:off x="13745219" y="1250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765" name="n_2mainValue【消防施設】&#10;有形固定資産減価償却率">
          <a:extLst>
            <a:ext uri="{FF2B5EF4-FFF2-40B4-BE49-F238E27FC236}">
              <a16:creationId xmlns:a16="http://schemas.microsoft.com/office/drawing/2014/main" id="{ECECEA6A-86E3-4E76-A0B1-8205D2A65418}"/>
            </a:ext>
          </a:extLst>
        </xdr:cNvPr>
        <xdr:cNvSpPr txBox="1"/>
      </xdr:nvSpPr>
      <xdr:spPr>
        <a:xfrm>
          <a:off x="12964169" y="1245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84853</xdr:rowOff>
    </xdr:from>
    <xdr:ext cx="405111" cy="259045"/>
    <xdr:sp macro="" textlink="">
      <xdr:nvSpPr>
        <xdr:cNvPr id="766" name="n_3mainValue【消防施設】&#10;有形固定資産減価償却率">
          <a:extLst>
            <a:ext uri="{FF2B5EF4-FFF2-40B4-BE49-F238E27FC236}">
              <a16:creationId xmlns:a16="http://schemas.microsoft.com/office/drawing/2014/main" id="{D7841A95-680D-4BFF-9271-DFD20711C644}"/>
            </a:ext>
          </a:extLst>
        </xdr:cNvPr>
        <xdr:cNvSpPr txBox="1"/>
      </xdr:nvSpPr>
      <xdr:spPr>
        <a:xfrm>
          <a:off x="12164069" y="1240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116857</xdr:rowOff>
    </xdr:from>
    <xdr:ext cx="405111" cy="259045"/>
    <xdr:sp macro="" textlink="">
      <xdr:nvSpPr>
        <xdr:cNvPr id="767" name="n_4mainValue【消防施設】&#10;有形固定資産減価償却率">
          <a:extLst>
            <a:ext uri="{FF2B5EF4-FFF2-40B4-BE49-F238E27FC236}">
              <a16:creationId xmlns:a16="http://schemas.microsoft.com/office/drawing/2014/main" id="{0643B76F-E452-47D8-AE94-622F5F4DEF33}"/>
            </a:ext>
          </a:extLst>
        </xdr:cNvPr>
        <xdr:cNvSpPr txBox="1"/>
      </xdr:nvSpPr>
      <xdr:spPr>
        <a:xfrm>
          <a:off x="11354444" y="1243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A9216472-451D-47D8-BF5E-E792F76AE5D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A06C2B36-275C-4007-9064-3BDCA7B83A52}"/>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59AEFDC5-F607-4B2D-B991-EEAC97D57F1A}"/>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DDB6D919-0913-4C96-86FA-FB63E3CCF2CE}"/>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97515407-64ED-4088-A9CD-F234A96D7E3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3EB638A9-C1DD-4C1D-B928-B5F93A7296C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3F896FB4-C662-4FEA-8450-58F42ED0D48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38C6FBE9-1D20-4D59-A811-355C6C7A03F5}"/>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28940820-2ADF-46E6-B0E7-7ACADCBE4451}"/>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A14D844F-59D1-4430-84C9-42DA4B09C9F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A8596F42-CD06-4E6D-8FE7-A588B2CC1ADE}"/>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FD8B54A6-F5B1-48AF-A05F-B8E114D293DD}"/>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059AC01B-74B9-4A95-8094-87B0D50F869C}"/>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5D73BC8E-4302-4916-ACA5-A31B3DA64134}"/>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51087DD9-DF73-4D97-B912-870BF7F1FBB5}"/>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8577009F-D2C5-44D6-937D-6C4CA61DB357}"/>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363DB991-C859-451D-B3C2-788F2B366D5F}"/>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AE1F5B3A-FEA2-417A-93A7-CCDAD79C8B33}"/>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B0CF8788-6019-4E0A-85EC-FAFEECC6E146}"/>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F1A20B54-49B8-49E0-B626-A1096C4DD696}"/>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25A12013-5B26-4354-BB0D-F83980FBB7B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F7AF5C0D-745F-43B4-9ACF-187681A4052A}"/>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209A679D-C47D-4A86-A91A-E38BAFAEA488}"/>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1" name="直線コネクタ 790">
          <a:extLst>
            <a:ext uri="{FF2B5EF4-FFF2-40B4-BE49-F238E27FC236}">
              <a16:creationId xmlns:a16="http://schemas.microsoft.com/office/drawing/2014/main" id="{C4A3BEA9-9795-4722-80FE-BECF32640629}"/>
            </a:ext>
          </a:extLst>
        </xdr:cNvPr>
        <xdr:cNvCxnSpPr/>
      </xdr:nvCxnSpPr>
      <xdr:spPr>
        <a:xfrm flipV="1">
          <a:off x="19954239" y="125634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2" name="【消防施設】&#10;一人当たり面積最小値テキスト">
          <a:extLst>
            <a:ext uri="{FF2B5EF4-FFF2-40B4-BE49-F238E27FC236}">
              <a16:creationId xmlns:a16="http://schemas.microsoft.com/office/drawing/2014/main" id="{40AA417E-F920-4E68-B369-0E87B22B330C}"/>
            </a:ext>
          </a:extLst>
        </xdr:cNvPr>
        <xdr:cNvSpPr txBox="1"/>
      </xdr:nvSpPr>
      <xdr:spPr>
        <a:xfrm>
          <a:off x="19992975"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3" name="直線コネクタ 792">
          <a:extLst>
            <a:ext uri="{FF2B5EF4-FFF2-40B4-BE49-F238E27FC236}">
              <a16:creationId xmlns:a16="http://schemas.microsoft.com/office/drawing/2014/main" id="{5B4B7DB9-691A-4F44-A52B-F5EA94151E34}"/>
            </a:ext>
          </a:extLst>
        </xdr:cNvPr>
        <xdr:cNvCxnSpPr/>
      </xdr:nvCxnSpPr>
      <xdr:spPr>
        <a:xfrm>
          <a:off x="19878675" y="13935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94" name="【消防施設】&#10;一人当たり面積最大値テキスト">
          <a:extLst>
            <a:ext uri="{FF2B5EF4-FFF2-40B4-BE49-F238E27FC236}">
              <a16:creationId xmlns:a16="http://schemas.microsoft.com/office/drawing/2014/main" id="{E928B4C1-AD24-4345-8071-BD466DFB980D}"/>
            </a:ext>
          </a:extLst>
        </xdr:cNvPr>
        <xdr:cNvSpPr txBox="1"/>
      </xdr:nvSpPr>
      <xdr:spPr>
        <a:xfrm>
          <a:off x="19992975" y="1234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95" name="直線コネクタ 794">
          <a:extLst>
            <a:ext uri="{FF2B5EF4-FFF2-40B4-BE49-F238E27FC236}">
              <a16:creationId xmlns:a16="http://schemas.microsoft.com/office/drawing/2014/main" id="{332725FA-8C07-46BF-A75D-7E9186EB6302}"/>
            </a:ext>
          </a:extLst>
        </xdr:cNvPr>
        <xdr:cNvCxnSpPr/>
      </xdr:nvCxnSpPr>
      <xdr:spPr>
        <a:xfrm>
          <a:off x="198786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6" name="【消防施設】&#10;一人当たり面積平均値テキスト">
          <a:extLst>
            <a:ext uri="{FF2B5EF4-FFF2-40B4-BE49-F238E27FC236}">
              <a16:creationId xmlns:a16="http://schemas.microsoft.com/office/drawing/2014/main" id="{9BC1355C-7369-42CD-AA82-AB3010E5228D}"/>
            </a:ext>
          </a:extLst>
        </xdr:cNvPr>
        <xdr:cNvSpPr txBox="1"/>
      </xdr:nvSpPr>
      <xdr:spPr>
        <a:xfrm>
          <a:off x="19992975"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7" name="フローチャート: 判断 796">
          <a:extLst>
            <a:ext uri="{FF2B5EF4-FFF2-40B4-BE49-F238E27FC236}">
              <a16:creationId xmlns:a16="http://schemas.microsoft.com/office/drawing/2014/main" id="{657374FE-C1C1-4059-9C88-A11470E72103}"/>
            </a:ext>
          </a:extLst>
        </xdr:cNvPr>
        <xdr:cNvSpPr/>
      </xdr:nvSpPr>
      <xdr:spPr>
        <a:xfrm>
          <a:off x="19897725" y="1341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8" name="フローチャート: 判断 797">
          <a:extLst>
            <a:ext uri="{FF2B5EF4-FFF2-40B4-BE49-F238E27FC236}">
              <a16:creationId xmlns:a16="http://schemas.microsoft.com/office/drawing/2014/main" id="{49D07903-9151-44F9-A391-42598375ECAA}"/>
            </a:ext>
          </a:extLst>
        </xdr:cNvPr>
        <xdr:cNvSpPr/>
      </xdr:nvSpPr>
      <xdr:spPr>
        <a:xfrm>
          <a:off x="19154775" y="13411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9" name="フローチャート: 判断 798">
          <a:extLst>
            <a:ext uri="{FF2B5EF4-FFF2-40B4-BE49-F238E27FC236}">
              <a16:creationId xmlns:a16="http://schemas.microsoft.com/office/drawing/2014/main" id="{40159442-1F4C-4198-8F83-173A83E8597C}"/>
            </a:ext>
          </a:extLst>
        </xdr:cNvPr>
        <xdr:cNvSpPr/>
      </xdr:nvSpPr>
      <xdr:spPr>
        <a:xfrm>
          <a:off x="18345150" y="1341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0" name="フローチャート: 判断 799">
          <a:extLst>
            <a:ext uri="{FF2B5EF4-FFF2-40B4-BE49-F238E27FC236}">
              <a16:creationId xmlns:a16="http://schemas.microsoft.com/office/drawing/2014/main" id="{E5DD78A9-D111-47A2-A889-63C11611E663}"/>
            </a:ext>
          </a:extLst>
        </xdr:cNvPr>
        <xdr:cNvSpPr/>
      </xdr:nvSpPr>
      <xdr:spPr>
        <a:xfrm>
          <a:off x="17554575" y="13411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1" name="フローチャート: 判断 800">
          <a:extLst>
            <a:ext uri="{FF2B5EF4-FFF2-40B4-BE49-F238E27FC236}">
              <a16:creationId xmlns:a16="http://schemas.microsoft.com/office/drawing/2014/main" id="{26B54ACD-F96D-49E7-8C1C-78D5DC5CF100}"/>
            </a:ext>
          </a:extLst>
        </xdr:cNvPr>
        <xdr:cNvSpPr/>
      </xdr:nvSpPr>
      <xdr:spPr>
        <a:xfrm>
          <a:off x="16754475" y="13430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19E12585-AA82-4F92-A9C6-826C0F87CA6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6D9011FE-CF58-4524-AEB1-AD28BEB1B02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D22B1BC2-104B-44E6-BA59-B77763A6A2F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5E59BE0-A3EC-4603-BA19-FEE5BD29D5F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1A269A5-3632-4A74-857C-012529E02FAC}"/>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807" name="楕円 806">
          <a:extLst>
            <a:ext uri="{FF2B5EF4-FFF2-40B4-BE49-F238E27FC236}">
              <a16:creationId xmlns:a16="http://schemas.microsoft.com/office/drawing/2014/main" id="{A6D7D018-7066-4987-A1C6-3D0CD3354847}"/>
            </a:ext>
          </a:extLst>
        </xdr:cNvPr>
        <xdr:cNvSpPr/>
      </xdr:nvSpPr>
      <xdr:spPr>
        <a:xfrm>
          <a:off x="19897725"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08" name="【消防施設】&#10;一人当たり面積該当値テキスト">
          <a:extLst>
            <a:ext uri="{FF2B5EF4-FFF2-40B4-BE49-F238E27FC236}">
              <a16:creationId xmlns:a16="http://schemas.microsoft.com/office/drawing/2014/main" id="{B7709F9D-580E-46EE-8BDA-B238F24F1022}"/>
            </a:ext>
          </a:extLst>
        </xdr:cNvPr>
        <xdr:cNvSpPr txBox="1"/>
      </xdr:nvSpPr>
      <xdr:spPr>
        <a:xfrm>
          <a:off x="19992975" y="132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809" name="楕円 808">
          <a:extLst>
            <a:ext uri="{FF2B5EF4-FFF2-40B4-BE49-F238E27FC236}">
              <a16:creationId xmlns:a16="http://schemas.microsoft.com/office/drawing/2014/main" id="{95B231DF-E3F5-4CE9-B3D6-8DBEADF1D486}"/>
            </a:ext>
          </a:extLst>
        </xdr:cNvPr>
        <xdr:cNvSpPr/>
      </xdr:nvSpPr>
      <xdr:spPr>
        <a:xfrm>
          <a:off x="19154775" y="13401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82</xdr:row>
      <xdr:rowOff>165100</xdr:rowOff>
    </xdr:to>
    <xdr:cxnSp macro="">
      <xdr:nvCxnSpPr>
        <xdr:cNvPr id="810" name="直線コネクタ 809">
          <a:extLst>
            <a:ext uri="{FF2B5EF4-FFF2-40B4-BE49-F238E27FC236}">
              <a16:creationId xmlns:a16="http://schemas.microsoft.com/office/drawing/2014/main" id="{49F0E774-4FDA-4811-B9AF-9CDCE0AE667D}"/>
            </a:ext>
          </a:extLst>
        </xdr:cNvPr>
        <xdr:cNvCxnSpPr/>
      </xdr:nvCxnSpPr>
      <xdr:spPr>
        <a:xfrm>
          <a:off x="19202400" y="134493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1" name="楕円 810">
          <a:extLst>
            <a:ext uri="{FF2B5EF4-FFF2-40B4-BE49-F238E27FC236}">
              <a16:creationId xmlns:a16="http://schemas.microsoft.com/office/drawing/2014/main" id="{411269CB-7D7B-4DA9-B5DE-4559457AF25E}"/>
            </a:ext>
          </a:extLst>
        </xdr:cNvPr>
        <xdr:cNvSpPr/>
      </xdr:nvSpPr>
      <xdr:spPr>
        <a:xfrm>
          <a:off x="18345150" y="1341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6350</xdr:rowOff>
    </xdr:to>
    <xdr:cxnSp macro="">
      <xdr:nvCxnSpPr>
        <xdr:cNvPr id="812" name="直線コネクタ 811">
          <a:extLst>
            <a:ext uri="{FF2B5EF4-FFF2-40B4-BE49-F238E27FC236}">
              <a16:creationId xmlns:a16="http://schemas.microsoft.com/office/drawing/2014/main" id="{EE12D17A-736A-479C-BA85-095B03CB99BB}"/>
            </a:ext>
          </a:extLst>
        </xdr:cNvPr>
        <xdr:cNvCxnSpPr/>
      </xdr:nvCxnSpPr>
      <xdr:spPr>
        <a:xfrm flipV="1">
          <a:off x="18392775" y="134493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813" name="楕円 812">
          <a:extLst>
            <a:ext uri="{FF2B5EF4-FFF2-40B4-BE49-F238E27FC236}">
              <a16:creationId xmlns:a16="http://schemas.microsoft.com/office/drawing/2014/main" id="{1417B407-F190-4B81-8B65-1B5BA86A9530}"/>
            </a:ext>
          </a:extLst>
        </xdr:cNvPr>
        <xdr:cNvSpPr/>
      </xdr:nvSpPr>
      <xdr:spPr>
        <a:xfrm>
          <a:off x="17554575" y="13401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83</xdr:row>
      <xdr:rowOff>6350</xdr:rowOff>
    </xdr:to>
    <xdr:cxnSp macro="">
      <xdr:nvCxnSpPr>
        <xdr:cNvPr id="814" name="直線コネクタ 813">
          <a:extLst>
            <a:ext uri="{FF2B5EF4-FFF2-40B4-BE49-F238E27FC236}">
              <a16:creationId xmlns:a16="http://schemas.microsoft.com/office/drawing/2014/main" id="{CE90A605-4D2D-492B-874A-5E7272EC1646}"/>
            </a:ext>
          </a:extLst>
        </xdr:cNvPr>
        <xdr:cNvCxnSpPr/>
      </xdr:nvCxnSpPr>
      <xdr:spPr>
        <a:xfrm>
          <a:off x="17602200" y="134493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815" name="楕円 814">
          <a:extLst>
            <a:ext uri="{FF2B5EF4-FFF2-40B4-BE49-F238E27FC236}">
              <a16:creationId xmlns:a16="http://schemas.microsoft.com/office/drawing/2014/main" id="{24D82541-767A-4B56-88FE-42496ABDB6A0}"/>
            </a:ext>
          </a:extLst>
        </xdr:cNvPr>
        <xdr:cNvSpPr/>
      </xdr:nvSpPr>
      <xdr:spPr>
        <a:xfrm>
          <a:off x="16754475" y="13439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83</xdr:row>
      <xdr:rowOff>31750</xdr:rowOff>
    </xdr:to>
    <xdr:cxnSp macro="">
      <xdr:nvCxnSpPr>
        <xdr:cNvPr id="816" name="直線コネクタ 815">
          <a:extLst>
            <a:ext uri="{FF2B5EF4-FFF2-40B4-BE49-F238E27FC236}">
              <a16:creationId xmlns:a16="http://schemas.microsoft.com/office/drawing/2014/main" id="{91A93E8D-BA74-4AA6-9BDF-7FA3FA9532E9}"/>
            </a:ext>
          </a:extLst>
        </xdr:cNvPr>
        <xdr:cNvCxnSpPr/>
      </xdr:nvCxnSpPr>
      <xdr:spPr>
        <a:xfrm flipV="1">
          <a:off x="16802100" y="134493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7" name="n_1aveValue【消防施設】&#10;一人当たり面積">
          <a:extLst>
            <a:ext uri="{FF2B5EF4-FFF2-40B4-BE49-F238E27FC236}">
              <a16:creationId xmlns:a16="http://schemas.microsoft.com/office/drawing/2014/main" id="{51F11AC8-D62A-4225-A27F-B949862F9C13}"/>
            </a:ext>
          </a:extLst>
        </xdr:cNvPr>
        <xdr:cNvSpPr txBox="1"/>
      </xdr:nvSpPr>
      <xdr:spPr>
        <a:xfrm>
          <a:off x="189834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8" name="n_2aveValue【消防施設】&#10;一人当たり面積">
          <a:extLst>
            <a:ext uri="{FF2B5EF4-FFF2-40B4-BE49-F238E27FC236}">
              <a16:creationId xmlns:a16="http://schemas.microsoft.com/office/drawing/2014/main" id="{55BAE86A-272B-424F-85D7-9DD45DC35D2B}"/>
            </a:ext>
          </a:extLst>
        </xdr:cNvPr>
        <xdr:cNvSpPr txBox="1"/>
      </xdr:nvSpPr>
      <xdr:spPr>
        <a:xfrm>
          <a:off x="181833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19" name="n_3aveValue【消防施設】&#10;一人当たり面積">
          <a:extLst>
            <a:ext uri="{FF2B5EF4-FFF2-40B4-BE49-F238E27FC236}">
              <a16:creationId xmlns:a16="http://schemas.microsoft.com/office/drawing/2014/main" id="{50395BCE-4D67-472C-A55F-5B4018839EA8}"/>
            </a:ext>
          </a:extLst>
        </xdr:cNvPr>
        <xdr:cNvSpPr txBox="1"/>
      </xdr:nvSpPr>
      <xdr:spPr>
        <a:xfrm>
          <a:off x="173832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0" name="n_4aveValue【消防施設】&#10;一人当たり面積">
          <a:extLst>
            <a:ext uri="{FF2B5EF4-FFF2-40B4-BE49-F238E27FC236}">
              <a16:creationId xmlns:a16="http://schemas.microsoft.com/office/drawing/2014/main" id="{1F0E0C3E-0ADD-4E68-8D19-70DCBC585160}"/>
            </a:ext>
          </a:extLst>
        </xdr:cNvPr>
        <xdr:cNvSpPr txBox="1"/>
      </xdr:nvSpPr>
      <xdr:spPr>
        <a:xfrm>
          <a:off x="16592627"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821" name="n_1mainValue【消防施設】&#10;一人当たり面積">
          <a:extLst>
            <a:ext uri="{FF2B5EF4-FFF2-40B4-BE49-F238E27FC236}">
              <a16:creationId xmlns:a16="http://schemas.microsoft.com/office/drawing/2014/main" id="{99A6ABEC-9D27-48B5-BFAC-0F151BBF03D3}"/>
            </a:ext>
          </a:extLst>
        </xdr:cNvPr>
        <xdr:cNvSpPr txBox="1"/>
      </xdr:nvSpPr>
      <xdr:spPr>
        <a:xfrm>
          <a:off x="18983402" y="131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2" name="n_2mainValue【消防施設】&#10;一人当たり面積">
          <a:extLst>
            <a:ext uri="{FF2B5EF4-FFF2-40B4-BE49-F238E27FC236}">
              <a16:creationId xmlns:a16="http://schemas.microsoft.com/office/drawing/2014/main" id="{82918C90-02A0-4A2C-AFBF-48F821C2CD58}"/>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823" name="n_3mainValue【消防施設】&#10;一人当たり面積">
          <a:extLst>
            <a:ext uri="{FF2B5EF4-FFF2-40B4-BE49-F238E27FC236}">
              <a16:creationId xmlns:a16="http://schemas.microsoft.com/office/drawing/2014/main" id="{8868D082-4B02-46D1-B880-A5DD2D0A4696}"/>
            </a:ext>
          </a:extLst>
        </xdr:cNvPr>
        <xdr:cNvSpPr txBox="1"/>
      </xdr:nvSpPr>
      <xdr:spPr>
        <a:xfrm>
          <a:off x="17383202" y="131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73677</xdr:rowOff>
    </xdr:from>
    <xdr:ext cx="469744" cy="259045"/>
    <xdr:sp macro="" textlink="">
      <xdr:nvSpPr>
        <xdr:cNvPr id="824" name="n_4mainValue【消防施設】&#10;一人当たり面積">
          <a:extLst>
            <a:ext uri="{FF2B5EF4-FFF2-40B4-BE49-F238E27FC236}">
              <a16:creationId xmlns:a16="http://schemas.microsoft.com/office/drawing/2014/main" id="{101E639E-A3B6-489B-A828-B7E2C6EAC7BD}"/>
            </a:ext>
          </a:extLst>
        </xdr:cNvPr>
        <xdr:cNvSpPr txBox="1"/>
      </xdr:nvSpPr>
      <xdr:spPr>
        <a:xfrm>
          <a:off x="165926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E68325B8-0990-4E8F-AA0F-3B6EB3A51072}"/>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A4EB785D-ED20-40BB-87B4-6D58DBF818B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6DE054E6-A08C-4D90-AF8F-3129CF4EC96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A1CF3C4-C866-4D8C-8262-F88E170653A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FAD89FB8-10C5-4DBE-B588-B10E2FD6E7D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88D65864-91C9-4BFA-A3A4-B9EFD78813D9}"/>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64FB0ED2-2EB9-4CAC-9F30-3596A8A7C1E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4BC962EC-53A5-4CED-A5BB-09B5B34670D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16417E7-1E20-4966-A673-FF95BD8284EE}"/>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8F4868E3-9077-47BA-B61C-6ECD69B9DC13}"/>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2EE9690B-B059-4B67-AD15-EA55F7D6D73F}"/>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6" name="直線コネクタ 835">
          <a:extLst>
            <a:ext uri="{FF2B5EF4-FFF2-40B4-BE49-F238E27FC236}">
              <a16:creationId xmlns:a16="http://schemas.microsoft.com/office/drawing/2014/main" id="{2C898FA2-C764-4C0D-A54D-CCACED47BF5D}"/>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7" name="テキスト ボックス 836">
          <a:extLst>
            <a:ext uri="{FF2B5EF4-FFF2-40B4-BE49-F238E27FC236}">
              <a16:creationId xmlns:a16="http://schemas.microsoft.com/office/drawing/2014/main" id="{03CF3072-4970-49CA-A366-352EC12A4A1D}"/>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8" name="直線コネクタ 837">
          <a:extLst>
            <a:ext uri="{FF2B5EF4-FFF2-40B4-BE49-F238E27FC236}">
              <a16:creationId xmlns:a16="http://schemas.microsoft.com/office/drawing/2014/main" id="{FC5F2924-DAC1-40B8-BA3C-41539C857688}"/>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9" name="テキスト ボックス 838">
          <a:extLst>
            <a:ext uri="{FF2B5EF4-FFF2-40B4-BE49-F238E27FC236}">
              <a16:creationId xmlns:a16="http://schemas.microsoft.com/office/drawing/2014/main" id="{F21F6C03-47D2-4BB0-BB26-5B9ED02AA6F9}"/>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0" name="直線コネクタ 839">
          <a:extLst>
            <a:ext uri="{FF2B5EF4-FFF2-40B4-BE49-F238E27FC236}">
              <a16:creationId xmlns:a16="http://schemas.microsoft.com/office/drawing/2014/main" id="{1BC184E7-51A0-44A7-9F83-5FCCED0C3094}"/>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1" name="テキスト ボックス 840">
          <a:extLst>
            <a:ext uri="{FF2B5EF4-FFF2-40B4-BE49-F238E27FC236}">
              <a16:creationId xmlns:a16="http://schemas.microsoft.com/office/drawing/2014/main" id="{9770B132-BA67-4BF9-A15F-293E86080C5F}"/>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2" name="直線コネクタ 841">
          <a:extLst>
            <a:ext uri="{FF2B5EF4-FFF2-40B4-BE49-F238E27FC236}">
              <a16:creationId xmlns:a16="http://schemas.microsoft.com/office/drawing/2014/main" id="{F0386593-1F6E-4C64-A503-E8E60B95BC4B}"/>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3" name="テキスト ボックス 842">
          <a:extLst>
            <a:ext uri="{FF2B5EF4-FFF2-40B4-BE49-F238E27FC236}">
              <a16:creationId xmlns:a16="http://schemas.microsoft.com/office/drawing/2014/main" id="{F12D971C-71D3-4A1F-8260-7931137BC5DF}"/>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4" name="直線コネクタ 843">
          <a:extLst>
            <a:ext uri="{FF2B5EF4-FFF2-40B4-BE49-F238E27FC236}">
              <a16:creationId xmlns:a16="http://schemas.microsoft.com/office/drawing/2014/main" id="{2FBE17AA-926E-4146-B10D-8DF5A0886864}"/>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5" name="テキスト ボックス 844">
          <a:extLst>
            <a:ext uri="{FF2B5EF4-FFF2-40B4-BE49-F238E27FC236}">
              <a16:creationId xmlns:a16="http://schemas.microsoft.com/office/drawing/2014/main" id="{85DAD5ED-9926-48F8-A6A2-BBC158A9D22E}"/>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A4C06FDB-AA68-4B64-83E6-3178A4B9D92E}"/>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7" name="テキスト ボックス 846">
          <a:extLst>
            <a:ext uri="{FF2B5EF4-FFF2-40B4-BE49-F238E27FC236}">
              <a16:creationId xmlns:a16="http://schemas.microsoft.com/office/drawing/2014/main" id="{C63E345D-1DEC-4A56-8BF5-D5655705BF99}"/>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id="{1E67FDC8-8EBA-4677-A96F-A11DB7920AE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49" name="直線コネクタ 848">
          <a:extLst>
            <a:ext uri="{FF2B5EF4-FFF2-40B4-BE49-F238E27FC236}">
              <a16:creationId xmlns:a16="http://schemas.microsoft.com/office/drawing/2014/main" id="{55F21513-3476-4D78-89A6-8E34FA390C89}"/>
            </a:ext>
          </a:extLst>
        </xdr:cNvPr>
        <xdr:cNvCxnSpPr/>
      </xdr:nvCxnSpPr>
      <xdr:spPr>
        <a:xfrm flipV="1">
          <a:off x="14696439" y="16221711"/>
          <a:ext cx="0" cy="1340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0" name="【庁舎】&#10;有形固定資産減価償却率最小値テキスト">
          <a:extLst>
            <a:ext uri="{FF2B5EF4-FFF2-40B4-BE49-F238E27FC236}">
              <a16:creationId xmlns:a16="http://schemas.microsoft.com/office/drawing/2014/main" id="{627344E2-8E7C-47B6-AF1C-E21F83553C29}"/>
            </a:ext>
          </a:extLst>
        </xdr:cNvPr>
        <xdr:cNvSpPr txBox="1"/>
      </xdr:nvSpPr>
      <xdr:spPr>
        <a:xfrm>
          <a:off x="14735175" y="1756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1" name="直線コネクタ 850">
          <a:extLst>
            <a:ext uri="{FF2B5EF4-FFF2-40B4-BE49-F238E27FC236}">
              <a16:creationId xmlns:a16="http://schemas.microsoft.com/office/drawing/2014/main" id="{8B9E0336-B964-413A-A59D-1B94D4402F33}"/>
            </a:ext>
          </a:extLst>
        </xdr:cNvPr>
        <xdr:cNvCxnSpPr/>
      </xdr:nvCxnSpPr>
      <xdr:spPr>
        <a:xfrm>
          <a:off x="14611350" y="17562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2" name="【庁舎】&#10;有形固定資産減価償却率最大値テキスト">
          <a:extLst>
            <a:ext uri="{FF2B5EF4-FFF2-40B4-BE49-F238E27FC236}">
              <a16:creationId xmlns:a16="http://schemas.microsoft.com/office/drawing/2014/main" id="{266E7BE5-1F08-40BB-8980-E482FB6E6D75}"/>
            </a:ext>
          </a:extLst>
        </xdr:cNvPr>
        <xdr:cNvSpPr txBox="1"/>
      </xdr:nvSpPr>
      <xdr:spPr>
        <a:xfrm>
          <a:off x="14735175" y="1600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3" name="直線コネクタ 852">
          <a:extLst>
            <a:ext uri="{FF2B5EF4-FFF2-40B4-BE49-F238E27FC236}">
              <a16:creationId xmlns:a16="http://schemas.microsoft.com/office/drawing/2014/main" id="{3A6BCAA2-9CB1-4938-9892-044DD04C53FB}"/>
            </a:ext>
          </a:extLst>
        </xdr:cNvPr>
        <xdr:cNvCxnSpPr/>
      </xdr:nvCxnSpPr>
      <xdr:spPr>
        <a:xfrm>
          <a:off x="14611350" y="16221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54" name="【庁舎】&#10;有形固定資産減価償却率平均値テキスト">
          <a:extLst>
            <a:ext uri="{FF2B5EF4-FFF2-40B4-BE49-F238E27FC236}">
              <a16:creationId xmlns:a16="http://schemas.microsoft.com/office/drawing/2014/main" id="{2727186C-E581-4997-92B1-1696F9251A5D}"/>
            </a:ext>
          </a:extLst>
        </xdr:cNvPr>
        <xdr:cNvSpPr txBox="1"/>
      </xdr:nvSpPr>
      <xdr:spPr>
        <a:xfrm>
          <a:off x="14735175" y="1688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55" name="フローチャート: 判断 854">
          <a:extLst>
            <a:ext uri="{FF2B5EF4-FFF2-40B4-BE49-F238E27FC236}">
              <a16:creationId xmlns:a16="http://schemas.microsoft.com/office/drawing/2014/main" id="{CD205536-D7DA-47F7-A04E-C229C2DF70CD}"/>
            </a:ext>
          </a:extLst>
        </xdr:cNvPr>
        <xdr:cNvSpPr/>
      </xdr:nvSpPr>
      <xdr:spPr>
        <a:xfrm>
          <a:off x="14649450" y="169081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56" name="フローチャート: 判断 855">
          <a:extLst>
            <a:ext uri="{FF2B5EF4-FFF2-40B4-BE49-F238E27FC236}">
              <a16:creationId xmlns:a16="http://schemas.microsoft.com/office/drawing/2014/main" id="{9AE54E22-69C6-40CC-80F3-8916FB0E38E1}"/>
            </a:ext>
          </a:extLst>
        </xdr:cNvPr>
        <xdr:cNvSpPr/>
      </xdr:nvSpPr>
      <xdr:spPr>
        <a:xfrm>
          <a:off x="13887450" y="168808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57" name="フローチャート: 判断 856">
          <a:extLst>
            <a:ext uri="{FF2B5EF4-FFF2-40B4-BE49-F238E27FC236}">
              <a16:creationId xmlns:a16="http://schemas.microsoft.com/office/drawing/2014/main" id="{EAD7DD26-FB67-4FE0-9CDA-7C1AD6100C66}"/>
            </a:ext>
          </a:extLst>
        </xdr:cNvPr>
        <xdr:cNvSpPr/>
      </xdr:nvSpPr>
      <xdr:spPr>
        <a:xfrm>
          <a:off x="13096875" y="168471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58" name="フローチャート: 判断 857">
          <a:extLst>
            <a:ext uri="{FF2B5EF4-FFF2-40B4-BE49-F238E27FC236}">
              <a16:creationId xmlns:a16="http://schemas.microsoft.com/office/drawing/2014/main" id="{955ECD24-EA08-43AC-B699-94AE1079B710}"/>
            </a:ext>
          </a:extLst>
        </xdr:cNvPr>
        <xdr:cNvSpPr/>
      </xdr:nvSpPr>
      <xdr:spPr>
        <a:xfrm>
          <a:off x="12296775" y="16866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59" name="フローチャート: 判断 858">
          <a:extLst>
            <a:ext uri="{FF2B5EF4-FFF2-40B4-BE49-F238E27FC236}">
              <a16:creationId xmlns:a16="http://schemas.microsoft.com/office/drawing/2014/main" id="{0C21FAB7-6CC9-4C3B-BCF9-CADA642B0C30}"/>
            </a:ext>
          </a:extLst>
        </xdr:cNvPr>
        <xdr:cNvSpPr/>
      </xdr:nvSpPr>
      <xdr:spPr>
        <a:xfrm>
          <a:off x="11487150" y="1689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7B07CD5-EA6F-4EB3-829C-54A62706E76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922A4DF1-F224-47A2-98F5-90AD89CE059A}"/>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B5DC47D-9445-4D37-98BD-16123FE6D11A}"/>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78820E1-6E1E-4A7F-BE33-4A29C482A7A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37AC477-F18A-4A81-B7D3-862E60F0E6E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21589</xdr:rowOff>
    </xdr:from>
    <xdr:to>
      <xdr:col>85</xdr:col>
      <xdr:colOff>177800</xdr:colOff>
      <xdr:row>101</xdr:row>
      <xdr:rowOff>123189</xdr:rowOff>
    </xdr:to>
    <xdr:sp macro="" textlink="">
      <xdr:nvSpPr>
        <xdr:cNvPr id="865" name="楕円 864">
          <a:extLst>
            <a:ext uri="{FF2B5EF4-FFF2-40B4-BE49-F238E27FC236}">
              <a16:creationId xmlns:a16="http://schemas.microsoft.com/office/drawing/2014/main" id="{675EBC00-82DC-4179-99C6-8F28A22E3708}"/>
            </a:ext>
          </a:extLst>
        </xdr:cNvPr>
        <xdr:cNvSpPr/>
      </xdr:nvSpPr>
      <xdr:spPr>
        <a:xfrm>
          <a:off x="14649450" y="16480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44466</xdr:rowOff>
    </xdr:from>
    <xdr:ext cx="405111" cy="259045"/>
    <xdr:sp macro="" textlink="">
      <xdr:nvSpPr>
        <xdr:cNvPr id="866" name="【庁舎】&#10;有形固定資産減価償却率該当値テキスト">
          <a:extLst>
            <a:ext uri="{FF2B5EF4-FFF2-40B4-BE49-F238E27FC236}">
              <a16:creationId xmlns:a16="http://schemas.microsoft.com/office/drawing/2014/main" id="{F5567537-FCA9-433E-87AC-43340A9CDEFD}"/>
            </a:ext>
          </a:extLst>
        </xdr:cNvPr>
        <xdr:cNvSpPr txBox="1"/>
      </xdr:nvSpPr>
      <xdr:spPr>
        <a:xfrm>
          <a:off x="14735175" y="1633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153036</xdr:rowOff>
    </xdr:from>
    <xdr:to>
      <xdr:col>81</xdr:col>
      <xdr:colOff>101600</xdr:colOff>
      <xdr:row>101</xdr:row>
      <xdr:rowOff>83186</xdr:rowOff>
    </xdr:to>
    <xdr:sp macro="" textlink="">
      <xdr:nvSpPr>
        <xdr:cNvPr id="867" name="楕円 866">
          <a:extLst>
            <a:ext uri="{FF2B5EF4-FFF2-40B4-BE49-F238E27FC236}">
              <a16:creationId xmlns:a16="http://schemas.microsoft.com/office/drawing/2014/main" id="{84E2B906-3CC9-435B-9078-47848B13536D}"/>
            </a:ext>
          </a:extLst>
        </xdr:cNvPr>
        <xdr:cNvSpPr/>
      </xdr:nvSpPr>
      <xdr:spPr>
        <a:xfrm>
          <a:off x="13887450" y="164407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32386</xdr:rowOff>
    </xdr:from>
    <xdr:to>
      <xdr:col>85</xdr:col>
      <xdr:colOff>127000</xdr:colOff>
      <xdr:row>101</xdr:row>
      <xdr:rowOff>72389</xdr:rowOff>
    </xdr:to>
    <xdr:cxnSp macro="">
      <xdr:nvCxnSpPr>
        <xdr:cNvPr id="868" name="直線コネクタ 867">
          <a:extLst>
            <a:ext uri="{FF2B5EF4-FFF2-40B4-BE49-F238E27FC236}">
              <a16:creationId xmlns:a16="http://schemas.microsoft.com/office/drawing/2014/main" id="{C6B80CF5-5DD9-4BB1-A36B-455E87CDA156}"/>
            </a:ext>
          </a:extLst>
        </xdr:cNvPr>
        <xdr:cNvCxnSpPr/>
      </xdr:nvCxnSpPr>
      <xdr:spPr>
        <a:xfrm>
          <a:off x="13935075" y="16488411"/>
          <a:ext cx="762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114936</xdr:rowOff>
    </xdr:from>
    <xdr:to>
      <xdr:col>76</xdr:col>
      <xdr:colOff>165100</xdr:colOff>
      <xdr:row>101</xdr:row>
      <xdr:rowOff>45086</xdr:rowOff>
    </xdr:to>
    <xdr:sp macro="" textlink="">
      <xdr:nvSpPr>
        <xdr:cNvPr id="869" name="楕円 868">
          <a:extLst>
            <a:ext uri="{FF2B5EF4-FFF2-40B4-BE49-F238E27FC236}">
              <a16:creationId xmlns:a16="http://schemas.microsoft.com/office/drawing/2014/main" id="{D4AA6540-AED3-4412-ABDC-B4D6B4449A4D}"/>
            </a:ext>
          </a:extLst>
        </xdr:cNvPr>
        <xdr:cNvSpPr/>
      </xdr:nvSpPr>
      <xdr:spPr>
        <a:xfrm>
          <a:off x="13096875" y="16402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165736</xdr:rowOff>
    </xdr:from>
    <xdr:to>
      <xdr:col>81</xdr:col>
      <xdr:colOff>50800</xdr:colOff>
      <xdr:row>101</xdr:row>
      <xdr:rowOff>32386</xdr:rowOff>
    </xdr:to>
    <xdr:cxnSp macro="">
      <xdr:nvCxnSpPr>
        <xdr:cNvPr id="870" name="直線コネクタ 869">
          <a:extLst>
            <a:ext uri="{FF2B5EF4-FFF2-40B4-BE49-F238E27FC236}">
              <a16:creationId xmlns:a16="http://schemas.microsoft.com/office/drawing/2014/main" id="{2BC40380-F110-445B-A37F-C2F606820E05}"/>
            </a:ext>
          </a:extLst>
        </xdr:cNvPr>
        <xdr:cNvCxnSpPr/>
      </xdr:nvCxnSpPr>
      <xdr:spPr>
        <a:xfrm>
          <a:off x="13144500" y="16450311"/>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78739</xdr:rowOff>
    </xdr:from>
    <xdr:to>
      <xdr:col>72</xdr:col>
      <xdr:colOff>38100</xdr:colOff>
      <xdr:row>101</xdr:row>
      <xdr:rowOff>8889</xdr:rowOff>
    </xdr:to>
    <xdr:sp macro="" textlink="">
      <xdr:nvSpPr>
        <xdr:cNvPr id="871" name="楕円 870">
          <a:extLst>
            <a:ext uri="{FF2B5EF4-FFF2-40B4-BE49-F238E27FC236}">
              <a16:creationId xmlns:a16="http://schemas.microsoft.com/office/drawing/2014/main" id="{250FC735-80E7-4B49-BA2D-DC63D0DB1B64}"/>
            </a:ext>
          </a:extLst>
        </xdr:cNvPr>
        <xdr:cNvSpPr/>
      </xdr:nvSpPr>
      <xdr:spPr>
        <a:xfrm>
          <a:off x="12296775" y="163664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129539</xdr:rowOff>
    </xdr:from>
    <xdr:to>
      <xdr:col>76</xdr:col>
      <xdr:colOff>114300</xdr:colOff>
      <xdr:row>100</xdr:row>
      <xdr:rowOff>165736</xdr:rowOff>
    </xdr:to>
    <xdr:cxnSp macro="">
      <xdr:nvCxnSpPr>
        <xdr:cNvPr id="872" name="直線コネクタ 871">
          <a:extLst>
            <a:ext uri="{FF2B5EF4-FFF2-40B4-BE49-F238E27FC236}">
              <a16:creationId xmlns:a16="http://schemas.microsoft.com/office/drawing/2014/main" id="{608E6740-CC50-4F45-887B-71BA621F7A89}"/>
            </a:ext>
          </a:extLst>
        </xdr:cNvPr>
        <xdr:cNvCxnSpPr/>
      </xdr:nvCxnSpPr>
      <xdr:spPr>
        <a:xfrm>
          <a:off x="12344400" y="16414114"/>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636</xdr:rowOff>
    </xdr:from>
    <xdr:to>
      <xdr:col>67</xdr:col>
      <xdr:colOff>101600</xdr:colOff>
      <xdr:row>103</xdr:row>
      <xdr:rowOff>102236</xdr:rowOff>
    </xdr:to>
    <xdr:sp macro="" textlink="">
      <xdr:nvSpPr>
        <xdr:cNvPr id="873" name="楕円 872">
          <a:extLst>
            <a:ext uri="{FF2B5EF4-FFF2-40B4-BE49-F238E27FC236}">
              <a16:creationId xmlns:a16="http://schemas.microsoft.com/office/drawing/2014/main" id="{2DBB9F9E-525B-4E1D-90CF-8F8B8D35E009}"/>
            </a:ext>
          </a:extLst>
        </xdr:cNvPr>
        <xdr:cNvSpPr/>
      </xdr:nvSpPr>
      <xdr:spPr>
        <a:xfrm>
          <a:off x="11487150" y="16802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129539</xdr:rowOff>
    </xdr:from>
    <xdr:to>
      <xdr:col>71</xdr:col>
      <xdr:colOff>177800</xdr:colOff>
      <xdr:row>103</xdr:row>
      <xdr:rowOff>51436</xdr:rowOff>
    </xdr:to>
    <xdr:cxnSp macro="">
      <xdr:nvCxnSpPr>
        <xdr:cNvPr id="874" name="直線コネクタ 873">
          <a:extLst>
            <a:ext uri="{FF2B5EF4-FFF2-40B4-BE49-F238E27FC236}">
              <a16:creationId xmlns:a16="http://schemas.microsoft.com/office/drawing/2014/main" id="{CFF4B45D-6B4B-4D8C-B2C6-A7F197CCF9EC}"/>
            </a:ext>
          </a:extLst>
        </xdr:cNvPr>
        <xdr:cNvCxnSpPr/>
      </xdr:nvCxnSpPr>
      <xdr:spPr>
        <a:xfrm flipV="1">
          <a:off x="11534775" y="16414114"/>
          <a:ext cx="809625"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75" name="n_1aveValue【庁舎】&#10;有形固定資産減価償却率">
          <a:extLst>
            <a:ext uri="{FF2B5EF4-FFF2-40B4-BE49-F238E27FC236}">
              <a16:creationId xmlns:a16="http://schemas.microsoft.com/office/drawing/2014/main" id="{D5FF8C3D-80E2-45A0-AA99-F16D38B13E8A}"/>
            </a:ext>
          </a:extLst>
        </xdr:cNvPr>
        <xdr:cNvSpPr txBox="1"/>
      </xdr:nvSpPr>
      <xdr:spPr>
        <a:xfrm>
          <a:off x="13745219"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76" name="n_2aveValue【庁舎】&#10;有形固定資産減価償却率">
          <a:extLst>
            <a:ext uri="{FF2B5EF4-FFF2-40B4-BE49-F238E27FC236}">
              <a16:creationId xmlns:a16="http://schemas.microsoft.com/office/drawing/2014/main" id="{2BF0A1DB-9578-45D6-93BC-1AEFCF07EF9A}"/>
            </a:ext>
          </a:extLst>
        </xdr:cNvPr>
        <xdr:cNvSpPr txBox="1"/>
      </xdr:nvSpPr>
      <xdr:spPr>
        <a:xfrm>
          <a:off x="12964169"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77" name="n_3aveValue【庁舎】&#10;有形固定資産減価償却率">
          <a:extLst>
            <a:ext uri="{FF2B5EF4-FFF2-40B4-BE49-F238E27FC236}">
              <a16:creationId xmlns:a16="http://schemas.microsoft.com/office/drawing/2014/main" id="{A487FC2A-4C5D-4AC0-8889-F83F5196175C}"/>
            </a:ext>
          </a:extLst>
        </xdr:cNvPr>
        <xdr:cNvSpPr txBox="1"/>
      </xdr:nvSpPr>
      <xdr:spPr>
        <a:xfrm>
          <a:off x="12164069"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78" name="n_4aveValue【庁舎】&#10;有形固定資産減価償却率">
          <a:extLst>
            <a:ext uri="{FF2B5EF4-FFF2-40B4-BE49-F238E27FC236}">
              <a16:creationId xmlns:a16="http://schemas.microsoft.com/office/drawing/2014/main" id="{404470A6-E986-471F-BCF3-6898C05D6043}"/>
            </a:ext>
          </a:extLst>
        </xdr:cNvPr>
        <xdr:cNvSpPr txBox="1"/>
      </xdr:nvSpPr>
      <xdr:spPr>
        <a:xfrm>
          <a:off x="113544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99713</xdr:rowOff>
    </xdr:from>
    <xdr:ext cx="405111" cy="259045"/>
    <xdr:sp macro="" textlink="">
      <xdr:nvSpPr>
        <xdr:cNvPr id="879" name="n_1mainValue【庁舎】&#10;有形固定資産減価償却率">
          <a:extLst>
            <a:ext uri="{FF2B5EF4-FFF2-40B4-BE49-F238E27FC236}">
              <a16:creationId xmlns:a16="http://schemas.microsoft.com/office/drawing/2014/main" id="{E391437F-B945-4837-9ABC-766113B0D32B}"/>
            </a:ext>
          </a:extLst>
        </xdr:cNvPr>
        <xdr:cNvSpPr txBox="1"/>
      </xdr:nvSpPr>
      <xdr:spPr>
        <a:xfrm>
          <a:off x="13745219" y="1621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61613</xdr:rowOff>
    </xdr:from>
    <xdr:ext cx="405111" cy="259045"/>
    <xdr:sp macro="" textlink="">
      <xdr:nvSpPr>
        <xdr:cNvPr id="880" name="n_2mainValue【庁舎】&#10;有形固定資産減価償却率">
          <a:extLst>
            <a:ext uri="{FF2B5EF4-FFF2-40B4-BE49-F238E27FC236}">
              <a16:creationId xmlns:a16="http://schemas.microsoft.com/office/drawing/2014/main" id="{D2BDC4CE-14A2-4D36-9F1E-9C64F2EEFA0E}"/>
            </a:ext>
          </a:extLst>
        </xdr:cNvPr>
        <xdr:cNvSpPr txBox="1"/>
      </xdr:nvSpPr>
      <xdr:spPr>
        <a:xfrm>
          <a:off x="12964169" y="1618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25416</xdr:rowOff>
    </xdr:from>
    <xdr:ext cx="405111" cy="259045"/>
    <xdr:sp macro="" textlink="">
      <xdr:nvSpPr>
        <xdr:cNvPr id="881" name="n_3mainValue【庁舎】&#10;有形固定資産減価償却率">
          <a:extLst>
            <a:ext uri="{FF2B5EF4-FFF2-40B4-BE49-F238E27FC236}">
              <a16:creationId xmlns:a16="http://schemas.microsoft.com/office/drawing/2014/main" id="{A87B435D-C96E-412C-9911-7945BAD5AEFB}"/>
            </a:ext>
          </a:extLst>
        </xdr:cNvPr>
        <xdr:cNvSpPr txBox="1"/>
      </xdr:nvSpPr>
      <xdr:spPr>
        <a:xfrm>
          <a:off x="12164069"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118763</xdr:rowOff>
    </xdr:from>
    <xdr:ext cx="405111" cy="259045"/>
    <xdr:sp macro="" textlink="">
      <xdr:nvSpPr>
        <xdr:cNvPr id="882" name="n_4mainValue【庁舎】&#10;有形固定資産減価償却率">
          <a:extLst>
            <a:ext uri="{FF2B5EF4-FFF2-40B4-BE49-F238E27FC236}">
              <a16:creationId xmlns:a16="http://schemas.microsoft.com/office/drawing/2014/main" id="{4253642D-5AC7-42EC-A030-3EB32B7BDDC2}"/>
            </a:ext>
          </a:extLst>
        </xdr:cNvPr>
        <xdr:cNvSpPr txBox="1"/>
      </xdr:nvSpPr>
      <xdr:spPr>
        <a:xfrm>
          <a:off x="11354444" y="1658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A76D4FF9-F87C-443E-81E5-627685426606}"/>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7503EBE1-0F37-42EF-ACC7-71A2D43CA2C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E7D31F3C-95B7-4186-B545-C1959FC3481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8B3A7D72-6C33-4D20-8300-3A87EFCCAFD0}"/>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1F6261FE-36BD-4CBD-804F-02E75A13D96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D0C5F410-E222-4CFA-ABC9-59A920C301B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5434B384-4E40-43EC-AF0F-18B4AB49535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7A7EF7E7-C611-4752-8A0C-97D7E8AF71C7}"/>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4E93C6A-3115-47EA-A259-7DAB21A0B1C8}"/>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93AC7718-628D-4058-9A79-5EBC655FFCC3}"/>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5525BF0C-88C4-4965-BE14-3D158405C215}"/>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9A8CDBFE-34B0-4C68-BB36-F7048BF56DA3}"/>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1972AFF6-FEFF-4F1E-885E-549D9D95AC7E}"/>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9F8AFDF1-987F-4439-AFA0-A963827357BC}"/>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DE0F295F-155B-48BA-BD06-D6597F8EA8EC}"/>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49D2C187-8BC9-4BDC-8DB7-7CBBC6707A2D}"/>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20867EF2-470B-49C9-BD98-9E4C7F709E4A}"/>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F65471F5-E510-44D2-8AF9-B34F4F531792}"/>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7542E7B7-4812-4118-B5D8-DC6774F15CB3}"/>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2546ED25-508D-45E6-B568-6CFA426BF712}"/>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E53033B9-3DB1-4508-B5D8-BABC625904B7}"/>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72254E98-ACF1-4126-84D3-0CD2A02FDAC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ED469912-292D-4D07-B1A9-0D500DE900D7}"/>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06" name="直線コネクタ 905">
          <a:extLst>
            <a:ext uri="{FF2B5EF4-FFF2-40B4-BE49-F238E27FC236}">
              <a16:creationId xmlns:a16="http://schemas.microsoft.com/office/drawing/2014/main" id="{F0CCA009-F968-4189-9416-6B3C2E850B5F}"/>
            </a:ext>
          </a:extLst>
        </xdr:cNvPr>
        <xdr:cNvCxnSpPr/>
      </xdr:nvCxnSpPr>
      <xdr:spPr>
        <a:xfrm flipV="1">
          <a:off x="19954239" y="16516350"/>
          <a:ext cx="0" cy="1035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07" name="【庁舎】&#10;一人当たり面積最小値テキスト">
          <a:extLst>
            <a:ext uri="{FF2B5EF4-FFF2-40B4-BE49-F238E27FC236}">
              <a16:creationId xmlns:a16="http://schemas.microsoft.com/office/drawing/2014/main" id="{43C2BFFB-3973-4446-83EF-3592E0F271E5}"/>
            </a:ext>
          </a:extLst>
        </xdr:cNvPr>
        <xdr:cNvSpPr txBox="1"/>
      </xdr:nvSpPr>
      <xdr:spPr>
        <a:xfrm>
          <a:off x="19992975" y="175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08" name="直線コネクタ 907">
          <a:extLst>
            <a:ext uri="{FF2B5EF4-FFF2-40B4-BE49-F238E27FC236}">
              <a16:creationId xmlns:a16="http://schemas.microsoft.com/office/drawing/2014/main" id="{1FC9FBC1-E647-4247-B556-7CF8AA68F5A8}"/>
            </a:ext>
          </a:extLst>
        </xdr:cNvPr>
        <xdr:cNvCxnSpPr/>
      </xdr:nvCxnSpPr>
      <xdr:spPr>
        <a:xfrm>
          <a:off x="19878675" y="17552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09" name="【庁舎】&#10;一人当たり面積最大値テキスト">
          <a:extLst>
            <a:ext uri="{FF2B5EF4-FFF2-40B4-BE49-F238E27FC236}">
              <a16:creationId xmlns:a16="http://schemas.microsoft.com/office/drawing/2014/main" id="{AD847C29-9445-4E23-AD26-1D26C060620D}"/>
            </a:ext>
          </a:extLst>
        </xdr:cNvPr>
        <xdr:cNvSpPr txBox="1"/>
      </xdr:nvSpPr>
      <xdr:spPr>
        <a:xfrm>
          <a:off x="199929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0" name="直線コネクタ 909">
          <a:extLst>
            <a:ext uri="{FF2B5EF4-FFF2-40B4-BE49-F238E27FC236}">
              <a16:creationId xmlns:a16="http://schemas.microsoft.com/office/drawing/2014/main" id="{F5801C4B-357F-477A-9189-4A8A2D9007CC}"/>
            </a:ext>
          </a:extLst>
        </xdr:cNvPr>
        <xdr:cNvCxnSpPr/>
      </xdr:nvCxnSpPr>
      <xdr:spPr>
        <a:xfrm>
          <a:off x="19878675"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1" name="【庁舎】&#10;一人当たり面積平均値テキスト">
          <a:extLst>
            <a:ext uri="{FF2B5EF4-FFF2-40B4-BE49-F238E27FC236}">
              <a16:creationId xmlns:a16="http://schemas.microsoft.com/office/drawing/2014/main" id="{18C19715-B2FD-4ED3-B9B9-086ED9504E41}"/>
            </a:ext>
          </a:extLst>
        </xdr:cNvPr>
        <xdr:cNvSpPr txBox="1"/>
      </xdr:nvSpPr>
      <xdr:spPr>
        <a:xfrm>
          <a:off x="19992975" y="17056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2" name="フローチャート: 判断 911">
          <a:extLst>
            <a:ext uri="{FF2B5EF4-FFF2-40B4-BE49-F238E27FC236}">
              <a16:creationId xmlns:a16="http://schemas.microsoft.com/office/drawing/2014/main" id="{D2A02E23-65A6-44D3-9B82-DB69A14194C5}"/>
            </a:ext>
          </a:extLst>
        </xdr:cNvPr>
        <xdr:cNvSpPr/>
      </xdr:nvSpPr>
      <xdr:spPr>
        <a:xfrm>
          <a:off x="19897725" y="1721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3" name="フローチャート: 判断 912">
          <a:extLst>
            <a:ext uri="{FF2B5EF4-FFF2-40B4-BE49-F238E27FC236}">
              <a16:creationId xmlns:a16="http://schemas.microsoft.com/office/drawing/2014/main" id="{A4FA63F3-CC26-4BD8-AFEC-F112CD8A0F58}"/>
            </a:ext>
          </a:extLst>
        </xdr:cNvPr>
        <xdr:cNvSpPr/>
      </xdr:nvSpPr>
      <xdr:spPr>
        <a:xfrm>
          <a:off x="19154775" y="1721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4" name="フローチャート: 判断 913">
          <a:extLst>
            <a:ext uri="{FF2B5EF4-FFF2-40B4-BE49-F238E27FC236}">
              <a16:creationId xmlns:a16="http://schemas.microsoft.com/office/drawing/2014/main" id="{FA04E211-50E9-456E-BB0D-2A4503BBA23F}"/>
            </a:ext>
          </a:extLst>
        </xdr:cNvPr>
        <xdr:cNvSpPr/>
      </xdr:nvSpPr>
      <xdr:spPr>
        <a:xfrm>
          <a:off x="18345150" y="17219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15" name="フローチャート: 判断 914">
          <a:extLst>
            <a:ext uri="{FF2B5EF4-FFF2-40B4-BE49-F238E27FC236}">
              <a16:creationId xmlns:a16="http://schemas.microsoft.com/office/drawing/2014/main" id="{AA628886-763A-4449-972C-F642053280D5}"/>
            </a:ext>
          </a:extLst>
        </xdr:cNvPr>
        <xdr:cNvSpPr/>
      </xdr:nvSpPr>
      <xdr:spPr>
        <a:xfrm>
          <a:off x="17554575" y="17219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16" name="フローチャート: 判断 915">
          <a:extLst>
            <a:ext uri="{FF2B5EF4-FFF2-40B4-BE49-F238E27FC236}">
              <a16:creationId xmlns:a16="http://schemas.microsoft.com/office/drawing/2014/main" id="{10FFB839-3B43-43E9-8A48-33BB423ECD47}"/>
            </a:ext>
          </a:extLst>
        </xdr:cNvPr>
        <xdr:cNvSpPr/>
      </xdr:nvSpPr>
      <xdr:spPr>
        <a:xfrm>
          <a:off x="16754475" y="17228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42121718-24E7-4C93-BC37-582780EDF0E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3B27E854-8FAA-4467-8E22-37C38A53309C}"/>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190A5853-BDB7-4A80-BFA6-61B3E724B7D7}"/>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940DD89-1C87-46FD-8327-D514416DB56A}"/>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9FE2B5F-E3D8-4304-96D3-14C9DCB369AC}"/>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22" name="楕円 921">
          <a:extLst>
            <a:ext uri="{FF2B5EF4-FFF2-40B4-BE49-F238E27FC236}">
              <a16:creationId xmlns:a16="http://schemas.microsoft.com/office/drawing/2014/main" id="{6F6C4E2D-30A1-44FF-852C-AD15FB252DFF}"/>
            </a:ext>
          </a:extLst>
        </xdr:cNvPr>
        <xdr:cNvSpPr/>
      </xdr:nvSpPr>
      <xdr:spPr>
        <a:xfrm>
          <a:off x="19897725" y="17410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923" name="【庁舎】&#10;一人当たり面積該当値テキスト">
          <a:extLst>
            <a:ext uri="{FF2B5EF4-FFF2-40B4-BE49-F238E27FC236}">
              <a16:creationId xmlns:a16="http://schemas.microsoft.com/office/drawing/2014/main" id="{8A40D897-530E-486E-A99F-606CB19C427C}"/>
            </a:ext>
          </a:extLst>
        </xdr:cNvPr>
        <xdr:cNvSpPr txBox="1"/>
      </xdr:nvSpPr>
      <xdr:spPr>
        <a:xfrm>
          <a:off x="19992975"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24" name="楕円 923">
          <a:extLst>
            <a:ext uri="{FF2B5EF4-FFF2-40B4-BE49-F238E27FC236}">
              <a16:creationId xmlns:a16="http://schemas.microsoft.com/office/drawing/2014/main" id="{10909595-4A41-48AC-8439-F6C1219DDAEB}"/>
            </a:ext>
          </a:extLst>
        </xdr:cNvPr>
        <xdr:cNvSpPr/>
      </xdr:nvSpPr>
      <xdr:spPr>
        <a:xfrm>
          <a:off x="19154775" y="17410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925" name="直線コネクタ 924">
          <a:extLst>
            <a:ext uri="{FF2B5EF4-FFF2-40B4-BE49-F238E27FC236}">
              <a16:creationId xmlns:a16="http://schemas.microsoft.com/office/drawing/2014/main" id="{603877A3-8114-4327-BC26-9C5AE1636627}"/>
            </a:ext>
          </a:extLst>
        </xdr:cNvPr>
        <xdr:cNvCxnSpPr/>
      </xdr:nvCxnSpPr>
      <xdr:spPr>
        <a:xfrm>
          <a:off x="19202400" y="1745805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926" name="楕円 925">
          <a:extLst>
            <a:ext uri="{FF2B5EF4-FFF2-40B4-BE49-F238E27FC236}">
              <a16:creationId xmlns:a16="http://schemas.microsoft.com/office/drawing/2014/main" id="{6C932551-A2E8-4EB3-BC74-62A5CBC3DC6F}"/>
            </a:ext>
          </a:extLst>
        </xdr:cNvPr>
        <xdr:cNvSpPr/>
      </xdr:nvSpPr>
      <xdr:spPr>
        <a:xfrm>
          <a:off x="18345150" y="17414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148589</xdr:rowOff>
    </xdr:to>
    <xdr:cxnSp macro="">
      <xdr:nvCxnSpPr>
        <xdr:cNvPr id="927" name="直線コネクタ 926">
          <a:extLst>
            <a:ext uri="{FF2B5EF4-FFF2-40B4-BE49-F238E27FC236}">
              <a16:creationId xmlns:a16="http://schemas.microsoft.com/office/drawing/2014/main" id="{DA84F79D-6DF8-4D81-B5BB-7C503B22EB8E}"/>
            </a:ext>
          </a:extLst>
        </xdr:cNvPr>
        <xdr:cNvCxnSpPr/>
      </xdr:nvCxnSpPr>
      <xdr:spPr>
        <a:xfrm flipV="1">
          <a:off x="18392775" y="17458055"/>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928" name="楕円 927">
          <a:extLst>
            <a:ext uri="{FF2B5EF4-FFF2-40B4-BE49-F238E27FC236}">
              <a16:creationId xmlns:a16="http://schemas.microsoft.com/office/drawing/2014/main" id="{344C13F8-A24F-44A9-A42B-DB6D6D2D8C3D}"/>
            </a:ext>
          </a:extLst>
        </xdr:cNvPr>
        <xdr:cNvSpPr/>
      </xdr:nvSpPr>
      <xdr:spPr>
        <a:xfrm>
          <a:off x="17554575" y="174034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148589</xdr:rowOff>
    </xdr:to>
    <xdr:cxnSp macro="">
      <xdr:nvCxnSpPr>
        <xdr:cNvPr id="929" name="直線コネクタ 928">
          <a:extLst>
            <a:ext uri="{FF2B5EF4-FFF2-40B4-BE49-F238E27FC236}">
              <a16:creationId xmlns:a16="http://schemas.microsoft.com/office/drawing/2014/main" id="{046FF374-4964-4D72-9C12-71968C9DC596}"/>
            </a:ext>
          </a:extLst>
        </xdr:cNvPr>
        <xdr:cNvCxnSpPr/>
      </xdr:nvCxnSpPr>
      <xdr:spPr>
        <a:xfrm>
          <a:off x="17602200" y="17460595"/>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30" name="楕円 929">
          <a:extLst>
            <a:ext uri="{FF2B5EF4-FFF2-40B4-BE49-F238E27FC236}">
              <a16:creationId xmlns:a16="http://schemas.microsoft.com/office/drawing/2014/main" id="{6A0CDF41-5784-45D3-BA69-ECD65A42B7B2}"/>
            </a:ext>
          </a:extLst>
        </xdr:cNvPr>
        <xdr:cNvSpPr/>
      </xdr:nvSpPr>
      <xdr:spPr>
        <a:xfrm>
          <a:off x="16754475" y="175094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140970</xdr:rowOff>
    </xdr:from>
    <xdr:to>
      <xdr:col>102</xdr:col>
      <xdr:colOff>114300</xdr:colOff>
      <xdr:row>107</xdr:row>
      <xdr:rowOff>72389</xdr:rowOff>
    </xdr:to>
    <xdr:cxnSp macro="">
      <xdr:nvCxnSpPr>
        <xdr:cNvPr id="931" name="直線コネクタ 930">
          <a:extLst>
            <a:ext uri="{FF2B5EF4-FFF2-40B4-BE49-F238E27FC236}">
              <a16:creationId xmlns:a16="http://schemas.microsoft.com/office/drawing/2014/main" id="{499113B5-AD94-48E3-9412-950FC37A04F8}"/>
            </a:ext>
          </a:extLst>
        </xdr:cNvPr>
        <xdr:cNvCxnSpPr/>
      </xdr:nvCxnSpPr>
      <xdr:spPr>
        <a:xfrm flipV="1">
          <a:off x="16802100" y="17460595"/>
          <a:ext cx="8001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2" name="n_1aveValue【庁舎】&#10;一人当たり面積">
          <a:extLst>
            <a:ext uri="{FF2B5EF4-FFF2-40B4-BE49-F238E27FC236}">
              <a16:creationId xmlns:a16="http://schemas.microsoft.com/office/drawing/2014/main" id="{959A2C87-8849-46A3-92F5-F4DE79C31DB1}"/>
            </a:ext>
          </a:extLst>
        </xdr:cNvPr>
        <xdr:cNvSpPr txBox="1"/>
      </xdr:nvSpPr>
      <xdr:spPr>
        <a:xfrm>
          <a:off x="18983402"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3" name="n_2aveValue【庁舎】&#10;一人当たり面積">
          <a:extLst>
            <a:ext uri="{FF2B5EF4-FFF2-40B4-BE49-F238E27FC236}">
              <a16:creationId xmlns:a16="http://schemas.microsoft.com/office/drawing/2014/main" id="{17E1F784-5CD9-4CF9-AD08-80CA749E94D4}"/>
            </a:ext>
          </a:extLst>
        </xdr:cNvPr>
        <xdr:cNvSpPr txBox="1"/>
      </xdr:nvSpPr>
      <xdr:spPr>
        <a:xfrm>
          <a:off x="18183302"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34" name="n_3aveValue【庁舎】&#10;一人当たり面積">
          <a:extLst>
            <a:ext uri="{FF2B5EF4-FFF2-40B4-BE49-F238E27FC236}">
              <a16:creationId xmlns:a16="http://schemas.microsoft.com/office/drawing/2014/main" id="{27BB24CC-AAF7-41B4-AED9-C6A57580A7F8}"/>
            </a:ext>
          </a:extLst>
        </xdr:cNvPr>
        <xdr:cNvSpPr txBox="1"/>
      </xdr:nvSpPr>
      <xdr:spPr>
        <a:xfrm>
          <a:off x="17383202"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35" name="n_4aveValue【庁舎】&#10;一人当たり面積">
          <a:extLst>
            <a:ext uri="{FF2B5EF4-FFF2-40B4-BE49-F238E27FC236}">
              <a16:creationId xmlns:a16="http://schemas.microsoft.com/office/drawing/2014/main" id="{34AE9BDD-DD3A-4F64-9A70-61FCF66CD05D}"/>
            </a:ext>
          </a:extLst>
        </xdr:cNvPr>
        <xdr:cNvSpPr txBox="1"/>
      </xdr:nvSpPr>
      <xdr:spPr>
        <a:xfrm>
          <a:off x="16592627" y="170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36" name="n_1mainValue【庁舎】&#10;一人当たり面積">
          <a:extLst>
            <a:ext uri="{FF2B5EF4-FFF2-40B4-BE49-F238E27FC236}">
              <a16:creationId xmlns:a16="http://schemas.microsoft.com/office/drawing/2014/main" id="{466A1764-5952-49DF-85C5-E4692E97599D}"/>
            </a:ext>
          </a:extLst>
        </xdr:cNvPr>
        <xdr:cNvSpPr txBox="1"/>
      </xdr:nvSpPr>
      <xdr:spPr>
        <a:xfrm>
          <a:off x="189834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937" name="n_2mainValue【庁舎】&#10;一人当たり面積">
          <a:extLst>
            <a:ext uri="{FF2B5EF4-FFF2-40B4-BE49-F238E27FC236}">
              <a16:creationId xmlns:a16="http://schemas.microsoft.com/office/drawing/2014/main" id="{B97261A3-8183-47D5-A6A5-C25DB38FAEEE}"/>
            </a:ext>
          </a:extLst>
        </xdr:cNvPr>
        <xdr:cNvSpPr txBox="1"/>
      </xdr:nvSpPr>
      <xdr:spPr>
        <a:xfrm>
          <a:off x="18183302" y="1750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938" name="n_3mainValue【庁舎】&#10;一人当たり面積">
          <a:extLst>
            <a:ext uri="{FF2B5EF4-FFF2-40B4-BE49-F238E27FC236}">
              <a16:creationId xmlns:a16="http://schemas.microsoft.com/office/drawing/2014/main" id="{972FD8EE-0A19-48EA-AD58-DCFD66D1FB27}"/>
            </a:ext>
          </a:extLst>
        </xdr:cNvPr>
        <xdr:cNvSpPr txBox="1"/>
      </xdr:nvSpPr>
      <xdr:spPr>
        <a:xfrm>
          <a:off x="17383202"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39" name="n_4mainValue【庁舎】&#10;一人当たり面積">
          <a:extLst>
            <a:ext uri="{FF2B5EF4-FFF2-40B4-BE49-F238E27FC236}">
              <a16:creationId xmlns:a16="http://schemas.microsoft.com/office/drawing/2014/main" id="{CF10519A-8733-46D8-96ED-F8CCF4BF0059}"/>
            </a:ext>
          </a:extLst>
        </xdr:cNvPr>
        <xdr:cNvSpPr txBox="1"/>
      </xdr:nvSpPr>
      <xdr:spPr>
        <a:xfrm>
          <a:off x="1659262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D44B317A-178B-43F0-88F3-EB2BD690A697}"/>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978A2518-7D27-4F21-BE8E-BD11930D739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793808F2-3C0A-4197-BF43-58C6905E404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・類似団体と比較して特に有形固定資産減価償却率が高くなっている施設は、福祉施設、市民会館及び一般廃棄物処理施設である。これらの施設では築年数の経過により</a:t>
          </a:r>
          <a:r>
            <a:rPr lang="ja-JP" altLang="ja-JP" sz="1100">
              <a:solidFill>
                <a:sysClr val="windowText" lastClr="000000"/>
              </a:solidFill>
              <a:effectLst/>
              <a:latin typeface="+mn-lt"/>
              <a:ea typeface="+mn-ea"/>
              <a:cs typeface="+mn-cs"/>
            </a:rPr>
            <a:t>累積償却額が大きくなっていることから、</a:t>
          </a:r>
          <a:r>
            <a:rPr lang="ja-JP" altLang="ja-JP" sz="1100" b="0" i="0" baseline="0">
              <a:solidFill>
                <a:sysClr val="windowText" lastClr="000000"/>
              </a:solidFill>
              <a:effectLst/>
              <a:latin typeface="+mn-lt"/>
              <a:ea typeface="+mn-ea"/>
              <a:cs typeface="+mn-cs"/>
            </a:rPr>
            <a:t>公共施設等総合管理計画</a:t>
          </a:r>
          <a:r>
            <a:rPr lang="ja-JP" altLang="ja-JP" sz="1100">
              <a:solidFill>
                <a:sysClr val="windowText" lastClr="000000"/>
              </a:solidFill>
              <a:effectLst/>
              <a:latin typeface="+mn-lt"/>
              <a:ea typeface="+mn-ea"/>
              <a:cs typeface="+mn-cs"/>
            </a:rPr>
            <a:t>に基づき、</a:t>
          </a:r>
          <a:r>
            <a:rPr lang="ja-JP" altLang="ja-JP" sz="1100" b="0" i="0" baseline="0">
              <a:solidFill>
                <a:sysClr val="windowText" lastClr="000000"/>
              </a:solidFill>
              <a:effectLst/>
              <a:latin typeface="+mn-lt"/>
              <a:ea typeface="+mn-ea"/>
              <a:cs typeface="+mn-cs"/>
            </a:rPr>
            <a:t>計画的な改修を実施する予定である。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一方、類似団体と比較して特に有形固定資産減価償却率が低くなっている施設は体育館・プール、消防施設及び庁舎である。これは近年、老朽化した施設の計画的な建替えにより、資産額が上昇したことが要因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243774504</v>
      </c>
      <c r="BO4" s="485"/>
      <c r="BP4" s="485"/>
      <c r="BQ4" s="485"/>
      <c r="BR4" s="485"/>
      <c r="BS4" s="485"/>
      <c r="BT4" s="485"/>
      <c r="BU4" s="486"/>
      <c r="BV4" s="484">
        <v>221365357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4.0999999999999996</v>
      </c>
      <c r="CU4" s="625"/>
      <c r="CV4" s="625"/>
      <c r="CW4" s="625"/>
      <c r="CX4" s="625"/>
      <c r="CY4" s="625"/>
      <c r="CZ4" s="625"/>
      <c r="DA4" s="626"/>
      <c r="DB4" s="624">
        <v>4.3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237252022</v>
      </c>
      <c r="BO5" s="456"/>
      <c r="BP5" s="456"/>
      <c r="BQ5" s="456"/>
      <c r="BR5" s="456"/>
      <c r="BS5" s="456"/>
      <c r="BT5" s="456"/>
      <c r="BU5" s="457"/>
      <c r="BV5" s="455">
        <v>212893035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87.9</v>
      </c>
      <c r="CU5" s="453"/>
      <c r="CV5" s="453"/>
      <c r="CW5" s="453"/>
      <c r="CX5" s="453"/>
      <c r="CY5" s="453"/>
      <c r="CZ5" s="453"/>
      <c r="DA5" s="454"/>
      <c r="DB5" s="452">
        <v>84.2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6522482</v>
      </c>
      <c r="BO6" s="456"/>
      <c r="BP6" s="456"/>
      <c r="BQ6" s="456"/>
      <c r="BR6" s="456"/>
      <c r="BS6" s="456"/>
      <c r="BT6" s="456"/>
      <c r="BU6" s="457"/>
      <c r="BV6" s="455">
        <v>8472322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91</v>
      </c>
      <c r="CU6" s="599"/>
      <c r="CV6" s="599"/>
      <c r="CW6" s="599"/>
      <c r="CX6" s="599"/>
      <c r="CY6" s="599"/>
      <c r="CZ6" s="599"/>
      <c r="DA6" s="600"/>
      <c r="DB6" s="598">
        <v>91.7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2194656</v>
      </c>
      <c r="BO7" s="456"/>
      <c r="BP7" s="456"/>
      <c r="BQ7" s="456"/>
      <c r="BR7" s="456"/>
      <c r="BS7" s="456"/>
      <c r="BT7" s="456"/>
      <c r="BU7" s="457"/>
      <c r="BV7" s="455">
        <v>3905403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104780838</v>
      </c>
      <c r="CU7" s="456"/>
      <c r="CV7" s="456"/>
      <c r="CW7" s="456"/>
      <c r="CX7" s="456"/>
      <c r="CY7" s="456"/>
      <c r="CZ7" s="456"/>
      <c r="DA7" s="457"/>
      <c r="DB7" s="455">
        <v>106088944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4327826</v>
      </c>
      <c r="BO8" s="456"/>
      <c r="BP8" s="456"/>
      <c r="BQ8" s="456"/>
      <c r="BR8" s="456"/>
      <c r="BS8" s="456"/>
      <c r="BT8" s="456"/>
      <c r="BU8" s="457"/>
      <c r="BV8" s="455">
        <v>4566919</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0.87</v>
      </c>
      <c r="CU8" s="559"/>
      <c r="CV8" s="559"/>
      <c r="CW8" s="559"/>
      <c r="CX8" s="559"/>
      <c r="CY8" s="559"/>
      <c r="CZ8" s="559"/>
      <c r="DA8" s="560"/>
      <c r="DB8" s="558">
        <v>0.88</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463254</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-239093</v>
      </c>
      <c r="BO9" s="456"/>
      <c r="BP9" s="456"/>
      <c r="BQ9" s="456"/>
      <c r="BR9" s="456"/>
      <c r="BS9" s="456"/>
      <c r="BT9" s="456"/>
      <c r="BU9" s="457"/>
      <c r="BV9" s="455">
        <v>1130273</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15.6</v>
      </c>
      <c r="CU9" s="453"/>
      <c r="CV9" s="453"/>
      <c r="CW9" s="453"/>
      <c r="CX9" s="453"/>
      <c r="CY9" s="453"/>
      <c r="CZ9" s="453"/>
      <c r="DA9" s="454"/>
      <c r="DB9" s="452">
        <v>15.5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465699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4458689</v>
      </c>
      <c r="BO10" s="456"/>
      <c r="BP10" s="456"/>
      <c r="BQ10" s="456"/>
      <c r="BR10" s="456"/>
      <c r="BS10" s="456"/>
      <c r="BT10" s="456"/>
      <c r="BU10" s="457"/>
      <c r="BV10" s="455">
        <v>555049</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1517750</v>
      </c>
      <c r="BO11" s="456"/>
      <c r="BP11" s="456"/>
      <c r="BQ11" s="456"/>
      <c r="BR11" s="456"/>
      <c r="BS11" s="456"/>
      <c r="BT11" s="456"/>
      <c r="BU11" s="457"/>
      <c r="BV11" s="455">
        <v>1176889</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447181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614628</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440870</v>
      </c>
      <c r="S13" s="543"/>
      <c r="T13" s="543"/>
      <c r="U13" s="543"/>
      <c r="V13" s="544"/>
      <c r="W13" s="545" t="s">
        <v>140</v>
      </c>
      <c r="X13" s="441"/>
      <c r="Y13" s="441"/>
      <c r="Z13" s="441"/>
      <c r="AA13" s="441"/>
      <c r="AB13" s="442"/>
      <c r="AC13" s="408">
        <v>2710</v>
      </c>
      <c r="AD13" s="409"/>
      <c r="AE13" s="409"/>
      <c r="AF13" s="409"/>
      <c r="AG13" s="410"/>
      <c r="AH13" s="408">
        <v>2982</v>
      </c>
      <c r="AI13" s="409"/>
      <c r="AJ13" s="409"/>
      <c r="AK13" s="409"/>
      <c r="AL13" s="468"/>
      <c r="AM13" s="512" t="s">
        <v>141</v>
      </c>
      <c r="AN13" s="412"/>
      <c r="AO13" s="412"/>
      <c r="AP13" s="412"/>
      <c r="AQ13" s="412"/>
      <c r="AR13" s="412"/>
      <c r="AS13" s="412"/>
      <c r="AT13" s="413"/>
      <c r="AU13" s="513" t="s">
        <v>117</v>
      </c>
      <c r="AV13" s="514"/>
      <c r="AW13" s="514"/>
      <c r="AX13" s="514"/>
      <c r="AY13" s="469" t="s">
        <v>142</v>
      </c>
      <c r="AZ13" s="470"/>
      <c r="BA13" s="470"/>
      <c r="BB13" s="470"/>
      <c r="BC13" s="470"/>
      <c r="BD13" s="470"/>
      <c r="BE13" s="470"/>
      <c r="BF13" s="470"/>
      <c r="BG13" s="470"/>
      <c r="BH13" s="470"/>
      <c r="BI13" s="470"/>
      <c r="BJ13" s="470"/>
      <c r="BK13" s="470"/>
      <c r="BL13" s="470"/>
      <c r="BM13" s="471"/>
      <c r="BN13" s="455">
        <v>5737346</v>
      </c>
      <c r="BO13" s="456"/>
      <c r="BP13" s="456"/>
      <c r="BQ13" s="456"/>
      <c r="BR13" s="456"/>
      <c r="BS13" s="456"/>
      <c r="BT13" s="456"/>
      <c r="BU13" s="457"/>
      <c r="BV13" s="455">
        <v>2247583</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4.3</v>
      </c>
      <c r="CU13" s="453"/>
      <c r="CV13" s="453"/>
      <c r="CW13" s="453"/>
      <c r="CX13" s="453"/>
      <c r="CY13" s="453"/>
      <c r="CZ13" s="453"/>
      <c r="DA13" s="454"/>
      <c r="DB13" s="452">
        <v>4.4000000000000004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448702</v>
      </c>
      <c r="S14" s="543"/>
      <c r="T14" s="543"/>
      <c r="U14" s="543"/>
      <c r="V14" s="544"/>
      <c r="W14" s="546"/>
      <c r="X14" s="444"/>
      <c r="Y14" s="444"/>
      <c r="Z14" s="444"/>
      <c r="AA14" s="444"/>
      <c r="AB14" s="445"/>
      <c r="AC14" s="535">
        <v>1.3</v>
      </c>
      <c r="AD14" s="536"/>
      <c r="AE14" s="536"/>
      <c r="AF14" s="536"/>
      <c r="AG14" s="537"/>
      <c r="AH14" s="535">
        <v>1.4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23.6</v>
      </c>
      <c r="CU14" s="553"/>
      <c r="CV14" s="553"/>
      <c r="CW14" s="553"/>
      <c r="CX14" s="553"/>
      <c r="CY14" s="553"/>
      <c r="CZ14" s="553"/>
      <c r="DA14" s="554"/>
      <c r="DB14" s="552">
        <v>38.9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146</v>
      </c>
      <c r="N15" s="540"/>
      <c r="O15" s="540"/>
      <c r="P15" s="540"/>
      <c r="Q15" s="541"/>
      <c r="R15" s="542">
        <v>443466</v>
      </c>
      <c r="S15" s="543"/>
      <c r="T15" s="543"/>
      <c r="U15" s="543"/>
      <c r="V15" s="544"/>
      <c r="W15" s="545" t="s">
        <v>147</v>
      </c>
      <c r="X15" s="441"/>
      <c r="Y15" s="441"/>
      <c r="Z15" s="441"/>
      <c r="AA15" s="441"/>
      <c r="AB15" s="442"/>
      <c r="AC15" s="408">
        <v>45371</v>
      </c>
      <c r="AD15" s="409"/>
      <c r="AE15" s="409"/>
      <c r="AF15" s="409"/>
      <c r="AG15" s="410"/>
      <c r="AH15" s="408">
        <v>46465</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70296059</v>
      </c>
      <c r="BO15" s="485"/>
      <c r="BP15" s="485"/>
      <c r="BQ15" s="485"/>
      <c r="BR15" s="485"/>
      <c r="BS15" s="485"/>
      <c r="BT15" s="485"/>
      <c r="BU15" s="486"/>
      <c r="BV15" s="484">
        <v>66905854</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21.1</v>
      </c>
      <c r="AD16" s="536"/>
      <c r="AE16" s="536"/>
      <c r="AF16" s="536"/>
      <c r="AG16" s="537"/>
      <c r="AH16" s="535">
        <v>22.1</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81279846</v>
      </c>
      <c r="BO16" s="456"/>
      <c r="BP16" s="456"/>
      <c r="BQ16" s="456"/>
      <c r="BR16" s="456"/>
      <c r="BS16" s="456"/>
      <c r="BT16" s="456"/>
      <c r="BU16" s="457"/>
      <c r="BV16" s="455">
        <v>78317317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167087</v>
      </c>
      <c r="AD17" s="409"/>
      <c r="AE17" s="409"/>
      <c r="AF17" s="409"/>
      <c r="AG17" s="410"/>
      <c r="AH17" s="408">
        <v>161077</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89946511</v>
      </c>
      <c r="BO17" s="456"/>
      <c r="BP17" s="456"/>
      <c r="BQ17" s="456"/>
      <c r="BR17" s="456"/>
      <c r="BS17" s="456"/>
      <c r="BT17" s="456"/>
      <c r="BU17" s="457"/>
      <c r="BV17" s="455">
        <v>85584815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468.81</v>
      </c>
      <c r="M18" s="508"/>
      <c r="N18" s="508"/>
      <c r="O18" s="508"/>
      <c r="P18" s="508"/>
      <c r="Q18" s="508"/>
      <c r="R18" s="509"/>
      <c r="S18" s="509"/>
      <c r="T18" s="509"/>
      <c r="U18" s="509"/>
      <c r="V18" s="510"/>
      <c r="W18" s="526"/>
      <c r="X18" s="527"/>
      <c r="Y18" s="527"/>
      <c r="Z18" s="527"/>
      <c r="AA18" s="527"/>
      <c r="AB18" s="551"/>
      <c r="AC18" s="425">
        <v>77.7</v>
      </c>
      <c r="AD18" s="426"/>
      <c r="AE18" s="426"/>
      <c r="AF18" s="426"/>
      <c r="AG18" s="511"/>
      <c r="AH18" s="425">
        <v>76.5</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94890073</v>
      </c>
      <c r="BO18" s="456"/>
      <c r="BP18" s="456"/>
      <c r="BQ18" s="456"/>
      <c r="BR18" s="456"/>
      <c r="BS18" s="456"/>
      <c r="BT18" s="456"/>
      <c r="BU18" s="457"/>
      <c r="BV18" s="455">
        <v>94515126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988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127391636</v>
      </c>
      <c r="BO19" s="456"/>
      <c r="BP19" s="456"/>
      <c r="BQ19" s="456"/>
      <c r="BR19" s="456"/>
      <c r="BS19" s="456"/>
      <c r="BT19" s="456"/>
      <c r="BU19" s="457"/>
      <c r="BV19" s="455">
        <v>132600028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207520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216645566</v>
      </c>
      <c r="BO22" s="485"/>
      <c r="BP22" s="485"/>
      <c r="BQ22" s="485"/>
      <c r="BR22" s="485"/>
      <c r="BS22" s="485"/>
      <c r="BT22" s="485"/>
      <c r="BU22" s="486"/>
      <c r="BV22" s="484">
        <v>215147042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139894242</v>
      </c>
      <c r="BO23" s="456"/>
      <c r="BP23" s="456"/>
      <c r="BQ23" s="456"/>
      <c r="BR23" s="456"/>
      <c r="BS23" s="456"/>
      <c r="BT23" s="456"/>
      <c r="BU23" s="457"/>
      <c r="BV23" s="455">
        <v>145369552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11800</v>
      </c>
      <c r="R24" s="409"/>
      <c r="S24" s="409"/>
      <c r="T24" s="409"/>
      <c r="U24" s="409"/>
      <c r="V24" s="410"/>
      <c r="W24" s="498"/>
      <c r="X24" s="435"/>
      <c r="Y24" s="436"/>
      <c r="Z24" s="411" t="s">
        <v>172</v>
      </c>
      <c r="AA24" s="412"/>
      <c r="AB24" s="412"/>
      <c r="AC24" s="412"/>
      <c r="AD24" s="412"/>
      <c r="AE24" s="412"/>
      <c r="AF24" s="412"/>
      <c r="AG24" s="413"/>
      <c r="AH24" s="408">
        <v>2456</v>
      </c>
      <c r="AI24" s="409"/>
      <c r="AJ24" s="409"/>
      <c r="AK24" s="409"/>
      <c r="AL24" s="410"/>
      <c r="AM24" s="408">
        <v>7584128</v>
      </c>
      <c r="AN24" s="409"/>
      <c r="AO24" s="409"/>
      <c r="AP24" s="409"/>
      <c r="AQ24" s="409"/>
      <c r="AR24" s="410"/>
      <c r="AS24" s="408">
        <v>3088</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134937111</v>
      </c>
      <c r="BO24" s="456"/>
      <c r="BP24" s="456"/>
      <c r="BQ24" s="456"/>
      <c r="BR24" s="456"/>
      <c r="BS24" s="456"/>
      <c r="BT24" s="456"/>
      <c r="BU24" s="457"/>
      <c r="BV24" s="455">
        <v>130560001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2</v>
      </c>
      <c r="M25" s="409"/>
      <c r="N25" s="409"/>
      <c r="O25" s="409"/>
      <c r="P25" s="410"/>
      <c r="Q25" s="408">
        <v>9600</v>
      </c>
      <c r="R25" s="409"/>
      <c r="S25" s="409"/>
      <c r="T25" s="409"/>
      <c r="U25" s="409"/>
      <c r="V25" s="410"/>
      <c r="W25" s="498"/>
      <c r="X25" s="435"/>
      <c r="Y25" s="436"/>
      <c r="Z25" s="411" t="s">
        <v>175</v>
      </c>
      <c r="AA25" s="412"/>
      <c r="AB25" s="412"/>
      <c r="AC25" s="412"/>
      <c r="AD25" s="412"/>
      <c r="AE25" s="412"/>
      <c r="AF25" s="412"/>
      <c r="AG25" s="413"/>
      <c r="AH25" s="408">
        <v>425</v>
      </c>
      <c r="AI25" s="409"/>
      <c r="AJ25" s="409"/>
      <c r="AK25" s="409"/>
      <c r="AL25" s="410"/>
      <c r="AM25" s="408">
        <v>1266925</v>
      </c>
      <c r="AN25" s="409"/>
      <c r="AO25" s="409"/>
      <c r="AP25" s="409"/>
      <c r="AQ25" s="409"/>
      <c r="AR25" s="410"/>
      <c r="AS25" s="408">
        <v>2981</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10242239</v>
      </c>
      <c r="BO25" s="485"/>
      <c r="BP25" s="485"/>
      <c r="BQ25" s="485"/>
      <c r="BR25" s="485"/>
      <c r="BS25" s="485"/>
      <c r="BT25" s="485"/>
      <c r="BU25" s="486"/>
      <c r="BV25" s="484">
        <v>21345219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7420</v>
      </c>
      <c r="R26" s="409"/>
      <c r="S26" s="409"/>
      <c r="T26" s="409"/>
      <c r="U26" s="409"/>
      <c r="V26" s="410"/>
      <c r="W26" s="498"/>
      <c r="X26" s="435"/>
      <c r="Y26" s="436"/>
      <c r="Z26" s="411" t="s">
        <v>178</v>
      </c>
      <c r="AA26" s="466"/>
      <c r="AB26" s="466"/>
      <c r="AC26" s="466"/>
      <c r="AD26" s="466"/>
      <c r="AE26" s="466"/>
      <c r="AF26" s="466"/>
      <c r="AG26" s="467"/>
      <c r="AH26" s="408">
        <v>249</v>
      </c>
      <c r="AI26" s="409"/>
      <c r="AJ26" s="409"/>
      <c r="AK26" s="409"/>
      <c r="AL26" s="410"/>
      <c r="AM26" s="408">
        <v>763683</v>
      </c>
      <c r="AN26" s="409"/>
      <c r="AO26" s="409"/>
      <c r="AP26" s="409"/>
      <c r="AQ26" s="409"/>
      <c r="AR26" s="410"/>
      <c r="AS26" s="408">
        <v>3067</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v>31073</v>
      </c>
      <c r="BO26" s="456"/>
      <c r="BP26" s="456"/>
      <c r="BQ26" s="456"/>
      <c r="BR26" s="456"/>
      <c r="BS26" s="456"/>
      <c r="BT26" s="456"/>
      <c r="BU26" s="457"/>
      <c r="BV26" s="455">
        <v>113715</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8100</v>
      </c>
      <c r="R27" s="409"/>
      <c r="S27" s="409"/>
      <c r="T27" s="409"/>
      <c r="U27" s="409"/>
      <c r="V27" s="410"/>
      <c r="W27" s="498"/>
      <c r="X27" s="435"/>
      <c r="Y27" s="436"/>
      <c r="Z27" s="411" t="s">
        <v>181</v>
      </c>
      <c r="AA27" s="412"/>
      <c r="AB27" s="412"/>
      <c r="AC27" s="412"/>
      <c r="AD27" s="412"/>
      <c r="AE27" s="412"/>
      <c r="AF27" s="412"/>
      <c r="AG27" s="413"/>
      <c r="AH27" s="408">
        <v>83</v>
      </c>
      <c r="AI27" s="409"/>
      <c r="AJ27" s="409"/>
      <c r="AK27" s="409"/>
      <c r="AL27" s="410"/>
      <c r="AM27" s="408">
        <v>305853</v>
      </c>
      <c r="AN27" s="409"/>
      <c r="AO27" s="409"/>
      <c r="AP27" s="409"/>
      <c r="AQ27" s="409"/>
      <c r="AR27" s="410"/>
      <c r="AS27" s="408">
        <v>3685</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2946913</v>
      </c>
      <c r="BO27" s="490"/>
      <c r="BP27" s="490"/>
      <c r="BQ27" s="490"/>
      <c r="BR27" s="490"/>
      <c r="BS27" s="490"/>
      <c r="BT27" s="490"/>
      <c r="BU27" s="491"/>
      <c r="BV27" s="489">
        <v>2945046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7450</v>
      </c>
      <c r="R28" s="409"/>
      <c r="S28" s="409"/>
      <c r="T28" s="409"/>
      <c r="U28" s="409"/>
      <c r="V28" s="410"/>
      <c r="W28" s="498"/>
      <c r="X28" s="435"/>
      <c r="Y28" s="436"/>
      <c r="Z28" s="411" t="s">
        <v>184</v>
      </c>
      <c r="AA28" s="412"/>
      <c r="AB28" s="412"/>
      <c r="AC28" s="412"/>
      <c r="AD28" s="412"/>
      <c r="AE28" s="412"/>
      <c r="AF28" s="412"/>
      <c r="AG28" s="413"/>
      <c r="AH28" s="408" t="s">
        <v>185</v>
      </c>
      <c r="AI28" s="409"/>
      <c r="AJ28" s="409"/>
      <c r="AK28" s="409"/>
      <c r="AL28" s="410"/>
      <c r="AM28" s="408" t="s">
        <v>185</v>
      </c>
      <c r="AN28" s="409"/>
      <c r="AO28" s="409"/>
      <c r="AP28" s="409"/>
      <c r="AQ28" s="409"/>
      <c r="AR28" s="410"/>
      <c r="AS28" s="408" t="s">
        <v>130</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6850949</v>
      </c>
      <c r="BO28" s="485"/>
      <c r="BP28" s="485"/>
      <c r="BQ28" s="485"/>
      <c r="BR28" s="485"/>
      <c r="BS28" s="485"/>
      <c r="BT28" s="485"/>
      <c r="BU28" s="486"/>
      <c r="BV28" s="484">
        <v>2392260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36</v>
      </c>
      <c r="M29" s="409"/>
      <c r="N29" s="409"/>
      <c r="O29" s="409"/>
      <c r="P29" s="410"/>
      <c r="Q29" s="408">
        <v>7000</v>
      </c>
      <c r="R29" s="409"/>
      <c r="S29" s="409"/>
      <c r="T29" s="409"/>
      <c r="U29" s="409"/>
      <c r="V29" s="410"/>
      <c r="W29" s="499"/>
      <c r="X29" s="500"/>
      <c r="Y29" s="501"/>
      <c r="Z29" s="411" t="s">
        <v>188</v>
      </c>
      <c r="AA29" s="412"/>
      <c r="AB29" s="412"/>
      <c r="AC29" s="412"/>
      <c r="AD29" s="412"/>
      <c r="AE29" s="412"/>
      <c r="AF29" s="412"/>
      <c r="AG29" s="413"/>
      <c r="AH29" s="408">
        <v>2539</v>
      </c>
      <c r="AI29" s="409"/>
      <c r="AJ29" s="409"/>
      <c r="AK29" s="409"/>
      <c r="AL29" s="410"/>
      <c r="AM29" s="408">
        <v>7889981</v>
      </c>
      <c r="AN29" s="409"/>
      <c r="AO29" s="409"/>
      <c r="AP29" s="409"/>
      <c r="AQ29" s="409"/>
      <c r="AR29" s="410"/>
      <c r="AS29" s="408">
        <v>3108</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2595630</v>
      </c>
      <c r="BO29" s="456"/>
      <c r="BP29" s="456"/>
      <c r="BQ29" s="456"/>
      <c r="BR29" s="456"/>
      <c r="BS29" s="456"/>
      <c r="BT29" s="456"/>
      <c r="BU29" s="457"/>
      <c r="BV29" s="455">
        <v>2594910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31266759</v>
      </c>
      <c r="BO30" s="490"/>
      <c r="BP30" s="490"/>
      <c r="BQ30" s="490"/>
      <c r="BR30" s="490"/>
      <c r="BS30" s="490"/>
      <c r="BT30" s="490"/>
      <c r="BU30" s="491"/>
      <c r="BV30" s="489">
        <v>16717074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6</v>
      </c>
      <c r="V34" s="403"/>
      <c r="W34" s="404" t="str">
        <f>IF('各会計、関係団体の財政状況及び健全化判断比率'!B28="","",'各会計、関係団体の財政状況及び健全化判断比率'!B28)</f>
        <v>金沢市営地方競馬事業費特別会計</v>
      </c>
      <c r="X34" s="404"/>
      <c r="Y34" s="404"/>
      <c r="Z34" s="404"/>
      <c r="AA34" s="404"/>
      <c r="AB34" s="404"/>
      <c r="AC34" s="404"/>
      <c r="AD34" s="404"/>
      <c r="AE34" s="404"/>
      <c r="AF34" s="404"/>
      <c r="AG34" s="404"/>
      <c r="AH34" s="404"/>
      <c r="AI34" s="404"/>
      <c r="AJ34" s="404"/>
      <c r="AK34" s="404"/>
      <c r="AL34" s="181"/>
      <c r="AM34" s="403">
        <f>IF(AO34="","",MAX(C34:D43,U34:V43)+1)</f>
        <v>11</v>
      </c>
      <c r="AN34" s="403"/>
      <c r="AO34" s="404" t="str">
        <f>IF('各会計、関係団体の財政状況及び健全化判断比率'!B33="","",'各会計、関係団体の財政状況及び健全化判断比率'!B33)</f>
        <v>金沢市水道事業特別会計</v>
      </c>
      <c r="AP34" s="404"/>
      <c r="AQ34" s="404"/>
      <c r="AR34" s="404"/>
      <c r="AS34" s="404"/>
      <c r="AT34" s="404"/>
      <c r="AU34" s="404"/>
      <c r="AV34" s="404"/>
      <c r="AW34" s="404"/>
      <c r="AX34" s="404"/>
      <c r="AY34" s="404"/>
      <c r="AZ34" s="404"/>
      <c r="BA34" s="404"/>
      <c r="BB34" s="404"/>
      <c r="BC34" s="404"/>
      <c r="BD34" s="181"/>
      <c r="BE34" s="403">
        <f>IF(BG34="","",MAX(C34:D43,U34:V43,AM34:AN43)+1)</f>
        <v>17</v>
      </c>
      <c r="BF34" s="403"/>
      <c r="BG34" s="404" t="str">
        <f>IF('各会計、関係団体の財政状況及び健全化判断比率'!B39="","",'各会計、関係団体の財政状況及び健全化判断比率'!B39)</f>
        <v>金沢市工業団地造成事業費特別会計</v>
      </c>
      <c r="BH34" s="404"/>
      <c r="BI34" s="404"/>
      <c r="BJ34" s="404"/>
      <c r="BK34" s="404"/>
      <c r="BL34" s="404"/>
      <c r="BM34" s="404"/>
      <c r="BN34" s="404"/>
      <c r="BO34" s="404"/>
      <c r="BP34" s="404"/>
      <c r="BQ34" s="404"/>
      <c r="BR34" s="404"/>
      <c r="BS34" s="404"/>
      <c r="BT34" s="404"/>
      <c r="BU34" s="404"/>
      <c r="BV34" s="181"/>
      <c r="BW34" s="403">
        <f>IF(BY34="","",MAX(C34:D43,U34:V43,AM34:AN43,BE34:BF43)+1)</f>
        <v>20</v>
      </c>
      <c r="BX34" s="403"/>
      <c r="BY34" s="404" t="str">
        <f>IF('各会計、関係団体の財政状況及び健全化判断比率'!B68="","",'各会計、関係団体の財政状況及び健全化判断比率'!B68)</f>
        <v>石川県後期高齢者医療広域連合（一般会計）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23</v>
      </c>
      <c r="CP34" s="403"/>
      <c r="CQ34" s="404" t="str">
        <f>IF('各会計、関係団体の財政状況及び健全化判断比率'!BS7="","",'各会計、関係団体の財政状況及び健全化判断比率'!BS7)</f>
        <v xml:space="preserve"> (株)金沢商業活性化センター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金沢市公共用地先行取得事業費特別会計</v>
      </c>
      <c r="F35" s="404"/>
      <c r="G35" s="404"/>
      <c r="H35" s="404"/>
      <c r="I35" s="404"/>
      <c r="J35" s="404"/>
      <c r="K35" s="404"/>
      <c r="L35" s="404"/>
      <c r="M35" s="404"/>
      <c r="N35" s="404"/>
      <c r="O35" s="404"/>
      <c r="P35" s="404"/>
      <c r="Q35" s="404"/>
      <c r="R35" s="404"/>
      <c r="S35" s="404"/>
      <c r="T35" s="181"/>
      <c r="U35" s="403">
        <f>IF(W35="","",U34+1)</f>
        <v>7</v>
      </c>
      <c r="V35" s="403"/>
      <c r="W35" s="404" t="str">
        <f>IF('各会計、関係団体の財政状況及び健全化判断比率'!B29="","",'各会計、関係団体の財政状況及び健全化判断比率'!B29)</f>
        <v>金沢市駐車場事業費特別会計</v>
      </c>
      <c r="X35" s="404"/>
      <c r="Y35" s="404"/>
      <c r="Z35" s="404"/>
      <c r="AA35" s="404"/>
      <c r="AB35" s="404"/>
      <c r="AC35" s="404"/>
      <c r="AD35" s="404"/>
      <c r="AE35" s="404"/>
      <c r="AF35" s="404"/>
      <c r="AG35" s="404"/>
      <c r="AH35" s="404"/>
      <c r="AI35" s="404"/>
      <c r="AJ35" s="404"/>
      <c r="AK35" s="404"/>
      <c r="AL35" s="181"/>
      <c r="AM35" s="403">
        <f t="shared" ref="AM35:AM43" si="0">IF(AO35="","",AM34+1)</f>
        <v>12</v>
      </c>
      <c r="AN35" s="403"/>
      <c r="AO35" s="404" t="str">
        <f>IF('各会計、関係団体の財政状況及び健全化判断比率'!B34="","",'各会計、関係団体の財政状況及び健全化判断比率'!B34)</f>
        <v>金沢市下水道事業特別会計</v>
      </c>
      <c r="AP35" s="404"/>
      <c r="AQ35" s="404"/>
      <c r="AR35" s="404"/>
      <c r="AS35" s="404"/>
      <c r="AT35" s="404"/>
      <c r="AU35" s="404"/>
      <c r="AV35" s="404"/>
      <c r="AW35" s="404"/>
      <c r="AX35" s="404"/>
      <c r="AY35" s="404"/>
      <c r="AZ35" s="404"/>
      <c r="BA35" s="404"/>
      <c r="BB35" s="404"/>
      <c r="BC35" s="404"/>
      <c r="BD35" s="181"/>
      <c r="BE35" s="403">
        <f t="shared" ref="BE35:BE43" si="1">IF(BG35="","",BE34+1)</f>
        <v>18</v>
      </c>
      <c r="BF35" s="403"/>
      <c r="BG35" s="404" t="str">
        <f>IF('各会計、関係団体の財政状況及び健全化判断比率'!B40="","",'各会計、関係団体の財政状況及び健全化判断比率'!B40)</f>
        <v>金沢市市街地再開発事業費特別会計</v>
      </c>
      <c r="BH35" s="404"/>
      <c r="BI35" s="404"/>
      <c r="BJ35" s="404"/>
      <c r="BK35" s="404"/>
      <c r="BL35" s="404"/>
      <c r="BM35" s="404"/>
      <c r="BN35" s="404"/>
      <c r="BO35" s="404"/>
      <c r="BP35" s="404"/>
      <c r="BQ35" s="404"/>
      <c r="BR35" s="404"/>
      <c r="BS35" s="404"/>
      <c r="BT35" s="404"/>
      <c r="BU35" s="404"/>
      <c r="BV35" s="181"/>
      <c r="BW35" s="403">
        <f t="shared" ref="BW35:BW43" si="2">IF(BY35="","",BW34+1)</f>
        <v>21</v>
      </c>
      <c r="BX35" s="403"/>
      <c r="BY35" s="404" t="str">
        <f>IF('各会計、関係団体の財政状況及び健全化判断比率'!B69="","",'各会計、関係団体の財政状況及び健全化判断比率'!B69)</f>
        <v>石川県後期高齢者医療広域連合（特別会計）</v>
      </c>
      <c r="BZ35" s="404"/>
      <c r="CA35" s="404"/>
      <c r="CB35" s="404"/>
      <c r="CC35" s="404"/>
      <c r="CD35" s="404"/>
      <c r="CE35" s="404"/>
      <c r="CF35" s="404"/>
      <c r="CG35" s="404"/>
      <c r="CH35" s="404"/>
      <c r="CI35" s="404"/>
      <c r="CJ35" s="404"/>
      <c r="CK35" s="404"/>
      <c r="CL35" s="404"/>
      <c r="CM35" s="404"/>
      <c r="CN35" s="181"/>
      <c r="CO35" s="403">
        <f t="shared" ref="CO35:CO43" si="3">IF(CQ35="","",CO34+1)</f>
        <v>24</v>
      </c>
      <c r="CP35" s="403"/>
      <c r="CQ35" s="404" t="str">
        <f>IF('各会計、関係団体の財政状況及び健全化判断比率'!BS8="","",'各会計、関係団体の財政状況及び健全化判断比率'!BS8)</f>
        <v xml:space="preserve"> (公財)石川県音楽文化振興事業団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金沢市母子父子寡婦福祉資金貸付事業費特別会計</v>
      </c>
      <c r="F36" s="404"/>
      <c r="G36" s="404"/>
      <c r="H36" s="404"/>
      <c r="I36" s="404"/>
      <c r="J36" s="404"/>
      <c r="K36" s="404"/>
      <c r="L36" s="404"/>
      <c r="M36" s="404"/>
      <c r="N36" s="404"/>
      <c r="O36" s="404"/>
      <c r="P36" s="404"/>
      <c r="Q36" s="404"/>
      <c r="R36" s="404"/>
      <c r="S36" s="404"/>
      <c r="T36" s="181"/>
      <c r="U36" s="403">
        <f t="shared" ref="U36:U43" si="4">IF(W36="","",U35+1)</f>
        <v>8</v>
      </c>
      <c r="V36" s="403"/>
      <c r="W36" s="404" t="str">
        <f>IF('各会計、関係団体の財政状況及び健全化判断比率'!B30="","",'各会計、関係団体の財政状況及び健全化判断比率'!B30)</f>
        <v>金沢市国民健康保険費特別会計</v>
      </c>
      <c r="X36" s="404"/>
      <c r="Y36" s="404"/>
      <c r="Z36" s="404"/>
      <c r="AA36" s="404"/>
      <c r="AB36" s="404"/>
      <c r="AC36" s="404"/>
      <c r="AD36" s="404"/>
      <c r="AE36" s="404"/>
      <c r="AF36" s="404"/>
      <c r="AG36" s="404"/>
      <c r="AH36" s="404"/>
      <c r="AI36" s="404"/>
      <c r="AJ36" s="404"/>
      <c r="AK36" s="404"/>
      <c r="AL36" s="181"/>
      <c r="AM36" s="403">
        <f t="shared" si="0"/>
        <v>13</v>
      </c>
      <c r="AN36" s="403"/>
      <c r="AO36" s="404" t="str">
        <f>IF('各会計、関係団体の財政状況及び健全化判断比率'!B35="","",'各会計、関係団体の財政状況及び健全化判断比率'!B35)</f>
        <v>金沢市工業用水道事業特別会計</v>
      </c>
      <c r="AP36" s="404"/>
      <c r="AQ36" s="404"/>
      <c r="AR36" s="404"/>
      <c r="AS36" s="404"/>
      <c r="AT36" s="404"/>
      <c r="AU36" s="404"/>
      <c r="AV36" s="404"/>
      <c r="AW36" s="404"/>
      <c r="AX36" s="404"/>
      <c r="AY36" s="404"/>
      <c r="AZ36" s="404"/>
      <c r="BA36" s="404"/>
      <c r="BB36" s="404"/>
      <c r="BC36" s="404"/>
      <c r="BD36" s="181"/>
      <c r="BE36" s="403">
        <f t="shared" si="1"/>
        <v>19</v>
      </c>
      <c r="BF36" s="403"/>
      <c r="BG36" s="404" t="str">
        <f>IF('各会計、関係団体の財政状況及び健全化判断比率'!B41="","",'各会計、関係団体の財政状況及び健全化判断比率'!B41)</f>
        <v>金沢市住宅団地建設事業費特別会計</v>
      </c>
      <c r="BH36" s="404"/>
      <c r="BI36" s="404"/>
      <c r="BJ36" s="404"/>
      <c r="BK36" s="404"/>
      <c r="BL36" s="404"/>
      <c r="BM36" s="404"/>
      <c r="BN36" s="404"/>
      <c r="BO36" s="404"/>
      <c r="BP36" s="404"/>
      <c r="BQ36" s="404"/>
      <c r="BR36" s="404"/>
      <c r="BS36" s="404"/>
      <c r="BT36" s="404"/>
      <c r="BU36" s="404"/>
      <c r="BV36" s="181"/>
      <c r="BW36" s="403">
        <f t="shared" si="2"/>
        <v>22</v>
      </c>
      <c r="BX36" s="403"/>
      <c r="BY36" s="404" t="str">
        <f>IF('各会計、関係団体の財政状況及び健全化判断比率'!B70="","",'各会計、関係団体の財政状況及び健全化判断比率'!B70)</f>
        <v>石川県市町村消防賞じゅつ金組合</v>
      </c>
      <c r="BZ36" s="404"/>
      <c r="CA36" s="404"/>
      <c r="CB36" s="404"/>
      <c r="CC36" s="404"/>
      <c r="CD36" s="404"/>
      <c r="CE36" s="404"/>
      <c r="CF36" s="404"/>
      <c r="CG36" s="404"/>
      <c r="CH36" s="404"/>
      <c r="CI36" s="404"/>
      <c r="CJ36" s="404"/>
      <c r="CK36" s="404"/>
      <c r="CL36" s="404"/>
      <c r="CM36" s="404"/>
      <c r="CN36" s="181"/>
      <c r="CO36" s="403">
        <f t="shared" si="3"/>
        <v>25</v>
      </c>
      <c r="CP36" s="403"/>
      <c r="CQ36" s="404" t="str">
        <f>IF('各会計、関係団体の財政状況及び健全化判断比率'!BS9="","",'各会計、関係団体の財政状況及び健全化判断比率'!BS9)</f>
        <v xml:space="preserve"> (公財)横浜記念金沢の文化創生財団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金沢市ガス事業清算特別会計</v>
      </c>
      <c r="F37" s="404"/>
      <c r="G37" s="404"/>
      <c r="H37" s="404"/>
      <c r="I37" s="404"/>
      <c r="J37" s="404"/>
      <c r="K37" s="404"/>
      <c r="L37" s="404"/>
      <c r="M37" s="404"/>
      <c r="N37" s="404"/>
      <c r="O37" s="404"/>
      <c r="P37" s="404"/>
      <c r="Q37" s="404"/>
      <c r="R37" s="404"/>
      <c r="S37" s="404"/>
      <c r="T37" s="181"/>
      <c r="U37" s="403">
        <f t="shared" si="4"/>
        <v>9</v>
      </c>
      <c r="V37" s="403"/>
      <c r="W37" s="404" t="str">
        <f>IF('各会計、関係団体の財政状況及び健全化判断比率'!B31="","",'各会計、関係団体の財政状況及び健全化判断比率'!B31)</f>
        <v>金沢市後期高齢者医療費特別会計</v>
      </c>
      <c r="X37" s="404"/>
      <c r="Y37" s="404"/>
      <c r="Z37" s="404"/>
      <c r="AA37" s="404"/>
      <c r="AB37" s="404"/>
      <c r="AC37" s="404"/>
      <c r="AD37" s="404"/>
      <c r="AE37" s="404"/>
      <c r="AF37" s="404"/>
      <c r="AG37" s="404"/>
      <c r="AH37" s="404"/>
      <c r="AI37" s="404"/>
      <c r="AJ37" s="404"/>
      <c r="AK37" s="404"/>
      <c r="AL37" s="181"/>
      <c r="AM37" s="403">
        <f t="shared" si="0"/>
        <v>14</v>
      </c>
      <c r="AN37" s="403"/>
      <c r="AO37" s="404" t="str">
        <f>IF('各会計、関係団体の財政状況及び健全化判断比率'!B36="","",'各会計、関係団体の財政状況及び健全化判断比率'!B36)</f>
        <v>金沢市中央卸売市場事業特別会計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f t="shared" si="3"/>
        <v>26</v>
      </c>
      <c r="CP37" s="403"/>
      <c r="CQ37" s="404" t="str">
        <f>IF('各会計、関係団体の財政状況及び健全化判断比率'!BS10="","",'各会計、関係団体の財政状況及び健全化判断比率'!BS10)</f>
        <v xml:space="preserve"> (公財)金沢芸術創造財団</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f t="shared" ref="C38:C43" si="5">IF(E38="","",C37+1)</f>
        <v>5</v>
      </c>
      <c r="D38" s="403"/>
      <c r="E38" s="404" t="str">
        <f>IF('各会計、関係団体の財政状況及び健全化判断比率'!B11="","",'各会計、関係団体の財政状況及び健全化判断比率'!B11)</f>
        <v>金沢市発電事業清算特別会計</v>
      </c>
      <c r="F38" s="404"/>
      <c r="G38" s="404"/>
      <c r="H38" s="404"/>
      <c r="I38" s="404"/>
      <c r="J38" s="404"/>
      <c r="K38" s="404"/>
      <c r="L38" s="404"/>
      <c r="M38" s="404"/>
      <c r="N38" s="404"/>
      <c r="O38" s="404"/>
      <c r="P38" s="404"/>
      <c r="Q38" s="404"/>
      <c r="R38" s="404"/>
      <c r="S38" s="404"/>
      <c r="T38" s="181"/>
      <c r="U38" s="403">
        <f t="shared" si="4"/>
        <v>10</v>
      </c>
      <c r="V38" s="403"/>
      <c r="W38" s="404" t="str">
        <f>IF('各会計、関係団体の財政状況及び健全化判断比率'!B32="","",'各会計、関係団体の財政状況及び健全化判断比率'!B32)</f>
        <v>金沢市介護保険費特別会計</v>
      </c>
      <c r="X38" s="404"/>
      <c r="Y38" s="404"/>
      <c r="Z38" s="404"/>
      <c r="AA38" s="404"/>
      <c r="AB38" s="404"/>
      <c r="AC38" s="404"/>
      <c r="AD38" s="404"/>
      <c r="AE38" s="404"/>
      <c r="AF38" s="404"/>
      <c r="AG38" s="404"/>
      <c r="AH38" s="404"/>
      <c r="AI38" s="404"/>
      <c r="AJ38" s="404"/>
      <c r="AK38" s="404"/>
      <c r="AL38" s="181"/>
      <c r="AM38" s="403">
        <f t="shared" si="0"/>
        <v>15</v>
      </c>
      <c r="AN38" s="403"/>
      <c r="AO38" s="404" t="str">
        <f>IF('各会計、関係団体の財政状況及び健全化判断比率'!B37="","",'各会計、関係団体の財政状況及び健全化判断比率'!B37)</f>
        <v>金沢市公設花き地方卸売市場事業特別会計</v>
      </c>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f t="shared" si="3"/>
        <v>27</v>
      </c>
      <c r="CP38" s="403"/>
      <c r="CQ38" s="404" t="str">
        <f>IF('各会計、関係団体の財政状況及び健全化判断比率'!BS11="","",'各会計、関係団体の財政状況及び健全化判断比率'!BS11)</f>
        <v xml:space="preserve"> (公財)金沢文化振興財団</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f t="shared" si="0"/>
        <v>16</v>
      </c>
      <c r="AN39" s="403"/>
      <c r="AO39" s="404" t="str">
        <f>IF('各会計、関係団体の財政状況及び健全化判断比率'!B38="","",'各会計、関係団体の財政状況及び健全化判断比率'!B38)</f>
        <v>金沢市病院事業特別会計</v>
      </c>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f t="shared" si="3"/>
        <v>28</v>
      </c>
      <c r="CP39" s="403"/>
      <c r="CQ39" s="404" t="str">
        <f>IF('各会計、関係団体の財政状況及び健全化判断比率'!BS12="","",'各会計、関係団体の財政状況及び健全化判断比率'!BS12)</f>
        <v xml:space="preserve"> (公財)金沢国際交流財団</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f t="shared" si="3"/>
        <v>29</v>
      </c>
      <c r="CP40" s="403"/>
      <c r="CQ40" s="404" t="str">
        <f>IF('各会計、関係団体の財政状況及び健全化判断比率'!BS13="","",'各会計、関係団体の財政状況及び健全化判断比率'!BS13)</f>
        <v xml:space="preserve"> (公社)金沢職人大学校</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30</v>
      </c>
      <c r="CP41" s="403"/>
      <c r="CQ41" s="404" t="str">
        <f>IF('各会計、関係団体の財政状況及び健全化判断比率'!BS14="","",'各会計、関係団体の財政状況及び健全化判断比率'!BS14)</f>
        <v xml:space="preserve"> 公立大学法人金沢美術工芸大学</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31</v>
      </c>
      <c r="CP42" s="403"/>
      <c r="CQ42" s="404" t="str">
        <f>IF('各会計、関係団体の財政状況及び健全化判断比率'!BS15="","",'各会計、関係団体の財政状況及び健全化判断比率'!BS15)</f>
        <v xml:space="preserve"> (一財)石川県文化・産業振興基金</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f t="shared" si="3"/>
        <v>32</v>
      </c>
      <c r="CP43" s="403"/>
      <c r="CQ43" s="404" t="str">
        <f>IF('各会計、関係団体の財政状況及び健全化判断比率'!BS16="","",'各会計、関係団体の財政状況及び健全化判断比率'!BS16)</f>
        <v xml:space="preserve"> (公財)金沢コンベンションビューロー</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nm71cQ9oheDPWGTFSq7z3jP4L1J6ieEGh4w7WVO/8N3TBd0QLgOF4aCz8UaZSNkN0afvFb1uKwPuExgxWNYK0A==" saltValue="+FuB4fM/hBeW6N59Jocn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83643692</v>
      </c>
      <c r="S5" s="713"/>
      <c r="T5" s="713"/>
      <c r="U5" s="713"/>
      <c r="V5" s="713"/>
      <c r="W5" s="713"/>
      <c r="X5" s="713"/>
      <c r="Y5" s="738"/>
      <c r="Z5" s="751">
        <v>34.299999999999997</v>
      </c>
      <c r="AA5" s="751"/>
      <c r="AB5" s="751"/>
      <c r="AC5" s="751"/>
      <c r="AD5" s="752">
        <v>76245969</v>
      </c>
      <c r="AE5" s="752"/>
      <c r="AF5" s="752"/>
      <c r="AG5" s="752"/>
      <c r="AH5" s="752"/>
      <c r="AI5" s="752"/>
      <c r="AJ5" s="752"/>
      <c r="AK5" s="752"/>
      <c r="AL5" s="739">
        <v>73.099999999999994</v>
      </c>
      <c r="AM5" s="721"/>
      <c r="AN5" s="721"/>
      <c r="AO5" s="740"/>
      <c r="AP5" s="715" t="s">
        <v>229</v>
      </c>
      <c r="AQ5" s="716"/>
      <c r="AR5" s="716"/>
      <c r="AS5" s="716"/>
      <c r="AT5" s="716"/>
      <c r="AU5" s="716"/>
      <c r="AV5" s="716"/>
      <c r="AW5" s="716"/>
      <c r="AX5" s="716"/>
      <c r="AY5" s="716"/>
      <c r="AZ5" s="716"/>
      <c r="BA5" s="716"/>
      <c r="BB5" s="716"/>
      <c r="BC5" s="716"/>
      <c r="BD5" s="716"/>
      <c r="BE5" s="716"/>
      <c r="BF5" s="717"/>
      <c r="BG5" s="657">
        <v>73547417</v>
      </c>
      <c r="BH5" s="658"/>
      <c r="BI5" s="658"/>
      <c r="BJ5" s="658"/>
      <c r="BK5" s="658"/>
      <c r="BL5" s="658"/>
      <c r="BM5" s="658"/>
      <c r="BN5" s="659"/>
      <c r="BO5" s="695">
        <v>87.9</v>
      </c>
      <c r="BP5" s="695"/>
      <c r="BQ5" s="695"/>
      <c r="BR5" s="695"/>
      <c r="BS5" s="696">
        <v>1615853</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1269386</v>
      </c>
      <c r="S6" s="658"/>
      <c r="T6" s="658"/>
      <c r="U6" s="658"/>
      <c r="V6" s="658"/>
      <c r="W6" s="658"/>
      <c r="X6" s="658"/>
      <c r="Y6" s="659"/>
      <c r="Z6" s="695">
        <v>0.5</v>
      </c>
      <c r="AA6" s="695"/>
      <c r="AB6" s="695"/>
      <c r="AC6" s="695"/>
      <c r="AD6" s="696">
        <v>1269386</v>
      </c>
      <c r="AE6" s="696"/>
      <c r="AF6" s="696"/>
      <c r="AG6" s="696"/>
      <c r="AH6" s="696"/>
      <c r="AI6" s="696"/>
      <c r="AJ6" s="696"/>
      <c r="AK6" s="696"/>
      <c r="AL6" s="660">
        <v>1.2</v>
      </c>
      <c r="AM6" s="661"/>
      <c r="AN6" s="661"/>
      <c r="AO6" s="697"/>
      <c r="AP6" s="654" t="s">
        <v>234</v>
      </c>
      <c r="AQ6" s="655"/>
      <c r="AR6" s="655"/>
      <c r="AS6" s="655"/>
      <c r="AT6" s="655"/>
      <c r="AU6" s="655"/>
      <c r="AV6" s="655"/>
      <c r="AW6" s="655"/>
      <c r="AX6" s="655"/>
      <c r="AY6" s="655"/>
      <c r="AZ6" s="655"/>
      <c r="BA6" s="655"/>
      <c r="BB6" s="655"/>
      <c r="BC6" s="655"/>
      <c r="BD6" s="655"/>
      <c r="BE6" s="655"/>
      <c r="BF6" s="656"/>
      <c r="BG6" s="657">
        <v>73547417</v>
      </c>
      <c r="BH6" s="658"/>
      <c r="BI6" s="658"/>
      <c r="BJ6" s="658"/>
      <c r="BK6" s="658"/>
      <c r="BL6" s="658"/>
      <c r="BM6" s="658"/>
      <c r="BN6" s="659"/>
      <c r="BO6" s="695">
        <v>87.9</v>
      </c>
      <c r="BP6" s="695"/>
      <c r="BQ6" s="695"/>
      <c r="BR6" s="695"/>
      <c r="BS6" s="696">
        <v>1615853</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851177</v>
      </c>
      <c r="CS6" s="658"/>
      <c r="CT6" s="658"/>
      <c r="CU6" s="658"/>
      <c r="CV6" s="658"/>
      <c r="CW6" s="658"/>
      <c r="CX6" s="658"/>
      <c r="CY6" s="659"/>
      <c r="CZ6" s="739">
        <v>0.4</v>
      </c>
      <c r="DA6" s="721"/>
      <c r="DB6" s="721"/>
      <c r="DC6" s="741"/>
      <c r="DD6" s="663" t="s">
        <v>130</v>
      </c>
      <c r="DE6" s="658"/>
      <c r="DF6" s="658"/>
      <c r="DG6" s="658"/>
      <c r="DH6" s="658"/>
      <c r="DI6" s="658"/>
      <c r="DJ6" s="658"/>
      <c r="DK6" s="658"/>
      <c r="DL6" s="658"/>
      <c r="DM6" s="658"/>
      <c r="DN6" s="658"/>
      <c r="DO6" s="658"/>
      <c r="DP6" s="659"/>
      <c r="DQ6" s="663">
        <v>851026</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30742</v>
      </c>
      <c r="S7" s="658"/>
      <c r="T7" s="658"/>
      <c r="U7" s="658"/>
      <c r="V7" s="658"/>
      <c r="W7" s="658"/>
      <c r="X7" s="658"/>
      <c r="Y7" s="659"/>
      <c r="Z7" s="695">
        <v>0</v>
      </c>
      <c r="AA7" s="695"/>
      <c r="AB7" s="695"/>
      <c r="AC7" s="695"/>
      <c r="AD7" s="696">
        <v>30742</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36803081</v>
      </c>
      <c r="BH7" s="658"/>
      <c r="BI7" s="658"/>
      <c r="BJ7" s="658"/>
      <c r="BK7" s="658"/>
      <c r="BL7" s="658"/>
      <c r="BM7" s="658"/>
      <c r="BN7" s="659"/>
      <c r="BO7" s="695">
        <v>44</v>
      </c>
      <c r="BP7" s="695"/>
      <c r="BQ7" s="695"/>
      <c r="BR7" s="695"/>
      <c r="BS7" s="696">
        <v>1615853</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17464694</v>
      </c>
      <c r="CS7" s="658"/>
      <c r="CT7" s="658"/>
      <c r="CU7" s="658"/>
      <c r="CV7" s="658"/>
      <c r="CW7" s="658"/>
      <c r="CX7" s="658"/>
      <c r="CY7" s="659"/>
      <c r="CZ7" s="695">
        <v>7.4</v>
      </c>
      <c r="DA7" s="695"/>
      <c r="DB7" s="695"/>
      <c r="DC7" s="695"/>
      <c r="DD7" s="663">
        <v>518155</v>
      </c>
      <c r="DE7" s="658"/>
      <c r="DF7" s="658"/>
      <c r="DG7" s="658"/>
      <c r="DH7" s="658"/>
      <c r="DI7" s="658"/>
      <c r="DJ7" s="658"/>
      <c r="DK7" s="658"/>
      <c r="DL7" s="658"/>
      <c r="DM7" s="658"/>
      <c r="DN7" s="658"/>
      <c r="DO7" s="658"/>
      <c r="DP7" s="659"/>
      <c r="DQ7" s="663">
        <v>9871263</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355440</v>
      </c>
      <c r="S8" s="658"/>
      <c r="T8" s="658"/>
      <c r="U8" s="658"/>
      <c r="V8" s="658"/>
      <c r="W8" s="658"/>
      <c r="X8" s="658"/>
      <c r="Y8" s="659"/>
      <c r="Z8" s="695">
        <v>0.1</v>
      </c>
      <c r="AA8" s="695"/>
      <c r="AB8" s="695"/>
      <c r="AC8" s="695"/>
      <c r="AD8" s="696">
        <v>355440</v>
      </c>
      <c r="AE8" s="696"/>
      <c r="AF8" s="696"/>
      <c r="AG8" s="696"/>
      <c r="AH8" s="696"/>
      <c r="AI8" s="696"/>
      <c r="AJ8" s="696"/>
      <c r="AK8" s="696"/>
      <c r="AL8" s="660">
        <v>0.3</v>
      </c>
      <c r="AM8" s="661"/>
      <c r="AN8" s="661"/>
      <c r="AO8" s="697"/>
      <c r="AP8" s="654" t="s">
        <v>240</v>
      </c>
      <c r="AQ8" s="655"/>
      <c r="AR8" s="655"/>
      <c r="AS8" s="655"/>
      <c r="AT8" s="655"/>
      <c r="AU8" s="655"/>
      <c r="AV8" s="655"/>
      <c r="AW8" s="655"/>
      <c r="AX8" s="655"/>
      <c r="AY8" s="655"/>
      <c r="AZ8" s="655"/>
      <c r="BA8" s="655"/>
      <c r="BB8" s="655"/>
      <c r="BC8" s="655"/>
      <c r="BD8" s="655"/>
      <c r="BE8" s="655"/>
      <c r="BF8" s="656"/>
      <c r="BG8" s="657">
        <v>839548</v>
      </c>
      <c r="BH8" s="658"/>
      <c r="BI8" s="658"/>
      <c r="BJ8" s="658"/>
      <c r="BK8" s="658"/>
      <c r="BL8" s="658"/>
      <c r="BM8" s="658"/>
      <c r="BN8" s="659"/>
      <c r="BO8" s="695">
        <v>1</v>
      </c>
      <c r="BP8" s="695"/>
      <c r="BQ8" s="695"/>
      <c r="BR8" s="695"/>
      <c r="BS8" s="696" t="s">
        <v>241</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75671545</v>
      </c>
      <c r="CS8" s="658"/>
      <c r="CT8" s="658"/>
      <c r="CU8" s="658"/>
      <c r="CV8" s="658"/>
      <c r="CW8" s="658"/>
      <c r="CX8" s="658"/>
      <c r="CY8" s="659"/>
      <c r="CZ8" s="695">
        <v>31.9</v>
      </c>
      <c r="DA8" s="695"/>
      <c r="DB8" s="695"/>
      <c r="DC8" s="695"/>
      <c r="DD8" s="663">
        <v>1711888</v>
      </c>
      <c r="DE8" s="658"/>
      <c r="DF8" s="658"/>
      <c r="DG8" s="658"/>
      <c r="DH8" s="658"/>
      <c r="DI8" s="658"/>
      <c r="DJ8" s="658"/>
      <c r="DK8" s="658"/>
      <c r="DL8" s="658"/>
      <c r="DM8" s="658"/>
      <c r="DN8" s="658"/>
      <c r="DO8" s="658"/>
      <c r="DP8" s="659"/>
      <c r="DQ8" s="663">
        <v>34134730</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334638</v>
      </c>
      <c r="S9" s="658"/>
      <c r="T9" s="658"/>
      <c r="U9" s="658"/>
      <c r="V9" s="658"/>
      <c r="W9" s="658"/>
      <c r="X9" s="658"/>
      <c r="Y9" s="659"/>
      <c r="Z9" s="695">
        <v>0.1</v>
      </c>
      <c r="AA9" s="695"/>
      <c r="AB9" s="695"/>
      <c r="AC9" s="695"/>
      <c r="AD9" s="696">
        <v>334638</v>
      </c>
      <c r="AE9" s="696"/>
      <c r="AF9" s="696"/>
      <c r="AG9" s="696"/>
      <c r="AH9" s="696"/>
      <c r="AI9" s="696"/>
      <c r="AJ9" s="696"/>
      <c r="AK9" s="696"/>
      <c r="AL9" s="660">
        <v>0.3</v>
      </c>
      <c r="AM9" s="661"/>
      <c r="AN9" s="661"/>
      <c r="AO9" s="697"/>
      <c r="AP9" s="654" t="s">
        <v>244</v>
      </c>
      <c r="AQ9" s="655"/>
      <c r="AR9" s="655"/>
      <c r="AS9" s="655"/>
      <c r="AT9" s="655"/>
      <c r="AU9" s="655"/>
      <c r="AV9" s="655"/>
      <c r="AW9" s="655"/>
      <c r="AX9" s="655"/>
      <c r="AY9" s="655"/>
      <c r="AZ9" s="655"/>
      <c r="BA9" s="655"/>
      <c r="BB9" s="655"/>
      <c r="BC9" s="655"/>
      <c r="BD9" s="655"/>
      <c r="BE9" s="655"/>
      <c r="BF9" s="656"/>
      <c r="BG9" s="657">
        <v>28288559</v>
      </c>
      <c r="BH9" s="658"/>
      <c r="BI9" s="658"/>
      <c r="BJ9" s="658"/>
      <c r="BK9" s="658"/>
      <c r="BL9" s="658"/>
      <c r="BM9" s="658"/>
      <c r="BN9" s="659"/>
      <c r="BO9" s="695">
        <v>33.799999999999997</v>
      </c>
      <c r="BP9" s="695"/>
      <c r="BQ9" s="695"/>
      <c r="BR9" s="695"/>
      <c r="BS9" s="696" t="s">
        <v>241</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28095876</v>
      </c>
      <c r="CS9" s="658"/>
      <c r="CT9" s="658"/>
      <c r="CU9" s="658"/>
      <c r="CV9" s="658"/>
      <c r="CW9" s="658"/>
      <c r="CX9" s="658"/>
      <c r="CY9" s="659"/>
      <c r="CZ9" s="695">
        <v>11.8</v>
      </c>
      <c r="DA9" s="695"/>
      <c r="DB9" s="695"/>
      <c r="DC9" s="695"/>
      <c r="DD9" s="663">
        <v>2161785</v>
      </c>
      <c r="DE9" s="658"/>
      <c r="DF9" s="658"/>
      <c r="DG9" s="658"/>
      <c r="DH9" s="658"/>
      <c r="DI9" s="658"/>
      <c r="DJ9" s="658"/>
      <c r="DK9" s="658"/>
      <c r="DL9" s="658"/>
      <c r="DM9" s="658"/>
      <c r="DN9" s="658"/>
      <c r="DO9" s="658"/>
      <c r="DP9" s="659"/>
      <c r="DQ9" s="663">
        <v>11942252</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185</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241</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1997418</v>
      </c>
      <c r="BH10" s="658"/>
      <c r="BI10" s="658"/>
      <c r="BJ10" s="658"/>
      <c r="BK10" s="658"/>
      <c r="BL10" s="658"/>
      <c r="BM10" s="658"/>
      <c r="BN10" s="659"/>
      <c r="BO10" s="695">
        <v>2.4</v>
      </c>
      <c r="BP10" s="695"/>
      <c r="BQ10" s="695"/>
      <c r="BR10" s="695"/>
      <c r="BS10" s="696" t="s">
        <v>241</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408330</v>
      </c>
      <c r="CS10" s="658"/>
      <c r="CT10" s="658"/>
      <c r="CU10" s="658"/>
      <c r="CV10" s="658"/>
      <c r="CW10" s="658"/>
      <c r="CX10" s="658"/>
      <c r="CY10" s="659"/>
      <c r="CZ10" s="695">
        <v>0.2</v>
      </c>
      <c r="DA10" s="695"/>
      <c r="DB10" s="695"/>
      <c r="DC10" s="695"/>
      <c r="DD10" s="663" t="s">
        <v>241</v>
      </c>
      <c r="DE10" s="658"/>
      <c r="DF10" s="658"/>
      <c r="DG10" s="658"/>
      <c r="DH10" s="658"/>
      <c r="DI10" s="658"/>
      <c r="DJ10" s="658"/>
      <c r="DK10" s="658"/>
      <c r="DL10" s="658"/>
      <c r="DM10" s="658"/>
      <c r="DN10" s="658"/>
      <c r="DO10" s="658"/>
      <c r="DP10" s="659"/>
      <c r="DQ10" s="663">
        <v>362168</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12553952</v>
      </c>
      <c r="S11" s="658"/>
      <c r="T11" s="658"/>
      <c r="U11" s="658"/>
      <c r="V11" s="658"/>
      <c r="W11" s="658"/>
      <c r="X11" s="658"/>
      <c r="Y11" s="659"/>
      <c r="Z11" s="660">
        <v>5.0999999999999996</v>
      </c>
      <c r="AA11" s="661"/>
      <c r="AB11" s="661"/>
      <c r="AC11" s="662"/>
      <c r="AD11" s="663">
        <v>12553952</v>
      </c>
      <c r="AE11" s="658"/>
      <c r="AF11" s="658"/>
      <c r="AG11" s="658"/>
      <c r="AH11" s="658"/>
      <c r="AI11" s="658"/>
      <c r="AJ11" s="658"/>
      <c r="AK11" s="659"/>
      <c r="AL11" s="660">
        <v>12</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5677556</v>
      </c>
      <c r="BH11" s="658"/>
      <c r="BI11" s="658"/>
      <c r="BJ11" s="658"/>
      <c r="BK11" s="658"/>
      <c r="BL11" s="658"/>
      <c r="BM11" s="658"/>
      <c r="BN11" s="659"/>
      <c r="BO11" s="695">
        <v>6.8</v>
      </c>
      <c r="BP11" s="695"/>
      <c r="BQ11" s="695"/>
      <c r="BR11" s="695"/>
      <c r="BS11" s="696">
        <v>1615853</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2764798</v>
      </c>
      <c r="CS11" s="658"/>
      <c r="CT11" s="658"/>
      <c r="CU11" s="658"/>
      <c r="CV11" s="658"/>
      <c r="CW11" s="658"/>
      <c r="CX11" s="658"/>
      <c r="CY11" s="659"/>
      <c r="CZ11" s="695">
        <v>1.2</v>
      </c>
      <c r="DA11" s="695"/>
      <c r="DB11" s="695"/>
      <c r="DC11" s="695"/>
      <c r="DD11" s="663">
        <v>1149910</v>
      </c>
      <c r="DE11" s="658"/>
      <c r="DF11" s="658"/>
      <c r="DG11" s="658"/>
      <c r="DH11" s="658"/>
      <c r="DI11" s="658"/>
      <c r="DJ11" s="658"/>
      <c r="DK11" s="658"/>
      <c r="DL11" s="658"/>
      <c r="DM11" s="658"/>
      <c r="DN11" s="658"/>
      <c r="DO11" s="658"/>
      <c r="DP11" s="659"/>
      <c r="DQ11" s="663">
        <v>1877093</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52299</v>
      </c>
      <c r="S12" s="658"/>
      <c r="T12" s="658"/>
      <c r="U12" s="658"/>
      <c r="V12" s="658"/>
      <c r="W12" s="658"/>
      <c r="X12" s="658"/>
      <c r="Y12" s="659"/>
      <c r="Z12" s="695">
        <v>0</v>
      </c>
      <c r="AA12" s="695"/>
      <c r="AB12" s="695"/>
      <c r="AC12" s="695"/>
      <c r="AD12" s="696">
        <v>52299</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32306715</v>
      </c>
      <c r="BH12" s="658"/>
      <c r="BI12" s="658"/>
      <c r="BJ12" s="658"/>
      <c r="BK12" s="658"/>
      <c r="BL12" s="658"/>
      <c r="BM12" s="658"/>
      <c r="BN12" s="659"/>
      <c r="BO12" s="695">
        <v>38.6</v>
      </c>
      <c r="BP12" s="695"/>
      <c r="BQ12" s="695"/>
      <c r="BR12" s="695"/>
      <c r="BS12" s="696" t="s">
        <v>130</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8059767</v>
      </c>
      <c r="CS12" s="658"/>
      <c r="CT12" s="658"/>
      <c r="CU12" s="658"/>
      <c r="CV12" s="658"/>
      <c r="CW12" s="658"/>
      <c r="CX12" s="658"/>
      <c r="CY12" s="659"/>
      <c r="CZ12" s="695">
        <v>3.4</v>
      </c>
      <c r="DA12" s="695"/>
      <c r="DB12" s="695"/>
      <c r="DC12" s="695"/>
      <c r="DD12" s="663">
        <v>945839</v>
      </c>
      <c r="DE12" s="658"/>
      <c r="DF12" s="658"/>
      <c r="DG12" s="658"/>
      <c r="DH12" s="658"/>
      <c r="DI12" s="658"/>
      <c r="DJ12" s="658"/>
      <c r="DK12" s="658"/>
      <c r="DL12" s="658"/>
      <c r="DM12" s="658"/>
      <c r="DN12" s="658"/>
      <c r="DO12" s="658"/>
      <c r="DP12" s="659"/>
      <c r="DQ12" s="663">
        <v>5762806</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185</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32041941</v>
      </c>
      <c r="BH13" s="658"/>
      <c r="BI13" s="658"/>
      <c r="BJ13" s="658"/>
      <c r="BK13" s="658"/>
      <c r="BL13" s="658"/>
      <c r="BM13" s="658"/>
      <c r="BN13" s="659"/>
      <c r="BO13" s="695">
        <v>38.299999999999997</v>
      </c>
      <c r="BP13" s="695"/>
      <c r="BQ13" s="695"/>
      <c r="BR13" s="695"/>
      <c r="BS13" s="696" t="s">
        <v>241</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23780609</v>
      </c>
      <c r="CS13" s="658"/>
      <c r="CT13" s="658"/>
      <c r="CU13" s="658"/>
      <c r="CV13" s="658"/>
      <c r="CW13" s="658"/>
      <c r="CX13" s="658"/>
      <c r="CY13" s="659"/>
      <c r="CZ13" s="695">
        <v>10</v>
      </c>
      <c r="DA13" s="695"/>
      <c r="DB13" s="695"/>
      <c r="DC13" s="695"/>
      <c r="DD13" s="663">
        <v>12016592</v>
      </c>
      <c r="DE13" s="658"/>
      <c r="DF13" s="658"/>
      <c r="DG13" s="658"/>
      <c r="DH13" s="658"/>
      <c r="DI13" s="658"/>
      <c r="DJ13" s="658"/>
      <c r="DK13" s="658"/>
      <c r="DL13" s="658"/>
      <c r="DM13" s="658"/>
      <c r="DN13" s="658"/>
      <c r="DO13" s="658"/>
      <c r="DP13" s="659"/>
      <c r="DQ13" s="663">
        <v>13191936</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185</v>
      </c>
      <c r="S14" s="658"/>
      <c r="T14" s="658"/>
      <c r="U14" s="658"/>
      <c r="V14" s="658"/>
      <c r="W14" s="658"/>
      <c r="X14" s="658"/>
      <c r="Y14" s="659"/>
      <c r="Z14" s="695" t="s">
        <v>130</v>
      </c>
      <c r="AA14" s="695"/>
      <c r="AB14" s="695"/>
      <c r="AC14" s="695"/>
      <c r="AD14" s="696" t="s">
        <v>130</v>
      </c>
      <c r="AE14" s="696"/>
      <c r="AF14" s="696"/>
      <c r="AG14" s="696"/>
      <c r="AH14" s="696"/>
      <c r="AI14" s="696"/>
      <c r="AJ14" s="696"/>
      <c r="AK14" s="696"/>
      <c r="AL14" s="660" t="s">
        <v>130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1225506</v>
      </c>
      <c r="BH14" s="658"/>
      <c r="BI14" s="658"/>
      <c r="BJ14" s="658"/>
      <c r="BK14" s="658"/>
      <c r="BL14" s="658"/>
      <c r="BM14" s="658"/>
      <c r="BN14" s="659"/>
      <c r="BO14" s="695">
        <v>1.5</v>
      </c>
      <c r="BP14" s="695"/>
      <c r="BQ14" s="695"/>
      <c r="BR14" s="695"/>
      <c r="BS14" s="696" t="s">
        <v>185</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4643954</v>
      </c>
      <c r="CS14" s="658"/>
      <c r="CT14" s="658"/>
      <c r="CU14" s="658"/>
      <c r="CV14" s="658"/>
      <c r="CW14" s="658"/>
      <c r="CX14" s="658"/>
      <c r="CY14" s="659"/>
      <c r="CZ14" s="695">
        <v>2</v>
      </c>
      <c r="DA14" s="695"/>
      <c r="DB14" s="695"/>
      <c r="DC14" s="695"/>
      <c r="DD14" s="663">
        <v>425461</v>
      </c>
      <c r="DE14" s="658"/>
      <c r="DF14" s="658"/>
      <c r="DG14" s="658"/>
      <c r="DH14" s="658"/>
      <c r="DI14" s="658"/>
      <c r="DJ14" s="658"/>
      <c r="DK14" s="658"/>
      <c r="DL14" s="658"/>
      <c r="DM14" s="658"/>
      <c r="DN14" s="658"/>
      <c r="DO14" s="658"/>
      <c r="DP14" s="659"/>
      <c r="DQ14" s="663">
        <v>4174332</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185</v>
      </c>
      <c r="S15" s="658"/>
      <c r="T15" s="658"/>
      <c r="U15" s="658"/>
      <c r="V15" s="658"/>
      <c r="W15" s="658"/>
      <c r="X15" s="658"/>
      <c r="Y15" s="659"/>
      <c r="Z15" s="695" t="s">
        <v>130</v>
      </c>
      <c r="AA15" s="695"/>
      <c r="AB15" s="695"/>
      <c r="AC15" s="695"/>
      <c r="AD15" s="696" t="s">
        <v>241</v>
      </c>
      <c r="AE15" s="696"/>
      <c r="AF15" s="696"/>
      <c r="AG15" s="696"/>
      <c r="AH15" s="696"/>
      <c r="AI15" s="696"/>
      <c r="AJ15" s="696"/>
      <c r="AK15" s="696"/>
      <c r="AL15" s="660" t="s">
        <v>130</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3212115</v>
      </c>
      <c r="BH15" s="658"/>
      <c r="BI15" s="658"/>
      <c r="BJ15" s="658"/>
      <c r="BK15" s="658"/>
      <c r="BL15" s="658"/>
      <c r="BM15" s="658"/>
      <c r="BN15" s="659"/>
      <c r="BO15" s="695">
        <v>3.8</v>
      </c>
      <c r="BP15" s="695"/>
      <c r="BQ15" s="695"/>
      <c r="BR15" s="695"/>
      <c r="BS15" s="696" t="s">
        <v>130</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38626107</v>
      </c>
      <c r="CS15" s="658"/>
      <c r="CT15" s="658"/>
      <c r="CU15" s="658"/>
      <c r="CV15" s="658"/>
      <c r="CW15" s="658"/>
      <c r="CX15" s="658"/>
      <c r="CY15" s="659"/>
      <c r="CZ15" s="695">
        <v>16.3</v>
      </c>
      <c r="DA15" s="695"/>
      <c r="DB15" s="695"/>
      <c r="DC15" s="695"/>
      <c r="DD15" s="663">
        <v>17021724</v>
      </c>
      <c r="DE15" s="658"/>
      <c r="DF15" s="658"/>
      <c r="DG15" s="658"/>
      <c r="DH15" s="658"/>
      <c r="DI15" s="658"/>
      <c r="DJ15" s="658"/>
      <c r="DK15" s="658"/>
      <c r="DL15" s="658"/>
      <c r="DM15" s="658"/>
      <c r="DN15" s="658"/>
      <c r="DO15" s="658"/>
      <c r="DP15" s="659"/>
      <c r="DQ15" s="663">
        <v>18561938</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162513</v>
      </c>
      <c r="S16" s="658"/>
      <c r="T16" s="658"/>
      <c r="U16" s="658"/>
      <c r="V16" s="658"/>
      <c r="W16" s="658"/>
      <c r="X16" s="658"/>
      <c r="Y16" s="659"/>
      <c r="Z16" s="695">
        <v>0.1</v>
      </c>
      <c r="AA16" s="695"/>
      <c r="AB16" s="695"/>
      <c r="AC16" s="695"/>
      <c r="AD16" s="696">
        <v>162513</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505758</v>
      </c>
      <c r="CS16" s="658"/>
      <c r="CT16" s="658"/>
      <c r="CU16" s="658"/>
      <c r="CV16" s="658"/>
      <c r="CW16" s="658"/>
      <c r="CX16" s="658"/>
      <c r="CY16" s="659"/>
      <c r="CZ16" s="695">
        <v>0.2</v>
      </c>
      <c r="DA16" s="695"/>
      <c r="DB16" s="695"/>
      <c r="DC16" s="695"/>
      <c r="DD16" s="663" t="s">
        <v>185</v>
      </c>
      <c r="DE16" s="658"/>
      <c r="DF16" s="658"/>
      <c r="DG16" s="658"/>
      <c r="DH16" s="658"/>
      <c r="DI16" s="658"/>
      <c r="DJ16" s="658"/>
      <c r="DK16" s="658"/>
      <c r="DL16" s="658"/>
      <c r="DM16" s="658"/>
      <c r="DN16" s="658"/>
      <c r="DO16" s="658"/>
      <c r="DP16" s="659"/>
      <c r="DQ16" s="663">
        <v>244403</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1494248</v>
      </c>
      <c r="S17" s="658"/>
      <c r="T17" s="658"/>
      <c r="U17" s="658"/>
      <c r="V17" s="658"/>
      <c r="W17" s="658"/>
      <c r="X17" s="658"/>
      <c r="Y17" s="659"/>
      <c r="Z17" s="695">
        <v>0.6</v>
      </c>
      <c r="AA17" s="695"/>
      <c r="AB17" s="695"/>
      <c r="AC17" s="695"/>
      <c r="AD17" s="696">
        <v>1494248</v>
      </c>
      <c r="AE17" s="696"/>
      <c r="AF17" s="696"/>
      <c r="AG17" s="696"/>
      <c r="AH17" s="696"/>
      <c r="AI17" s="696"/>
      <c r="AJ17" s="696"/>
      <c r="AK17" s="696"/>
      <c r="AL17" s="660">
        <v>1.4</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241</v>
      </c>
      <c r="BP17" s="695"/>
      <c r="BQ17" s="695"/>
      <c r="BR17" s="695"/>
      <c r="BS17" s="696" t="s">
        <v>130</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20378269</v>
      </c>
      <c r="CS17" s="658"/>
      <c r="CT17" s="658"/>
      <c r="CU17" s="658"/>
      <c r="CV17" s="658"/>
      <c r="CW17" s="658"/>
      <c r="CX17" s="658"/>
      <c r="CY17" s="659"/>
      <c r="CZ17" s="695">
        <v>8.6</v>
      </c>
      <c r="DA17" s="695"/>
      <c r="DB17" s="695"/>
      <c r="DC17" s="695"/>
      <c r="DD17" s="663" t="s">
        <v>241</v>
      </c>
      <c r="DE17" s="658"/>
      <c r="DF17" s="658"/>
      <c r="DG17" s="658"/>
      <c r="DH17" s="658"/>
      <c r="DI17" s="658"/>
      <c r="DJ17" s="658"/>
      <c r="DK17" s="658"/>
      <c r="DL17" s="658"/>
      <c r="DM17" s="658"/>
      <c r="DN17" s="658"/>
      <c r="DO17" s="658"/>
      <c r="DP17" s="659"/>
      <c r="DQ17" s="663">
        <v>19895207</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562708</v>
      </c>
      <c r="S18" s="658"/>
      <c r="T18" s="658"/>
      <c r="U18" s="658"/>
      <c r="V18" s="658"/>
      <c r="W18" s="658"/>
      <c r="X18" s="658"/>
      <c r="Y18" s="659"/>
      <c r="Z18" s="695">
        <v>0.2</v>
      </c>
      <c r="AA18" s="695"/>
      <c r="AB18" s="695"/>
      <c r="AC18" s="695"/>
      <c r="AD18" s="696">
        <v>562708</v>
      </c>
      <c r="AE18" s="696"/>
      <c r="AF18" s="696"/>
      <c r="AG18" s="696"/>
      <c r="AH18" s="696"/>
      <c r="AI18" s="696"/>
      <c r="AJ18" s="696"/>
      <c r="AK18" s="696"/>
      <c r="AL18" s="660">
        <v>0.5</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185</v>
      </c>
      <c r="BP18" s="695"/>
      <c r="BQ18" s="695"/>
      <c r="BR18" s="695"/>
      <c r="BS18" s="696" t="s">
        <v>185</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v>16001138</v>
      </c>
      <c r="CS18" s="658"/>
      <c r="CT18" s="658"/>
      <c r="CU18" s="658"/>
      <c r="CV18" s="658"/>
      <c r="CW18" s="658"/>
      <c r="CX18" s="658"/>
      <c r="CY18" s="659"/>
      <c r="CZ18" s="695">
        <v>6.7</v>
      </c>
      <c r="DA18" s="695"/>
      <c r="DB18" s="695"/>
      <c r="DC18" s="695"/>
      <c r="DD18" s="663" t="s">
        <v>241</v>
      </c>
      <c r="DE18" s="658"/>
      <c r="DF18" s="658"/>
      <c r="DG18" s="658"/>
      <c r="DH18" s="658"/>
      <c r="DI18" s="658"/>
      <c r="DJ18" s="658"/>
      <c r="DK18" s="658"/>
      <c r="DL18" s="658"/>
      <c r="DM18" s="658"/>
      <c r="DN18" s="658"/>
      <c r="DO18" s="658"/>
      <c r="DP18" s="659"/>
      <c r="DQ18" s="663" t="s">
        <v>241</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522715</v>
      </c>
      <c r="S19" s="658"/>
      <c r="T19" s="658"/>
      <c r="U19" s="658"/>
      <c r="V19" s="658"/>
      <c r="W19" s="658"/>
      <c r="X19" s="658"/>
      <c r="Y19" s="659"/>
      <c r="Z19" s="695">
        <v>0.2</v>
      </c>
      <c r="AA19" s="695"/>
      <c r="AB19" s="695"/>
      <c r="AC19" s="695"/>
      <c r="AD19" s="696">
        <v>522715</v>
      </c>
      <c r="AE19" s="696"/>
      <c r="AF19" s="696"/>
      <c r="AG19" s="696"/>
      <c r="AH19" s="696"/>
      <c r="AI19" s="696"/>
      <c r="AJ19" s="696"/>
      <c r="AK19" s="696"/>
      <c r="AL19" s="660">
        <v>0.5</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10096275</v>
      </c>
      <c r="BH19" s="658"/>
      <c r="BI19" s="658"/>
      <c r="BJ19" s="658"/>
      <c r="BK19" s="658"/>
      <c r="BL19" s="658"/>
      <c r="BM19" s="658"/>
      <c r="BN19" s="659"/>
      <c r="BO19" s="695">
        <v>12.1</v>
      </c>
      <c r="BP19" s="695"/>
      <c r="BQ19" s="695"/>
      <c r="BR19" s="695"/>
      <c r="BS19" s="696" t="s">
        <v>130</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241</v>
      </c>
      <c r="CS19" s="658"/>
      <c r="CT19" s="658"/>
      <c r="CU19" s="658"/>
      <c r="CV19" s="658"/>
      <c r="CW19" s="658"/>
      <c r="CX19" s="658"/>
      <c r="CY19" s="659"/>
      <c r="CZ19" s="695" t="s">
        <v>130</v>
      </c>
      <c r="DA19" s="695"/>
      <c r="DB19" s="695"/>
      <c r="DC19" s="695"/>
      <c r="DD19" s="663" t="s">
        <v>241</v>
      </c>
      <c r="DE19" s="658"/>
      <c r="DF19" s="658"/>
      <c r="DG19" s="658"/>
      <c r="DH19" s="658"/>
      <c r="DI19" s="658"/>
      <c r="DJ19" s="658"/>
      <c r="DK19" s="658"/>
      <c r="DL19" s="658"/>
      <c r="DM19" s="658"/>
      <c r="DN19" s="658"/>
      <c r="DO19" s="658"/>
      <c r="DP19" s="659"/>
      <c r="DQ19" s="663" t="s">
        <v>185</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39993</v>
      </c>
      <c r="S20" s="658"/>
      <c r="T20" s="658"/>
      <c r="U20" s="658"/>
      <c r="V20" s="658"/>
      <c r="W20" s="658"/>
      <c r="X20" s="658"/>
      <c r="Y20" s="659"/>
      <c r="Z20" s="695">
        <v>0</v>
      </c>
      <c r="AA20" s="695"/>
      <c r="AB20" s="695"/>
      <c r="AC20" s="695"/>
      <c r="AD20" s="696">
        <v>39993</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9313989</v>
      </c>
      <c r="BH20" s="658"/>
      <c r="BI20" s="658"/>
      <c r="BJ20" s="658"/>
      <c r="BK20" s="658"/>
      <c r="BL20" s="658"/>
      <c r="BM20" s="658"/>
      <c r="BN20" s="659"/>
      <c r="BO20" s="695">
        <v>11.1</v>
      </c>
      <c r="BP20" s="695"/>
      <c r="BQ20" s="695"/>
      <c r="BR20" s="695"/>
      <c r="BS20" s="696" t="s">
        <v>130</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237252022</v>
      </c>
      <c r="CS20" s="658"/>
      <c r="CT20" s="658"/>
      <c r="CU20" s="658"/>
      <c r="CV20" s="658"/>
      <c r="CW20" s="658"/>
      <c r="CX20" s="658"/>
      <c r="CY20" s="659"/>
      <c r="CZ20" s="695">
        <v>100</v>
      </c>
      <c r="DA20" s="695"/>
      <c r="DB20" s="695"/>
      <c r="DC20" s="695"/>
      <c r="DD20" s="663">
        <v>35951354</v>
      </c>
      <c r="DE20" s="658"/>
      <c r="DF20" s="658"/>
      <c r="DG20" s="658"/>
      <c r="DH20" s="658"/>
      <c r="DI20" s="658"/>
      <c r="DJ20" s="658"/>
      <c r="DK20" s="658"/>
      <c r="DL20" s="658"/>
      <c r="DM20" s="658"/>
      <c r="DN20" s="658"/>
      <c r="DO20" s="658"/>
      <c r="DP20" s="659"/>
      <c r="DQ20" s="663">
        <v>120869154</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13045961</v>
      </c>
      <c r="S21" s="658"/>
      <c r="T21" s="658"/>
      <c r="U21" s="658"/>
      <c r="V21" s="658"/>
      <c r="W21" s="658"/>
      <c r="X21" s="658"/>
      <c r="Y21" s="659"/>
      <c r="Z21" s="695">
        <v>5.4</v>
      </c>
      <c r="AA21" s="695"/>
      <c r="AB21" s="695"/>
      <c r="AC21" s="695"/>
      <c r="AD21" s="696">
        <v>11132298</v>
      </c>
      <c r="AE21" s="696"/>
      <c r="AF21" s="696"/>
      <c r="AG21" s="696"/>
      <c r="AH21" s="696"/>
      <c r="AI21" s="696"/>
      <c r="AJ21" s="696"/>
      <c r="AK21" s="696"/>
      <c r="AL21" s="660">
        <v>10.7</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62217</v>
      </c>
      <c r="BH21" s="658"/>
      <c r="BI21" s="658"/>
      <c r="BJ21" s="658"/>
      <c r="BK21" s="658"/>
      <c r="BL21" s="658"/>
      <c r="BM21" s="658"/>
      <c r="BN21" s="659"/>
      <c r="BO21" s="695">
        <v>0.1</v>
      </c>
      <c r="BP21" s="695"/>
      <c r="BQ21" s="695"/>
      <c r="BR21" s="695"/>
      <c r="BS21" s="696" t="s">
        <v>185</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11132298</v>
      </c>
      <c r="S22" s="658"/>
      <c r="T22" s="658"/>
      <c r="U22" s="658"/>
      <c r="V22" s="658"/>
      <c r="W22" s="658"/>
      <c r="X22" s="658"/>
      <c r="Y22" s="659"/>
      <c r="Z22" s="695">
        <v>4.5999999999999996</v>
      </c>
      <c r="AA22" s="695"/>
      <c r="AB22" s="695"/>
      <c r="AC22" s="695"/>
      <c r="AD22" s="696">
        <v>11132298</v>
      </c>
      <c r="AE22" s="696"/>
      <c r="AF22" s="696"/>
      <c r="AG22" s="696"/>
      <c r="AH22" s="696"/>
      <c r="AI22" s="696"/>
      <c r="AJ22" s="696"/>
      <c r="AK22" s="696"/>
      <c r="AL22" s="660">
        <v>10.7</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v>2636336</v>
      </c>
      <c r="BH22" s="658"/>
      <c r="BI22" s="658"/>
      <c r="BJ22" s="658"/>
      <c r="BK22" s="658"/>
      <c r="BL22" s="658"/>
      <c r="BM22" s="658"/>
      <c r="BN22" s="659"/>
      <c r="BO22" s="695">
        <v>3.2</v>
      </c>
      <c r="BP22" s="695"/>
      <c r="BQ22" s="695"/>
      <c r="BR22" s="695"/>
      <c r="BS22" s="696" t="s">
        <v>185</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1913589</v>
      </c>
      <c r="S23" s="658"/>
      <c r="T23" s="658"/>
      <c r="U23" s="658"/>
      <c r="V23" s="658"/>
      <c r="W23" s="658"/>
      <c r="X23" s="658"/>
      <c r="Y23" s="659"/>
      <c r="Z23" s="695">
        <v>0.8</v>
      </c>
      <c r="AA23" s="695"/>
      <c r="AB23" s="695"/>
      <c r="AC23" s="695"/>
      <c r="AD23" s="696" t="s">
        <v>130</v>
      </c>
      <c r="AE23" s="696"/>
      <c r="AF23" s="696"/>
      <c r="AG23" s="696"/>
      <c r="AH23" s="696"/>
      <c r="AI23" s="696"/>
      <c r="AJ23" s="696"/>
      <c r="AK23" s="696"/>
      <c r="AL23" s="660" t="s">
        <v>185</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6615436</v>
      </c>
      <c r="BH23" s="658"/>
      <c r="BI23" s="658"/>
      <c r="BJ23" s="658"/>
      <c r="BK23" s="658"/>
      <c r="BL23" s="658"/>
      <c r="BM23" s="658"/>
      <c r="BN23" s="659"/>
      <c r="BO23" s="695">
        <v>7.9</v>
      </c>
      <c r="BP23" s="695"/>
      <c r="BQ23" s="695"/>
      <c r="BR23" s="695"/>
      <c r="BS23" s="696" t="s">
        <v>241</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v>74</v>
      </c>
      <c r="S24" s="658"/>
      <c r="T24" s="658"/>
      <c r="U24" s="658"/>
      <c r="V24" s="658"/>
      <c r="W24" s="658"/>
      <c r="X24" s="658"/>
      <c r="Y24" s="659"/>
      <c r="Z24" s="695">
        <v>0</v>
      </c>
      <c r="AA24" s="695"/>
      <c r="AB24" s="695"/>
      <c r="AC24" s="695"/>
      <c r="AD24" s="696" t="s">
        <v>130</v>
      </c>
      <c r="AE24" s="696"/>
      <c r="AF24" s="696"/>
      <c r="AG24" s="696"/>
      <c r="AH24" s="696"/>
      <c r="AI24" s="696"/>
      <c r="AJ24" s="696"/>
      <c r="AK24" s="696"/>
      <c r="AL24" s="660" t="s">
        <v>130</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185</v>
      </c>
      <c r="BH24" s="658"/>
      <c r="BI24" s="658"/>
      <c r="BJ24" s="658"/>
      <c r="BK24" s="658"/>
      <c r="BL24" s="658"/>
      <c r="BM24" s="658"/>
      <c r="BN24" s="659"/>
      <c r="BO24" s="695" t="s">
        <v>130</v>
      </c>
      <c r="BP24" s="695"/>
      <c r="BQ24" s="695"/>
      <c r="BR24" s="695"/>
      <c r="BS24" s="696" t="s">
        <v>241</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97014371</v>
      </c>
      <c r="CS24" s="713"/>
      <c r="CT24" s="713"/>
      <c r="CU24" s="713"/>
      <c r="CV24" s="713"/>
      <c r="CW24" s="713"/>
      <c r="CX24" s="713"/>
      <c r="CY24" s="738"/>
      <c r="CZ24" s="739">
        <v>40.9</v>
      </c>
      <c r="DA24" s="721"/>
      <c r="DB24" s="721"/>
      <c r="DC24" s="741"/>
      <c r="DD24" s="737">
        <v>56194111</v>
      </c>
      <c r="DE24" s="713"/>
      <c r="DF24" s="713"/>
      <c r="DG24" s="713"/>
      <c r="DH24" s="713"/>
      <c r="DI24" s="713"/>
      <c r="DJ24" s="713"/>
      <c r="DK24" s="738"/>
      <c r="DL24" s="737">
        <v>53331499</v>
      </c>
      <c r="DM24" s="713"/>
      <c r="DN24" s="713"/>
      <c r="DO24" s="713"/>
      <c r="DP24" s="713"/>
      <c r="DQ24" s="713"/>
      <c r="DR24" s="713"/>
      <c r="DS24" s="713"/>
      <c r="DT24" s="713"/>
      <c r="DU24" s="713"/>
      <c r="DV24" s="738"/>
      <c r="DW24" s="739">
        <v>49.4</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113505579</v>
      </c>
      <c r="S25" s="658"/>
      <c r="T25" s="658"/>
      <c r="U25" s="658"/>
      <c r="V25" s="658"/>
      <c r="W25" s="658"/>
      <c r="X25" s="658"/>
      <c r="Y25" s="659"/>
      <c r="Z25" s="695">
        <v>46.6</v>
      </c>
      <c r="AA25" s="695"/>
      <c r="AB25" s="695"/>
      <c r="AC25" s="695"/>
      <c r="AD25" s="696">
        <v>104194193</v>
      </c>
      <c r="AE25" s="696"/>
      <c r="AF25" s="696"/>
      <c r="AG25" s="696"/>
      <c r="AH25" s="696"/>
      <c r="AI25" s="696"/>
      <c r="AJ25" s="696"/>
      <c r="AK25" s="696"/>
      <c r="AL25" s="660">
        <v>99.9</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v>782286</v>
      </c>
      <c r="BH25" s="658"/>
      <c r="BI25" s="658"/>
      <c r="BJ25" s="658"/>
      <c r="BK25" s="658"/>
      <c r="BL25" s="658"/>
      <c r="BM25" s="658"/>
      <c r="BN25" s="659"/>
      <c r="BO25" s="695">
        <v>0.9</v>
      </c>
      <c r="BP25" s="695"/>
      <c r="BQ25" s="695"/>
      <c r="BR25" s="695"/>
      <c r="BS25" s="696" t="s">
        <v>185</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22957780</v>
      </c>
      <c r="CS25" s="670"/>
      <c r="CT25" s="670"/>
      <c r="CU25" s="670"/>
      <c r="CV25" s="670"/>
      <c r="CW25" s="670"/>
      <c r="CX25" s="670"/>
      <c r="CY25" s="671"/>
      <c r="CZ25" s="660">
        <v>9.6999999999999993</v>
      </c>
      <c r="DA25" s="672"/>
      <c r="DB25" s="672"/>
      <c r="DC25" s="673"/>
      <c r="DD25" s="663">
        <v>20966280</v>
      </c>
      <c r="DE25" s="670"/>
      <c r="DF25" s="670"/>
      <c r="DG25" s="670"/>
      <c r="DH25" s="670"/>
      <c r="DI25" s="670"/>
      <c r="DJ25" s="670"/>
      <c r="DK25" s="671"/>
      <c r="DL25" s="663">
        <v>20434051</v>
      </c>
      <c r="DM25" s="670"/>
      <c r="DN25" s="670"/>
      <c r="DO25" s="670"/>
      <c r="DP25" s="670"/>
      <c r="DQ25" s="670"/>
      <c r="DR25" s="670"/>
      <c r="DS25" s="670"/>
      <c r="DT25" s="670"/>
      <c r="DU25" s="670"/>
      <c r="DV25" s="671"/>
      <c r="DW25" s="660">
        <v>18.899999999999999</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60317</v>
      </c>
      <c r="S26" s="658"/>
      <c r="T26" s="658"/>
      <c r="U26" s="658"/>
      <c r="V26" s="658"/>
      <c r="W26" s="658"/>
      <c r="X26" s="658"/>
      <c r="Y26" s="659"/>
      <c r="Z26" s="695">
        <v>0</v>
      </c>
      <c r="AA26" s="695"/>
      <c r="AB26" s="695"/>
      <c r="AC26" s="695"/>
      <c r="AD26" s="696">
        <v>60317</v>
      </c>
      <c r="AE26" s="696"/>
      <c r="AF26" s="696"/>
      <c r="AG26" s="696"/>
      <c r="AH26" s="696"/>
      <c r="AI26" s="696"/>
      <c r="AJ26" s="696"/>
      <c r="AK26" s="696"/>
      <c r="AL26" s="660">
        <v>0.1</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241</v>
      </c>
      <c r="BP26" s="695"/>
      <c r="BQ26" s="695"/>
      <c r="BR26" s="695"/>
      <c r="BS26" s="696" t="s">
        <v>185</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14833806</v>
      </c>
      <c r="CS26" s="658"/>
      <c r="CT26" s="658"/>
      <c r="CU26" s="658"/>
      <c r="CV26" s="658"/>
      <c r="CW26" s="658"/>
      <c r="CX26" s="658"/>
      <c r="CY26" s="659"/>
      <c r="CZ26" s="660">
        <v>6.3</v>
      </c>
      <c r="DA26" s="672"/>
      <c r="DB26" s="672"/>
      <c r="DC26" s="673"/>
      <c r="DD26" s="663">
        <v>13380834</v>
      </c>
      <c r="DE26" s="658"/>
      <c r="DF26" s="658"/>
      <c r="DG26" s="658"/>
      <c r="DH26" s="658"/>
      <c r="DI26" s="658"/>
      <c r="DJ26" s="658"/>
      <c r="DK26" s="659"/>
      <c r="DL26" s="663" t="s">
        <v>241</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423394</v>
      </c>
      <c r="S27" s="658"/>
      <c r="T27" s="658"/>
      <c r="U27" s="658"/>
      <c r="V27" s="658"/>
      <c r="W27" s="658"/>
      <c r="X27" s="658"/>
      <c r="Y27" s="659"/>
      <c r="Z27" s="695">
        <v>0.2</v>
      </c>
      <c r="AA27" s="695"/>
      <c r="AB27" s="695"/>
      <c r="AC27" s="695"/>
      <c r="AD27" s="696" t="s">
        <v>241</v>
      </c>
      <c r="AE27" s="696"/>
      <c r="AF27" s="696"/>
      <c r="AG27" s="696"/>
      <c r="AH27" s="696"/>
      <c r="AI27" s="696"/>
      <c r="AJ27" s="696"/>
      <c r="AK27" s="696"/>
      <c r="AL27" s="660" t="s">
        <v>130</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83643692</v>
      </c>
      <c r="BH27" s="658"/>
      <c r="BI27" s="658"/>
      <c r="BJ27" s="658"/>
      <c r="BK27" s="658"/>
      <c r="BL27" s="658"/>
      <c r="BM27" s="658"/>
      <c r="BN27" s="659"/>
      <c r="BO27" s="695">
        <v>100</v>
      </c>
      <c r="BP27" s="695"/>
      <c r="BQ27" s="695"/>
      <c r="BR27" s="695"/>
      <c r="BS27" s="696">
        <v>1615853</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53678322</v>
      </c>
      <c r="CS27" s="670"/>
      <c r="CT27" s="670"/>
      <c r="CU27" s="670"/>
      <c r="CV27" s="670"/>
      <c r="CW27" s="670"/>
      <c r="CX27" s="670"/>
      <c r="CY27" s="671"/>
      <c r="CZ27" s="660">
        <v>22.6</v>
      </c>
      <c r="DA27" s="672"/>
      <c r="DB27" s="672"/>
      <c r="DC27" s="673"/>
      <c r="DD27" s="663">
        <v>15332624</v>
      </c>
      <c r="DE27" s="670"/>
      <c r="DF27" s="670"/>
      <c r="DG27" s="670"/>
      <c r="DH27" s="670"/>
      <c r="DI27" s="670"/>
      <c r="DJ27" s="670"/>
      <c r="DK27" s="671"/>
      <c r="DL27" s="663">
        <v>14519993</v>
      </c>
      <c r="DM27" s="670"/>
      <c r="DN27" s="670"/>
      <c r="DO27" s="670"/>
      <c r="DP27" s="670"/>
      <c r="DQ27" s="670"/>
      <c r="DR27" s="670"/>
      <c r="DS27" s="670"/>
      <c r="DT27" s="670"/>
      <c r="DU27" s="670"/>
      <c r="DV27" s="671"/>
      <c r="DW27" s="660">
        <v>13.4</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1508740</v>
      </c>
      <c r="S28" s="658"/>
      <c r="T28" s="658"/>
      <c r="U28" s="658"/>
      <c r="V28" s="658"/>
      <c r="W28" s="658"/>
      <c r="X28" s="658"/>
      <c r="Y28" s="659"/>
      <c r="Z28" s="695">
        <v>0.6</v>
      </c>
      <c r="AA28" s="695"/>
      <c r="AB28" s="695"/>
      <c r="AC28" s="695"/>
      <c r="AD28" s="696" t="s">
        <v>130</v>
      </c>
      <c r="AE28" s="696"/>
      <c r="AF28" s="696"/>
      <c r="AG28" s="696"/>
      <c r="AH28" s="696"/>
      <c r="AI28" s="696"/>
      <c r="AJ28" s="696"/>
      <c r="AK28" s="696"/>
      <c r="AL28" s="660" t="s">
        <v>130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20378269</v>
      </c>
      <c r="CS28" s="658"/>
      <c r="CT28" s="658"/>
      <c r="CU28" s="658"/>
      <c r="CV28" s="658"/>
      <c r="CW28" s="658"/>
      <c r="CX28" s="658"/>
      <c r="CY28" s="659"/>
      <c r="CZ28" s="660">
        <v>8.6</v>
      </c>
      <c r="DA28" s="672"/>
      <c r="DB28" s="672"/>
      <c r="DC28" s="673"/>
      <c r="DD28" s="663">
        <v>19895207</v>
      </c>
      <c r="DE28" s="658"/>
      <c r="DF28" s="658"/>
      <c r="DG28" s="658"/>
      <c r="DH28" s="658"/>
      <c r="DI28" s="658"/>
      <c r="DJ28" s="658"/>
      <c r="DK28" s="659"/>
      <c r="DL28" s="663">
        <v>18377455</v>
      </c>
      <c r="DM28" s="658"/>
      <c r="DN28" s="658"/>
      <c r="DO28" s="658"/>
      <c r="DP28" s="658"/>
      <c r="DQ28" s="658"/>
      <c r="DR28" s="658"/>
      <c r="DS28" s="658"/>
      <c r="DT28" s="658"/>
      <c r="DU28" s="658"/>
      <c r="DV28" s="659"/>
      <c r="DW28" s="660">
        <v>17</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1765341</v>
      </c>
      <c r="S29" s="658"/>
      <c r="T29" s="658"/>
      <c r="U29" s="658"/>
      <c r="V29" s="658"/>
      <c r="W29" s="658"/>
      <c r="X29" s="658"/>
      <c r="Y29" s="659"/>
      <c r="Z29" s="695">
        <v>0.7</v>
      </c>
      <c r="AA29" s="695"/>
      <c r="AB29" s="695"/>
      <c r="AC29" s="695"/>
      <c r="AD29" s="696" t="s">
        <v>241</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72</v>
      </c>
      <c r="CG29" s="655"/>
      <c r="CH29" s="655"/>
      <c r="CI29" s="655"/>
      <c r="CJ29" s="655"/>
      <c r="CK29" s="655"/>
      <c r="CL29" s="655"/>
      <c r="CM29" s="655"/>
      <c r="CN29" s="655"/>
      <c r="CO29" s="655"/>
      <c r="CP29" s="655"/>
      <c r="CQ29" s="656"/>
      <c r="CR29" s="657">
        <v>20378261</v>
      </c>
      <c r="CS29" s="670"/>
      <c r="CT29" s="670"/>
      <c r="CU29" s="670"/>
      <c r="CV29" s="670"/>
      <c r="CW29" s="670"/>
      <c r="CX29" s="670"/>
      <c r="CY29" s="671"/>
      <c r="CZ29" s="660">
        <v>8.6</v>
      </c>
      <c r="DA29" s="672"/>
      <c r="DB29" s="672"/>
      <c r="DC29" s="673"/>
      <c r="DD29" s="663">
        <v>19895199</v>
      </c>
      <c r="DE29" s="670"/>
      <c r="DF29" s="670"/>
      <c r="DG29" s="670"/>
      <c r="DH29" s="670"/>
      <c r="DI29" s="670"/>
      <c r="DJ29" s="670"/>
      <c r="DK29" s="671"/>
      <c r="DL29" s="663">
        <v>18377447</v>
      </c>
      <c r="DM29" s="670"/>
      <c r="DN29" s="670"/>
      <c r="DO29" s="670"/>
      <c r="DP29" s="670"/>
      <c r="DQ29" s="670"/>
      <c r="DR29" s="670"/>
      <c r="DS29" s="670"/>
      <c r="DT29" s="670"/>
      <c r="DU29" s="670"/>
      <c r="DV29" s="671"/>
      <c r="DW29" s="660">
        <v>17</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46407228</v>
      </c>
      <c r="S30" s="658"/>
      <c r="T30" s="658"/>
      <c r="U30" s="658"/>
      <c r="V30" s="658"/>
      <c r="W30" s="658"/>
      <c r="X30" s="658"/>
      <c r="Y30" s="659"/>
      <c r="Z30" s="695">
        <v>19</v>
      </c>
      <c r="AA30" s="695"/>
      <c r="AB30" s="695"/>
      <c r="AC30" s="695"/>
      <c r="AD30" s="696" t="s">
        <v>130</v>
      </c>
      <c r="AE30" s="696"/>
      <c r="AF30" s="696"/>
      <c r="AG30" s="696"/>
      <c r="AH30" s="696"/>
      <c r="AI30" s="696"/>
      <c r="AJ30" s="696"/>
      <c r="AK30" s="696"/>
      <c r="AL30" s="660" t="s">
        <v>130</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19599876</v>
      </c>
      <c r="CS30" s="658"/>
      <c r="CT30" s="658"/>
      <c r="CU30" s="658"/>
      <c r="CV30" s="658"/>
      <c r="CW30" s="658"/>
      <c r="CX30" s="658"/>
      <c r="CY30" s="659"/>
      <c r="CZ30" s="660">
        <v>8.3000000000000007</v>
      </c>
      <c r="DA30" s="672"/>
      <c r="DB30" s="672"/>
      <c r="DC30" s="673"/>
      <c r="DD30" s="663">
        <v>19123540</v>
      </c>
      <c r="DE30" s="658"/>
      <c r="DF30" s="658"/>
      <c r="DG30" s="658"/>
      <c r="DH30" s="658"/>
      <c r="DI30" s="658"/>
      <c r="DJ30" s="658"/>
      <c r="DK30" s="659"/>
      <c r="DL30" s="663">
        <v>17605788</v>
      </c>
      <c r="DM30" s="658"/>
      <c r="DN30" s="658"/>
      <c r="DO30" s="658"/>
      <c r="DP30" s="658"/>
      <c r="DQ30" s="658"/>
      <c r="DR30" s="658"/>
      <c r="DS30" s="658"/>
      <c r="DT30" s="658"/>
      <c r="DU30" s="658"/>
      <c r="DV30" s="659"/>
      <c r="DW30" s="660">
        <v>16.3</v>
      </c>
      <c r="DX30" s="672"/>
      <c r="DY30" s="672"/>
      <c r="DZ30" s="672"/>
      <c r="EA30" s="672"/>
      <c r="EB30" s="672"/>
      <c r="EC30" s="684"/>
    </row>
    <row r="31" spans="2:133" ht="11.25" customHeight="1" x14ac:dyDescent="0.15">
      <c r="B31" s="724" t="s">
        <v>311</v>
      </c>
      <c r="C31" s="725"/>
      <c r="D31" s="725"/>
      <c r="E31" s="725"/>
      <c r="F31" s="725"/>
      <c r="G31" s="725"/>
      <c r="H31" s="725"/>
      <c r="I31" s="725"/>
      <c r="J31" s="725"/>
      <c r="K31" s="725"/>
      <c r="L31" s="725"/>
      <c r="M31" s="725"/>
      <c r="N31" s="725"/>
      <c r="O31" s="725"/>
      <c r="P31" s="725"/>
      <c r="Q31" s="726"/>
      <c r="R31" s="657">
        <v>13975</v>
      </c>
      <c r="S31" s="658"/>
      <c r="T31" s="658"/>
      <c r="U31" s="658"/>
      <c r="V31" s="658"/>
      <c r="W31" s="658"/>
      <c r="X31" s="658"/>
      <c r="Y31" s="659"/>
      <c r="Z31" s="695">
        <v>0</v>
      </c>
      <c r="AA31" s="695"/>
      <c r="AB31" s="695"/>
      <c r="AC31" s="695"/>
      <c r="AD31" s="696">
        <v>13975</v>
      </c>
      <c r="AE31" s="696"/>
      <c r="AF31" s="696"/>
      <c r="AG31" s="696"/>
      <c r="AH31" s="696"/>
      <c r="AI31" s="696"/>
      <c r="AJ31" s="696"/>
      <c r="AK31" s="696"/>
      <c r="AL31" s="660">
        <v>0</v>
      </c>
      <c r="AM31" s="661"/>
      <c r="AN31" s="661"/>
      <c r="AO31" s="697"/>
      <c r="AP31" s="729" t="s">
        <v>312</v>
      </c>
      <c r="AQ31" s="730"/>
      <c r="AR31" s="730"/>
      <c r="AS31" s="730"/>
      <c r="AT31" s="731" t="s">
        <v>313</v>
      </c>
      <c r="AU31" s="218"/>
      <c r="AV31" s="218"/>
      <c r="AW31" s="218"/>
      <c r="AX31" s="715" t="s">
        <v>188</v>
      </c>
      <c r="AY31" s="716"/>
      <c r="AZ31" s="716"/>
      <c r="BA31" s="716"/>
      <c r="BB31" s="716"/>
      <c r="BC31" s="716"/>
      <c r="BD31" s="716"/>
      <c r="BE31" s="716"/>
      <c r="BF31" s="717"/>
      <c r="BG31" s="719">
        <v>99.5</v>
      </c>
      <c r="BH31" s="720"/>
      <c r="BI31" s="720"/>
      <c r="BJ31" s="720"/>
      <c r="BK31" s="720"/>
      <c r="BL31" s="720"/>
      <c r="BM31" s="721">
        <v>98</v>
      </c>
      <c r="BN31" s="720"/>
      <c r="BO31" s="720"/>
      <c r="BP31" s="720"/>
      <c r="BQ31" s="722"/>
      <c r="BR31" s="719">
        <v>99.4</v>
      </c>
      <c r="BS31" s="720"/>
      <c r="BT31" s="720"/>
      <c r="BU31" s="720"/>
      <c r="BV31" s="720"/>
      <c r="BW31" s="720"/>
      <c r="BX31" s="721">
        <v>97.7</v>
      </c>
      <c r="BY31" s="720"/>
      <c r="BZ31" s="720"/>
      <c r="CA31" s="720"/>
      <c r="CB31" s="722"/>
      <c r="CD31" s="678"/>
      <c r="CE31" s="679"/>
      <c r="CF31" s="654" t="s">
        <v>314</v>
      </c>
      <c r="CG31" s="655"/>
      <c r="CH31" s="655"/>
      <c r="CI31" s="655"/>
      <c r="CJ31" s="655"/>
      <c r="CK31" s="655"/>
      <c r="CL31" s="655"/>
      <c r="CM31" s="655"/>
      <c r="CN31" s="655"/>
      <c r="CO31" s="655"/>
      <c r="CP31" s="655"/>
      <c r="CQ31" s="656"/>
      <c r="CR31" s="657">
        <v>778385</v>
      </c>
      <c r="CS31" s="670"/>
      <c r="CT31" s="670"/>
      <c r="CU31" s="670"/>
      <c r="CV31" s="670"/>
      <c r="CW31" s="670"/>
      <c r="CX31" s="670"/>
      <c r="CY31" s="671"/>
      <c r="CZ31" s="660">
        <v>0.3</v>
      </c>
      <c r="DA31" s="672"/>
      <c r="DB31" s="672"/>
      <c r="DC31" s="673"/>
      <c r="DD31" s="663">
        <v>771659</v>
      </c>
      <c r="DE31" s="670"/>
      <c r="DF31" s="670"/>
      <c r="DG31" s="670"/>
      <c r="DH31" s="670"/>
      <c r="DI31" s="670"/>
      <c r="DJ31" s="670"/>
      <c r="DK31" s="671"/>
      <c r="DL31" s="663">
        <v>771659</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13430084</v>
      </c>
      <c r="S32" s="658"/>
      <c r="T32" s="658"/>
      <c r="U32" s="658"/>
      <c r="V32" s="658"/>
      <c r="W32" s="658"/>
      <c r="X32" s="658"/>
      <c r="Y32" s="659"/>
      <c r="Z32" s="695">
        <v>5.5</v>
      </c>
      <c r="AA32" s="695"/>
      <c r="AB32" s="695"/>
      <c r="AC32" s="695"/>
      <c r="AD32" s="696" t="s">
        <v>185</v>
      </c>
      <c r="AE32" s="696"/>
      <c r="AF32" s="696"/>
      <c r="AG32" s="696"/>
      <c r="AH32" s="696"/>
      <c r="AI32" s="696"/>
      <c r="AJ32" s="696"/>
      <c r="AK32" s="696"/>
      <c r="AL32" s="660" t="s">
        <v>241</v>
      </c>
      <c r="AM32" s="661"/>
      <c r="AN32" s="661"/>
      <c r="AO32" s="697"/>
      <c r="AP32" s="698"/>
      <c r="AQ32" s="699"/>
      <c r="AR32" s="699"/>
      <c r="AS32" s="699"/>
      <c r="AT32" s="732"/>
      <c r="AU32" s="214" t="s">
        <v>316</v>
      </c>
      <c r="AX32" s="654" t="s">
        <v>317</v>
      </c>
      <c r="AY32" s="655"/>
      <c r="AZ32" s="655"/>
      <c r="BA32" s="655"/>
      <c r="BB32" s="655"/>
      <c r="BC32" s="655"/>
      <c r="BD32" s="655"/>
      <c r="BE32" s="655"/>
      <c r="BF32" s="656"/>
      <c r="BG32" s="723">
        <v>99.5</v>
      </c>
      <c r="BH32" s="670"/>
      <c r="BI32" s="670"/>
      <c r="BJ32" s="670"/>
      <c r="BK32" s="670"/>
      <c r="BL32" s="670"/>
      <c r="BM32" s="661">
        <v>97.9</v>
      </c>
      <c r="BN32" s="670"/>
      <c r="BO32" s="670"/>
      <c r="BP32" s="670"/>
      <c r="BQ32" s="693"/>
      <c r="BR32" s="723">
        <v>99.4</v>
      </c>
      <c r="BS32" s="670"/>
      <c r="BT32" s="670"/>
      <c r="BU32" s="670"/>
      <c r="BV32" s="670"/>
      <c r="BW32" s="670"/>
      <c r="BX32" s="661">
        <v>97.5</v>
      </c>
      <c r="BY32" s="670"/>
      <c r="BZ32" s="670"/>
      <c r="CA32" s="670"/>
      <c r="CB32" s="693"/>
      <c r="CD32" s="680"/>
      <c r="CE32" s="681"/>
      <c r="CF32" s="654" t="s">
        <v>318</v>
      </c>
      <c r="CG32" s="655"/>
      <c r="CH32" s="655"/>
      <c r="CI32" s="655"/>
      <c r="CJ32" s="655"/>
      <c r="CK32" s="655"/>
      <c r="CL32" s="655"/>
      <c r="CM32" s="655"/>
      <c r="CN32" s="655"/>
      <c r="CO32" s="655"/>
      <c r="CP32" s="655"/>
      <c r="CQ32" s="656"/>
      <c r="CR32" s="657">
        <v>8</v>
      </c>
      <c r="CS32" s="658"/>
      <c r="CT32" s="658"/>
      <c r="CU32" s="658"/>
      <c r="CV32" s="658"/>
      <c r="CW32" s="658"/>
      <c r="CX32" s="658"/>
      <c r="CY32" s="659"/>
      <c r="CZ32" s="660">
        <v>0</v>
      </c>
      <c r="DA32" s="672"/>
      <c r="DB32" s="672"/>
      <c r="DC32" s="673"/>
      <c r="DD32" s="663">
        <v>8</v>
      </c>
      <c r="DE32" s="658"/>
      <c r="DF32" s="658"/>
      <c r="DG32" s="658"/>
      <c r="DH32" s="658"/>
      <c r="DI32" s="658"/>
      <c r="DJ32" s="658"/>
      <c r="DK32" s="659"/>
      <c r="DL32" s="663">
        <v>8</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410917</v>
      </c>
      <c r="S33" s="658"/>
      <c r="T33" s="658"/>
      <c r="U33" s="658"/>
      <c r="V33" s="658"/>
      <c r="W33" s="658"/>
      <c r="X33" s="658"/>
      <c r="Y33" s="659"/>
      <c r="Z33" s="695">
        <v>0.2</v>
      </c>
      <c r="AA33" s="695"/>
      <c r="AB33" s="695"/>
      <c r="AC33" s="695"/>
      <c r="AD33" s="696" t="s">
        <v>130</v>
      </c>
      <c r="AE33" s="696"/>
      <c r="AF33" s="696"/>
      <c r="AG33" s="696"/>
      <c r="AH33" s="696"/>
      <c r="AI33" s="696"/>
      <c r="AJ33" s="696"/>
      <c r="AK33" s="696"/>
      <c r="AL33" s="660" t="s">
        <v>130</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99.4</v>
      </c>
      <c r="BH33" s="642"/>
      <c r="BI33" s="642"/>
      <c r="BJ33" s="642"/>
      <c r="BK33" s="642"/>
      <c r="BL33" s="642"/>
      <c r="BM33" s="688">
        <v>97.9</v>
      </c>
      <c r="BN33" s="642"/>
      <c r="BO33" s="642"/>
      <c r="BP33" s="642"/>
      <c r="BQ33" s="705"/>
      <c r="BR33" s="718">
        <v>99.4</v>
      </c>
      <c r="BS33" s="642"/>
      <c r="BT33" s="642"/>
      <c r="BU33" s="642"/>
      <c r="BV33" s="642"/>
      <c r="BW33" s="642"/>
      <c r="BX33" s="688">
        <v>97.6</v>
      </c>
      <c r="BY33" s="642"/>
      <c r="BZ33" s="642"/>
      <c r="CA33" s="642"/>
      <c r="CB33" s="705"/>
      <c r="CD33" s="654" t="s">
        <v>321</v>
      </c>
      <c r="CE33" s="655"/>
      <c r="CF33" s="655"/>
      <c r="CG33" s="655"/>
      <c r="CH33" s="655"/>
      <c r="CI33" s="655"/>
      <c r="CJ33" s="655"/>
      <c r="CK33" s="655"/>
      <c r="CL33" s="655"/>
      <c r="CM33" s="655"/>
      <c r="CN33" s="655"/>
      <c r="CO33" s="655"/>
      <c r="CP33" s="655"/>
      <c r="CQ33" s="656"/>
      <c r="CR33" s="657">
        <v>103780539</v>
      </c>
      <c r="CS33" s="670"/>
      <c r="CT33" s="670"/>
      <c r="CU33" s="670"/>
      <c r="CV33" s="670"/>
      <c r="CW33" s="670"/>
      <c r="CX33" s="670"/>
      <c r="CY33" s="671"/>
      <c r="CZ33" s="660">
        <v>43.7</v>
      </c>
      <c r="DA33" s="672"/>
      <c r="DB33" s="672"/>
      <c r="DC33" s="673"/>
      <c r="DD33" s="663">
        <v>56271839</v>
      </c>
      <c r="DE33" s="670"/>
      <c r="DF33" s="670"/>
      <c r="DG33" s="670"/>
      <c r="DH33" s="670"/>
      <c r="DI33" s="670"/>
      <c r="DJ33" s="670"/>
      <c r="DK33" s="671"/>
      <c r="DL33" s="663">
        <v>41558574</v>
      </c>
      <c r="DM33" s="670"/>
      <c r="DN33" s="670"/>
      <c r="DO33" s="670"/>
      <c r="DP33" s="670"/>
      <c r="DQ33" s="670"/>
      <c r="DR33" s="670"/>
      <c r="DS33" s="670"/>
      <c r="DT33" s="670"/>
      <c r="DU33" s="670"/>
      <c r="DV33" s="671"/>
      <c r="DW33" s="660">
        <v>38.5</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1027136</v>
      </c>
      <c r="S34" s="658"/>
      <c r="T34" s="658"/>
      <c r="U34" s="658"/>
      <c r="V34" s="658"/>
      <c r="W34" s="658"/>
      <c r="X34" s="658"/>
      <c r="Y34" s="659"/>
      <c r="Z34" s="695">
        <v>0.4</v>
      </c>
      <c r="AA34" s="695"/>
      <c r="AB34" s="695"/>
      <c r="AC34" s="695"/>
      <c r="AD34" s="696" t="s">
        <v>185</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33000365</v>
      </c>
      <c r="CS34" s="658"/>
      <c r="CT34" s="658"/>
      <c r="CU34" s="658"/>
      <c r="CV34" s="658"/>
      <c r="CW34" s="658"/>
      <c r="CX34" s="658"/>
      <c r="CY34" s="659"/>
      <c r="CZ34" s="660">
        <v>13.9</v>
      </c>
      <c r="DA34" s="672"/>
      <c r="DB34" s="672"/>
      <c r="DC34" s="673"/>
      <c r="DD34" s="663">
        <v>22951184</v>
      </c>
      <c r="DE34" s="658"/>
      <c r="DF34" s="658"/>
      <c r="DG34" s="658"/>
      <c r="DH34" s="658"/>
      <c r="DI34" s="658"/>
      <c r="DJ34" s="658"/>
      <c r="DK34" s="659"/>
      <c r="DL34" s="663">
        <v>18232737</v>
      </c>
      <c r="DM34" s="658"/>
      <c r="DN34" s="658"/>
      <c r="DO34" s="658"/>
      <c r="DP34" s="658"/>
      <c r="DQ34" s="658"/>
      <c r="DR34" s="658"/>
      <c r="DS34" s="658"/>
      <c r="DT34" s="658"/>
      <c r="DU34" s="658"/>
      <c r="DV34" s="659"/>
      <c r="DW34" s="660">
        <v>16.899999999999999</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31291901</v>
      </c>
      <c r="S35" s="658"/>
      <c r="T35" s="658"/>
      <c r="U35" s="658"/>
      <c r="V35" s="658"/>
      <c r="W35" s="658"/>
      <c r="X35" s="658"/>
      <c r="Y35" s="659"/>
      <c r="Z35" s="695">
        <v>12.8</v>
      </c>
      <c r="AA35" s="695"/>
      <c r="AB35" s="695"/>
      <c r="AC35" s="695"/>
      <c r="AD35" s="696" t="s">
        <v>185</v>
      </c>
      <c r="AE35" s="696"/>
      <c r="AF35" s="696"/>
      <c r="AG35" s="696"/>
      <c r="AH35" s="696"/>
      <c r="AI35" s="696"/>
      <c r="AJ35" s="696"/>
      <c r="AK35" s="696"/>
      <c r="AL35" s="660" t="s">
        <v>241</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2172295</v>
      </c>
      <c r="CS35" s="670"/>
      <c r="CT35" s="670"/>
      <c r="CU35" s="670"/>
      <c r="CV35" s="670"/>
      <c r="CW35" s="670"/>
      <c r="CX35" s="670"/>
      <c r="CY35" s="671"/>
      <c r="CZ35" s="660">
        <v>0.9</v>
      </c>
      <c r="DA35" s="672"/>
      <c r="DB35" s="672"/>
      <c r="DC35" s="673"/>
      <c r="DD35" s="663">
        <v>1170426</v>
      </c>
      <c r="DE35" s="670"/>
      <c r="DF35" s="670"/>
      <c r="DG35" s="670"/>
      <c r="DH35" s="670"/>
      <c r="DI35" s="670"/>
      <c r="DJ35" s="670"/>
      <c r="DK35" s="671"/>
      <c r="DL35" s="663">
        <v>808293</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8472322</v>
      </c>
      <c r="S36" s="658"/>
      <c r="T36" s="658"/>
      <c r="U36" s="658"/>
      <c r="V36" s="658"/>
      <c r="W36" s="658"/>
      <c r="X36" s="658"/>
      <c r="Y36" s="659"/>
      <c r="Z36" s="695">
        <v>3.5</v>
      </c>
      <c r="AA36" s="695"/>
      <c r="AB36" s="695"/>
      <c r="AC36" s="695"/>
      <c r="AD36" s="696" t="s">
        <v>185</v>
      </c>
      <c r="AE36" s="696"/>
      <c r="AF36" s="696"/>
      <c r="AG36" s="696"/>
      <c r="AH36" s="696"/>
      <c r="AI36" s="696"/>
      <c r="AJ36" s="696"/>
      <c r="AK36" s="696"/>
      <c r="AL36" s="660" t="s">
        <v>130</v>
      </c>
      <c r="AM36" s="661"/>
      <c r="AN36" s="661"/>
      <c r="AO36" s="697"/>
      <c r="AP36" s="222"/>
      <c r="AQ36" s="706" t="s">
        <v>329</v>
      </c>
      <c r="AR36" s="707"/>
      <c r="AS36" s="707"/>
      <c r="AT36" s="707"/>
      <c r="AU36" s="707"/>
      <c r="AV36" s="707"/>
      <c r="AW36" s="707"/>
      <c r="AX36" s="707"/>
      <c r="AY36" s="708"/>
      <c r="AZ36" s="712">
        <v>31902976</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91370</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29708243</v>
      </c>
      <c r="CS36" s="658"/>
      <c r="CT36" s="658"/>
      <c r="CU36" s="658"/>
      <c r="CV36" s="658"/>
      <c r="CW36" s="658"/>
      <c r="CX36" s="658"/>
      <c r="CY36" s="659"/>
      <c r="CZ36" s="660">
        <v>12.5</v>
      </c>
      <c r="DA36" s="672"/>
      <c r="DB36" s="672"/>
      <c r="DC36" s="673"/>
      <c r="DD36" s="663">
        <v>17354367</v>
      </c>
      <c r="DE36" s="658"/>
      <c r="DF36" s="658"/>
      <c r="DG36" s="658"/>
      <c r="DH36" s="658"/>
      <c r="DI36" s="658"/>
      <c r="DJ36" s="658"/>
      <c r="DK36" s="659"/>
      <c r="DL36" s="663">
        <v>10281227</v>
      </c>
      <c r="DM36" s="658"/>
      <c r="DN36" s="658"/>
      <c r="DO36" s="658"/>
      <c r="DP36" s="658"/>
      <c r="DQ36" s="658"/>
      <c r="DR36" s="658"/>
      <c r="DS36" s="658"/>
      <c r="DT36" s="658"/>
      <c r="DU36" s="658"/>
      <c r="DV36" s="659"/>
      <c r="DW36" s="660">
        <v>9.5</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4359170</v>
      </c>
      <c r="S37" s="658"/>
      <c r="T37" s="658"/>
      <c r="U37" s="658"/>
      <c r="V37" s="658"/>
      <c r="W37" s="658"/>
      <c r="X37" s="658"/>
      <c r="Y37" s="659"/>
      <c r="Z37" s="695">
        <v>1.8</v>
      </c>
      <c r="AA37" s="695"/>
      <c r="AB37" s="695"/>
      <c r="AC37" s="695"/>
      <c r="AD37" s="696">
        <v>412</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8373834</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-579149</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25988</v>
      </c>
      <c r="CS37" s="670"/>
      <c r="CT37" s="670"/>
      <c r="CU37" s="670"/>
      <c r="CV37" s="670"/>
      <c r="CW37" s="670"/>
      <c r="CX37" s="670"/>
      <c r="CY37" s="671"/>
      <c r="CZ37" s="660">
        <v>0</v>
      </c>
      <c r="DA37" s="672"/>
      <c r="DB37" s="672"/>
      <c r="DC37" s="673"/>
      <c r="DD37" s="663">
        <v>25988</v>
      </c>
      <c r="DE37" s="670"/>
      <c r="DF37" s="670"/>
      <c r="DG37" s="670"/>
      <c r="DH37" s="670"/>
      <c r="DI37" s="670"/>
      <c r="DJ37" s="670"/>
      <c r="DK37" s="671"/>
      <c r="DL37" s="663">
        <v>20385</v>
      </c>
      <c r="DM37" s="670"/>
      <c r="DN37" s="670"/>
      <c r="DO37" s="670"/>
      <c r="DP37" s="670"/>
      <c r="DQ37" s="670"/>
      <c r="DR37" s="670"/>
      <c r="DS37" s="670"/>
      <c r="DT37" s="670"/>
      <c r="DU37" s="670"/>
      <c r="DV37" s="671"/>
      <c r="DW37" s="660">
        <v>0</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21098400</v>
      </c>
      <c r="S38" s="658"/>
      <c r="T38" s="658"/>
      <c r="U38" s="658"/>
      <c r="V38" s="658"/>
      <c r="W38" s="658"/>
      <c r="X38" s="658"/>
      <c r="Y38" s="659"/>
      <c r="Z38" s="695">
        <v>8.6999999999999993</v>
      </c>
      <c r="AA38" s="695"/>
      <c r="AB38" s="695"/>
      <c r="AC38" s="695"/>
      <c r="AD38" s="696" t="s">
        <v>185</v>
      </c>
      <c r="AE38" s="696"/>
      <c r="AF38" s="696"/>
      <c r="AG38" s="696"/>
      <c r="AH38" s="696"/>
      <c r="AI38" s="696"/>
      <c r="AJ38" s="696"/>
      <c r="AK38" s="696"/>
      <c r="AL38" s="660" t="s">
        <v>130</v>
      </c>
      <c r="AM38" s="661"/>
      <c r="AN38" s="661"/>
      <c r="AO38" s="697"/>
      <c r="AQ38" s="690" t="s">
        <v>337</v>
      </c>
      <c r="AR38" s="691"/>
      <c r="AS38" s="691"/>
      <c r="AT38" s="691"/>
      <c r="AU38" s="691"/>
      <c r="AV38" s="691"/>
      <c r="AW38" s="691"/>
      <c r="AX38" s="691"/>
      <c r="AY38" s="692"/>
      <c r="AZ38" s="657">
        <v>6584668</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53628</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16010437</v>
      </c>
      <c r="CS38" s="658"/>
      <c r="CT38" s="658"/>
      <c r="CU38" s="658"/>
      <c r="CV38" s="658"/>
      <c r="CW38" s="658"/>
      <c r="CX38" s="658"/>
      <c r="CY38" s="659"/>
      <c r="CZ38" s="660">
        <v>6.7</v>
      </c>
      <c r="DA38" s="672"/>
      <c r="DB38" s="672"/>
      <c r="DC38" s="673"/>
      <c r="DD38" s="663">
        <v>13105477</v>
      </c>
      <c r="DE38" s="658"/>
      <c r="DF38" s="658"/>
      <c r="DG38" s="658"/>
      <c r="DH38" s="658"/>
      <c r="DI38" s="658"/>
      <c r="DJ38" s="658"/>
      <c r="DK38" s="659"/>
      <c r="DL38" s="663">
        <v>12232013</v>
      </c>
      <c r="DM38" s="658"/>
      <c r="DN38" s="658"/>
      <c r="DO38" s="658"/>
      <c r="DP38" s="658"/>
      <c r="DQ38" s="658"/>
      <c r="DR38" s="658"/>
      <c r="DS38" s="658"/>
      <c r="DT38" s="658"/>
      <c r="DU38" s="658"/>
      <c r="DV38" s="659"/>
      <c r="DW38" s="660">
        <v>11.3</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185</v>
      </c>
      <c r="AA39" s="695"/>
      <c r="AB39" s="695"/>
      <c r="AC39" s="695"/>
      <c r="AD39" s="696" t="s">
        <v>130</v>
      </c>
      <c r="AE39" s="696"/>
      <c r="AF39" s="696"/>
      <c r="AG39" s="696"/>
      <c r="AH39" s="696"/>
      <c r="AI39" s="696"/>
      <c r="AJ39" s="696"/>
      <c r="AK39" s="696"/>
      <c r="AL39" s="660" t="s">
        <v>130</v>
      </c>
      <c r="AM39" s="661"/>
      <c r="AN39" s="661"/>
      <c r="AO39" s="697"/>
      <c r="AQ39" s="690" t="s">
        <v>341</v>
      </c>
      <c r="AR39" s="691"/>
      <c r="AS39" s="691"/>
      <c r="AT39" s="691"/>
      <c r="AU39" s="691"/>
      <c r="AV39" s="691"/>
      <c r="AW39" s="691"/>
      <c r="AX39" s="691"/>
      <c r="AY39" s="692"/>
      <c r="AZ39" s="657">
        <v>587415</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77435</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21280236</v>
      </c>
      <c r="CS39" s="670"/>
      <c r="CT39" s="670"/>
      <c r="CU39" s="670"/>
      <c r="CV39" s="670"/>
      <c r="CW39" s="670"/>
      <c r="CX39" s="670"/>
      <c r="CY39" s="671"/>
      <c r="CZ39" s="660">
        <v>9</v>
      </c>
      <c r="DA39" s="672"/>
      <c r="DB39" s="672"/>
      <c r="DC39" s="673"/>
      <c r="DD39" s="663">
        <v>329073</v>
      </c>
      <c r="DE39" s="670"/>
      <c r="DF39" s="670"/>
      <c r="DG39" s="670"/>
      <c r="DH39" s="670"/>
      <c r="DI39" s="670"/>
      <c r="DJ39" s="670"/>
      <c r="DK39" s="671"/>
      <c r="DL39" s="663" t="s">
        <v>241</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v>3702000</v>
      </c>
      <c r="S40" s="658"/>
      <c r="T40" s="658"/>
      <c r="U40" s="658"/>
      <c r="V40" s="658"/>
      <c r="W40" s="658"/>
      <c r="X40" s="658"/>
      <c r="Y40" s="659"/>
      <c r="Z40" s="695">
        <v>1.5</v>
      </c>
      <c r="AA40" s="695"/>
      <c r="AB40" s="695"/>
      <c r="AC40" s="695"/>
      <c r="AD40" s="696" t="s">
        <v>241</v>
      </c>
      <c r="AE40" s="696"/>
      <c r="AF40" s="696"/>
      <c r="AG40" s="696"/>
      <c r="AH40" s="696"/>
      <c r="AI40" s="696"/>
      <c r="AJ40" s="696"/>
      <c r="AK40" s="696"/>
      <c r="AL40" s="660" t="s">
        <v>241</v>
      </c>
      <c r="AM40" s="661"/>
      <c r="AN40" s="661"/>
      <c r="AO40" s="697"/>
      <c r="AQ40" s="690" t="s">
        <v>345</v>
      </c>
      <c r="AR40" s="691"/>
      <c r="AS40" s="691"/>
      <c r="AT40" s="691"/>
      <c r="AU40" s="691"/>
      <c r="AV40" s="691"/>
      <c r="AW40" s="691"/>
      <c r="AX40" s="691"/>
      <c r="AY40" s="692"/>
      <c r="AZ40" s="657">
        <v>321561</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104</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1608963</v>
      </c>
      <c r="CS40" s="658"/>
      <c r="CT40" s="658"/>
      <c r="CU40" s="658"/>
      <c r="CV40" s="658"/>
      <c r="CW40" s="658"/>
      <c r="CX40" s="658"/>
      <c r="CY40" s="659"/>
      <c r="CZ40" s="660">
        <v>0.7</v>
      </c>
      <c r="DA40" s="672"/>
      <c r="DB40" s="672"/>
      <c r="DC40" s="673"/>
      <c r="DD40" s="663">
        <v>1361312</v>
      </c>
      <c r="DE40" s="658"/>
      <c r="DF40" s="658"/>
      <c r="DG40" s="658"/>
      <c r="DH40" s="658"/>
      <c r="DI40" s="658"/>
      <c r="DJ40" s="658"/>
      <c r="DK40" s="659"/>
      <c r="DL40" s="663">
        <v>4304</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243774504</v>
      </c>
      <c r="S41" s="682"/>
      <c r="T41" s="682"/>
      <c r="U41" s="682"/>
      <c r="V41" s="682"/>
      <c r="W41" s="682"/>
      <c r="X41" s="682"/>
      <c r="Y41" s="685"/>
      <c r="Z41" s="686">
        <v>100</v>
      </c>
      <c r="AA41" s="686"/>
      <c r="AB41" s="686"/>
      <c r="AC41" s="686"/>
      <c r="AD41" s="687">
        <v>104268897</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3404676</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241</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241</v>
      </c>
      <c r="CS41" s="670"/>
      <c r="CT41" s="670"/>
      <c r="CU41" s="670"/>
      <c r="CV41" s="670"/>
      <c r="CW41" s="670"/>
      <c r="CX41" s="670"/>
      <c r="CY41" s="671"/>
      <c r="CZ41" s="660" t="s">
        <v>241</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12630822</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398</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36457112</v>
      </c>
      <c r="CS42" s="670"/>
      <c r="CT42" s="670"/>
      <c r="CU42" s="670"/>
      <c r="CV42" s="670"/>
      <c r="CW42" s="670"/>
      <c r="CX42" s="670"/>
      <c r="CY42" s="671"/>
      <c r="CZ42" s="660">
        <v>15.4</v>
      </c>
      <c r="DA42" s="672"/>
      <c r="DB42" s="672"/>
      <c r="DC42" s="673"/>
      <c r="DD42" s="663">
        <v>8403204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528104</v>
      </c>
      <c r="CS43" s="670"/>
      <c r="CT43" s="670"/>
      <c r="CU43" s="670"/>
      <c r="CV43" s="670"/>
      <c r="CW43" s="670"/>
      <c r="CX43" s="670"/>
      <c r="CY43" s="671"/>
      <c r="CZ43" s="660">
        <v>0.2</v>
      </c>
      <c r="DA43" s="672"/>
      <c r="DB43" s="672"/>
      <c r="DC43" s="673"/>
      <c r="DD43" s="663">
        <v>528104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35951354</v>
      </c>
      <c r="CS44" s="658"/>
      <c r="CT44" s="658"/>
      <c r="CU44" s="658"/>
      <c r="CV44" s="658"/>
      <c r="CW44" s="658"/>
      <c r="CX44" s="658"/>
      <c r="CY44" s="659"/>
      <c r="CZ44" s="660">
        <v>15.2</v>
      </c>
      <c r="DA44" s="661"/>
      <c r="DB44" s="661"/>
      <c r="DC44" s="662"/>
      <c r="DD44" s="663">
        <v>8158801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18368124</v>
      </c>
      <c r="CS45" s="670"/>
      <c r="CT45" s="670"/>
      <c r="CU45" s="670"/>
      <c r="CV45" s="670"/>
      <c r="CW45" s="670"/>
      <c r="CX45" s="670"/>
      <c r="CY45" s="671"/>
      <c r="CZ45" s="660">
        <v>7.7</v>
      </c>
      <c r="DA45" s="672"/>
      <c r="DB45" s="672"/>
      <c r="DC45" s="673"/>
      <c r="DD45" s="663">
        <v>1055472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16046242</v>
      </c>
      <c r="CS46" s="658"/>
      <c r="CT46" s="658"/>
      <c r="CU46" s="658"/>
      <c r="CV46" s="658"/>
      <c r="CW46" s="658"/>
      <c r="CX46" s="658"/>
      <c r="CY46" s="659"/>
      <c r="CZ46" s="660">
        <v>6.8</v>
      </c>
      <c r="DA46" s="661"/>
      <c r="DB46" s="661"/>
      <c r="DC46" s="662"/>
      <c r="DD46" s="663">
        <v>6882676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v>505758</v>
      </c>
      <c r="CS47" s="670"/>
      <c r="CT47" s="670"/>
      <c r="CU47" s="670"/>
      <c r="CV47" s="670"/>
      <c r="CW47" s="670"/>
      <c r="CX47" s="670"/>
      <c r="CY47" s="671"/>
      <c r="CZ47" s="660">
        <v>0.2</v>
      </c>
      <c r="DA47" s="672"/>
      <c r="DB47" s="672"/>
      <c r="DC47" s="673"/>
      <c r="DD47" s="663">
        <v>244403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241</v>
      </c>
      <c r="CS48" s="658"/>
      <c r="CT48" s="658"/>
      <c r="CU48" s="658"/>
      <c r="CV48" s="658"/>
      <c r="CW48" s="658"/>
      <c r="CX48" s="658"/>
      <c r="CY48" s="659"/>
      <c r="CZ48" s="660" t="s">
        <v>130</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237252022</v>
      </c>
      <c r="CS49" s="642"/>
      <c r="CT49" s="642"/>
      <c r="CU49" s="642"/>
      <c r="CV49" s="642"/>
      <c r="CW49" s="642"/>
      <c r="CX49" s="642"/>
      <c r="CY49" s="643"/>
      <c r="CZ49" s="644">
        <v>100</v>
      </c>
      <c r="DA49" s="645"/>
      <c r="DB49" s="645"/>
      <c r="DC49" s="646"/>
      <c r="DD49" s="647">
        <v>120869154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Y6QCVBAh4DvaiykL9qbNv0QHiSvaEoimNTlQ0hdpCxDCXz/jmWYQPPpVvflqnoWhmT9rsXOxG/O8oirUqHo/dQ==" saltValue="PcULi0PffE6+42Dn3If5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8">
        <v>244717</v>
      </c>
      <c r="R7" s="1139"/>
      <c r="S7" s="1139"/>
      <c r="T7" s="1139"/>
      <c r="U7" s="1139"/>
      <c r="V7" s="1139">
        <v>238246</v>
      </c>
      <c r="W7" s="1139"/>
      <c r="X7" s="1139"/>
      <c r="Y7" s="1139"/>
      <c r="Z7" s="1139"/>
      <c r="AA7" s="1139">
        <v>2195</v>
      </c>
      <c r="AB7" s="1139"/>
      <c r="AC7" s="1139"/>
      <c r="AD7" s="1139"/>
      <c r="AE7" s="1140"/>
      <c r="AF7" s="1141">
        <v>4276</v>
      </c>
      <c r="AG7" s="1142"/>
      <c r="AH7" s="1142"/>
      <c r="AI7" s="1142"/>
      <c r="AJ7" s="1143"/>
      <c r="AK7" s="1144">
        <v>31981</v>
      </c>
      <c r="AL7" s="1145"/>
      <c r="AM7" s="1145"/>
      <c r="AN7" s="1145"/>
      <c r="AO7" s="1145"/>
      <c r="AP7" s="1145">
        <v>216003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591</v>
      </c>
      <c r="BT7" s="1136"/>
      <c r="BU7" s="1136"/>
      <c r="BV7" s="1136"/>
      <c r="BW7" s="1136"/>
      <c r="BX7" s="1136"/>
      <c r="BY7" s="1136"/>
      <c r="BZ7" s="1136"/>
      <c r="CA7" s="1136"/>
      <c r="CB7" s="1136"/>
      <c r="CC7" s="1136"/>
      <c r="CD7" s="1136"/>
      <c r="CE7" s="1136"/>
      <c r="CF7" s="1136"/>
      <c r="CG7" s="1148"/>
      <c r="CH7" s="1132">
        <v>3</v>
      </c>
      <c r="CI7" s="1133"/>
      <c r="CJ7" s="1133"/>
      <c r="CK7" s="1133"/>
      <c r="CL7" s="1134"/>
      <c r="CM7" s="1132">
        <v>99</v>
      </c>
      <c r="CN7" s="1133"/>
      <c r="CO7" s="1133"/>
      <c r="CP7" s="1133"/>
      <c r="CQ7" s="1134"/>
      <c r="CR7" s="1132">
        <v>23</v>
      </c>
      <c r="CS7" s="1133"/>
      <c r="CT7" s="1133"/>
      <c r="CU7" s="1133"/>
      <c r="CV7" s="1134"/>
      <c r="CW7" s="1132">
        <v>4</v>
      </c>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389</v>
      </c>
      <c r="C8" s="1067"/>
      <c r="D8" s="1067"/>
      <c r="E8" s="1067"/>
      <c r="F8" s="1067"/>
      <c r="G8" s="1067"/>
      <c r="H8" s="1067"/>
      <c r="I8" s="1067"/>
      <c r="J8" s="1067"/>
      <c r="K8" s="1067"/>
      <c r="L8" s="1067"/>
      <c r="M8" s="1067"/>
      <c r="N8" s="1067"/>
      <c r="O8" s="1067"/>
      <c r="P8" s="1068"/>
      <c r="Q8" s="1074">
        <v>108</v>
      </c>
      <c r="R8" s="1075"/>
      <c r="S8" s="1075"/>
      <c r="T8" s="1075"/>
      <c r="U8" s="1075"/>
      <c r="V8" s="1075">
        <v>108</v>
      </c>
      <c r="W8" s="1075"/>
      <c r="X8" s="1075"/>
      <c r="Y8" s="1075"/>
      <c r="Z8" s="1075"/>
      <c r="AA8" s="1075" t="s">
        <v>611</v>
      </c>
      <c r="AB8" s="1075"/>
      <c r="AC8" s="1075"/>
      <c r="AD8" s="1075"/>
      <c r="AE8" s="1076"/>
      <c r="AF8" s="1071" t="s">
        <v>130</v>
      </c>
      <c r="AG8" s="1072"/>
      <c r="AH8" s="1072"/>
      <c r="AI8" s="1072"/>
      <c r="AJ8" s="1073"/>
      <c r="AK8" s="1116">
        <v>8</v>
      </c>
      <c r="AL8" s="1117"/>
      <c r="AM8" s="1117"/>
      <c r="AN8" s="1117"/>
      <c r="AO8" s="1117"/>
      <c r="AP8" s="1117">
        <v>772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592</v>
      </c>
      <c r="BT8" s="1029"/>
      <c r="BU8" s="1029"/>
      <c r="BV8" s="1029"/>
      <c r="BW8" s="1029"/>
      <c r="BX8" s="1029"/>
      <c r="BY8" s="1029"/>
      <c r="BZ8" s="1029"/>
      <c r="CA8" s="1029"/>
      <c r="CB8" s="1029"/>
      <c r="CC8" s="1029"/>
      <c r="CD8" s="1029"/>
      <c r="CE8" s="1029"/>
      <c r="CF8" s="1029"/>
      <c r="CG8" s="1050"/>
      <c r="CH8" s="1025">
        <v>82</v>
      </c>
      <c r="CI8" s="1026"/>
      <c r="CJ8" s="1026"/>
      <c r="CK8" s="1026"/>
      <c r="CL8" s="1027"/>
      <c r="CM8" s="1025">
        <v>798</v>
      </c>
      <c r="CN8" s="1026"/>
      <c r="CO8" s="1026"/>
      <c r="CP8" s="1026"/>
      <c r="CQ8" s="1027"/>
      <c r="CR8" s="1025">
        <v>10</v>
      </c>
      <c r="CS8" s="1026"/>
      <c r="CT8" s="1026"/>
      <c r="CU8" s="1026"/>
      <c r="CV8" s="1027"/>
      <c r="CW8" s="1025">
        <v>147</v>
      </c>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390</v>
      </c>
      <c r="C9" s="1067"/>
      <c r="D9" s="1067"/>
      <c r="E9" s="1067"/>
      <c r="F9" s="1067"/>
      <c r="G9" s="1067"/>
      <c r="H9" s="1067"/>
      <c r="I9" s="1067"/>
      <c r="J9" s="1067"/>
      <c r="K9" s="1067"/>
      <c r="L9" s="1067"/>
      <c r="M9" s="1067"/>
      <c r="N9" s="1067"/>
      <c r="O9" s="1067"/>
      <c r="P9" s="1068"/>
      <c r="Q9" s="1074">
        <v>92</v>
      </c>
      <c r="R9" s="1075"/>
      <c r="S9" s="1075"/>
      <c r="T9" s="1075"/>
      <c r="U9" s="1075"/>
      <c r="V9" s="1075">
        <v>40</v>
      </c>
      <c r="W9" s="1075"/>
      <c r="X9" s="1075"/>
      <c r="Y9" s="1075"/>
      <c r="Z9" s="1075"/>
      <c r="AA9" s="1075" t="s">
        <v>611</v>
      </c>
      <c r="AB9" s="1075"/>
      <c r="AC9" s="1075"/>
      <c r="AD9" s="1075"/>
      <c r="AE9" s="1076"/>
      <c r="AF9" s="1071">
        <v>52</v>
      </c>
      <c r="AG9" s="1072"/>
      <c r="AH9" s="1072"/>
      <c r="AI9" s="1072"/>
      <c r="AJ9" s="1073"/>
      <c r="AK9" s="1116" t="s">
        <v>611</v>
      </c>
      <c r="AL9" s="1117"/>
      <c r="AM9" s="1117"/>
      <c r="AN9" s="1117"/>
      <c r="AO9" s="1117"/>
      <c r="AP9" s="1117">
        <v>165</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593</v>
      </c>
      <c r="BT9" s="1029"/>
      <c r="BU9" s="1029"/>
      <c r="BV9" s="1029"/>
      <c r="BW9" s="1029"/>
      <c r="BX9" s="1029"/>
      <c r="BY9" s="1029"/>
      <c r="BZ9" s="1029"/>
      <c r="CA9" s="1029"/>
      <c r="CB9" s="1029"/>
      <c r="CC9" s="1029"/>
      <c r="CD9" s="1029"/>
      <c r="CE9" s="1029"/>
      <c r="CF9" s="1029"/>
      <c r="CG9" s="1050"/>
      <c r="CH9" s="1025">
        <v>-5</v>
      </c>
      <c r="CI9" s="1026"/>
      <c r="CJ9" s="1026"/>
      <c r="CK9" s="1026"/>
      <c r="CL9" s="1027"/>
      <c r="CM9" s="1025">
        <v>181</v>
      </c>
      <c r="CN9" s="1026"/>
      <c r="CO9" s="1026"/>
      <c r="CP9" s="1026"/>
      <c r="CQ9" s="1027"/>
      <c r="CR9" s="1025">
        <v>70</v>
      </c>
      <c r="CS9" s="1026"/>
      <c r="CT9" s="1026"/>
      <c r="CU9" s="1026"/>
      <c r="CV9" s="1027"/>
      <c r="CW9" s="1025" t="s">
        <v>611</v>
      </c>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t="s">
        <v>391</v>
      </c>
      <c r="C10" s="1067"/>
      <c r="D10" s="1067"/>
      <c r="E10" s="1067"/>
      <c r="F10" s="1067"/>
      <c r="G10" s="1067"/>
      <c r="H10" s="1067"/>
      <c r="I10" s="1067"/>
      <c r="J10" s="1067"/>
      <c r="K10" s="1067"/>
      <c r="L10" s="1067"/>
      <c r="M10" s="1067"/>
      <c r="N10" s="1067"/>
      <c r="O10" s="1067"/>
      <c r="P10" s="1068"/>
      <c r="Q10" s="1074">
        <v>25324</v>
      </c>
      <c r="R10" s="1075"/>
      <c r="S10" s="1075"/>
      <c r="T10" s="1075"/>
      <c r="U10" s="1075"/>
      <c r="V10" s="1075">
        <v>25324</v>
      </c>
      <c r="W10" s="1075"/>
      <c r="X10" s="1075"/>
      <c r="Y10" s="1075"/>
      <c r="Z10" s="1075"/>
      <c r="AA10" s="1075" t="s">
        <v>611</v>
      </c>
      <c r="AB10" s="1075"/>
      <c r="AC10" s="1075"/>
      <c r="AD10" s="1075"/>
      <c r="AE10" s="1076"/>
      <c r="AF10" s="1071" t="s">
        <v>130</v>
      </c>
      <c r="AG10" s="1072"/>
      <c r="AH10" s="1072"/>
      <c r="AI10" s="1072"/>
      <c r="AJ10" s="1073"/>
      <c r="AK10" s="1116" t="s">
        <v>611</v>
      </c>
      <c r="AL10" s="1117"/>
      <c r="AM10" s="1117"/>
      <c r="AN10" s="1117"/>
      <c r="AO10" s="1117"/>
      <c r="AP10" s="1117" t="s">
        <v>610</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594</v>
      </c>
      <c r="BT10" s="1029"/>
      <c r="BU10" s="1029"/>
      <c r="BV10" s="1029"/>
      <c r="BW10" s="1029"/>
      <c r="BX10" s="1029"/>
      <c r="BY10" s="1029"/>
      <c r="BZ10" s="1029"/>
      <c r="CA10" s="1029"/>
      <c r="CB10" s="1029"/>
      <c r="CC10" s="1029"/>
      <c r="CD10" s="1029"/>
      <c r="CE10" s="1029"/>
      <c r="CF10" s="1029"/>
      <c r="CG10" s="1050"/>
      <c r="CH10" s="1025">
        <v>22</v>
      </c>
      <c r="CI10" s="1026"/>
      <c r="CJ10" s="1026"/>
      <c r="CK10" s="1026"/>
      <c r="CL10" s="1027"/>
      <c r="CM10" s="1025">
        <v>239</v>
      </c>
      <c r="CN10" s="1026"/>
      <c r="CO10" s="1026"/>
      <c r="CP10" s="1026"/>
      <c r="CQ10" s="1027"/>
      <c r="CR10" s="1025">
        <v>40</v>
      </c>
      <c r="CS10" s="1026"/>
      <c r="CT10" s="1026"/>
      <c r="CU10" s="1026"/>
      <c r="CV10" s="1027"/>
      <c r="CW10" s="1025">
        <v>67</v>
      </c>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t="s">
        <v>392</v>
      </c>
      <c r="C11" s="1067"/>
      <c r="D11" s="1067"/>
      <c r="E11" s="1067"/>
      <c r="F11" s="1067"/>
      <c r="G11" s="1067"/>
      <c r="H11" s="1067"/>
      <c r="I11" s="1067"/>
      <c r="J11" s="1067"/>
      <c r="K11" s="1067"/>
      <c r="L11" s="1067"/>
      <c r="M11" s="1067"/>
      <c r="N11" s="1067"/>
      <c r="O11" s="1067"/>
      <c r="P11" s="1068"/>
      <c r="Q11" s="1074">
        <v>14032</v>
      </c>
      <c r="R11" s="1075"/>
      <c r="S11" s="1075"/>
      <c r="T11" s="1075"/>
      <c r="U11" s="1075"/>
      <c r="V11" s="1075">
        <v>14032</v>
      </c>
      <c r="W11" s="1075"/>
      <c r="X11" s="1075"/>
      <c r="Y11" s="1075"/>
      <c r="Z11" s="1075"/>
      <c r="AA11" s="1075" t="s">
        <v>611</v>
      </c>
      <c r="AB11" s="1075"/>
      <c r="AC11" s="1075"/>
      <c r="AD11" s="1075"/>
      <c r="AE11" s="1076"/>
      <c r="AF11" s="1071" t="s">
        <v>130</v>
      </c>
      <c r="AG11" s="1072"/>
      <c r="AH11" s="1072"/>
      <c r="AI11" s="1072"/>
      <c r="AJ11" s="1073"/>
      <c r="AK11" s="1116" t="s">
        <v>611</v>
      </c>
      <c r="AL11" s="1117"/>
      <c r="AM11" s="1117"/>
      <c r="AN11" s="1117"/>
      <c r="AO11" s="1117"/>
      <c r="AP11" s="1117" t="s">
        <v>610</v>
      </c>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595</v>
      </c>
      <c r="BT11" s="1029"/>
      <c r="BU11" s="1029"/>
      <c r="BV11" s="1029"/>
      <c r="BW11" s="1029"/>
      <c r="BX11" s="1029"/>
      <c r="BY11" s="1029"/>
      <c r="BZ11" s="1029"/>
      <c r="CA11" s="1029"/>
      <c r="CB11" s="1029"/>
      <c r="CC11" s="1029"/>
      <c r="CD11" s="1029"/>
      <c r="CE11" s="1029"/>
      <c r="CF11" s="1029"/>
      <c r="CG11" s="1050"/>
      <c r="CH11" s="1025">
        <v>22</v>
      </c>
      <c r="CI11" s="1026"/>
      <c r="CJ11" s="1026"/>
      <c r="CK11" s="1026"/>
      <c r="CL11" s="1027"/>
      <c r="CM11" s="1025">
        <v>123</v>
      </c>
      <c r="CN11" s="1026"/>
      <c r="CO11" s="1026"/>
      <c r="CP11" s="1026"/>
      <c r="CQ11" s="1027"/>
      <c r="CR11" s="1025">
        <v>20</v>
      </c>
      <c r="CS11" s="1026"/>
      <c r="CT11" s="1026"/>
      <c r="CU11" s="1026"/>
      <c r="CV11" s="1027"/>
      <c r="CW11" s="1025">
        <v>95</v>
      </c>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596</v>
      </c>
      <c r="BT12" s="1029"/>
      <c r="BU12" s="1029"/>
      <c r="BV12" s="1029"/>
      <c r="BW12" s="1029"/>
      <c r="BX12" s="1029"/>
      <c r="BY12" s="1029"/>
      <c r="BZ12" s="1029"/>
      <c r="CA12" s="1029"/>
      <c r="CB12" s="1029"/>
      <c r="CC12" s="1029"/>
      <c r="CD12" s="1029"/>
      <c r="CE12" s="1029"/>
      <c r="CF12" s="1029"/>
      <c r="CG12" s="1050"/>
      <c r="CH12" s="1025" t="s">
        <v>611</v>
      </c>
      <c r="CI12" s="1026"/>
      <c r="CJ12" s="1026"/>
      <c r="CK12" s="1026"/>
      <c r="CL12" s="1027"/>
      <c r="CM12" s="1025">
        <v>90</v>
      </c>
      <c r="CN12" s="1026"/>
      <c r="CO12" s="1026"/>
      <c r="CP12" s="1026"/>
      <c r="CQ12" s="1027"/>
      <c r="CR12" s="1025">
        <v>20</v>
      </c>
      <c r="CS12" s="1026"/>
      <c r="CT12" s="1026"/>
      <c r="CU12" s="1026"/>
      <c r="CV12" s="1027"/>
      <c r="CW12" s="1025">
        <v>39</v>
      </c>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597</v>
      </c>
      <c r="BT13" s="1029"/>
      <c r="BU13" s="1029"/>
      <c r="BV13" s="1029"/>
      <c r="BW13" s="1029"/>
      <c r="BX13" s="1029"/>
      <c r="BY13" s="1029"/>
      <c r="BZ13" s="1029"/>
      <c r="CA13" s="1029"/>
      <c r="CB13" s="1029"/>
      <c r="CC13" s="1029"/>
      <c r="CD13" s="1029"/>
      <c r="CE13" s="1029"/>
      <c r="CF13" s="1029"/>
      <c r="CG13" s="1050"/>
      <c r="CH13" s="1025" t="s">
        <v>611</v>
      </c>
      <c r="CI13" s="1026"/>
      <c r="CJ13" s="1026"/>
      <c r="CK13" s="1026"/>
      <c r="CL13" s="1027"/>
      <c r="CM13" s="1025">
        <v>10</v>
      </c>
      <c r="CN13" s="1026"/>
      <c r="CO13" s="1026"/>
      <c r="CP13" s="1026"/>
      <c r="CQ13" s="1027"/>
      <c r="CR13" s="1025">
        <v>10</v>
      </c>
      <c r="CS13" s="1026"/>
      <c r="CT13" s="1026"/>
      <c r="CU13" s="1026"/>
      <c r="CV13" s="1027"/>
      <c r="CW13" s="1025" t="s">
        <v>611</v>
      </c>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598</v>
      </c>
      <c r="BT14" s="1029"/>
      <c r="BU14" s="1029"/>
      <c r="BV14" s="1029"/>
      <c r="BW14" s="1029"/>
      <c r="BX14" s="1029"/>
      <c r="BY14" s="1029"/>
      <c r="BZ14" s="1029"/>
      <c r="CA14" s="1029"/>
      <c r="CB14" s="1029"/>
      <c r="CC14" s="1029"/>
      <c r="CD14" s="1029"/>
      <c r="CE14" s="1029"/>
      <c r="CF14" s="1029"/>
      <c r="CG14" s="1050"/>
      <c r="CH14" s="1025">
        <v>96</v>
      </c>
      <c r="CI14" s="1026"/>
      <c r="CJ14" s="1026"/>
      <c r="CK14" s="1026"/>
      <c r="CL14" s="1027"/>
      <c r="CM14" s="1025">
        <v>3427</v>
      </c>
      <c r="CN14" s="1026"/>
      <c r="CO14" s="1026"/>
      <c r="CP14" s="1026"/>
      <c r="CQ14" s="1027"/>
      <c r="CR14" s="1025">
        <v>3140</v>
      </c>
      <c r="CS14" s="1026"/>
      <c r="CT14" s="1026"/>
      <c r="CU14" s="1026"/>
      <c r="CV14" s="1027"/>
      <c r="CW14" s="1025">
        <v>931</v>
      </c>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599</v>
      </c>
      <c r="BT15" s="1029"/>
      <c r="BU15" s="1029"/>
      <c r="BV15" s="1029"/>
      <c r="BW15" s="1029"/>
      <c r="BX15" s="1029"/>
      <c r="BY15" s="1029"/>
      <c r="BZ15" s="1029"/>
      <c r="CA15" s="1029"/>
      <c r="CB15" s="1029"/>
      <c r="CC15" s="1029"/>
      <c r="CD15" s="1029"/>
      <c r="CE15" s="1029"/>
      <c r="CF15" s="1029"/>
      <c r="CG15" s="1050"/>
      <c r="CH15" s="1025" t="s">
        <v>611</v>
      </c>
      <c r="CI15" s="1026"/>
      <c r="CJ15" s="1026"/>
      <c r="CK15" s="1026"/>
      <c r="CL15" s="1027"/>
      <c r="CM15" s="1025">
        <v>109</v>
      </c>
      <c r="CN15" s="1026"/>
      <c r="CO15" s="1026"/>
      <c r="CP15" s="1026"/>
      <c r="CQ15" s="1027"/>
      <c r="CR15" s="1025">
        <v>213</v>
      </c>
      <c r="CS15" s="1026"/>
      <c r="CT15" s="1026"/>
      <c r="CU15" s="1026"/>
      <c r="CV15" s="1027"/>
      <c r="CW15" s="1025" t="s">
        <v>611</v>
      </c>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t="s">
        <v>600</v>
      </c>
      <c r="BT16" s="1029"/>
      <c r="BU16" s="1029"/>
      <c r="BV16" s="1029"/>
      <c r="BW16" s="1029"/>
      <c r="BX16" s="1029"/>
      <c r="BY16" s="1029"/>
      <c r="BZ16" s="1029"/>
      <c r="CA16" s="1029"/>
      <c r="CB16" s="1029"/>
      <c r="CC16" s="1029"/>
      <c r="CD16" s="1029"/>
      <c r="CE16" s="1029"/>
      <c r="CF16" s="1029"/>
      <c r="CG16" s="1050"/>
      <c r="CH16" s="1025">
        <v>-2</v>
      </c>
      <c r="CI16" s="1026"/>
      <c r="CJ16" s="1026"/>
      <c r="CK16" s="1026"/>
      <c r="CL16" s="1027"/>
      <c r="CM16" s="1025">
        <v>24</v>
      </c>
      <c r="CN16" s="1026"/>
      <c r="CO16" s="1026"/>
      <c r="CP16" s="1026"/>
      <c r="CQ16" s="1027"/>
      <c r="CR16" s="1025">
        <v>5</v>
      </c>
      <c r="CS16" s="1026"/>
      <c r="CT16" s="1026"/>
      <c r="CU16" s="1026"/>
      <c r="CV16" s="1027"/>
      <c r="CW16" s="1025">
        <v>22</v>
      </c>
      <c r="CX16" s="1026"/>
      <c r="CY16" s="1026"/>
      <c r="CZ16" s="1026"/>
      <c r="DA16" s="1027"/>
      <c r="DB16" s="1025">
        <v>5</v>
      </c>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t="s">
        <v>601</v>
      </c>
      <c r="BT17" s="1029"/>
      <c r="BU17" s="1029"/>
      <c r="BV17" s="1029"/>
      <c r="BW17" s="1029"/>
      <c r="BX17" s="1029"/>
      <c r="BY17" s="1029"/>
      <c r="BZ17" s="1029"/>
      <c r="CA17" s="1029"/>
      <c r="CB17" s="1029"/>
      <c r="CC17" s="1029"/>
      <c r="CD17" s="1029"/>
      <c r="CE17" s="1029"/>
      <c r="CF17" s="1029"/>
      <c r="CG17" s="1050"/>
      <c r="CH17" s="1025">
        <v>-1</v>
      </c>
      <c r="CI17" s="1026"/>
      <c r="CJ17" s="1026"/>
      <c r="CK17" s="1026"/>
      <c r="CL17" s="1027"/>
      <c r="CM17" s="1025">
        <v>12</v>
      </c>
      <c r="CN17" s="1026"/>
      <c r="CO17" s="1026"/>
      <c r="CP17" s="1026"/>
      <c r="CQ17" s="1027"/>
      <c r="CR17" s="1025">
        <v>5</v>
      </c>
      <c r="CS17" s="1026"/>
      <c r="CT17" s="1026"/>
      <c r="CU17" s="1026"/>
      <c r="CV17" s="1027"/>
      <c r="CW17" s="1025">
        <v>22</v>
      </c>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t="s">
        <v>602</v>
      </c>
      <c r="BT18" s="1029"/>
      <c r="BU18" s="1029"/>
      <c r="BV18" s="1029"/>
      <c r="BW18" s="1029"/>
      <c r="BX18" s="1029"/>
      <c r="BY18" s="1029"/>
      <c r="BZ18" s="1029"/>
      <c r="CA18" s="1029"/>
      <c r="CB18" s="1029"/>
      <c r="CC18" s="1029"/>
      <c r="CD18" s="1029"/>
      <c r="CE18" s="1029"/>
      <c r="CF18" s="1029"/>
      <c r="CG18" s="1050"/>
      <c r="CH18" s="1025">
        <v>-28</v>
      </c>
      <c r="CI18" s="1026"/>
      <c r="CJ18" s="1026"/>
      <c r="CK18" s="1026"/>
      <c r="CL18" s="1027"/>
      <c r="CM18" s="1025">
        <v>204</v>
      </c>
      <c r="CN18" s="1026"/>
      <c r="CO18" s="1026"/>
      <c r="CP18" s="1026"/>
      <c r="CQ18" s="1027"/>
      <c r="CR18" s="1025">
        <v>30</v>
      </c>
      <c r="CS18" s="1026"/>
      <c r="CT18" s="1026"/>
      <c r="CU18" s="1026"/>
      <c r="CV18" s="1027"/>
      <c r="CW18" s="1025">
        <v>16</v>
      </c>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t="s">
        <v>603</v>
      </c>
      <c r="BT19" s="1029"/>
      <c r="BU19" s="1029"/>
      <c r="BV19" s="1029"/>
      <c r="BW19" s="1029"/>
      <c r="BX19" s="1029"/>
      <c r="BY19" s="1029"/>
      <c r="BZ19" s="1029"/>
      <c r="CA19" s="1029"/>
      <c r="CB19" s="1029"/>
      <c r="CC19" s="1029"/>
      <c r="CD19" s="1029"/>
      <c r="CE19" s="1029"/>
      <c r="CF19" s="1029"/>
      <c r="CG19" s="1050"/>
      <c r="CH19" s="1025">
        <v>2</v>
      </c>
      <c r="CI19" s="1026"/>
      <c r="CJ19" s="1026"/>
      <c r="CK19" s="1026"/>
      <c r="CL19" s="1027"/>
      <c r="CM19" s="1025">
        <v>-107</v>
      </c>
      <c r="CN19" s="1026"/>
      <c r="CO19" s="1026"/>
      <c r="CP19" s="1026"/>
      <c r="CQ19" s="1027"/>
      <c r="CR19" s="1025">
        <v>15</v>
      </c>
      <c r="CS19" s="1026"/>
      <c r="CT19" s="1026"/>
      <c r="CU19" s="1026"/>
      <c r="CV19" s="1027"/>
      <c r="CW19" s="1025">
        <v>52</v>
      </c>
      <c r="CX19" s="1026"/>
      <c r="CY19" s="1026"/>
      <c r="CZ19" s="1026"/>
      <c r="DA19" s="1027"/>
      <c r="DB19" s="1025">
        <v>14</v>
      </c>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t="s">
        <v>604</v>
      </c>
      <c r="BT20" s="1029"/>
      <c r="BU20" s="1029"/>
      <c r="BV20" s="1029"/>
      <c r="BW20" s="1029"/>
      <c r="BX20" s="1029"/>
      <c r="BY20" s="1029"/>
      <c r="BZ20" s="1029"/>
      <c r="CA20" s="1029"/>
      <c r="CB20" s="1029"/>
      <c r="CC20" s="1029"/>
      <c r="CD20" s="1029"/>
      <c r="CE20" s="1029"/>
      <c r="CF20" s="1029"/>
      <c r="CG20" s="1050"/>
      <c r="CH20" s="1025" t="s">
        <v>611</v>
      </c>
      <c r="CI20" s="1026"/>
      <c r="CJ20" s="1026"/>
      <c r="CK20" s="1026"/>
      <c r="CL20" s="1027"/>
      <c r="CM20" s="1025">
        <v>18</v>
      </c>
      <c r="CN20" s="1026"/>
      <c r="CO20" s="1026"/>
      <c r="CP20" s="1026"/>
      <c r="CQ20" s="1027"/>
      <c r="CR20" s="1025">
        <v>10</v>
      </c>
      <c r="CS20" s="1026"/>
      <c r="CT20" s="1026"/>
      <c r="CU20" s="1026"/>
      <c r="CV20" s="1027"/>
      <c r="CW20" s="1025">
        <v>22</v>
      </c>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t="s">
        <v>605</v>
      </c>
      <c r="BT21" s="1029"/>
      <c r="BU21" s="1029"/>
      <c r="BV21" s="1029"/>
      <c r="BW21" s="1029"/>
      <c r="BX21" s="1029"/>
      <c r="BY21" s="1029"/>
      <c r="BZ21" s="1029"/>
      <c r="CA21" s="1029"/>
      <c r="CB21" s="1029"/>
      <c r="CC21" s="1029"/>
      <c r="CD21" s="1029"/>
      <c r="CE21" s="1029"/>
      <c r="CF21" s="1029"/>
      <c r="CG21" s="1050"/>
      <c r="CH21" s="1025">
        <v>-5</v>
      </c>
      <c r="CI21" s="1026"/>
      <c r="CJ21" s="1026"/>
      <c r="CK21" s="1026"/>
      <c r="CL21" s="1027"/>
      <c r="CM21" s="1025">
        <v>480</v>
      </c>
      <c r="CN21" s="1026"/>
      <c r="CO21" s="1026"/>
      <c r="CP21" s="1026"/>
      <c r="CQ21" s="1027"/>
      <c r="CR21" s="1025">
        <v>10</v>
      </c>
      <c r="CS21" s="1026"/>
      <c r="CT21" s="1026"/>
      <c r="CU21" s="1026"/>
      <c r="CV21" s="1027"/>
      <c r="CW21" s="1025">
        <v>105</v>
      </c>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t="s">
        <v>606</v>
      </c>
      <c r="BT22" s="1029"/>
      <c r="BU22" s="1029"/>
      <c r="BV22" s="1029"/>
      <c r="BW22" s="1029"/>
      <c r="BX22" s="1029"/>
      <c r="BY22" s="1029"/>
      <c r="BZ22" s="1029"/>
      <c r="CA22" s="1029"/>
      <c r="CB22" s="1029"/>
      <c r="CC22" s="1029"/>
      <c r="CD22" s="1029"/>
      <c r="CE22" s="1029"/>
      <c r="CF22" s="1029"/>
      <c r="CG22" s="1050"/>
      <c r="CH22" s="1025">
        <v>-12</v>
      </c>
      <c r="CI22" s="1026"/>
      <c r="CJ22" s="1026"/>
      <c r="CK22" s="1026"/>
      <c r="CL22" s="1027"/>
      <c r="CM22" s="1025">
        <v>459</v>
      </c>
      <c r="CN22" s="1026"/>
      <c r="CO22" s="1026"/>
      <c r="CP22" s="1026"/>
      <c r="CQ22" s="1027"/>
      <c r="CR22" s="1025">
        <v>35</v>
      </c>
      <c r="CS22" s="1026"/>
      <c r="CT22" s="1026"/>
      <c r="CU22" s="1026"/>
      <c r="CV22" s="1027"/>
      <c r="CW22" s="1025">
        <v>29</v>
      </c>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f>SUM(Q7:U22)</f>
        <v>284273</v>
      </c>
      <c r="R23" s="1097"/>
      <c r="S23" s="1097"/>
      <c r="T23" s="1097"/>
      <c r="U23" s="1097"/>
      <c r="V23" s="1097">
        <f>SUM(V7:Z22)</f>
        <v>277750</v>
      </c>
      <c r="W23" s="1097"/>
      <c r="X23" s="1097"/>
      <c r="Y23" s="1097"/>
      <c r="Z23" s="1097"/>
      <c r="AA23" s="1097">
        <f>SUM(AA7:AE22)</f>
        <v>2195</v>
      </c>
      <c r="AB23" s="1097"/>
      <c r="AC23" s="1097"/>
      <c r="AD23" s="1097"/>
      <c r="AE23" s="1104"/>
      <c r="AF23" s="1105">
        <v>4328</v>
      </c>
      <c r="AG23" s="1097"/>
      <c r="AH23" s="1097"/>
      <c r="AI23" s="1097"/>
      <c r="AJ23" s="1106"/>
      <c r="AK23" s="1107"/>
      <c r="AL23" s="1108"/>
      <c r="AM23" s="1108"/>
      <c r="AN23" s="1108"/>
      <c r="AO23" s="1108"/>
      <c r="AP23" s="1097">
        <f>SUM(AP7:AT22)</f>
        <v>216940</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t="s">
        <v>607</v>
      </c>
      <c r="BT23" s="1029"/>
      <c r="BU23" s="1029"/>
      <c r="BV23" s="1029"/>
      <c r="BW23" s="1029"/>
      <c r="BX23" s="1029"/>
      <c r="BY23" s="1029"/>
      <c r="BZ23" s="1029"/>
      <c r="CA23" s="1029"/>
      <c r="CB23" s="1029"/>
      <c r="CC23" s="1029"/>
      <c r="CD23" s="1029"/>
      <c r="CE23" s="1029"/>
      <c r="CF23" s="1029"/>
      <c r="CG23" s="1050"/>
      <c r="CH23" s="1025">
        <v>-52</v>
      </c>
      <c r="CI23" s="1026"/>
      <c r="CJ23" s="1026"/>
      <c r="CK23" s="1026"/>
      <c r="CL23" s="1027"/>
      <c r="CM23" s="1025">
        <v>1902</v>
      </c>
      <c r="CN23" s="1026"/>
      <c r="CO23" s="1026"/>
      <c r="CP23" s="1026"/>
      <c r="CQ23" s="1027"/>
      <c r="CR23" s="1025">
        <v>5</v>
      </c>
      <c r="CS23" s="1026"/>
      <c r="CT23" s="1026"/>
      <c r="CU23" s="1026"/>
      <c r="CV23" s="1027"/>
      <c r="CW23" s="1025">
        <v>3</v>
      </c>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t="s">
        <v>608</v>
      </c>
      <c r="BT24" s="1029"/>
      <c r="BU24" s="1029"/>
      <c r="BV24" s="1029"/>
      <c r="BW24" s="1029"/>
      <c r="BX24" s="1029"/>
      <c r="BY24" s="1029"/>
      <c r="BZ24" s="1029"/>
      <c r="CA24" s="1029"/>
      <c r="CB24" s="1029"/>
      <c r="CC24" s="1029"/>
      <c r="CD24" s="1029"/>
      <c r="CE24" s="1029"/>
      <c r="CF24" s="1029"/>
      <c r="CG24" s="1050"/>
      <c r="CH24" s="1025" t="s">
        <v>611</v>
      </c>
      <c r="CI24" s="1026"/>
      <c r="CJ24" s="1026"/>
      <c r="CK24" s="1026"/>
      <c r="CL24" s="1027"/>
      <c r="CM24" s="1025">
        <v>191</v>
      </c>
      <c r="CN24" s="1026"/>
      <c r="CO24" s="1026"/>
      <c r="CP24" s="1026"/>
      <c r="CQ24" s="1027"/>
      <c r="CR24" s="1025">
        <v>30</v>
      </c>
      <c r="CS24" s="1026"/>
      <c r="CT24" s="1026"/>
      <c r="CU24" s="1026"/>
      <c r="CV24" s="1027"/>
      <c r="CW24" s="1025">
        <v>31</v>
      </c>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t="s">
        <v>609</v>
      </c>
      <c r="BT25" s="1029"/>
      <c r="BU25" s="1029"/>
      <c r="BV25" s="1029"/>
      <c r="BW25" s="1029"/>
      <c r="BX25" s="1029"/>
      <c r="BY25" s="1029"/>
      <c r="BZ25" s="1029"/>
      <c r="CA25" s="1029"/>
      <c r="CB25" s="1029"/>
      <c r="CC25" s="1029"/>
      <c r="CD25" s="1029"/>
      <c r="CE25" s="1029"/>
      <c r="CF25" s="1029"/>
      <c r="CG25" s="1050"/>
      <c r="CH25" s="1025">
        <v>2</v>
      </c>
      <c r="CI25" s="1026"/>
      <c r="CJ25" s="1026"/>
      <c r="CK25" s="1026"/>
      <c r="CL25" s="1027"/>
      <c r="CM25" s="1025">
        <v>112</v>
      </c>
      <c r="CN25" s="1026"/>
      <c r="CO25" s="1026"/>
      <c r="CP25" s="1026"/>
      <c r="CQ25" s="1027"/>
      <c r="CR25" s="1025">
        <v>10</v>
      </c>
      <c r="CS25" s="1026"/>
      <c r="CT25" s="1026"/>
      <c r="CU25" s="1026"/>
      <c r="CV25" s="1027"/>
      <c r="CW25" s="1025" t="s">
        <v>611</v>
      </c>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4160</v>
      </c>
      <c r="R28" s="1087"/>
      <c r="S28" s="1087"/>
      <c r="T28" s="1087"/>
      <c r="U28" s="1087"/>
      <c r="V28" s="1087">
        <v>4100</v>
      </c>
      <c r="W28" s="1087"/>
      <c r="X28" s="1087"/>
      <c r="Y28" s="1087"/>
      <c r="Z28" s="1087"/>
      <c r="AA28" s="1087">
        <v>60</v>
      </c>
      <c r="AB28" s="1087"/>
      <c r="AC28" s="1087"/>
      <c r="AD28" s="1087"/>
      <c r="AE28" s="1088"/>
      <c r="AF28" s="1089">
        <v>60</v>
      </c>
      <c r="AG28" s="1087"/>
      <c r="AH28" s="1087"/>
      <c r="AI28" s="1087"/>
      <c r="AJ28" s="1090"/>
      <c r="AK28" s="1078" t="s">
        <v>611</v>
      </c>
      <c r="AL28" s="1079"/>
      <c r="AM28" s="1079"/>
      <c r="AN28" s="1079"/>
      <c r="AO28" s="1079"/>
      <c r="AP28" s="1079" t="s">
        <v>611</v>
      </c>
      <c r="AQ28" s="1079"/>
      <c r="AR28" s="1079"/>
      <c r="AS28" s="1079"/>
      <c r="AT28" s="1079"/>
      <c r="AU28" s="1079" t="s">
        <v>611</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159</v>
      </c>
      <c r="R29" s="1075"/>
      <c r="S29" s="1075"/>
      <c r="T29" s="1075"/>
      <c r="U29" s="1075"/>
      <c r="V29" s="1075">
        <v>159</v>
      </c>
      <c r="W29" s="1075"/>
      <c r="X29" s="1075"/>
      <c r="Y29" s="1075"/>
      <c r="Z29" s="1075"/>
      <c r="AA29" s="1075" t="s">
        <v>610</v>
      </c>
      <c r="AB29" s="1075"/>
      <c r="AC29" s="1075"/>
      <c r="AD29" s="1075"/>
      <c r="AE29" s="1076"/>
      <c r="AF29" s="1071" t="s">
        <v>130</v>
      </c>
      <c r="AG29" s="1072"/>
      <c r="AH29" s="1072"/>
      <c r="AI29" s="1072"/>
      <c r="AJ29" s="1073"/>
      <c r="AK29" s="1016">
        <v>1</v>
      </c>
      <c r="AL29" s="1007"/>
      <c r="AM29" s="1007"/>
      <c r="AN29" s="1007"/>
      <c r="AO29" s="1007"/>
      <c r="AP29" s="1007">
        <v>93</v>
      </c>
      <c r="AQ29" s="1007"/>
      <c r="AR29" s="1007"/>
      <c r="AS29" s="1007"/>
      <c r="AT29" s="1007"/>
      <c r="AU29" s="1007">
        <v>6</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43222</v>
      </c>
      <c r="R30" s="1075"/>
      <c r="S30" s="1075"/>
      <c r="T30" s="1075"/>
      <c r="U30" s="1075"/>
      <c r="V30" s="1075">
        <v>43131</v>
      </c>
      <c r="W30" s="1075"/>
      <c r="X30" s="1075"/>
      <c r="Y30" s="1075"/>
      <c r="Z30" s="1075"/>
      <c r="AA30" s="1075">
        <v>91</v>
      </c>
      <c r="AB30" s="1075"/>
      <c r="AC30" s="1075"/>
      <c r="AD30" s="1075"/>
      <c r="AE30" s="1076"/>
      <c r="AF30" s="1071">
        <v>91</v>
      </c>
      <c r="AG30" s="1072"/>
      <c r="AH30" s="1072"/>
      <c r="AI30" s="1072"/>
      <c r="AJ30" s="1073"/>
      <c r="AK30" s="1016">
        <v>3121</v>
      </c>
      <c r="AL30" s="1007"/>
      <c r="AM30" s="1007"/>
      <c r="AN30" s="1007"/>
      <c r="AO30" s="1007"/>
      <c r="AP30" s="1007" t="s">
        <v>611</v>
      </c>
      <c r="AQ30" s="1007"/>
      <c r="AR30" s="1007"/>
      <c r="AS30" s="1007"/>
      <c r="AT30" s="1007"/>
      <c r="AU30" s="1007" t="s">
        <v>611</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6968</v>
      </c>
      <c r="R31" s="1075"/>
      <c r="S31" s="1075"/>
      <c r="T31" s="1075"/>
      <c r="U31" s="1075"/>
      <c r="V31" s="1075">
        <v>6944</v>
      </c>
      <c r="W31" s="1075"/>
      <c r="X31" s="1075"/>
      <c r="Y31" s="1075"/>
      <c r="Z31" s="1075"/>
      <c r="AA31" s="1075">
        <v>24</v>
      </c>
      <c r="AB31" s="1075"/>
      <c r="AC31" s="1075"/>
      <c r="AD31" s="1075"/>
      <c r="AE31" s="1076"/>
      <c r="AF31" s="1071">
        <v>24</v>
      </c>
      <c r="AG31" s="1072"/>
      <c r="AH31" s="1072"/>
      <c r="AI31" s="1072"/>
      <c r="AJ31" s="1073"/>
      <c r="AK31" s="1016">
        <v>1379</v>
      </c>
      <c r="AL31" s="1007"/>
      <c r="AM31" s="1007"/>
      <c r="AN31" s="1007"/>
      <c r="AO31" s="1007"/>
      <c r="AP31" s="1007" t="s">
        <v>611</v>
      </c>
      <c r="AQ31" s="1007"/>
      <c r="AR31" s="1007"/>
      <c r="AS31" s="1007"/>
      <c r="AT31" s="1007"/>
      <c r="AU31" s="1007" t="s">
        <v>611</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40513</v>
      </c>
      <c r="R32" s="1075"/>
      <c r="S32" s="1075"/>
      <c r="T32" s="1075"/>
      <c r="U32" s="1075"/>
      <c r="V32" s="1075">
        <v>39440</v>
      </c>
      <c r="W32" s="1075"/>
      <c r="X32" s="1075"/>
      <c r="Y32" s="1075"/>
      <c r="Z32" s="1075"/>
      <c r="AA32" s="1075">
        <v>1073</v>
      </c>
      <c r="AB32" s="1075"/>
      <c r="AC32" s="1075"/>
      <c r="AD32" s="1075"/>
      <c r="AE32" s="1076"/>
      <c r="AF32" s="1071">
        <v>1073</v>
      </c>
      <c r="AG32" s="1072"/>
      <c r="AH32" s="1072"/>
      <c r="AI32" s="1072"/>
      <c r="AJ32" s="1073"/>
      <c r="AK32" s="1016">
        <v>5717</v>
      </c>
      <c r="AL32" s="1007"/>
      <c r="AM32" s="1007"/>
      <c r="AN32" s="1007"/>
      <c r="AO32" s="1007"/>
      <c r="AP32" s="1007" t="s">
        <v>611</v>
      </c>
      <c r="AQ32" s="1007"/>
      <c r="AR32" s="1007"/>
      <c r="AS32" s="1007"/>
      <c r="AT32" s="1007"/>
      <c r="AU32" s="1007" t="s">
        <v>611</v>
      </c>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v>8551</v>
      </c>
      <c r="R33" s="1075"/>
      <c r="S33" s="1075"/>
      <c r="T33" s="1075"/>
      <c r="U33" s="1075"/>
      <c r="V33" s="1075">
        <v>7891</v>
      </c>
      <c r="W33" s="1075"/>
      <c r="X33" s="1075"/>
      <c r="Y33" s="1075"/>
      <c r="Z33" s="1075"/>
      <c r="AA33" s="1075">
        <v>660</v>
      </c>
      <c r="AB33" s="1075"/>
      <c r="AC33" s="1075"/>
      <c r="AD33" s="1075"/>
      <c r="AE33" s="1076"/>
      <c r="AF33" s="1071">
        <v>6612</v>
      </c>
      <c r="AG33" s="1072"/>
      <c r="AH33" s="1072"/>
      <c r="AI33" s="1072"/>
      <c r="AJ33" s="1073"/>
      <c r="AK33" s="1016">
        <v>8374</v>
      </c>
      <c r="AL33" s="1007"/>
      <c r="AM33" s="1007"/>
      <c r="AN33" s="1007"/>
      <c r="AO33" s="1007"/>
      <c r="AP33" s="1007">
        <v>11428</v>
      </c>
      <c r="AQ33" s="1007"/>
      <c r="AR33" s="1007"/>
      <c r="AS33" s="1007"/>
      <c r="AT33" s="1007"/>
      <c r="AU33" s="1007">
        <v>3280</v>
      </c>
      <c r="AV33" s="1007"/>
      <c r="AW33" s="1007"/>
      <c r="AX33" s="1007"/>
      <c r="AY33" s="1007"/>
      <c r="AZ33" s="1077"/>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413</v>
      </c>
      <c r="C34" s="1067"/>
      <c r="D34" s="1067"/>
      <c r="E34" s="1067"/>
      <c r="F34" s="1067"/>
      <c r="G34" s="1067"/>
      <c r="H34" s="1067"/>
      <c r="I34" s="1067"/>
      <c r="J34" s="1067"/>
      <c r="K34" s="1067"/>
      <c r="L34" s="1067"/>
      <c r="M34" s="1067"/>
      <c r="N34" s="1067"/>
      <c r="O34" s="1067"/>
      <c r="P34" s="1068"/>
      <c r="Q34" s="1074">
        <v>16541</v>
      </c>
      <c r="R34" s="1075"/>
      <c r="S34" s="1075"/>
      <c r="T34" s="1075"/>
      <c r="U34" s="1075"/>
      <c r="V34" s="1075">
        <v>15274</v>
      </c>
      <c r="W34" s="1075"/>
      <c r="X34" s="1075"/>
      <c r="Y34" s="1075"/>
      <c r="Z34" s="1075"/>
      <c r="AA34" s="1075">
        <v>1267</v>
      </c>
      <c r="AB34" s="1075"/>
      <c r="AC34" s="1075"/>
      <c r="AD34" s="1075"/>
      <c r="AE34" s="1076"/>
      <c r="AF34" s="1071">
        <v>3150</v>
      </c>
      <c r="AG34" s="1072"/>
      <c r="AH34" s="1072"/>
      <c r="AI34" s="1072"/>
      <c r="AJ34" s="1073"/>
      <c r="AK34" s="1016">
        <v>6585</v>
      </c>
      <c r="AL34" s="1007"/>
      <c r="AM34" s="1007"/>
      <c r="AN34" s="1007"/>
      <c r="AO34" s="1007"/>
      <c r="AP34" s="1007">
        <v>112882</v>
      </c>
      <c r="AQ34" s="1007"/>
      <c r="AR34" s="1007"/>
      <c r="AS34" s="1007"/>
      <c r="AT34" s="1007"/>
      <c r="AU34" s="1007">
        <v>58360</v>
      </c>
      <c r="AV34" s="1007"/>
      <c r="AW34" s="1007"/>
      <c r="AX34" s="1007"/>
      <c r="AY34" s="1007"/>
      <c r="AZ34" s="1077"/>
      <c r="BA34" s="1077"/>
      <c r="BB34" s="1077"/>
      <c r="BC34" s="1077"/>
      <c r="BD34" s="1077"/>
      <c r="BE34" s="1008" t="s">
        <v>412</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414</v>
      </c>
      <c r="C35" s="1067"/>
      <c r="D35" s="1067"/>
      <c r="E35" s="1067"/>
      <c r="F35" s="1067"/>
      <c r="G35" s="1067"/>
      <c r="H35" s="1067"/>
      <c r="I35" s="1067"/>
      <c r="J35" s="1067"/>
      <c r="K35" s="1067"/>
      <c r="L35" s="1067"/>
      <c r="M35" s="1067"/>
      <c r="N35" s="1067"/>
      <c r="O35" s="1067"/>
      <c r="P35" s="1068"/>
      <c r="Q35" s="1074">
        <v>44</v>
      </c>
      <c r="R35" s="1075"/>
      <c r="S35" s="1075"/>
      <c r="T35" s="1075"/>
      <c r="U35" s="1075"/>
      <c r="V35" s="1075">
        <v>44</v>
      </c>
      <c r="W35" s="1075"/>
      <c r="X35" s="1075"/>
      <c r="Y35" s="1075"/>
      <c r="Z35" s="1075"/>
      <c r="AA35" s="1075" t="s">
        <v>611</v>
      </c>
      <c r="AB35" s="1075"/>
      <c r="AC35" s="1075"/>
      <c r="AD35" s="1075"/>
      <c r="AE35" s="1076"/>
      <c r="AF35" s="1071">
        <v>192</v>
      </c>
      <c r="AG35" s="1072"/>
      <c r="AH35" s="1072"/>
      <c r="AI35" s="1072"/>
      <c r="AJ35" s="1073"/>
      <c r="AK35" s="1016">
        <v>25</v>
      </c>
      <c r="AL35" s="1007"/>
      <c r="AM35" s="1007"/>
      <c r="AN35" s="1007"/>
      <c r="AO35" s="1007"/>
      <c r="AP35" s="1007">
        <v>25</v>
      </c>
      <c r="AQ35" s="1007"/>
      <c r="AR35" s="1007"/>
      <c r="AS35" s="1007"/>
      <c r="AT35" s="1007"/>
      <c r="AU35" s="1007">
        <v>22</v>
      </c>
      <c r="AV35" s="1007"/>
      <c r="AW35" s="1007"/>
      <c r="AX35" s="1007"/>
      <c r="AY35" s="1007"/>
      <c r="AZ35" s="1077"/>
      <c r="BA35" s="1077"/>
      <c r="BB35" s="1077"/>
      <c r="BC35" s="1077"/>
      <c r="BD35" s="1077"/>
      <c r="BE35" s="1008" t="s">
        <v>412</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415</v>
      </c>
      <c r="C36" s="1067"/>
      <c r="D36" s="1067"/>
      <c r="E36" s="1067"/>
      <c r="F36" s="1067"/>
      <c r="G36" s="1067"/>
      <c r="H36" s="1067"/>
      <c r="I36" s="1067"/>
      <c r="J36" s="1067"/>
      <c r="K36" s="1067"/>
      <c r="L36" s="1067"/>
      <c r="M36" s="1067"/>
      <c r="N36" s="1067"/>
      <c r="O36" s="1067"/>
      <c r="P36" s="1068"/>
      <c r="Q36" s="1074">
        <v>837</v>
      </c>
      <c r="R36" s="1075"/>
      <c r="S36" s="1075"/>
      <c r="T36" s="1075"/>
      <c r="U36" s="1075"/>
      <c r="V36" s="1075">
        <v>786</v>
      </c>
      <c r="W36" s="1075"/>
      <c r="X36" s="1075"/>
      <c r="Y36" s="1075"/>
      <c r="Z36" s="1075"/>
      <c r="AA36" s="1075">
        <v>51</v>
      </c>
      <c r="AB36" s="1075"/>
      <c r="AC36" s="1075"/>
      <c r="AD36" s="1075"/>
      <c r="AE36" s="1076"/>
      <c r="AF36" s="1071">
        <v>1664</v>
      </c>
      <c r="AG36" s="1072"/>
      <c r="AH36" s="1072"/>
      <c r="AI36" s="1072"/>
      <c r="AJ36" s="1073"/>
      <c r="AK36" s="1016">
        <v>322</v>
      </c>
      <c r="AL36" s="1007"/>
      <c r="AM36" s="1007"/>
      <c r="AN36" s="1007"/>
      <c r="AO36" s="1007"/>
      <c r="AP36" s="1007">
        <v>748</v>
      </c>
      <c r="AQ36" s="1007"/>
      <c r="AR36" s="1007"/>
      <c r="AS36" s="1007"/>
      <c r="AT36" s="1007"/>
      <c r="AU36" s="1007">
        <v>350</v>
      </c>
      <c r="AV36" s="1007"/>
      <c r="AW36" s="1007"/>
      <c r="AX36" s="1007"/>
      <c r="AY36" s="1007"/>
      <c r="AZ36" s="1077"/>
      <c r="BA36" s="1077"/>
      <c r="BB36" s="1077"/>
      <c r="BC36" s="1077"/>
      <c r="BD36" s="1077"/>
      <c r="BE36" s="1008" t="s">
        <v>412</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416</v>
      </c>
      <c r="C37" s="1067"/>
      <c r="D37" s="1067"/>
      <c r="E37" s="1067"/>
      <c r="F37" s="1067"/>
      <c r="G37" s="1067"/>
      <c r="H37" s="1067"/>
      <c r="I37" s="1067"/>
      <c r="J37" s="1067"/>
      <c r="K37" s="1067"/>
      <c r="L37" s="1067"/>
      <c r="M37" s="1067"/>
      <c r="N37" s="1067"/>
      <c r="O37" s="1067"/>
      <c r="P37" s="1068"/>
      <c r="Q37" s="1074">
        <v>41</v>
      </c>
      <c r="R37" s="1075"/>
      <c r="S37" s="1075"/>
      <c r="T37" s="1075"/>
      <c r="U37" s="1075"/>
      <c r="V37" s="1075">
        <v>38</v>
      </c>
      <c r="W37" s="1075"/>
      <c r="X37" s="1075"/>
      <c r="Y37" s="1075"/>
      <c r="Z37" s="1075"/>
      <c r="AA37" s="1075">
        <v>3</v>
      </c>
      <c r="AB37" s="1075"/>
      <c r="AC37" s="1075"/>
      <c r="AD37" s="1075"/>
      <c r="AE37" s="1076"/>
      <c r="AF37" s="1071">
        <v>324</v>
      </c>
      <c r="AG37" s="1072"/>
      <c r="AH37" s="1072"/>
      <c r="AI37" s="1072"/>
      <c r="AJ37" s="1073"/>
      <c r="AK37" s="1016" t="s">
        <v>611</v>
      </c>
      <c r="AL37" s="1007"/>
      <c r="AM37" s="1007"/>
      <c r="AN37" s="1007"/>
      <c r="AO37" s="1007"/>
      <c r="AP37" s="1007" t="s">
        <v>611</v>
      </c>
      <c r="AQ37" s="1007"/>
      <c r="AR37" s="1007"/>
      <c r="AS37" s="1007"/>
      <c r="AT37" s="1007"/>
      <c r="AU37" s="1007" t="s">
        <v>611</v>
      </c>
      <c r="AV37" s="1007"/>
      <c r="AW37" s="1007"/>
      <c r="AX37" s="1007"/>
      <c r="AY37" s="1007"/>
      <c r="AZ37" s="1077"/>
      <c r="BA37" s="1077"/>
      <c r="BB37" s="1077"/>
      <c r="BC37" s="1077"/>
      <c r="BD37" s="1077"/>
      <c r="BE37" s="1008" t="s">
        <v>412</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t="s">
        <v>417</v>
      </c>
      <c r="C38" s="1067"/>
      <c r="D38" s="1067"/>
      <c r="E38" s="1067"/>
      <c r="F38" s="1067"/>
      <c r="G38" s="1067"/>
      <c r="H38" s="1067"/>
      <c r="I38" s="1067"/>
      <c r="J38" s="1067"/>
      <c r="K38" s="1067"/>
      <c r="L38" s="1067"/>
      <c r="M38" s="1067"/>
      <c r="N38" s="1067"/>
      <c r="O38" s="1067"/>
      <c r="P38" s="1068"/>
      <c r="Q38" s="1074">
        <v>6209</v>
      </c>
      <c r="R38" s="1075"/>
      <c r="S38" s="1075"/>
      <c r="T38" s="1075"/>
      <c r="U38" s="1075"/>
      <c r="V38" s="1075">
        <v>5792</v>
      </c>
      <c r="W38" s="1075"/>
      <c r="X38" s="1075"/>
      <c r="Y38" s="1075"/>
      <c r="Z38" s="1075"/>
      <c r="AA38" s="1075">
        <v>417</v>
      </c>
      <c r="AB38" s="1075"/>
      <c r="AC38" s="1075"/>
      <c r="AD38" s="1075"/>
      <c r="AE38" s="1076"/>
      <c r="AF38" s="1071">
        <v>5986</v>
      </c>
      <c r="AG38" s="1072"/>
      <c r="AH38" s="1072"/>
      <c r="AI38" s="1072"/>
      <c r="AJ38" s="1073"/>
      <c r="AK38" s="1016">
        <v>587</v>
      </c>
      <c r="AL38" s="1007"/>
      <c r="AM38" s="1007"/>
      <c r="AN38" s="1007"/>
      <c r="AO38" s="1007"/>
      <c r="AP38" s="1007">
        <v>1814</v>
      </c>
      <c r="AQ38" s="1007"/>
      <c r="AR38" s="1007"/>
      <c r="AS38" s="1007"/>
      <c r="AT38" s="1007"/>
      <c r="AU38" s="1007">
        <v>1105</v>
      </c>
      <c r="AV38" s="1007"/>
      <c r="AW38" s="1007"/>
      <c r="AX38" s="1007"/>
      <c r="AY38" s="1007"/>
      <c r="AZ38" s="1077"/>
      <c r="BA38" s="1077"/>
      <c r="BB38" s="1077"/>
      <c r="BC38" s="1077"/>
      <c r="BD38" s="1077"/>
      <c r="BE38" s="1008" t="s">
        <v>412</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t="s">
        <v>418</v>
      </c>
      <c r="C39" s="1067"/>
      <c r="D39" s="1067"/>
      <c r="E39" s="1067"/>
      <c r="F39" s="1067"/>
      <c r="G39" s="1067"/>
      <c r="H39" s="1067"/>
      <c r="I39" s="1067"/>
      <c r="J39" s="1067"/>
      <c r="K39" s="1067"/>
      <c r="L39" s="1067"/>
      <c r="M39" s="1067"/>
      <c r="N39" s="1067"/>
      <c r="O39" s="1067"/>
      <c r="P39" s="1068"/>
      <c r="Q39" s="1074">
        <v>3323</v>
      </c>
      <c r="R39" s="1075"/>
      <c r="S39" s="1075"/>
      <c r="T39" s="1075"/>
      <c r="U39" s="1075"/>
      <c r="V39" s="1075">
        <v>3308</v>
      </c>
      <c r="W39" s="1075"/>
      <c r="X39" s="1075"/>
      <c r="Y39" s="1075"/>
      <c r="Z39" s="1075"/>
      <c r="AA39" s="1075">
        <v>15</v>
      </c>
      <c r="AB39" s="1075"/>
      <c r="AC39" s="1075"/>
      <c r="AD39" s="1075"/>
      <c r="AE39" s="1076"/>
      <c r="AF39" s="1071">
        <v>4422</v>
      </c>
      <c r="AG39" s="1072"/>
      <c r="AH39" s="1072"/>
      <c r="AI39" s="1072"/>
      <c r="AJ39" s="1073"/>
      <c r="AK39" s="1016">
        <v>313</v>
      </c>
      <c r="AL39" s="1007"/>
      <c r="AM39" s="1007"/>
      <c r="AN39" s="1007"/>
      <c r="AO39" s="1007"/>
      <c r="AP39" s="1007" t="s">
        <v>611</v>
      </c>
      <c r="AQ39" s="1007"/>
      <c r="AR39" s="1007"/>
      <c r="AS39" s="1007"/>
      <c r="AT39" s="1007"/>
      <c r="AU39" s="1007" t="s">
        <v>611</v>
      </c>
      <c r="AV39" s="1007"/>
      <c r="AW39" s="1007"/>
      <c r="AX39" s="1007"/>
      <c r="AY39" s="1007"/>
      <c r="AZ39" s="1077"/>
      <c r="BA39" s="1077"/>
      <c r="BB39" s="1077"/>
      <c r="BC39" s="1077"/>
      <c r="BD39" s="1077"/>
      <c r="BE39" s="1008" t="s">
        <v>419</v>
      </c>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t="s">
        <v>420</v>
      </c>
      <c r="C40" s="1067"/>
      <c r="D40" s="1067"/>
      <c r="E40" s="1067"/>
      <c r="F40" s="1067"/>
      <c r="G40" s="1067"/>
      <c r="H40" s="1067"/>
      <c r="I40" s="1067"/>
      <c r="J40" s="1067"/>
      <c r="K40" s="1067"/>
      <c r="L40" s="1067"/>
      <c r="M40" s="1067"/>
      <c r="N40" s="1067"/>
      <c r="O40" s="1067"/>
      <c r="P40" s="1068"/>
      <c r="Q40" s="1074">
        <v>62</v>
      </c>
      <c r="R40" s="1075"/>
      <c r="S40" s="1075"/>
      <c r="T40" s="1075"/>
      <c r="U40" s="1075"/>
      <c r="V40" s="1075">
        <v>62</v>
      </c>
      <c r="W40" s="1075"/>
      <c r="X40" s="1075"/>
      <c r="Y40" s="1075"/>
      <c r="Z40" s="1075"/>
      <c r="AA40" s="1075" t="s">
        <v>611</v>
      </c>
      <c r="AB40" s="1075"/>
      <c r="AC40" s="1075"/>
      <c r="AD40" s="1075"/>
      <c r="AE40" s="1076"/>
      <c r="AF40" s="1071">
        <v>123</v>
      </c>
      <c r="AG40" s="1072"/>
      <c r="AH40" s="1072"/>
      <c r="AI40" s="1072"/>
      <c r="AJ40" s="1073"/>
      <c r="AK40" s="1016">
        <v>29</v>
      </c>
      <c r="AL40" s="1007"/>
      <c r="AM40" s="1007"/>
      <c r="AN40" s="1007"/>
      <c r="AO40" s="1007"/>
      <c r="AP40" s="1007">
        <v>2</v>
      </c>
      <c r="AQ40" s="1007"/>
      <c r="AR40" s="1007"/>
      <c r="AS40" s="1007"/>
      <c r="AT40" s="1007"/>
      <c r="AU40" s="1007">
        <v>1</v>
      </c>
      <c r="AV40" s="1007"/>
      <c r="AW40" s="1007"/>
      <c r="AX40" s="1007"/>
      <c r="AY40" s="1007"/>
      <c r="AZ40" s="1077"/>
      <c r="BA40" s="1077"/>
      <c r="BB40" s="1077"/>
      <c r="BC40" s="1077"/>
      <c r="BD40" s="1077"/>
      <c r="BE40" s="1008" t="s">
        <v>419</v>
      </c>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t="s">
        <v>421</v>
      </c>
      <c r="C41" s="1067"/>
      <c r="D41" s="1067"/>
      <c r="E41" s="1067"/>
      <c r="F41" s="1067"/>
      <c r="G41" s="1067"/>
      <c r="H41" s="1067"/>
      <c r="I41" s="1067"/>
      <c r="J41" s="1067"/>
      <c r="K41" s="1067"/>
      <c r="L41" s="1067"/>
      <c r="M41" s="1067"/>
      <c r="N41" s="1067"/>
      <c r="O41" s="1067"/>
      <c r="P41" s="1068"/>
      <c r="Q41" s="1074">
        <v>189</v>
      </c>
      <c r="R41" s="1075"/>
      <c r="S41" s="1075"/>
      <c r="T41" s="1075"/>
      <c r="U41" s="1075"/>
      <c r="V41" s="1075">
        <v>189</v>
      </c>
      <c r="W41" s="1075"/>
      <c r="X41" s="1075"/>
      <c r="Y41" s="1075"/>
      <c r="Z41" s="1075"/>
      <c r="AA41" s="1075" t="s">
        <v>611</v>
      </c>
      <c r="AB41" s="1075"/>
      <c r="AC41" s="1075"/>
      <c r="AD41" s="1075"/>
      <c r="AE41" s="1076"/>
      <c r="AF41" s="1071">
        <v>210</v>
      </c>
      <c r="AG41" s="1072"/>
      <c r="AH41" s="1072"/>
      <c r="AI41" s="1072"/>
      <c r="AJ41" s="1073"/>
      <c r="AK41" s="1016" t="s">
        <v>611</v>
      </c>
      <c r="AL41" s="1007"/>
      <c r="AM41" s="1007"/>
      <c r="AN41" s="1007"/>
      <c r="AO41" s="1007"/>
      <c r="AP41" s="1007" t="s">
        <v>611</v>
      </c>
      <c r="AQ41" s="1007"/>
      <c r="AR41" s="1007"/>
      <c r="AS41" s="1007"/>
      <c r="AT41" s="1007"/>
      <c r="AU41" s="1007" t="s">
        <v>611</v>
      </c>
      <c r="AV41" s="1007"/>
      <c r="AW41" s="1007"/>
      <c r="AX41" s="1007"/>
      <c r="AY41" s="1007"/>
      <c r="AZ41" s="1077"/>
      <c r="BA41" s="1077"/>
      <c r="BB41" s="1077"/>
      <c r="BC41" s="1077"/>
      <c r="BD41" s="1077"/>
      <c r="BE41" s="1008" t="s">
        <v>422</v>
      </c>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424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23932</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426</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427</v>
      </c>
      <c r="W66" s="1038"/>
      <c r="X66" s="1038"/>
      <c r="Y66" s="1038"/>
      <c r="Z66" s="1039"/>
      <c r="AA66" s="1037" t="s">
        <v>400</v>
      </c>
      <c r="AB66" s="1038"/>
      <c r="AC66" s="1038"/>
      <c r="AD66" s="1038"/>
      <c r="AE66" s="1039"/>
      <c r="AF66" s="1043" t="s">
        <v>428</v>
      </c>
      <c r="AG66" s="1044"/>
      <c r="AH66" s="1044"/>
      <c r="AI66" s="1044"/>
      <c r="AJ66" s="1045"/>
      <c r="AK66" s="1037" t="s">
        <v>402</v>
      </c>
      <c r="AL66" s="1032"/>
      <c r="AM66" s="1032"/>
      <c r="AN66" s="1032"/>
      <c r="AO66" s="1033"/>
      <c r="AP66" s="1037" t="s">
        <v>403</v>
      </c>
      <c r="AQ66" s="1038"/>
      <c r="AR66" s="1038"/>
      <c r="AS66" s="1038"/>
      <c r="AT66" s="1039"/>
      <c r="AU66" s="1037" t="s">
        <v>429</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588</v>
      </c>
      <c r="C68" s="1022"/>
      <c r="D68" s="1022"/>
      <c r="E68" s="1022"/>
      <c r="F68" s="1022"/>
      <c r="G68" s="1022"/>
      <c r="H68" s="1022"/>
      <c r="I68" s="1022"/>
      <c r="J68" s="1022"/>
      <c r="K68" s="1022"/>
      <c r="L68" s="1022"/>
      <c r="M68" s="1022"/>
      <c r="N68" s="1022"/>
      <c r="O68" s="1022"/>
      <c r="P68" s="1023"/>
      <c r="Q68" s="1024">
        <v>558</v>
      </c>
      <c r="R68" s="1018"/>
      <c r="S68" s="1018"/>
      <c r="T68" s="1018"/>
      <c r="U68" s="1018"/>
      <c r="V68" s="1018">
        <v>541</v>
      </c>
      <c r="W68" s="1018"/>
      <c r="X68" s="1018"/>
      <c r="Y68" s="1018"/>
      <c r="Z68" s="1018"/>
      <c r="AA68" s="1018">
        <v>17</v>
      </c>
      <c r="AB68" s="1018"/>
      <c r="AC68" s="1018"/>
      <c r="AD68" s="1018"/>
      <c r="AE68" s="1018"/>
      <c r="AF68" s="1018">
        <v>17</v>
      </c>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589</v>
      </c>
      <c r="C69" s="1011"/>
      <c r="D69" s="1011"/>
      <c r="E69" s="1011"/>
      <c r="F69" s="1011"/>
      <c r="G69" s="1011"/>
      <c r="H69" s="1011"/>
      <c r="I69" s="1011"/>
      <c r="J69" s="1011"/>
      <c r="K69" s="1011"/>
      <c r="L69" s="1011"/>
      <c r="M69" s="1011"/>
      <c r="N69" s="1011"/>
      <c r="O69" s="1011"/>
      <c r="P69" s="1012"/>
      <c r="Q69" s="1013">
        <v>166845</v>
      </c>
      <c r="R69" s="1007"/>
      <c r="S69" s="1007"/>
      <c r="T69" s="1007"/>
      <c r="U69" s="1007"/>
      <c r="V69" s="1007">
        <v>165315</v>
      </c>
      <c r="W69" s="1007"/>
      <c r="X69" s="1007"/>
      <c r="Y69" s="1007"/>
      <c r="Z69" s="1007"/>
      <c r="AA69" s="1007">
        <v>1530</v>
      </c>
      <c r="AB69" s="1007"/>
      <c r="AC69" s="1007"/>
      <c r="AD69" s="1007"/>
      <c r="AE69" s="1007"/>
      <c r="AF69" s="1007">
        <v>1530</v>
      </c>
      <c r="AG69" s="1007"/>
      <c r="AH69" s="1007"/>
      <c r="AI69" s="1007"/>
      <c r="AJ69" s="1007"/>
      <c r="AK69" s="1007">
        <v>360</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590</v>
      </c>
      <c r="C70" s="1011"/>
      <c r="D70" s="1011"/>
      <c r="E70" s="1011"/>
      <c r="F70" s="1011"/>
      <c r="G70" s="1011"/>
      <c r="H70" s="1011"/>
      <c r="I70" s="1011"/>
      <c r="J70" s="1011"/>
      <c r="K70" s="1011"/>
      <c r="L70" s="1011"/>
      <c r="M70" s="1011"/>
      <c r="N70" s="1011"/>
      <c r="O70" s="1011"/>
      <c r="P70" s="1012"/>
      <c r="Q70" s="1013">
        <v>5</v>
      </c>
      <c r="R70" s="1007"/>
      <c r="S70" s="1007"/>
      <c r="T70" s="1007"/>
      <c r="U70" s="1007"/>
      <c r="V70" s="1007">
        <v>1</v>
      </c>
      <c r="W70" s="1007"/>
      <c r="X70" s="1007"/>
      <c r="Y70" s="1007"/>
      <c r="Z70" s="1007"/>
      <c r="AA70" s="1007">
        <v>4</v>
      </c>
      <c r="AB70" s="1007"/>
      <c r="AC70" s="1007"/>
      <c r="AD70" s="1007"/>
      <c r="AE70" s="1007"/>
      <c r="AF70" s="1007">
        <v>4</v>
      </c>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430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1551</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431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SUM(CR7:CV88)</f>
        <v>3701</v>
      </c>
      <c r="CS102" s="989"/>
      <c r="CT102" s="989"/>
      <c r="CU102" s="989"/>
      <c r="CV102" s="990"/>
      <c r="CW102" s="988">
        <f>SUM(CW7:DA88)</f>
        <v>1585</v>
      </c>
      <c r="CX102" s="989"/>
      <c r="CY102" s="989"/>
      <c r="CZ102" s="989"/>
      <c r="DA102" s="990"/>
      <c r="DB102" s="988">
        <f>SUM(DB7:DF88)</f>
        <v>19</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439</v>
      </c>
      <c r="AB109" s="932"/>
      <c r="AC109" s="932"/>
      <c r="AD109" s="932"/>
      <c r="AE109" s="933"/>
      <c r="AF109" s="934" t="s">
        <v>440</v>
      </c>
      <c r="AG109" s="932"/>
      <c r="AH109" s="932"/>
      <c r="AI109" s="932"/>
      <c r="AJ109" s="933"/>
      <c r="AK109" s="934" t="s">
        <v>308</v>
      </c>
      <c r="AL109" s="932"/>
      <c r="AM109" s="932"/>
      <c r="AN109" s="932"/>
      <c r="AO109" s="933"/>
      <c r="AP109" s="934" t="s">
        <v>441</v>
      </c>
      <c r="AQ109" s="932"/>
      <c r="AR109" s="932"/>
      <c r="AS109" s="932"/>
      <c r="AT109" s="965"/>
      <c r="AU109" s="931" t="s">
        <v>438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439</v>
      </c>
      <c r="BR109" s="932"/>
      <c r="BS109" s="932"/>
      <c r="BT109" s="932"/>
      <c r="BU109" s="933"/>
      <c r="BV109" s="934" t="s">
        <v>440</v>
      </c>
      <c r="BW109" s="932"/>
      <c r="BX109" s="932"/>
      <c r="BY109" s="932"/>
      <c r="BZ109" s="933"/>
      <c r="CA109" s="934" t="s">
        <v>308</v>
      </c>
      <c r="CB109" s="932"/>
      <c r="CC109" s="932"/>
      <c r="CD109" s="932"/>
      <c r="CE109" s="933"/>
      <c r="CF109" s="972" t="s">
        <v>441</v>
      </c>
      <c r="CG109" s="972"/>
      <c r="CH109" s="972"/>
      <c r="CI109" s="972"/>
      <c r="CJ109" s="972"/>
      <c r="CK109" s="934" t="s">
        <v>442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439</v>
      </c>
      <c r="DH109" s="932"/>
      <c r="DI109" s="932"/>
      <c r="DJ109" s="932"/>
      <c r="DK109" s="933"/>
      <c r="DL109" s="934" t="s">
        <v>440</v>
      </c>
      <c r="DM109" s="932"/>
      <c r="DN109" s="932"/>
      <c r="DO109" s="932"/>
      <c r="DP109" s="933"/>
      <c r="DQ109" s="934" t="s">
        <v>308</v>
      </c>
      <c r="DR109" s="932"/>
      <c r="DS109" s="932"/>
      <c r="DT109" s="932"/>
      <c r="DU109" s="933"/>
      <c r="DV109" s="934" t="s">
        <v>441</v>
      </c>
      <c r="DW109" s="932"/>
      <c r="DX109" s="932"/>
      <c r="DY109" s="932"/>
      <c r="DZ109" s="965"/>
    </row>
    <row r="110" spans="1:131" s="230" customFormat="1" ht="26.25" customHeight="1" x14ac:dyDescent="0.15">
      <c r="A110" s="843" t="s">
        <v>443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20191684</v>
      </c>
      <c r="AB110" s="925"/>
      <c r="AC110" s="925"/>
      <c r="AD110" s="925"/>
      <c r="AE110" s="926"/>
      <c r="AF110" s="927">
        <v>20785086</v>
      </c>
      <c r="AG110" s="925"/>
      <c r="AH110" s="925"/>
      <c r="AI110" s="925"/>
      <c r="AJ110" s="926"/>
      <c r="AK110" s="927">
        <v>18726294</v>
      </c>
      <c r="AL110" s="925"/>
      <c r="AM110" s="925"/>
      <c r="AN110" s="925"/>
      <c r="AO110" s="926"/>
      <c r="AP110" s="928">
        <v>21</v>
      </c>
      <c r="AQ110" s="929"/>
      <c r="AR110" s="929"/>
      <c r="AS110" s="929"/>
      <c r="AT110" s="930"/>
      <c r="AU110" s="966" t="s">
        <v>75</v>
      </c>
      <c r="AV110" s="967"/>
      <c r="AW110" s="967"/>
      <c r="AX110" s="967"/>
      <c r="AY110" s="967"/>
      <c r="AZ110" s="896" t="s">
        <v>444</v>
      </c>
      <c r="BA110" s="844"/>
      <c r="BB110" s="844"/>
      <c r="BC110" s="844"/>
      <c r="BD110" s="844"/>
      <c r="BE110" s="844"/>
      <c r="BF110" s="844"/>
      <c r="BG110" s="844"/>
      <c r="BH110" s="844"/>
      <c r="BI110" s="844"/>
      <c r="BJ110" s="844"/>
      <c r="BK110" s="844"/>
      <c r="BL110" s="844"/>
      <c r="BM110" s="844"/>
      <c r="BN110" s="844"/>
      <c r="BO110" s="844"/>
      <c r="BP110" s="845"/>
      <c r="BQ110" s="897">
        <v>212956303</v>
      </c>
      <c r="BR110" s="878"/>
      <c r="BS110" s="878"/>
      <c r="BT110" s="878"/>
      <c r="BU110" s="878"/>
      <c r="BV110" s="878">
        <v>215642083</v>
      </c>
      <c r="BW110" s="878"/>
      <c r="BX110" s="878"/>
      <c r="BY110" s="878"/>
      <c r="BZ110" s="878"/>
      <c r="CA110" s="878">
        <v>216939991</v>
      </c>
      <c r="CB110" s="878"/>
      <c r="CC110" s="878"/>
      <c r="CD110" s="878"/>
      <c r="CE110" s="878"/>
      <c r="CF110" s="902">
        <v>243.5</v>
      </c>
      <c r="CG110" s="903"/>
      <c r="CH110" s="903"/>
      <c r="CI110" s="903"/>
      <c r="CJ110" s="903"/>
      <c r="CK110" s="962" t="s">
        <v>445</v>
      </c>
      <c r="CL110" s="855"/>
      <c r="CM110" s="896" t="s">
        <v>446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447</v>
      </c>
      <c r="DH110" s="878"/>
      <c r="DI110" s="878"/>
      <c r="DJ110" s="878"/>
      <c r="DK110" s="878"/>
      <c r="DL110" s="878" t="s">
        <v>130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15">
      <c r="A111" s="810" t="s">
        <v>448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447</v>
      </c>
      <c r="AG111" s="955"/>
      <c r="AH111" s="955"/>
      <c r="AI111" s="955"/>
      <c r="AJ111" s="956"/>
      <c r="AK111" s="957" t="s">
        <v>447</v>
      </c>
      <c r="AL111" s="955"/>
      <c r="AM111" s="955"/>
      <c r="AN111" s="955"/>
      <c r="AO111" s="956"/>
      <c r="AP111" s="958" t="s">
        <v>447</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v>1449918</v>
      </c>
      <c r="BR111" s="853"/>
      <c r="BS111" s="853"/>
      <c r="BT111" s="853"/>
      <c r="BU111" s="853"/>
      <c r="BV111" s="853">
        <v>2138859</v>
      </c>
      <c r="BW111" s="853"/>
      <c r="BX111" s="853"/>
      <c r="BY111" s="853"/>
      <c r="BZ111" s="853"/>
      <c r="CA111" s="853">
        <v>3088299</v>
      </c>
      <c r="CB111" s="853"/>
      <c r="CC111" s="853"/>
      <c r="CD111" s="853"/>
      <c r="CE111" s="853"/>
      <c r="CF111" s="911">
        <v>3.5</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15">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131</v>
      </c>
      <c r="AL112" s="816"/>
      <c r="AM112" s="816"/>
      <c r="AN112" s="816"/>
      <c r="AO112" s="817"/>
      <c r="AP112" s="860" t="s">
        <v>130</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66946121</v>
      </c>
      <c r="BR112" s="853"/>
      <c r="BS112" s="853"/>
      <c r="BT112" s="853"/>
      <c r="BU112" s="853"/>
      <c r="BV112" s="853">
        <v>63560321</v>
      </c>
      <c r="BW112" s="853"/>
      <c r="BX112" s="853"/>
      <c r="BY112" s="853"/>
      <c r="BZ112" s="853"/>
      <c r="CA112" s="853">
        <v>63123640</v>
      </c>
      <c r="CB112" s="853"/>
      <c r="CC112" s="853"/>
      <c r="CD112" s="853"/>
      <c r="CE112" s="853"/>
      <c r="CF112" s="911">
        <v>70.900000000000006</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15">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5353464</v>
      </c>
      <c r="AB113" s="955"/>
      <c r="AC113" s="955"/>
      <c r="AD113" s="955"/>
      <c r="AE113" s="956"/>
      <c r="AF113" s="957">
        <v>5282448</v>
      </c>
      <c r="AG113" s="955"/>
      <c r="AH113" s="955"/>
      <c r="AI113" s="955"/>
      <c r="AJ113" s="956"/>
      <c r="AK113" s="957">
        <v>6303657</v>
      </c>
      <c r="AL113" s="955"/>
      <c r="AM113" s="955"/>
      <c r="AN113" s="955"/>
      <c r="AO113" s="956"/>
      <c r="AP113" s="958">
        <v>7.1</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t="s">
        <v>130</v>
      </c>
      <c r="BR113" s="853"/>
      <c r="BS113" s="853"/>
      <c r="BT113" s="853"/>
      <c r="BU113" s="853"/>
      <c r="BV113" s="853" t="s">
        <v>131</v>
      </c>
      <c r="BW113" s="853"/>
      <c r="BX113" s="853"/>
      <c r="BY113" s="853"/>
      <c r="BZ113" s="853"/>
      <c r="CA113" s="853" t="s">
        <v>130</v>
      </c>
      <c r="CB113" s="853"/>
      <c r="CC113" s="853"/>
      <c r="CD113" s="853"/>
      <c r="CE113" s="853"/>
      <c r="CF113" s="911" t="s">
        <v>130</v>
      </c>
      <c r="CG113" s="912"/>
      <c r="CH113" s="912"/>
      <c r="CI113" s="912"/>
      <c r="CJ113" s="912"/>
      <c r="CK113" s="963"/>
      <c r="CL113" s="857"/>
      <c r="CM113" s="851"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131</v>
      </c>
      <c r="DR113" s="816"/>
      <c r="DS113" s="816"/>
      <c r="DT113" s="816"/>
      <c r="DU113" s="817"/>
      <c r="DV113" s="860" t="s">
        <v>130</v>
      </c>
      <c r="DW113" s="861"/>
      <c r="DX113" s="861"/>
      <c r="DY113" s="861"/>
      <c r="DZ113" s="862"/>
    </row>
    <row r="114" spans="1:130" s="230" customFormat="1" ht="26.25" customHeight="1" x14ac:dyDescent="0.15">
      <c r="A114" s="950"/>
      <c r="B114" s="951"/>
      <c r="C114" s="788" t="s">
        <v>458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130</v>
      </c>
      <c r="AB114" s="816"/>
      <c r="AC114" s="816"/>
      <c r="AD114" s="816"/>
      <c r="AE114" s="817"/>
      <c r="AF114" s="818" t="s">
        <v>130</v>
      </c>
      <c r="AG114" s="816"/>
      <c r="AH114" s="816"/>
      <c r="AI114" s="816"/>
      <c r="AJ114" s="817"/>
      <c r="AK114" s="818" t="s">
        <v>130</v>
      </c>
      <c r="AL114" s="816"/>
      <c r="AM114" s="816"/>
      <c r="AN114" s="816"/>
      <c r="AO114" s="817"/>
      <c r="AP114" s="860" t="s">
        <v>130</v>
      </c>
      <c r="AQ114" s="861"/>
      <c r="AR114" s="861"/>
      <c r="AS114" s="861"/>
      <c r="AT114" s="862"/>
      <c r="AU114" s="968"/>
      <c r="AV114" s="969"/>
      <c r="AW114" s="969"/>
      <c r="AX114" s="969"/>
      <c r="AY114" s="969"/>
      <c r="AZ114" s="851" t="s">
        <v>459</v>
      </c>
      <c r="BA114" s="788"/>
      <c r="BB114" s="788"/>
      <c r="BC114" s="788"/>
      <c r="BD114" s="788"/>
      <c r="BE114" s="788"/>
      <c r="BF114" s="788"/>
      <c r="BG114" s="788"/>
      <c r="BH114" s="788"/>
      <c r="BI114" s="788"/>
      <c r="BJ114" s="788"/>
      <c r="BK114" s="788"/>
      <c r="BL114" s="788"/>
      <c r="BM114" s="788"/>
      <c r="BN114" s="788"/>
      <c r="BO114" s="788"/>
      <c r="BP114" s="789"/>
      <c r="BQ114" s="852">
        <v>16479690</v>
      </c>
      <c r="BR114" s="853"/>
      <c r="BS114" s="853"/>
      <c r="BT114" s="853"/>
      <c r="BU114" s="853"/>
      <c r="BV114" s="853">
        <v>16348966</v>
      </c>
      <c r="BW114" s="853"/>
      <c r="BX114" s="853"/>
      <c r="BY114" s="853"/>
      <c r="BZ114" s="853"/>
      <c r="CA114" s="853">
        <v>16686319</v>
      </c>
      <c r="CB114" s="853"/>
      <c r="CC114" s="853"/>
      <c r="CD114" s="853"/>
      <c r="CE114" s="853"/>
      <c r="CF114" s="911">
        <v>18.7</v>
      </c>
      <c r="CG114" s="912"/>
      <c r="CH114" s="912"/>
      <c r="CI114" s="912"/>
      <c r="CJ114" s="912"/>
      <c r="CK114" s="963"/>
      <c r="CL114" s="857"/>
      <c r="CM114" s="851" t="s">
        <v>460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131</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461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108560</v>
      </c>
      <c r="AB115" s="955"/>
      <c r="AC115" s="955"/>
      <c r="AD115" s="955"/>
      <c r="AE115" s="956"/>
      <c r="AF115" s="957">
        <v>108560</v>
      </c>
      <c r="AG115" s="955"/>
      <c r="AH115" s="955"/>
      <c r="AI115" s="955"/>
      <c r="AJ115" s="956"/>
      <c r="AK115" s="957">
        <v>193060</v>
      </c>
      <c r="AL115" s="955"/>
      <c r="AM115" s="955"/>
      <c r="AN115" s="955"/>
      <c r="AO115" s="956"/>
      <c r="AP115" s="958">
        <v>0.2</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463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15">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465</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25653708</v>
      </c>
      <c r="AB117" s="939"/>
      <c r="AC117" s="939"/>
      <c r="AD117" s="939"/>
      <c r="AE117" s="940"/>
      <c r="AF117" s="941">
        <v>26176094</v>
      </c>
      <c r="AG117" s="939"/>
      <c r="AH117" s="939"/>
      <c r="AI117" s="939"/>
      <c r="AJ117" s="940"/>
      <c r="AK117" s="941">
        <v>25223011</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442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439</v>
      </c>
      <c r="AB118" s="932"/>
      <c r="AC118" s="932"/>
      <c r="AD118" s="932"/>
      <c r="AE118" s="933"/>
      <c r="AF118" s="934" t="s">
        <v>440</v>
      </c>
      <c r="AG118" s="932"/>
      <c r="AH118" s="932"/>
      <c r="AI118" s="932"/>
      <c r="AJ118" s="933"/>
      <c r="AK118" s="934" t="s">
        <v>308</v>
      </c>
      <c r="AL118" s="932"/>
      <c r="AM118" s="932"/>
      <c r="AN118" s="932"/>
      <c r="AO118" s="933"/>
      <c r="AP118" s="935" t="s">
        <v>441</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465</v>
      </c>
      <c r="DW118" s="861"/>
      <c r="DX118" s="861"/>
      <c r="DY118" s="861"/>
      <c r="DZ118" s="862"/>
    </row>
    <row r="119" spans="1:130" s="230" customFormat="1" ht="26.25" customHeight="1" x14ac:dyDescent="0.15">
      <c r="A119" s="854" t="s">
        <v>445</v>
      </c>
      <c r="B119" s="855"/>
      <c r="C119" s="896" t="s">
        <v>446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473</v>
      </c>
      <c r="BP119" s="914"/>
      <c r="BQ119" s="915">
        <v>297832032</v>
      </c>
      <c r="BR119" s="881"/>
      <c r="BS119" s="881"/>
      <c r="BT119" s="881"/>
      <c r="BU119" s="881"/>
      <c r="BV119" s="881">
        <v>297690229</v>
      </c>
      <c r="BW119" s="881"/>
      <c r="BX119" s="881"/>
      <c r="BY119" s="881"/>
      <c r="BZ119" s="881"/>
      <c r="CA119" s="881">
        <v>299838249</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1449918</v>
      </c>
      <c r="DH119" s="800"/>
      <c r="DI119" s="800"/>
      <c r="DJ119" s="800"/>
      <c r="DK119" s="801"/>
      <c r="DL119" s="802">
        <v>2138859</v>
      </c>
      <c r="DM119" s="800"/>
      <c r="DN119" s="800"/>
      <c r="DO119" s="800"/>
      <c r="DP119" s="801"/>
      <c r="DQ119" s="802">
        <v>3088299</v>
      </c>
      <c r="DR119" s="800"/>
      <c r="DS119" s="800"/>
      <c r="DT119" s="800"/>
      <c r="DU119" s="801"/>
      <c r="DV119" s="884">
        <v>3.5</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465</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17307907</v>
      </c>
      <c r="BR120" s="878"/>
      <c r="BS120" s="878"/>
      <c r="BT120" s="878"/>
      <c r="BU120" s="878"/>
      <c r="BV120" s="878">
        <v>21726463</v>
      </c>
      <c r="BW120" s="878"/>
      <c r="BX120" s="878"/>
      <c r="BY120" s="878"/>
      <c r="BZ120" s="878"/>
      <c r="CA120" s="878">
        <v>40313757</v>
      </c>
      <c r="CB120" s="878"/>
      <c r="CC120" s="878"/>
      <c r="CD120" s="878"/>
      <c r="CE120" s="878"/>
      <c r="CF120" s="902">
        <v>45.3</v>
      </c>
      <c r="CG120" s="903"/>
      <c r="CH120" s="903"/>
      <c r="CI120" s="903"/>
      <c r="CJ120" s="903"/>
      <c r="CK120" s="904" t="s">
        <v>477</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64987159</v>
      </c>
      <c r="DH120" s="878"/>
      <c r="DI120" s="878"/>
      <c r="DJ120" s="878"/>
      <c r="DK120" s="878"/>
      <c r="DL120" s="878">
        <v>61828156</v>
      </c>
      <c r="DM120" s="878"/>
      <c r="DN120" s="878"/>
      <c r="DO120" s="878"/>
      <c r="DP120" s="878"/>
      <c r="DQ120" s="878">
        <v>58360118</v>
      </c>
      <c r="DR120" s="878"/>
      <c r="DS120" s="878"/>
      <c r="DT120" s="878"/>
      <c r="DU120" s="878"/>
      <c r="DV120" s="879">
        <v>65.5</v>
      </c>
      <c r="DW120" s="879"/>
      <c r="DX120" s="879"/>
      <c r="DY120" s="879"/>
      <c r="DZ120" s="880"/>
    </row>
    <row r="121" spans="1:130" s="230" customFormat="1" ht="26.25" customHeight="1" x14ac:dyDescent="0.15">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v>53156207</v>
      </c>
      <c r="BR121" s="853"/>
      <c r="BS121" s="853"/>
      <c r="BT121" s="853"/>
      <c r="BU121" s="853"/>
      <c r="BV121" s="853">
        <v>55861044</v>
      </c>
      <c r="BW121" s="853"/>
      <c r="BX121" s="853"/>
      <c r="BY121" s="853"/>
      <c r="BZ121" s="853"/>
      <c r="CA121" s="853">
        <v>57566811</v>
      </c>
      <c r="CB121" s="853"/>
      <c r="CC121" s="853"/>
      <c r="CD121" s="853"/>
      <c r="CE121" s="853"/>
      <c r="CF121" s="911">
        <v>64.599999999999994</v>
      </c>
      <c r="CG121" s="912"/>
      <c r="CH121" s="912"/>
      <c r="CI121" s="912"/>
      <c r="CJ121" s="912"/>
      <c r="CK121" s="905"/>
      <c r="CL121" s="891"/>
      <c r="CM121" s="891"/>
      <c r="CN121" s="891"/>
      <c r="CO121" s="892"/>
      <c r="CP121" s="871" t="s">
        <v>411</v>
      </c>
      <c r="CQ121" s="872"/>
      <c r="CR121" s="872"/>
      <c r="CS121" s="872"/>
      <c r="CT121" s="872"/>
      <c r="CU121" s="872"/>
      <c r="CV121" s="872"/>
      <c r="CW121" s="872"/>
      <c r="CX121" s="872"/>
      <c r="CY121" s="872"/>
      <c r="CZ121" s="872"/>
      <c r="DA121" s="872"/>
      <c r="DB121" s="872"/>
      <c r="DC121" s="872"/>
      <c r="DD121" s="872"/>
      <c r="DE121" s="872"/>
      <c r="DF121" s="873"/>
      <c r="DG121" s="852">
        <v>69375</v>
      </c>
      <c r="DH121" s="853"/>
      <c r="DI121" s="853"/>
      <c r="DJ121" s="853"/>
      <c r="DK121" s="853"/>
      <c r="DL121" s="853">
        <v>78084</v>
      </c>
      <c r="DM121" s="853"/>
      <c r="DN121" s="853"/>
      <c r="DO121" s="853"/>
      <c r="DP121" s="853"/>
      <c r="DQ121" s="853">
        <v>3279697</v>
      </c>
      <c r="DR121" s="853"/>
      <c r="DS121" s="853"/>
      <c r="DT121" s="853"/>
      <c r="DU121" s="853"/>
      <c r="DV121" s="830">
        <v>3.7</v>
      </c>
      <c r="DW121" s="830"/>
      <c r="DX121" s="830"/>
      <c r="DY121" s="830"/>
      <c r="DZ121" s="831"/>
    </row>
    <row r="122" spans="1:130" s="230" customFormat="1" ht="26.25" customHeight="1" x14ac:dyDescent="0.15">
      <c r="A122" s="856"/>
      <c r="B122" s="857"/>
      <c r="C122" s="851" t="s">
        <v>460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183192222</v>
      </c>
      <c r="BR122" s="881"/>
      <c r="BS122" s="881"/>
      <c r="BT122" s="881"/>
      <c r="BU122" s="881"/>
      <c r="BV122" s="881">
        <v>184804961</v>
      </c>
      <c r="BW122" s="881"/>
      <c r="BX122" s="881"/>
      <c r="BY122" s="881"/>
      <c r="BZ122" s="881"/>
      <c r="CA122" s="881">
        <v>180902686</v>
      </c>
      <c r="CB122" s="881"/>
      <c r="CC122" s="881"/>
      <c r="CD122" s="881"/>
      <c r="CE122" s="881"/>
      <c r="CF122" s="882">
        <v>203.1</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v>1227371</v>
      </c>
      <c r="DH122" s="853"/>
      <c r="DI122" s="853"/>
      <c r="DJ122" s="853"/>
      <c r="DK122" s="853"/>
      <c r="DL122" s="853">
        <v>1133224</v>
      </c>
      <c r="DM122" s="853"/>
      <c r="DN122" s="853"/>
      <c r="DO122" s="853"/>
      <c r="DP122" s="853"/>
      <c r="DQ122" s="853">
        <v>1104888</v>
      </c>
      <c r="DR122" s="853"/>
      <c r="DS122" s="853"/>
      <c r="DT122" s="853"/>
      <c r="DU122" s="853"/>
      <c r="DV122" s="830">
        <v>1.2</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482</v>
      </c>
      <c r="BP123" s="914"/>
      <c r="BQ123" s="868">
        <v>253656336</v>
      </c>
      <c r="BR123" s="869"/>
      <c r="BS123" s="869"/>
      <c r="BT123" s="869"/>
      <c r="BU123" s="869"/>
      <c r="BV123" s="869">
        <v>262392468</v>
      </c>
      <c r="BW123" s="869"/>
      <c r="BX123" s="869"/>
      <c r="BY123" s="869"/>
      <c r="BZ123" s="869"/>
      <c r="CA123" s="869">
        <v>278783254</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v>610629</v>
      </c>
      <c r="DH123" s="816"/>
      <c r="DI123" s="816"/>
      <c r="DJ123" s="816"/>
      <c r="DK123" s="817"/>
      <c r="DL123" s="818">
        <v>480985</v>
      </c>
      <c r="DM123" s="816"/>
      <c r="DN123" s="816"/>
      <c r="DO123" s="816"/>
      <c r="DP123" s="817"/>
      <c r="DQ123" s="818">
        <v>350027</v>
      </c>
      <c r="DR123" s="816"/>
      <c r="DS123" s="816"/>
      <c r="DT123" s="816"/>
      <c r="DU123" s="817"/>
      <c r="DV123" s="860">
        <v>0.4</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51</v>
      </c>
      <c r="BR124" s="867"/>
      <c r="BS124" s="867"/>
      <c r="BT124" s="867"/>
      <c r="BU124" s="867"/>
      <c r="BV124" s="867">
        <v>38.9</v>
      </c>
      <c r="BW124" s="867"/>
      <c r="BX124" s="867"/>
      <c r="BY124" s="867"/>
      <c r="BZ124" s="867"/>
      <c r="CA124" s="867">
        <v>23.6</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v>51587</v>
      </c>
      <c r="DH124" s="800"/>
      <c r="DI124" s="800"/>
      <c r="DJ124" s="800"/>
      <c r="DK124" s="801"/>
      <c r="DL124" s="802">
        <v>39872</v>
      </c>
      <c r="DM124" s="800"/>
      <c r="DN124" s="800"/>
      <c r="DO124" s="800"/>
      <c r="DP124" s="801"/>
      <c r="DQ124" s="802">
        <v>28910</v>
      </c>
      <c r="DR124" s="800"/>
      <c r="DS124" s="800"/>
      <c r="DT124" s="800"/>
      <c r="DU124" s="801"/>
      <c r="DV124" s="884">
        <v>0</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108560</v>
      </c>
      <c r="AB126" s="816"/>
      <c r="AC126" s="816"/>
      <c r="AD126" s="816"/>
      <c r="AE126" s="817"/>
      <c r="AF126" s="818">
        <v>108560</v>
      </c>
      <c r="AG126" s="816"/>
      <c r="AH126" s="816"/>
      <c r="AI126" s="816"/>
      <c r="AJ126" s="817"/>
      <c r="AK126" s="818">
        <v>193060</v>
      </c>
      <c r="AL126" s="816"/>
      <c r="AM126" s="816"/>
      <c r="AN126" s="816"/>
      <c r="AO126" s="817"/>
      <c r="AP126" s="860">
        <v>0.2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130</v>
      </c>
      <c r="AL127" s="816"/>
      <c r="AM127" s="816"/>
      <c r="AN127" s="816"/>
      <c r="AO127" s="817"/>
      <c r="AP127" s="860" t="s">
        <v>130</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5842702</v>
      </c>
      <c r="AB128" s="837"/>
      <c r="AC128" s="837"/>
      <c r="AD128" s="837"/>
      <c r="AE128" s="838"/>
      <c r="AF128" s="839">
        <v>7139749</v>
      </c>
      <c r="AG128" s="837"/>
      <c r="AH128" s="837"/>
      <c r="AI128" s="837"/>
      <c r="AJ128" s="838"/>
      <c r="AK128" s="839">
        <v>5770154</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130</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102193631</v>
      </c>
      <c r="AB129" s="816"/>
      <c r="AC129" s="816"/>
      <c r="AD129" s="816"/>
      <c r="AE129" s="817"/>
      <c r="AF129" s="818">
        <v>106088944</v>
      </c>
      <c r="AG129" s="816"/>
      <c r="AH129" s="816"/>
      <c r="AI129" s="816"/>
      <c r="AJ129" s="817"/>
      <c r="AK129" s="818">
        <v>104780838</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130</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15628570</v>
      </c>
      <c r="AB130" s="816"/>
      <c r="AC130" s="816"/>
      <c r="AD130" s="816"/>
      <c r="AE130" s="817"/>
      <c r="AF130" s="818">
        <v>15425745</v>
      </c>
      <c r="AG130" s="816"/>
      <c r="AH130" s="816"/>
      <c r="AI130" s="816"/>
      <c r="AJ130" s="817"/>
      <c r="AK130" s="818">
        <v>15705495</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4.3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86565061</v>
      </c>
      <c r="AB131" s="800"/>
      <c r="AC131" s="800"/>
      <c r="AD131" s="800"/>
      <c r="AE131" s="801"/>
      <c r="AF131" s="802">
        <v>90663199</v>
      </c>
      <c r="AG131" s="800"/>
      <c r="AH131" s="800"/>
      <c r="AI131" s="800"/>
      <c r="AJ131" s="801"/>
      <c r="AK131" s="802">
        <v>89075343</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v>23.6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4.8315520740000002</v>
      </c>
      <c r="AB132" s="781"/>
      <c r="AC132" s="781"/>
      <c r="AD132" s="781"/>
      <c r="AE132" s="782"/>
      <c r="AF132" s="783">
        <v>3.9824317250000001</v>
      </c>
      <c r="AG132" s="781"/>
      <c r="AH132" s="781"/>
      <c r="AI132" s="781"/>
      <c r="AJ132" s="782"/>
      <c r="AK132" s="783">
        <v>4.2069576990000002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4.8</v>
      </c>
      <c r="AB133" s="760"/>
      <c r="AC133" s="760"/>
      <c r="AD133" s="760"/>
      <c r="AE133" s="761"/>
      <c r="AF133" s="759">
        <v>4.4000000000000004</v>
      </c>
      <c r="AG133" s="760"/>
      <c r="AH133" s="760"/>
      <c r="AI133" s="760"/>
      <c r="AJ133" s="761"/>
      <c r="AK133" s="759">
        <v>4.3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K/+sg2gPgBtwjTjp5rljP+UW+jj6TbiUWDl8LzLjmd9Unj2HFStHVB1AGSyDnVm5ejFtZCuHxu2lXb7OI6qyA==" saltValue="LXFEKjkPwDl1QSJVrUoC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ExFI97XhEEDZSC5dEm7QXhG5PeIR/39/17xHoEOxWQiMNnQouVbtW+MQ1V+VqkuVzD7sfX+s/vecrAUJZJPVw==" saltValue="sjGcwd5KJuTTzk3PsQ16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WYEa2QuIj+DrN2v2R9vPO+w87rWRZvMnK+zDutMFSYMcroHtQ8qOUgBCqWeuEIeReOquQy4hIb0WUHyKVhwEA==" saltValue="2+FFMt1sWkwiNOOOHfff6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22957780</v>
      </c>
      <c r="AP9" s="281">
        <v>51339</v>
      </c>
      <c r="AQ9" s="282">
        <v>63571</v>
      </c>
      <c r="AR9" s="283">
        <v>-19.2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1926</v>
      </c>
      <c r="AP10" s="284">
        <v>4</v>
      </c>
      <c r="AQ10" s="285">
        <v>1690</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v>263173</v>
      </c>
      <c r="AP11" s="284">
        <v>589</v>
      </c>
      <c r="AQ11" s="285">
        <v>679</v>
      </c>
      <c r="AR11" s="286">
        <v>-13.3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520</v>
      </c>
      <c r="AL12" s="1167"/>
      <c r="AM12" s="1167"/>
      <c r="AN12" s="1168"/>
      <c r="AO12" s="284" t="s">
        <v>521</v>
      </c>
      <c r="AP12" s="284" t="s">
        <v>521</v>
      </c>
      <c r="AQ12" s="285">
        <v>23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550206</v>
      </c>
      <c r="AP13" s="284">
        <v>1230</v>
      </c>
      <c r="AQ13" s="285">
        <v>1992</v>
      </c>
      <c r="AR13" s="286">
        <v>-38.299999999999997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528104</v>
      </c>
      <c r="AP14" s="284">
        <v>1181</v>
      </c>
      <c r="AQ14" s="285">
        <v>1254</v>
      </c>
      <c r="AR14" s="286">
        <v>-5.8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-1270596</v>
      </c>
      <c r="AP15" s="284">
        <v>-2841</v>
      </c>
      <c r="AQ15" s="285">
        <v>-3845</v>
      </c>
      <c r="AR15" s="286">
        <v>-26.1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23030593</v>
      </c>
      <c r="AP16" s="284">
        <v>51502</v>
      </c>
      <c r="AQ16" s="285">
        <v>65365</v>
      </c>
      <c r="AR16" s="286">
        <v>-21.2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5.68</v>
      </c>
      <c r="AP21" s="298">
        <v>6.46</v>
      </c>
      <c r="AQ21" s="299">
        <v>-0.78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99.5</v>
      </c>
      <c r="AP22" s="303">
        <v>99.4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18726294</v>
      </c>
      <c r="AP32" s="312">
        <v>41876</v>
      </c>
      <c r="AQ32" s="313">
        <v>37452</v>
      </c>
      <c r="AR32" s="314">
        <v>11.8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521</v>
      </c>
      <c r="AP34" s="312" t="s">
        <v>521</v>
      </c>
      <c r="AQ34" s="313">
        <v>45</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6303657</v>
      </c>
      <c r="AP35" s="312">
        <v>14096</v>
      </c>
      <c r="AQ35" s="313">
        <v>8356</v>
      </c>
      <c r="AR35" s="314">
        <v>68.7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t="s">
        <v>521</v>
      </c>
      <c r="AP36" s="312" t="s">
        <v>521</v>
      </c>
      <c r="AQ36" s="313">
        <v>443</v>
      </c>
      <c r="AR36" s="314" t="s">
        <v>521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v>193060</v>
      </c>
      <c r="AP37" s="312">
        <v>432</v>
      </c>
      <c r="AQ37" s="313">
        <v>649</v>
      </c>
      <c r="AR37" s="314">
        <v>-33.4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521</v>
      </c>
      <c r="AP38" s="315" t="s">
        <v>521</v>
      </c>
      <c r="AQ38" s="316">
        <v>1</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v>-5770154</v>
      </c>
      <c r="AP39" s="312">
        <v>-12903</v>
      </c>
      <c r="AQ39" s="313">
        <v>-7867</v>
      </c>
      <c r="AR39" s="314">
        <v>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-15705495</v>
      </c>
      <c r="AP40" s="312">
        <v>-35121</v>
      </c>
      <c r="AQ40" s="313">
        <v>-28343</v>
      </c>
      <c r="AR40" s="314">
        <v>23.9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3747362</v>
      </c>
      <c r="AP41" s="312">
        <v>8380</v>
      </c>
      <c r="AQ41" s="313">
        <v>10736</v>
      </c>
      <c r="AR41" s="314">
        <v>-21.9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33702075</v>
      </c>
      <c r="AN51" s="334">
        <v>74290</v>
      </c>
      <c r="AO51" s="335">
        <v>35.5</v>
      </c>
      <c r="AP51" s="336">
        <v>46457</v>
      </c>
      <c r="AQ51" s="337">
        <v>-3.4</v>
      </c>
      <c r="AR51" s="338">
        <v>38.9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15904631</v>
      </c>
      <c r="AN52" s="342">
        <v>35059</v>
      </c>
      <c r="AO52" s="343">
        <v>44.3</v>
      </c>
      <c r="AP52" s="344">
        <v>24020</v>
      </c>
      <c r="AQ52" s="345">
        <v>-4.5999999999999996</v>
      </c>
      <c r="AR52" s="346">
        <v>48.9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31162845</v>
      </c>
      <c r="AN53" s="334">
        <v>68911</v>
      </c>
      <c r="AO53" s="335">
        <v>-7.2</v>
      </c>
      <c r="AP53" s="336">
        <v>51849</v>
      </c>
      <c r="AQ53" s="337">
        <v>11.6</v>
      </c>
      <c r="AR53" s="338">
        <v>-18.8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15679866</v>
      </c>
      <c r="AN54" s="342">
        <v>34673</v>
      </c>
      <c r="AO54" s="343">
        <v>-1.1000000000000001</v>
      </c>
      <c r="AP54" s="344">
        <v>26326</v>
      </c>
      <c r="AQ54" s="345">
        <v>9.6</v>
      </c>
      <c r="AR54" s="346">
        <v>-10.7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25738365</v>
      </c>
      <c r="AN55" s="334">
        <v>57067</v>
      </c>
      <c r="AO55" s="335">
        <v>-17.2</v>
      </c>
      <c r="AP55" s="336">
        <v>52191</v>
      </c>
      <c r="AQ55" s="337">
        <v>0.7</v>
      </c>
      <c r="AR55" s="338">
        <v>-17.899999999999999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10016866</v>
      </c>
      <c r="AN56" s="342">
        <v>22209</v>
      </c>
      <c r="AO56" s="343">
        <v>-35.9</v>
      </c>
      <c r="AP56" s="344">
        <v>26807</v>
      </c>
      <c r="AQ56" s="345">
        <v>1.8</v>
      </c>
      <c r="AR56" s="346">
        <v>-37.700000000000003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34617058</v>
      </c>
      <c r="AN57" s="334">
        <v>77149</v>
      </c>
      <c r="AO57" s="335">
        <v>35.200000000000003</v>
      </c>
      <c r="AP57" s="336">
        <v>48105</v>
      </c>
      <c r="AQ57" s="337">
        <v>-7.8</v>
      </c>
      <c r="AR57" s="338">
        <v>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11386766</v>
      </c>
      <c r="AN58" s="342">
        <v>25377</v>
      </c>
      <c r="AO58" s="343">
        <v>14.3</v>
      </c>
      <c r="AP58" s="344">
        <v>24072</v>
      </c>
      <c r="AQ58" s="345">
        <v>-10.199999999999999</v>
      </c>
      <c r="AR58" s="346">
        <v>24.5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35951354</v>
      </c>
      <c r="AN59" s="334">
        <v>80396</v>
      </c>
      <c r="AO59" s="335">
        <v>4.2</v>
      </c>
      <c r="AP59" s="336">
        <v>47446</v>
      </c>
      <c r="AQ59" s="337">
        <v>-1.4</v>
      </c>
      <c r="AR59" s="338">
        <v>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16046242</v>
      </c>
      <c r="AN60" s="342">
        <v>35883</v>
      </c>
      <c r="AO60" s="343">
        <v>41.4</v>
      </c>
      <c r="AP60" s="344">
        <v>24371</v>
      </c>
      <c r="AQ60" s="345">
        <v>1.2</v>
      </c>
      <c r="AR60" s="346">
        <v>40.200000000000003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32234339</v>
      </c>
      <c r="AN61" s="349">
        <v>71563</v>
      </c>
      <c r="AO61" s="350">
        <v>10.1</v>
      </c>
      <c r="AP61" s="351">
        <v>49210</v>
      </c>
      <c r="AQ61" s="352">
        <v>-0.1</v>
      </c>
      <c r="AR61" s="338">
        <v>10.199999999999999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13806874</v>
      </c>
      <c r="AN62" s="342">
        <v>30640</v>
      </c>
      <c r="AO62" s="343">
        <v>12.6</v>
      </c>
      <c r="AP62" s="344">
        <v>25119</v>
      </c>
      <c r="AQ62" s="345">
        <v>-0.4</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OUPGp9B7h+YmDaNXy/fnuR1lB++37OXKX6GX8lbNDEpA9c6hD11jGODis71FW1UGRIKtd+bPdZpFleoP8rTXQ==" saltValue="siMN7FnVHE0YR12AuT/q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1" spans="125:125" ht="13.5" hidden="1" customHeight="1" x14ac:dyDescent="0.15">
      <c r="DU121" s="259"/>
    </row>
  </sheetData>
  <sheetProtection algorithmName="SHA-512" hashValue="p0cL5FJDLejv0m1v+LUz50LGmLWByH+J96q3uac+Z1LZMsTTZwiypYukLJUud+tUWgP5aIZ3HRByrM2RHl6w4Q==" saltValue="+oLPe3+gCyrn8WnjEO2i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hS0fzVOZCiRiSg7grPnLHx46xCWGyBSrpMasrtRPC5y1lNQGKaxiSQaAzHBtKdIp4Q+nc52/yL/ipDFwL8gxyQ==" saltValue="UqZsHPteBtcehnqdsp+/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2.97</v>
      </c>
      <c r="G47" s="12">
        <v>2.57</v>
      </c>
      <c r="H47" s="12">
        <v>2.4</v>
      </c>
      <c r="I47" s="12">
        <v>2.25</v>
      </c>
      <c r="J47" s="13">
        <v>6.54</v>
      </c>
    </row>
    <row r="48" spans="2:10" ht="57.75" customHeight="1" x14ac:dyDescent="0.15">
      <c r="B48" s="14"/>
      <c r="C48" s="1177" t="s">
        <v>4</v>
      </c>
      <c r="D48" s="1177"/>
      <c r="E48" s="1178"/>
      <c r="F48" s="15">
        <v>1.64</v>
      </c>
      <c r="G48" s="16">
        <v>1.69</v>
      </c>
      <c r="H48" s="16">
        <v>3.36</v>
      </c>
      <c r="I48" s="16">
        <v>4.3</v>
      </c>
      <c r="J48" s="17">
        <v>4.13</v>
      </c>
    </row>
    <row r="49" spans="2:10" ht="57.75" customHeight="1" thickBot="1" x14ac:dyDescent="0.2">
      <c r="B49" s="18"/>
      <c r="C49" s="1179" t="s">
        <v>5</v>
      </c>
      <c r="D49" s="1179"/>
      <c r="E49" s="1180"/>
      <c r="F49" s="19">
        <v>0.78</v>
      </c>
      <c r="G49" s="20">
        <v>0.18</v>
      </c>
      <c r="H49" s="20">
        <v>3.04</v>
      </c>
      <c r="I49" s="20">
        <v>2.12</v>
      </c>
      <c r="J49" s="21">
        <v>5.48</v>
      </c>
    </row>
    <row r="50" spans="2:10" x14ac:dyDescent="0.15"/>
  </sheetData>
  <sheetProtection algorithmName="SHA-512" hashValue="BGZkczuz+G0vsA6p+eCU+HGojcjVUJ8p/ME6PvfUTVWaq4MfaGrQauiDLCu8jGgQgfLIVg5dCnlNk9ds5EIpBQ==" saltValue="rgDXrGmJM3i/JEjvys7k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567</v>
      </c>
      <c r="D34" s="1187"/>
      <c r="E34" s="1188"/>
      <c r="F34" s="32">
        <v>7.13</v>
      </c>
      <c r="G34" s="33">
        <v>6.9</v>
      </c>
      <c r="H34" s="33">
        <v>6.4</v>
      </c>
      <c r="I34" s="33">
        <v>6.94</v>
      </c>
      <c r="J34" s="34">
        <v>6.31</v>
      </c>
      <c r="K34" s="22"/>
      <c r="L34" s="22"/>
      <c r="M34" s="22"/>
      <c r="N34" s="22"/>
      <c r="O34" s="22"/>
      <c r="P34" s="22"/>
    </row>
    <row r="35" spans="1:16" ht="39" customHeight="1" x14ac:dyDescent="0.15">
      <c r="A35" s="22"/>
      <c r="B35" s="35"/>
      <c r="C35" s="1181" t="s">
        <v>568</v>
      </c>
      <c r="D35" s="1182"/>
      <c r="E35" s="1183"/>
      <c r="F35" s="36">
        <v>3.31</v>
      </c>
      <c r="G35" s="37">
        <v>3.24</v>
      </c>
      <c r="H35" s="37">
        <v>4.5</v>
      </c>
      <c r="I35" s="37">
        <v>5.24</v>
      </c>
      <c r="J35" s="38">
        <v>5.71</v>
      </c>
      <c r="K35" s="22"/>
      <c r="L35" s="22"/>
      <c r="M35" s="22"/>
      <c r="N35" s="22"/>
      <c r="O35" s="22"/>
      <c r="P35" s="22"/>
    </row>
    <row r="36" spans="1:16" ht="39" customHeight="1" x14ac:dyDescent="0.15">
      <c r="A36" s="22"/>
      <c r="B36" s="35"/>
      <c r="C36" s="1181" t="s">
        <v>569</v>
      </c>
      <c r="D36" s="1182"/>
      <c r="E36" s="1183"/>
      <c r="F36" s="36">
        <v>0</v>
      </c>
      <c r="G36" s="37">
        <v>0</v>
      </c>
      <c r="H36" s="37">
        <v>0</v>
      </c>
      <c r="I36" s="37">
        <v>1.62</v>
      </c>
      <c r="J36" s="38">
        <v>4.22</v>
      </c>
      <c r="K36" s="22"/>
      <c r="L36" s="22"/>
      <c r="M36" s="22"/>
      <c r="N36" s="22"/>
      <c r="O36" s="22"/>
      <c r="P36" s="22"/>
    </row>
    <row r="37" spans="1:16" ht="39" customHeight="1" x14ac:dyDescent="0.15">
      <c r="A37" s="22"/>
      <c r="B37" s="35"/>
      <c r="C37" s="1181" t="s">
        <v>570</v>
      </c>
      <c r="D37" s="1182"/>
      <c r="E37" s="1183"/>
      <c r="F37" s="36">
        <v>1.62</v>
      </c>
      <c r="G37" s="37">
        <v>1.66</v>
      </c>
      <c r="H37" s="37">
        <v>3.3</v>
      </c>
      <c r="I37" s="37">
        <v>4.24</v>
      </c>
      <c r="J37" s="38">
        <v>4.08</v>
      </c>
      <c r="K37" s="22"/>
      <c r="L37" s="22"/>
      <c r="M37" s="22"/>
      <c r="N37" s="22"/>
      <c r="O37" s="22"/>
      <c r="P37" s="22"/>
    </row>
    <row r="38" spans="1:16" ht="39" customHeight="1" x14ac:dyDescent="0.15">
      <c r="A38" s="22"/>
      <c r="B38" s="35"/>
      <c r="C38" s="1181" t="s">
        <v>571</v>
      </c>
      <c r="D38" s="1182"/>
      <c r="E38" s="1183"/>
      <c r="F38" s="36">
        <v>3.37</v>
      </c>
      <c r="G38" s="37">
        <v>3.9</v>
      </c>
      <c r="H38" s="37">
        <v>3.13</v>
      </c>
      <c r="I38" s="37">
        <v>3.12</v>
      </c>
      <c r="J38" s="38">
        <v>3</v>
      </c>
      <c r="K38" s="22"/>
      <c r="L38" s="22"/>
      <c r="M38" s="22"/>
      <c r="N38" s="22"/>
      <c r="O38" s="22"/>
      <c r="P38" s="22"/>
    </row>
    <row r="39" spans="1:16" ht="39" customHeight="1" x14ac:dyDescent="0.15">
      <c r="A39" s="22"/>
      <c r="B39" s="35"/>
      <c r="C39" s="1181" t="s">
        <v>572</v>
      </c>
      <c r="D39" s="1182"/>
      <c r="E39" s="1183"/>
      <c r="F39" s="36">
        <v>1.82</v>
      </c>
      <c r="G39" s="37">
        <v>1.84</v>
      </c>
      <c r="H39" s="37">
        <v>1.78</v>
      </c>
      <c r="I39" s="37">
        <v>1.65</v>
      </c>
      <c r="J39" s="38">
        <v>1.58</v>
      </c>
      <c r="K39" s="22"/>
      <c r="L39" s="22"/>
      <c r="M39" s="22"/>
      <c r="N39" s="22"/>
      <c r="O39" s="22"/>
      <c r="P39" s="22"/>
    </row>
    <row r="40" spans="1:16" ht="39" customHeight="1" x14ac:dyDescent="0.15">
      <c r="A40" s="22"/>
      <c r="B40" s="35"/>
      <c r="C40" s="1181" t="s">
        <v>573</v>
      </c>
      <c r="D40" s="1182"/>
      <c r="E40" s="1183"/>
      <c r="F40" s="36">
        <v>1.19</v>
      </c>
      <c r="G40" s="37">
        <v>0.86</v>
      </c>
      <c r="H40" s="37">
        <v>0.92</v>
      </c>
      <c r="I40" s="37">
        <v>0.65</v>
      </c>
      <c r="J40" s="38">
        <v>1.02</v>
      </c>
      <c r="K40" s="22"/>
      <c r="L40" s="22"/>
      <c r="M40" s="22"/>
      <c r="N40" s="22"/>
      <c r="O40" s="22"/>
      <c r="P40" s="22"/>
    </row>
    <row r="41" spans="1:16" ht="39" customHeight="1" x14ac:dyDescent="0.15">
      <c r="A41" s="22"/>
      <c r="B41" s="35"/>
      <c r="C41" s="1181" t="s">
        <v>574</v>
      </c>
      <c r="D41" s="1182"/>
      <c r="E41" s="1183"/>
      <c r="F41" s="36">
        <v>0.27</v>
      </c>
      <c r="G41" s="37">
        <v>0.28000000000000003</v>
      </c>
      <c r="H41" s="37">
        <v>0.28999999999999998</v>
      </c>
      <c r="I41" s="37">
        <v>0.28999999999999998</v>
      </c>
      <c r="J41" s="38">
        <v>0.3</v>
      </c>
      <c r="K41" s="22"/>
      <c r="L41" s="22"/>
      <c r="M41" s="22"/>
      <c r="N41" s="22"/>
      <c r="O41" s="22"/>
      <c r="P41" s="22"/>
    </row>
    <row r="42" spans="1:16" ht="39" customHeight="1" x14ac:dyDescent="0.15">
      <c r="A42" s="22"/>
      <c r="B42" s="39"/>
      <c r="C42" s="1181" t="s">
        <v>575</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576</v>
      </c>
      <c r="D43" s="1185"/>
      <c r="E43" s="1186"/>
      <c r="F43" s="41">
        <v>6.95</v>
      </c>
      <c r="G43" s="42">
        <v>7.46</v>
      </c>
      <c r="H43" s="42">
        <v>6.08</v>
      </c>
      <c r="I43" s="42">
        <v>5.74</v>
      </c>
      <c r="J43" s="43">
        <v>0.71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qnFEoqoBpw4PWBMV1bXaOP736Xr4dkoggULkRf/Dt7O/Wha6KE8pFYszwI6t6doY1rhJuytmJUJiPUUHNRaqw==" saltValue="pd4xAmNeeyOGxOXXuRUe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21291</v>
      </c>
      <c r="L45" s="60">
        <v>20509</v>
      </c>
      <c r="M45" s="60">
        <v>20192</v>
      </c>
      <c r="N45" s="60">
        <v>20785</v>
      </c>
      <c r="O45" s="61">
        <v>18726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1" t="s">
        <v>15</v>
      </c>
      <c r="F48" s="1191"/>
      <c r="G48" s="1191"/>
      <c r="H48" s="1191"/>
      <c r="I48" s="1191"/>
      <c r="J48" s="1192"/>
      <c r="K48" s="63">
        <v>5746</v>
      </c>
      <c r="L48" s="64">
        <v>5521</v>
      </c>
      <c r="M48" s="64">
        <v>5353</v>
      </c>
      <c r="N48" s="64">
        <v>5282</v>
      </c>
      <c r="O48" s="65">
        <v>6304</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521</v>
      </c>
      <c r="L49" s="64" t="s">
        <v>521</v>
      </c>
      <c r="M49" s="64" t="s">
        <v>521</v>
      </c>
      <c r="N49" s="64" t="s">
        <v>521</v>
      </c>
      <c r="O49" s="65" t="s">
        <v>521</v>
      </c>
      <c r="P49" s="48"/>
      <c r="Q49" s="48"/>
      <c r="R49" s="48"/>
      <c r="S49" s="48"/>
      <c r="T49" s="48"/>
      <c r="U49" s="48"/>
    </row>
    <row r="50" spans="1:21" ht="30.75" customHeight="1" x14ac:dyDescent="0.15">
      <c r="A50" s="48"/>
      <c r="B50" s="1214"/>
      <c r="C50" s="1215"/>
      <c r="D50" s="62"/>
      <c r="E50" s="1191" t="s">
        <v>17</v>
      </c>
      <c r="F50" s="1191"/>
      <c r="G50" s="1191"/>
      <c r="H50" s="1191"/>
      <c r="I50" s="1191"/>
      <c r="J50" s="1192"/>
      <c r="K50" s="63">
        <v>108</v>
      </c>
      <c r="L50" s="64">
        <v>108</v>
      </c>
      <c r="M50" s="64">
        <v>109</v>
      </c>
      <c r="N50" s="64">
        <v>109</v>
      </c>
      <c r="O50" s="65">
        <v>193</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521</v>
      </c>
      <c r="L51" s="64" t="s">
        <v>521</v>
      </c>
      <c r="M51" s="64" t="s">
        <v>521</v>
      </c>
      <c r="N51" s="64" t="s">
        <v>521</v>
      </c>
      <c r="O51" s="65" t="s">
        <v>521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22979</v>
      </c>
      <c r="L52" s="64">
        <v>22202</v>
      </c>
      <c r="M52" s="64">
        <v>21472</v>
      </c>
      <c r="N52" s="64">
        <v>22566</v>
      </c>
      <c r="O52" s="65">
        <v>21475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4166</v>
      </c>
      <c r="L53" s="69">
        <v>3936</v>
      </c>
      <c r="M53" s="69">
        <v>4182</v>
      </c>
      <c r="N53" s="69">
        <v>3610</v>
      </c>
      <c r="O53" s="70">
        <v>3748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QAWXLz/KAnRyCVzlyEzCnsRPgPVSRF6JHT1iSXFYN+AyqLImunqMq6YmCeetU/I+jODgWLxRXFMYBcp0ojymQ==" saltValue="bmpIeL+3rlOoPVMG8dzT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32" t="s">
        <v>32</v>
      </c>
      <c r="C41" s="1233"/>
      <c r="D41" s="105"/>
      <c r="E41" s="1234" t="s">
        <v>33</v>
      </c>
      <c r="F41" s="1234"/>
      <c r="G41" s="1234"/>
      <c r="H41" s="1235"/>
      <c r="I41" s="355">
        <v>216911</v>
      </c>
      <c r="J41" s="356">
        <v>216595</v>
      </c>
      <c r="K41" s="356">
        <v>212956</v>
      </c>
      <c r="L41" s="356">
        <v>215642</v>
      </c>
      <c r="M41" s="357">
        <v>216940</v>
      </c>
    </row>
    <row r="42" spans="2:13" ht="27.75" customHeight="1" x14ac:dyDescent="0.15">
      <c r="B42" s="1222"/>
      <c r="C42" s="1223"/>
      <c r="D42" s="106"/>
      <c r="E42" s="1226" t="s">
        <v>34</v>
      </c>
      <c r="F42" s="1226"/>
      <c r="G42" s="1226"/>
      <c r="H42" s="1227"/>
      <c r="I42" s="358">
        <v>1762</v>
      </c>
      <c r="J42" s="359">
        <v>1606</v>
      </c>
      <c r="K42" s="359">
        <v>1450</v>
      </c>
      <c r="L42" s="359">
        <v>2139</v>
      </c>
      <c r="M42" s="360">
        <v>3088</v>
      </c>
    </row>
    <row r="43" spans="2:13" ht="27.75" customHeight="1" x14ac:dyDescent="0.15">
      <c r="B43" s="1222"/>
      <c r="C43" s="1223"/>
      <c r="D43" s="106"/>
      <c r="E43" s="1226" t="s">
        <v>35</v>
      </c>
      <c r="F43" s="1226"/>
      <c r="G43" s="1226"/>
      <c r="H43" s="1227"/>
      <c r="I43" s="358">
        <v>72236</v>
      </c>
      <c r="J43" s="359">
        <v>70503</v>
      </c>
      <c r="K43" s="359">
        <v>66946</v>
      </c>
      <c r="L43" s="359">
        <v>63560</v>
      </c>
      <c r="M43" s="360">
        <v>63124</v>
      </c>
    </row>
    <row r="44" spans="2:13" ht="27.75" customHeight="1" x14ac:dyDescent="0.15">
      <c r="B44" s="1222"/>
      <c r="C44" s="1223"/>
      <c r="D44" s="106"/>
      <c r="E44" s="1226" t="s">
        <v>36</v>
      </c>
      <c r="F44" s="1226"/>
      <c r="G44" s="1226"/>
      <c r="H44" s="1227"/>
      <c r="I44" s="358" t="s">
        <v>521</v>
      </c>
      <c r="J44" s="359" t="s">
        <v>521</v>
      </c>
      <c r="K44" s="359" t="s">
        <v>521</v>
      </c>
      <c r="L44" s="359" t="s">
        <v>521</v>
      </c>
      <c r="M44" s="360" t="s">
        <v>521</v>
      </c>
    </row>
    <row r="45" spans="2:13" ht="27.75" customHeight="1" x14ac:dyDescent="0.15">
      <c r="B45" s="1222"/>
      <c r="C45" s="1223"/>
      <c r="D45" s="106"/>
      <c r="E45" s="1226" t="s">
        <v>37</v>
      </c>
      <c r="F45" s="1226"/>
      <c r="G45" s="1226"/>
      <c r="H45" s="1227"/>
      <c r="I45" s="358">
        <v>16017</v>
      </c>
      <c r="J45" s="359">
        <v>16464</v>
      </c>
      <c r="K45" s="359">
        <v>16480</v>
      </c>
      <c r="L45" s="359">
        <v>16349</v>
      </c>
      <c r="M45" s="360">
        <v>16686</v>
      </c>
    </row>
    <row r="46" spans="2:13" ht="27.75" customHeight="1" x14ac:dyDescent="0.15">
      <c r="B46" s="1222"/>
      <c r="C46" s="1223"/>
      <c r="D46" s="107"/>
      <c r="E46" s="1226" t="s">
        <v>38</v>
      </c>
      <c r="F46" s="1226"/>
      <c r="G46" s="1226"/>
      <c r="H46" s="1227"/>
      <c r="I46" s="358" t="s">
        <v>521</v>
      </c>
      <c r="J46" s="359" t="s">
        <v>521</v>
      </c>
      <c r="K46" s="359" t="s">
        <v>521</v>
      </c>
      <c r="L46" s="359" t="s">
        <v>521</v>
      </c>
      <c r="M46" s="360" t="s">
        <v>521</v>
      </c>
    </row>
    <row r="47" spans="2:13" ht="27.75" customHeight="1" x14ac:dyDescent="0.15">
      <c r="B47" s="1222"/>
      <c r="C47" s="1223"/>
      <c r="D47" s="108"/>
      <c r="E47" s="1236" t="s">
        <v>39</v>
      </c>
      <c r="F47" s="1237"/>
      <c r="G47" s="1237"/>
      <c r="H47" s="1238"/>
      <c r="I47" s="358" t="s">
        <v>521</v>
      </c>
      <c r="J47" s="359" t="s">
        <v>521</v>
      </c>
      <c r="K47" s="359" t="s">
        <v>521</v>
      </c>
      <c r="L47" s="359" t="s">
        <v>521</v>
      </c>
      <c r="M47" s="360" t="s">
        <v>521</v>
      </c>
    </row>
    <row r="48" spans="2:13" ht="27.75" customHeight="1" x14ac:dyDescent="0.15">
      <c r="B48" s="1222"/>
      <c r="C48" s="1223"/>
      <c r="D48" s="106"/>
      <c r="E48" s="1226" t="s">
        <v>40</v>
      </c>
      <c r="F48" s="1226"/>
      <c r="G48" s="1226"/>
      <c r="H48" s="1227"/>
      <c r="I48" s="358" t="s">
        <v>521</v>
      </c>
      <c r="J48" s="359" t="s">
        <v>521</v>
      </c>
      <c r="K48" s="359" t="s">
        <v>521</v>
      </c>
      <c r="L48" s="359" t="s">
        <v>521</v>
      </c>
      <c r="M48" s="360" t="s">
        <v>521</v>
      </c>
    </row>
    <row r="49" spans="2:13" ht="27.75" customHeight="1" x14ac:dyDescent="0.15">
      <c r="B49" s="1224"/>
      <c r="C49" s="1225"/>
      <c r="D49" s="106"/>
      <c r="E49" s="1226" t="s">
        <v>41</v>
      </c>
      <c r="F49" s="1226"/>
      <c r="G49" s="1226"/>
      <c r="H49" s="1227"/>
      <c r="I49" s="358" t="s">
        <v>521</v>
      </c>
      <c r="J49" s="359" t="s">
        <v>521</v>
      </c>
      <c r="K49" s="359" t="s">
        <v>521</v>
      </c>
      <c r="L49" s="359" t="s">
        <v>521</v>
      </c>
      <c r="M49" s="360" t="s">
        <v>521</v>
      </c>
    </row>
    <row r="50" spans="2:13" ht="27.75" customHeight="1" x14ac:dyDescent="0.15">
      <c r="B50" s="1220" t="s">
        <v>42</v>
      </c>
      <c r="C50" s="1221"/>
      <c r="D50" s="109"/>
      <c r="E50" s="1226" t="s">
        <v>43</v>
      </c>
      <c r="F50" s="1226"/>
      <c r="G50" s="1226"/>
      <c r="H50" s="1227"/>
      <c r="I50" s="358">
        <v>16649</v>
      </c>
      <c r="J50" s="359">
        <v>16015</v>
      </c>
      <c r="K50" s="359">
        <v>17308</v>
      </c>
      <c r="L50" s="359">
        <v>21726</v>
      </c>
      <c r="M50" s="360">
        <v>40314</v>
      </c>
    </row>
    <row r="51" spans="2:13" ht="27.75" customHeight="1" x14ac:dyDescent="0.15">
      <c r="B51" s="1222"/>
      <c r="C51" s="1223"/>
      <c r="D51" s="106"/>
      <c r="E51" s="1226" t="s">
        <v>44</v>
      </c>
      <c r="F51" s="1226"/>
      <c r="G51" s="1226"/>
      <c r="H51" s="1227"/>
      <c r="I51" s="358">
        <v>50398</v>
      </c>
      <c r="J51" s="359">
        <v>51444</v>
      </c>
      <c r="K51" s="359">
        <v>53156</v>
      </c>
      <c r="L51" s="359">
        <v>55861</v>
      </c>
      <c r="M51" s="360">
        <v>57567</v>
      </c>
    </row>
    <row r="52" spans="2:13" ht="27.75" customHeight="1" x14ac:dyDescent="0.15">
      <c r="B52" s="1224"/>
      <c r="C52" s="1225"/>
      <c r="D52" s="106"/>
      <c r="E52" s="1226" t="s">
        <v>45</v>
      </c>
      <c r="F52" s="1226"/>
      <c r="G52" s="1226"/>
      <c r="H52" s="1227"/>
      <c r="I52" s="358">
        <v>190437</v>
      </c>
      <c r="J52" s="359">
        <v>186467</v>
      </c>
      <c r="K52" s="359">
        <v>183192</v>
      </c>
      <c r="L52" s="359">
        <v>184805</v>
      </c>
      <c r="M52" s="360">
        <v>180903</v>
      </c>
    </row>
    <row r="53" spans="2:13" ht="27.75" customHeight="1" thickBot="1" x14ac:dyDescent="0.2">
      <c r="B53" s="1228" t="s">
        <v>46</v>
      </c>
      <c r="C53" s="1229"/>
      <c r="D53" s="110"/>
      <c r="E53" s="1230" t="s">
        <v>47</v>
      </c>
      <c r="F53" s="1230"/>
      <c r="G53" s="1230"/>
      <c r="H53" s="1231"/>
      <c r="I53" s="361">
        <v>49443</v>
      </c>
      <c r="J53" s="362">
        <v>51242</v>
      </c>
      <c r="K53" s="362">
        <v>44176</v>
      </c>
      <c r="L53" s="362">
        <v>35298</v>
      </c>
      <c r="M53" s="363">
        <v>21055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yfQ5FRVm2OOus6Be4eMHhUcLapIq0KFfD0sNOvPW87s7yqUlZBevQHYKEivWC3YDI854aF1WiE2EY/03OpIvA==" saltValue="NLvJkXtMs+2q8miD7HIq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2452</v>
      </c>
      <c r="G55" s="122">
        <v>2392</v>
      </c>
      <c r="H55" s="123">
        <v>6851</v>
      </c>
    </row>
    <row r="56" spans="2:8" ht="52.5" customHeight="1" x14ac:dyDescent="0.15">
      <c r="B56" s="124"/>
      <c r="C56" s="1249" t="s">
        <v>51</v>
      </c>
      <c r="D56" s="1249"/>
      <c r="E56" s="1250"/>
      <c r="F56" s="125">
        <v>104</v>
      </c>
      <c r="G56" s="125">
        <v>2595</v>
      </c>
      <c r="H56" s="126">
        <v>2596</v>
      </c>
    </row>
    <row r="57" spans="2:8" ht="53.25" customHeight="1" x14ac:dyDescent="0.15">
      <c r="B57" s="124"/>
      <c r="C57" s="1251" t="s">
        <v>52</v>
      </c>
      <c r="D57" s="1251"/>
      <c r="E57" s="1252"/>
      <c r="F57" s="127">
        <v>14923</v>
      </c>
      <c r="G57" s="127">
        <v>16717</v>
      </c>
      <c r="H57" s="128">
        <v>31267</v>
      </c>
    </row>
    <row r="58" spans="2:8" ht="45.75" customHeight="1" x14ac:dyDescent="0.15">
      <c r="B58" s="129"/>
      <c r="C58" s="1239" t="s">
        <v>583</v>
      </c>
      <c r="D58" s="1240"/>
      <c r="E58" s="1241"/>
      <c r="F58" s="130">
        <v>3101</v>
      </c>
      <c r="G58" s="130">
        <v>4101</v>
      </c>
      <c r="H58" s="131">
        <v>11403</v>
      </c>
    </row>
    <row r="59" spans="2:8" ht="45.75" customHeight="1" x14ac:dyDescent="0.15">
      <c r="B59" s="129"/>
      <c r="C59" s="1239" t="s">
        <v>584</v>
      </c>
      <c r="D59" s="1240"/>
      <c r="E59" s="1241"/>
      <c r="F59" s="130">
        <v>2300</v>
      </c>
      <c r="G59" s="130">
        <v>2417</v>
      </c>
      <c r="H59" s="131">
        <v>2579</v>
      </c>
    </row>
    <row r="60" spans="2:8" ht="45.75" customHeight="1" x14ac:dyDescent="0.15">
      <c r="B60" s="129"/>
      <c r="C60" s="1239" t="s">
        <v>585</v>
      </c>
      <c r="D60" s="1240"/>
      <c r="E60" s="1241"/>
      <c r="F60" s="130">
        <v>2221</v>
      </c>
      <c r="G60" s="130">
        <v>2222</v>
      </c>
      <c r="H60" s="131">
        <v>2223</v>
      </c>
    </row>
    <row r="61" spans="2:8" ht="45.75" customHeight="1" x14ac:dyDescent="0.15">
      <c r="B61" s="129"/>
      <c r="C61" s="1239" t="s">
        <v>586</v>
      </c>
      <c r="D61" s="1240"/>
      <c r="E61" s="1241"/>
      <c r="F61" s="130">
        <v>1395</v>
      </c>
      <c r="G61" s="130">
        <v>1707</v>
      </c>
      <c r="H61" s="131">
        <v>2035</v>
      </c>
    </row>
    <row r="62" spans="2:8" ht="45.75" customHeight="1" thickBot="1" x14ac:dyDescent="0.2">
      <c r="B62" s="132"/>
      <c r="C62" s="1242" t="s">
        <v>587</v>
      </c>
      <c r="D62" s="1243"/>
      <c r="E62" s="1244"/>
      <c r="F62" s="133">
        <v>0</v>
      </c>
      <c r="G62" s="133">
        <v>0</v>
      </c>
      <c r="H62" s="134">
        <v>8000</v>
      </c>
    </row>
    <row r="63" spans="2:8" ht="52.5" customHeight="1" thickBot="1" x14ac:dyDescent="0.2">
      <c r="B63" s="135"/>
      <c r="C63" s="1245" t="s">
        <v>53</v>
      </c>
      <c r="D63" s="1245"/>
      <c r="E63" s="1246"/>
      <c r="F63" s="136">
        <v>17478</v>
      </c>
      <c r="G63" s="136">
        <v>21704</v>
      </c>
      <c r="H63" s="137">
        <v>40713</v>
      </c>
    </row>
    <row r="64" spans="2:8" x14ac:dyDescent="0.15"/>
  </sheetData>
  <sheetProtection algorithmName="SHA-512" hashValue="4fEw+ixRJUdbSeCcVukONF89MOlrI34kDop0+95V6H2JjXs65ETHoD9JgKwDwOIgZhSvHL5Oo9ZPu43JIRgDLw==" saltValue="S2eG/6La+4m3ZzQArDI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8"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621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614</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562</v>
      </c>
      <c r="BQ50" s="1267"/>
      <c r="BR50" s="1267"/>
      <c r="BS50" s="1267"/>
      <c r="BT50" s="1267"/>
      <c r="BU50" s="1267"/>
      <c r="BV50" s="1267"/>
      <c r="BW50" s="1267"/>
      <c r="BX50" s="1267" t="s">
        <v>563</v>
      </c>
      <c r="BY50" s="1267"/>
      <c r="BZ50" s="1267"/>
      <c r="CA50" s="1267"/>
      <c r="CB50" s="1267"/>
      <c r="CC50" s="1267"/>
      <c r="CD50" s="1267"/>
      <c r="CE50" s="1267"/>
      <c r="CF50" s="1267" t="s">
        <v>564</v>
      </c>
      <c r="CG50" s="1267"/>
      <c r="CH50" s="1267"/>
      <c r="CI50" s="1267"/>
      <c r="CJ50" s="1267"/>
      <c r="CK50" s="1267"/>
      <c r="CL50" s="1267"/>
      <c r="CM50" s="1267"/>
      <c r="CN50" s="1267" t="s">
        <v>565</v>
      </c>
      <c r="CO50" s="1267"/>
      <c r="CP50" s="1267"/>
      <c r="CQ50" s="1267"/>
      <c r="CR50" s="1267"/>
      <c r="CS50" s="1267"/>
      <c r="CT50" s="1267"/>
      <c r="CU50" s="1267"/>
      <c r="CV50" s="1267" t="s">
        <v>566</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615</v>
      </c>
      <c r="AO51" s="1270"/>
      <c r="AP51" s="1270"/>
      <c r="AQ51" s="1270"/>
      <c r="AR51" s="1270"/>
      <c r="AS51" s="1270"/>
      <c r="AT51" s="1270"/>
      <c r="AU51" s="1270"/>
      <c r="AV51" s="1270"/>
      <c r="AW51" s="1270"/>
      <c r="AX51" s="1270"/>
      <c r="AY51" s="1270"/>
      <c r="AZ51" s="1270"/>
      <c r="BA51" s="1270"/>
      <c r="BB51" s="1270" t="s">
        <v>616</v>
      </c>
      <c r="BC51" s="1270"/>
      <c r="BD51" s="1270"/>
      <c r="BE51" s="1270"/>
      <c r="BF51" s="1270"/>
      <c r="BG51" s="1270"/>
      <c r="BH51" s="1270"/>
      <c r="BI51" s="1270"/>
      <c r="BJ51" s="1270"/>
      <c r="BK51" s="1270"/>
      <c r="BL51" s="1270"/>
      <c r="BM51" s="1270"/>
      <c r="BN51" s="1270"/>
      <c r="BO51" s="1270"/>
      <c r="BP51" s="1253">
        <v>58.6</v>
      </c>
      <c r="BQ51" s="1253"/>
      <c r="BR51" s="1253"/>
      <c r="BS51" s="1253"/>
      <c r="BT51" s="1253"/>
      <c r="BU51" s="1253"/>
      <c r="BV51" s="1253"/>
      <c r="BW51" s="1253"/>
      <c r="BX51" s="1253">
        <v>60.5</v>
      </c>
      <c r="BY51" s="1253"/>
      <c r="BZ51" s="1253"/>
      <c r="CA51" s="1253"/>
      <c r="CB51" s="1253"/>
      <c r="CC51" s="1253"/>
      <c r="CD51" s="1253"/>
      <c r="CE51" s="1253"/>
      <c r="CF51" s="1253">
        <v>51</v>
      </c>
      <c r="CG51" s="1253"/>
      <c r="CH51" s="1253"/>
      <c r="CI51" s="1253"/>
      <c r="CJ51" s="1253"/>
      <c r="CK51" s="1253"/>
      <c r="CL51" s="1253"/>
      <c r="CM51" s="1253"/>
      <c r="CN51" s="1253">
        <v>38.9</v>
      </c>
      <c r="CO51" s="1253"/>
      <c r="CP51" s="1253"/>
      <c r="CQ51" s="1253"/>
      <c r="CR51" s="1253"/>
      <c r="CS51" s="1253"/>
      <c r="CT51" s="1253"/>
      <c r="CU51" s="1253"/>
      <c r="CV51" s="1253">
        <v>23.6</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617</v>
      </c>
      <c r="BC53" s="1270"/>
      <c r="BD53" s="1270"/>
      <c r="BE53" s="1270"/>
      <c r="BF53" s="1270"/>
      <c r="BG53" s="1270"/>
      <c r="BH53" s="1270"/>
      <c r="BI53" s="1270"/>
      <c r="BJ53" s="1270"/>
      <c r="BK53" s="1270"/>
      <c r="BL53" s="1270"/>
      <c r="BM53" s="1270"/>
      <c r="BN53" s="1270"/>
      <c r="BO53" s="1270"/>
      <c r="BP53" s="1253">
        <v>62.8</v>
      </c>
      <c r="BQ53" s="1253"/>
      <c r="BR53" s="1253"/>
      <c r="BS53" s="1253"/>
      <c r="BT53" s="1253"/>
      <c r="BU53" s="1253"/>
      <c r="BV53" s="1253"/>
      <c r="BW53" s="1253"/>
      <c r="BX53" s="1253">
        <v>63.1</v>
      </c>
      <c r="BY53" s="1253"/>
      <c r="BZ53" s="1253"/>
      <c r="CA53" s="1253"/>
      <c r="CB53" s="1253"/>
      <c r="CC53" s="1253"/>
      <c r="CD53" s="1253"/>
      <c r="CE53" s="1253"/>
      <c r="CF53" s="1253">
        <v>64.400000000000006</v>
      </c>
      <c r="CG53" s="1253"/>
      <c r="CH53" s="1253"/>
      <c r="CI53" s="1253"/>
      <c r="CJ53" s="1253"/>
      <c r="CK53" s="1253"/>
      <c r="CL53" s="1253"/>
      <c r="CM53" s="1253"/>
      <c r="CN53" s="1253">
        <v>65</v>
      </c>
      <c r="CO53" s="1253"/>
      <c r="CP53" s="1253"/>
      <c r="CQ53" s="1253"/>
      <c r="CR53" s="1253"/>
      <c r="CS53" s="1253"/>
      <c r="CT53" s="1253"/>
      <c r="CU53" s="1253"/>
      <c r="CV53" s="1253">
        <v>63.7</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618</v>
      </c>
      <c r="AO55" s="1267"/>
      <c r="AP55" s="1267"/>
      <c r="AQ55" s="1267"/>
      <c r="AR55" s="1267"/>
      <c r="AS55" s="1267"/>
      <c r="AT55" s="1267"/>
      <c r="AU55" s="1267"/>
      <c r="AV55" s="1267"/>
      <c r="AW55" s="1267"/>
      <c r="AX55" s="1267"/>
      <c r="AY55" s="1267"/>
      <c r="AZ55" s="1267"/>
      <c r="BA55" s="1267"/>
      <c r="BB55" s="1270" t="s">
        <v>616</v>
      </c>
      <c r="BC55" s="1270"/>
      <c r="BD55" s="1270"/>
      <c r="BE55" s="1270"/>
      <c r="BF55" s="1270"/>
      <c r="BG55" s="1270"/>
      <c r="BH55" s="1270"/>
      <c r="BI55" s="1270"/>
      <c r="BJ55" s="1270"/>
      <c r="BK55" s="1270"/>
      <c r="BL55" s="1270"/>
      <c r="BM55" s="1270"/>
      <c r="BN55" s="1270"/>
      <c r="BO55" s="1270"/>
      <c r="BP55" s="1253">
        <v>34</v>
      </c>
      <c r="BQ55" s="1253"/>
      <c r="BR55" s="1253"/>
      <c r="BS55" s="1253"/>
      <c r="BT55" s="1253"/>
      <c r="BU55" s="1253"/>
      <c r="BV55" s="1253"/>
      <c r="BW55" s="1253"/>
      <c r="BX55" s="1253">
        <v>33.9</v>
      </c>
      <c r="BY55" s="1253"/>
      <c r="BZ55" s="1253"/>
      <c r="CA55" s="1253"/>
      <c r="CB55" s="1253"/>
      <c r="CC55" s="1253"/>
      <c r="CD55" s="1253"/>
      <c r="CE55" s="1253"/>
      <c r="CF55" s="1253">
        <v>31.5</v>
      </c>
      <c r="CG55" s="1253"/>
      <c r="CH55" s="1253"/>
      <c r="CI55" s="1253"/>
      <c r="CJ55" s="1253"/>
      <c r="CK55" s="1253"/>
      <c r="CL55" s="1253"/>
      <c r="CM55" s="1253"/>
      <c r="CN55" s="1253">
        <v>23.4</v>
      </c>
      <c r="CO55" s="1253"/>
      <c r="CP55" s="1253"/>
      <c r="CQ55" s="1253"/>
      <c r="CR55" s="1253"/>
      <c r="CS55" s="1253"/>
      <c r="CT55" s="1253"/>
      <c r="CU55" s="1253"/>
      <c r="CV55" s="1253">
        <v>18.2</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617</v>
      </c>
      <c r="BC57" s="1270"/>
      <c r="BD57" s="1270"/>
      <c r="BE57" s="1270"/>
      <c r="BF57" s="1270"/>
      <c r="BG57" s="1270"/>
      <c r="BH57" s="1270"/>
      <c r="BI57" s="1270"/>
      <c r="BJ57" s="1270"/>
      <c r="BK57" s="1270"/>
      <c r="BL57" s="1270"/>
      <c r="BM57" s="1270"/>
      <c r="BN57" s="1270"/>
      <c r="BO57" s="1270"/>
      <c r="BP57" s="1253">
        <v>61.1</v>
      </c>
      <c r="BQ57" s="1253"/>
      <c r="BR57" s="1253"/>
      <c r="BS57" s="1253"/>
      <c r="BT57" s="1253"/>
      <c r="BU57" s="1253"/>
      <c r="BV57" s="1253"/>
      <c r="BW57" s="1253"/>
      <c r="BX57" s="1253">
        <v>61.9</v>
      </c>
      <c r="BY57" s="1253"/>
      <c r="BZ57" s="1253"/>
      <c r="CA57" s="1253"/>
      <c r="CB57" s="1253"/>
      <c r="CC57" s="1253"/>
      <c r="CD57" s="1253"/>
      <c r="CE57" s="1253"/>
      <c r="CF57" s="1253">
        <v>62.7</v>
      </c>
      <c r="CG57" s="1253"/>
      <c r="CH57" s="1253"/>
      <c r="CI57" s="1253"/>
      <c r="CJ57" s="1253"/>
      <c r="CK57" s="1253"/>
      <c r="CL57" s="1253"/>
      <c r="CM57" s="1253"/>
      <c r="CN57" s="1253">
        <v>63.9</v>
      </c>
      <c r="CO57" s="1253"/>
      <c r="CP57" s="1253"/>
      <c r="CQ57" s="1253"/>
      <c r="CR57" s="1253"/>
      <c r="CS57" s="1253"/>
      <c r="CT57" s="1253"/>
      <c r="CU57" s="1253"/>
      <c r="CV57" s="1253">
        <v>64.8</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619</v>
      </c>
    </row>
    <row r="64" spans="1:109" x14ac:dyDescent="0.15">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622</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614</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562</v>
      </c>
      <c r="BQ72" s="1267"/>
      <c r="BR72" s="1267"/>
      <c r="BS72" s="1267"/>
      <c r="BT72" s="1267"/>
      <c r="BU72" s="1267"/>
      <c r="BV72" s="1267"/>
      <c r="BW72" s="1267"/>
      <c r="BX72" s="1267" t="s">
        <v>563</v>
      </c>
      <c r="BY72" s="1267"/>
      <c r="BZ72" s="1267"/>
      <c r="CA72" s="1267"/>
      <c r="CB72" s="1267"/>
      <c r="CC72" s="1267"/>
      <c r="CD72" s="1267"/>
      <c r="CE72" s="1267"/>
      <c r="CF72" s="1267" t="s">
        <v>564</v>
      </c>
      <c r="CG72" s="1267"/>
      <c r="CH72" s="1267"/>
      <c r="CI72" s="1267"/>
      <c r="CJ72" s="1267"/>
      <c r="CK72" s="1267"/>
      <c r="CL72" s="1267"/>
      <c r="CM72" s="1267"/>
      <c r="CN72" s="1267" t="s">
        <v>565</v>
      </c>
      <c r="CO72" s="1267"/>
      <c r="CP72" s="1267"/>
      <c r="CQ72" s="1267"/>
      <c r="CR72" s="1267"/>
      <c r="CS72" s="1267"/>
      <c r="CT72" s="1267"/>
      <c r="CU72" s="1267"/>
      <c r="CV72" s="1267" t="s">
        <v>566</v>
      </c>
      <c r="CW72" s="1267"/>
      <c r="CX72" s="1267"/>
      <c r="CY72" s="1267"/>
      <c r="CZ72" s="1267"/>
      <c r="DA72" s="1267"/>
      <c r="DB72" s="1267"/>
      <c r="DC72" s="1267"/>
    </row>
    <row r="73" spans="2:107" x14ac:dyDescent="0.15">
      <c r="B73" s="372"/>
      <c r="G73" s="1268"/>
      <c r="H73" s="1268"/>
      <c r="I73" s="1268"/>
      <c r="J73" s="1268"/>
      <c r="K73" s="1282"/>
      <c r="L73" s="1282"/>
      <c r="M73" s="1282"/>
      <c r="N73" s="1282"/>
      <c r="AM73" s="381"/>
      <c r="AN73" s="1270" t="s">
        <v>615</v>
      </c>
      <c r="AO73" s="1270"/>
      <c r="AP73" s="1270"/>
      <c r="AQ73" s="1270"/>
      <c r="AR73" s="1270"/>
      <c r="AS73" s="1270"/>
      <c r="AT73" s="1270"/>
      <c r="AU73" s="1270"/>
      <c r="AV73" s="1270"/>
      <c r="AW73" s="1270"/>
      <c r="AX73" s="1270"/>
      <c r="AY73" s="1270"/>
      <c r="AZ73" s="1270"/>
      <c r="BA73" s="1270"/>
      <c r="BB73" s="1270" t="s">
        <v>616</v>
      </c>
      <c r="BC73" s="1270"/>
      <c r="BD73" s="1270"/>
      <c r="BE73" s="1270"/>
      <c r="BF73" s="1270"/>
      <c r="BG73" s="1270"/>
      <c r="BH73" s="1270"/>
      <c r="BI73" s="1270"/>
      <c r="BJ73" s="1270"/>
      <c r="BK73" s="1270"/>
      <c r="BL73" s="1270"/>
      <c r="BM73" s="1270"/>
      <c r="BN73" s="1270"/>
      <c r="BO73" s="1270"/>
      <c r="BP73" s="1253">
        <v>58.6</v>
      </c>
      <c r="BQ73" s="1253"/>
      <c r="BR73" s="1253"/>
      <c r="BS73" s="1253"/>
      <c r="BT73" s="1253"/>
      <c r="BU73" s="1253"/>
      <c r="BV73" s="1253"/>
      <c r="BW73" s="1253"/>
      <c r="BX73" s="1253">
        <v>60.5</v>
      </c>
      <c r="BY73" s="1253"/>
      <c r="BZ73" s="1253"/>
      <c r="CA73" s="1253"/>
      <c r="CB73" s="1253"/>
      <c r="CC73" s="1253"/>
      <c r="CD73" s="1253"/>
      <c r="CE73" s="1253"/>
      <c r="CF73" s="1253">
        <v>51</v>
      </c>
      <c r="CG73" s="1253"/>
      <c r="CH73" s="1253"/>
      <c r="CI73" s="1253"/>
      <c r="CJ73" s="1253"/>
      <c r="CK73" s="1253"/>
      <c r="CL73" s="1253"/>
      <c r="CM73" s="1253"/>
      <c r="CN73" s="1253">
        <v>38.9</v>
      </c>
      <c r="CO73" s="1253"/>
      <c r="CP73" s="1253"/>
      <c r="CQ73" s="1253"/>
      <c r="CR73" s="1253"/>
      <c r="CS73" s="1253"/>
      <c r="CT73" s="1253"/>
      <c r="CU73" s="1253"/>
      <c r="CV73" s="1253">
        <v>23.6</v>
      </c>
      <c r="CW73" s="1253"/>
      <c r="CX73" s="1253"/>
      <c r="CY73" s="1253"/>
      <c r="CZ73" s="1253"/>
      <c r="DA73" s="1253"/>
      <c r="DB73" s="1253"/>
      <c r="DC73" s="1253"/>
    </row>
    <row r="74" spans="2:107" x14ac:dyDescent="0.15">
      <c r="B74" s="372"/>
      <c r="G74" s="1268"/>
      <c r="H74" s="1268"/>
      <c r="I74" s="1268"/>
      <c r="J74" s="1268"/>
      <c r="K74" s="1282"/>
      <c r="L74" s="1282"/>
      <c r="M74" s="1282"/>
      <c r="N74" s="1282"/>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620</v>
      </c>
      <c r="BC75" s="1270"/>
      <c r="BD75" s="1270"/>
      <c r="BE75" s="1270"/>
      <c r="BF75" s="1270"/>
      <c r="BG75" s="1270"/>
      <c r="BH75" s="1270"/>
      <c r="BI75" s="1270"/>
      <c r="BJ75" s="1270"/>
      <c r="BK75" s="1270"/>
      <c r="BL75" s="1270"/>
      <c r="BM75" s="1270"/>
      <c r="BN75" s="1270"/>
      <c r="BO75" s="1270"/>
      <c r="BP75" s="1253">
        <v>7.1</v>
      </c>
      <c r="BQ75" s="1253"/>
      <c r="BR75" s="1253"/>
      <c r="BS75" s="1253"/>
      <c r="BT75" s="1253"/>
      <c r="BU75" s="1253"/>
      <c r="BV75" s="1253"/>
      <c r="BW75" s="1253"/>
      <c r="BX75" s="1253">
        <v>5.9</v>
      </c>
      <c r="BY75" s="1253"/>
      <c r="BZ75" s="1253"/>
      <c r="CA75" s="1253"/>
      <c r="CB75" s="1253"/>
      <c r="CC75" s="1253"/>
      <c r="CD75" s="1253"/>
      <c r="CE75" s="1253"/>
      <c r="CF75" s="1253">
        <v>4.8</v>
      </c>
      <c r="CG75" s="1253"/>
      <c r="CH75" s="1253"/>
      <c r="CI75" s="1253"/>
      <c r="CJ75" s="1253"/>
      <c r="CK75" s="1253"/>
      <c r="CL75" s="1253"/>
      <c r="CM75" s="1253"/>
      <c r="CN75" s="1253">
        <v>4.4000000000000004</v>
      </c>
      <c r="CO75" s="1253"/>
      <c r="CP75" s="1253"/>
      <c r="CQ75" s="1253"/>
      <c r="CR75" s="1253"/>
      <c r="CS75" s="1253"/>
      <c r="CT75" s="1253"/>
      <c r="CU75" s="1253"/>
      <c r="CV75" s="1253">
        <v>4.3</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82"/>
      <c r="L77" s="1282"/>
      <c r="M77" s="1282"/>
      <c r="N77" s="1282"/>
      <c r="AN77" s="1267" t="s">
        <v>618</v>
      </c>
      <c r="AO77" s="1267"/>
      <c r="AP77" s="1267"/>
      <c r="AQ77" s="1267"/>
      <c r="AR77" s="1267"/>
      <c r="AS77" s="1267"/>
      <c r="AT77" s="1267"/>
      <c r="AU77" s="1267"/>
      <c r="AV77" s="1267"/>
      <c r="AW77" s="1267"/>
      <c r="AX77" s="1267"/>
      <c r="AY77" s="1267"/>
      <c r="AZ77" s="1267"/>
      <c r="BA77" s="1267"/>
      <c r="BB77" s="1270" t="s">
        <v>616</v>
      </c>
      <c r="BC77" s="1270"/>
      <c r="BD77" s="1270"/>
      <c r="BE77" s="1270"/>
      <c r="BF77" s="1270"/>
      <c r="BG77" s="1270"/>
      <c r="BH77" s="1270"/>
      <c r="BI77" s="1270"/>
      <c r="BJ77" s="1270"/>
      <c r="BK77" s="1270"/>
      <c r="BL77" s="1270"/>
      <c r="BM77" s="1270"/>
      <c r="BN77" s="1270"/>
      <c r="BO77" s="1270"/>
      <c r="BP77" s="1253">
        <v>34</v>
      </c>
      <c r="BQ77" s="1253"/>
      <c r="BR77" s="1253"/>
      <c r="BS77" s="1253"/>
      <c r="BT77" s="1253"/>
      <c r="BU77" s="1253"/>
      <c r="BV77" s="1253"/>
      <c r="BW77" s="1253"/>
      <c r="BX77" s="1253">
        <v>33.9</v>
      </c>
      <c r="BY77" s="1253"/>
      <c r="BZ77" s="1253"/>
      <c r="CA77" s="1253"/>
      <c r="CB77" s="1253"/>
      <c r="CC77" s="1253"/>
      <c r="CD77" s="1253"/>
      <c r="CE77" s="1253"/>
      <c r="CF77" s="1253">
        <v>31.5</v>
      </c>
      <c r="CG77" s="1253"/>
      <c r="CH77" s="1253"/>
      <c r="CI77" s="1253"/>
      <c r="CJ77" s="1253"/>
      <c r="CK77" s="1253"/>
      <c r="CL77" s="1253"/>
      <c r="CM77" s="1253"/>
      <c r="CN77" s="1253">
        <v>23.4</v>
      </c>
      <c r="CO77" s="1253"/>
      <c r="CP77" s="1253"/>
      <c r="CQ77" s="1253"/>
      <c r="CR77" s="1253"/>
      <c r="CS77" s="1253"/>
      <c r="CT77" s="1253"/>
      <c r="CU77" s="1253"/>
      <c r="CV77" s="1253">
        <v>18.2</v>
      </c>
      <c r="CW77" s="1253"/>
      <c r="CX77" s="1253"/>
      <c r="CY77" s="1253"/>
      <c r="CZ77" s="1253"/>
      <c r="DA77" s="1253"/>
      <c r="DB77" s="1253"/>
      <c r="DC77" s="1253"/>
    </row>
    <row r="78" spans="2:107" x14ac:dyDescent="0.15">
      <c r="B78" s="372"/>
      <c r="G78" s="1263"/>
      <c r="H78" s="1263"/>
      <c r="I78" s="1263"/>
      <c r="J78" s="1263"/>
      <c r="K78" s="1282"/>
      <c r="L78" s="1282"/>
      <c r="M78" s="1282"/>
      <c r="N78" s="1282"/>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83"/>
      <c r="L79" s="1283"/>
      <c r="M79" s="1283"/>
      <c r="N79" s="1283"/>
      <c r="AN79" s="1267"/>
      <c r="AO79" s="1267"/>
      <c r="AP79" s="1267"/>
      <c r="AQ79" s="1267"/>
      <c r="AR79" s="1267"/>
      <c r="AS79" s="1267"/>
      <c r="AT79" s="1267"/>
      <c r="AU79" s="1267"/>
      <c r="AV79" s="1267"/>
      <c r="AW79" s="1267"/>
      <c r="AX79" s="1267"/>
      <c r="AY79" s="1267"/>
      <c r="AZ79" s="1267"/>
      <c r="BA79" s="1267"/>
      <c r="BB79" s="1270" t="s">
        <v>620</v>
      </c>
      <c r="BC79" s="1270"/>
      <c r="BD79" s="1270"/>
      <c r="BE79" s="1270"/>
      <c r="BF79" s="1270"/>
      <c r="BG79" s="1270"/>
      <c r="BH79" s="1270"/>
      <c r="BI79" s="1270"/>
      <c r="BJ79" s="1270"/>
      <c r="BK79" s="1270"/>
      <c r="BL79" s="1270"/>
      <c r="BM79" s="1270"/>
      <c r="BN79" s="1270"/>
      <c r="BO79" s="1270"/>
      <c r="BP79" s="1253">
        <v>5.9</v>
      </c>
      <c r="BQ79" s="1253"/>
      <c r="BR79" s="1253"/>
      <c r="BS79" s="1253"/>
      <c r="BT79" s="1253"/>
      <c r="BU79" s="1253"/>
      <c r="BV79" s="1253"/>
      <c r="BW79" s="1253"/>
      <c r="BX79" s="1253">
        <v>5.7</v>
      </c>
      <c r="BY79" s="1253"/>
      <c r="BZ79" s="1253"/>
      <c r="CA79" s="1253"/>
      <c r="CB79" s="1253"/>
      <c r="CC79" s="1253"/>
      <c r="CD79" s="1253"/>
      <c r="CE79" s="1253"/>
      <c r="CF79" s="1253">
        <v>5.4</v>
      </c>
      <c r="CG79" s="1253"/>
      <c r="CH79" s="1253"/>
      <c r="CI79" s="1253"/>
      <c r="CJ79" s="1253"/>
      <c r="CK79" s="1253"/>
      <c r="CL79" s="1253"/>
      <c r="CM79" s="1253"/>
      <c r="CN79" s="1253">
        <v>5.2</v>
      </c>
      <c r="CO79" s="1253"/>
      <c r="CP79" s="1253"/>
      <c r="CQ79" s="1253"/>
      <c r="CR79" s="1253"/>
      <c r="CS79" s="1253"/>
      <c r="CT79" s="1253"/>
      <c r="CU79" s="1253"/>
      <c r="CV79" s="1253">
        <v>5.2</v>
      </c>
      <c r="CW79" s="1253"/>
      <c r="CX79" s="1253"/>
      <c r="CY79" s="1253"/>
      <c r="CZ79" s="1253"/>
      <c r="DA79" s="1253"/>
      <c r="DB79" s="1253"/>
      <c r="DC79" s="1253"/>
    </row>
    <row r="80" spans="2:107" x14ac:dyDescent="0.15">
      <c r="B80" s="372"/>
      <c r="G80" s="1263"/>
      <c r="H80" s="1263"/>
      <c r="I80" s="1272"/>
      <c r="J80" s="1272"/>
      <c r="K80" s="1283"/>
      <c r="L80" s="1283"/>
      <c r="M80" s="1283"/>
      <c r="N80" s="1283"/>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b/EVjY2ITmRI7EAHLLLZ6PsuYMxUIuEbkaVkxyh8lPhKu4zUS3/19LwSHuAAdKY8NP3f4HWlY9fIF0it6Tvmw==" saltValue="lGdPXOxOstPJiytPXvHu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eoMcGKCl1xrQhI7b5G9T3Ych9HXyKoFbDXL4QEa3ytm3KReVRVzbG9rFVw3phZYG9FEy+RxUJ+5SgA9x/yeEkg==" saltValue="MTGOPZi/tpcYrWqfNF3j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hN8l8Hu91cDEqYKJP0NNkfFBBOyAMEhR8rerVoG9zrP4l0Iccwzv+l1mvxCmGUUuTfr+R1nHBKhAfd3Bo8nxXw==" saltValue="1iN4SDuSRtjA3pB2pB8l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74290</v>
      </c>
      <c r="E3" s="156"/>
      <c r="F3" s="157">
        <v>46457</v>
      </c>
      <c r="G3" s="158"/>
      <c r="H3" s="159"/>
    </row>
    <row r="4" spans="1:8" x14ac:dyDescent="0.15">
      <c r="A4" s="160"/>
      <c r="B4" s="161"/>
      <c r="C4" s="162"/>
      <c r="D4" s="163">
        <v>35059</v>
      </c>
      <c r="E4" s="164"/>
      <c r="F4" s="165">
        <v>24020</v>
      </c>
      <c r="G4" s="166"/>
      <c r="H4" s="167"/>
    </row>
    <row r="5" spans="1:8" x14ac:dyDescent="0.15">
      <c r="A5" s="148" t="s">
        <v>554</v>
      </c>
      <c r="B5" s="153"/>
      <c r="C5" s="154"/>
      <c r="D5" s="155">
        <v>68911</v>
      </c>
      <c r="E5" s="156"/>
      <c r="F5" s="157">
        <v>51849</v>
      </c>
      <c r="G5" s="158"/>
      <c r="H5" s="159"/>
    </row>
    <row r="6" spans="1:8" x14ac:dyDescent="0.15">
      <c r="A6" s="160"/>
      <c r="B6" s="161"/>
      <c r="C6" s="162"/>
      <c r="D6" s="163">
        <v>34673</v>
      </c>
      <c r="E6" s="164"/>
      <c r="F6" s="165">
        <v>26326</v>
      </c>
      <c r="G6" s="166"/>
      <c r="H6" s="167"/>
    </row>
    <row r="7" spans="1:8" x14ac:dyDescent="0.15">
      <c r="A7" s="148" t="s">
        <v>555</v>
      </c>
      <c r="B7" s="153"/>
      <c r="C7" s="154"/>
      <c r="D7" s="155">
        <v>57067</v>
      </c>
      <c r="E7" s="156"/>
      <c r="F7" s="157">
        <v>52191</v>
      </c>
      <c r="G7" s="158"/>
      <c r="H7" s="159"/>
    </row>
    <row r="8" spans="1:8" x14ac:dyDescent="0.15">
      <c r="A8" s="160"/>
      <c r="B8" s="161"/>
      <c r="C8" s="162"/>
      <c r="D8" s="163">
        <v>22209</v>
      </c>
      <c r="E8" s="164"/>
      <c r="F8" s="165">
        <v>26807</v>
      </c>
      <c r="G8" s="166"/>
      <c r="H8" s="167"/>
    </row>
    <row r="9" spans="1:8" x14ac:dyDescent="0.15">
      <c r="A9" s="148" t="s">
        <v>556</v>
      </c>
      <c r="B9" s="153"/>
      <c r="C9" s="154"/>
      <c r="D9" s="155">
        <v>77149</v>
      </c>
      <c r="E9" s="156"/>
      <c r="F9" s="157">
        <v>48105</v>
      </c>
      <c r="G9" s="158"/>
      <c r="H9" s="159"/>
    </row>
    <row r="10" spans="1:8" x14ac:dyDescent="0.15">
      <c r="A10" s="160"/>
      <c r="B10" s="161"/>
      <c r="C10" s="162"/>
      <c r="D10" s="163">
        <v>25377</v>
      </c>
      <c r="E10" s="164"/>
      <c r="F10" s="165">
        <v>24072</v>
      </c>
      <c r="G10" s="166"/>
      <c r="H10" s="167"/>
    </row>
    <row r="11" spans="1:8" x14ac:dyDescent="0.15">
      <c r="A11" s="148" t="s">
        <v>557</v>
      </c>
      <c r="B11" s="153"/>
      <c r="C11" s="154"/>
      <c r="D11" s="155">
        <v>80396</v>
      </c>
      <c r="E11" s="156"/>
      <c r="F11" s="157">
        <v>47446</v>
      </c>
      <c r="G11" s="158"/>
      <c r="H11" s="159"/>
    </row>
    <row r="12" spans="1:8" x14ac:dyDescent="0.15">
      <c r="A12" s="160"/>
      <c r="B12" s="161"/>
      <c r="C12" s="168"/>
      <c r="D12" s="163">
        <v>35883</v>
      </c>
      <c r="E12" s="164"/>
      <c r="F12" s="165">
        <v>24371</v>
      </c>
      <c r="G12" s="166"/>
      <c r="H12" s="167"/>
    </row>
    <row r="13" spans="1:8" x14ac:dyDescent="0.15">
      <c r="A13" s="148"/>
      <c r="B13" s="153"/>
      <c r="C13" s="169"/>
      <c r="D13" s="170">
        <v>71563</v>
      </c>
      <c r="E13" s="171"/>
      <c r="F13" s="172">
        <v>49210</v>
      </c>
      <c r="G13" s="173"/>
      <c r="H13" s="159"/>
    </row>
    <row r="14" spans="1:8" x14ac:dyDescent="0.15">
      <c r="A14" s="160"/>
      <c r="B14" s="161"/>
      <c r="C14" s="162"/>
      <c r="D14" s="163">
        <v>30640</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1.64</v>
      </c>
      <c r="C19" s="174">
        <f>ROUND(VALUE(SUBSTITUTE(実質収支比率等に係る経年分析!G$48,"▲","-")),2)</f>
        <v>1.69</v>
      </c>
      <c r="D19" s="174">
        <f>ROUND(VALUE(SUBSTITUTE(実質収支比率等に係る経年分析!H$48,"▲","-")),2)</f>
        <v>3.36</v>
      </c>
      <c r="E19" s="174">
        <f>ROUND(VALUE(SUBSTITUTE(実質収支比率等に係る経年分析!I$48,"▲","-")),2)</f>
        <v>4.3</v>
      </c>
      <c r="F19" s="174">
        <f>ROUND(VALUE(SUBSTITUTE(実質収支比率等に係る経年分析!J$48,"▲","-")),2)</f>
        <v>4.13</v>
      </c>
    </row>
    <row r="20" spans="1:11" x14ac:dyDescent="0.15">
      <c r="A20" s="174" t="s">
        <v>57</v>
      </c>
      <c r="B20" s="174">
        <f>ROUND(VALUE(SUBSTITUTE(実質収支比率等に係る経年分析!F$47,"▲","-")),2)</f>
        <v>2.97</v>
      </c>
      <c r="C20" s="174">
        <f>ROUND(VALUE(SUBSTITUTE(実質収支比率等に係る経年分析!G$47,"▲","-")),2)</f>
        <v>2.57</v>
      </c>
      <c r="D20" s="174">
        <f>ROUND(VALUE(SUBSTITUTE(実質収支比率等に係る経年分析!H$47,"▲","-")),2)</f>
        <v>2.4</v>
      </c>
      <c r="E20" s="174">
        <f>ROUND(VALUE(SUBSTITUTE(実質収支比率等に係る経年分析!I$47,"▲","-")),2)</f>
        <v>2.25</v>
      </c>
      <c r="F20" s="174">
        <f>ROUND(VALUE(SUBSTITUTE(実質収支比率等に係る経年分析!J$47,"▲","-")),2)</f>
        <v>6.54</v>
      </c>
    </row>
    <row r="21" spans="1:11" x14ac:dyDescent="0.15">
      <c r="A21" s="174" t="s">
        <v>58</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3.04</v>
      </c>
      <c r="E21" s="174">
        <f>IF(ISNUMBER(VALUE(SUBSTITUTE(実質収支比率等に係る経年分析!I$49,"▲","-"))),ROUND(VALUE(SUBSTITUTE(実質収支比率等に係る経年分析!I$49,"▲","-")),2),NA())</f>
        <v>2.12</v>
      </c>
      <c r="F21" s="174">
        <f>IF(ISNUMBER(VALUE(SUBSTITUTE(実質収支比率等に係る経年分析!J$49,"▲","-"))),ROUND(VALUE(SUBSTITUTE(実質収支比率等に係る経年分析!J$49,"▲","-")),2),NA())</f>
        <v>5.48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6.95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7.46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6.08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5.74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0.71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金沢市公設花き地方卸売市場事業特別会計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0.28000000000000003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0.28999999999999998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0.28999999999999998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v>
      </c>
    </row>
    <row r="30" spans="1:11" x14ac:dyDescent="0.15">
      <c r="A30" s="175" t="str">
        <f>IF(連結実質赤字比率に係る赤字・黒字の構成分析!C$40="",NA(),連結実質赤字比率に係る赤字・黒字の構成分析!C$40)</f>
        <v>金沢市介護保険費特別会計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1.02</v>
      </c>
    </row>
    <row r="31" spans="1:11" x14ac:dyDescent="0.15">
      <c r="A31" s="175" t="str">
        <f>IF(連結実質赤字比率に係る赤字・黒字の構成分析!C$39="",NA(),連結実質赤字比率に係る赤字・黒字の構成分析!C$39)</f>
        <v>金沢市中央卸売市場事業特別会計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1.84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1.58</v>
      </c>
    </row>
    <row r="32" spans="1:11" x14ac:dyDescent="0.15">
      <c r="A32" s="175" t="str">
        <f>IF(連結実質赤字比率に係る赤字・黒字の構成分析!C$38="",NA(),連結実質赤字比率に係る赤字・黒字の構成分析!C$38)</f>
        <v>金沢市下水道事業特別会計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4.08</v>
      </c>
    </row>
    <row r="34" spans="1:16" x14ac:dyDescent="0.15">
      <c r="A34" s="175" t="str">
        <f>IF(連結実質赤字比率に係る赤字・黒字の構成分析!C$36="",NA(),連結実質赤字比率に係る赤字・黒字の構成分析!C$36)</f>
        <v>金沢市工業団地造成事業費特別会計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4.22</v>
      </c>
    </row>
    <row r="35" spans="1:16" x14ac:dyDescent="0.15">
      <c r="A35" s="175" t="str">
        <f>IF(連結実質赤字比率に係る赤字・黒字の構成分析!C$35="",NA(),連結実質赤字比率に係る赤字・黒字の構成分析!C$35)</f>
        <v>金沢市病院事業特別会計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5.71</v>
      </c>
    </row>
    <row r="36" spans="1:16" x14ac:dyDescent="0.15">
      <c r="A36" s="175" t="str">
        <f>IF(連結実質赤字比率に係る赤字・黒字の構成分析!C$34="",NA(),連結実質赤字比率に係る赤字・黒字の構成分析!C$34)</f>
        <v>金沢市水道事業特別会計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22979</v>
      </c>
      <c r="E42" s="176"/>
      <c r="F42" s="176"/>
      <c r="G42" s="176">
        <f>'実質公債費比率（分子）の構造'!L$52</f>
        <v>22202</v>
      </c>
      <c r="H42" s="176"/>
      <c r="I42" s="176"/>
      <c r="J42" s="176">
        <f>'実質公債費比率（分子）の構造'!M$52</f>
        <v>21472</v>
      </c>
      <c r="K42" s="176"/>
      <c r="L42" s="176"/>
      <c r="M42" s="176">
        <f>'実質公債費比率（分子）の構造'!N$52</f>
        <v>22566</v>
      </c>
      <c r="N42" s="176"/>
      <c r="O42" s="176"/>
      <c r="P42" s="176">
        <f>'実質公債費比率（分子）の構造'!O$52</f>
        <v>21475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108</v>
      </c>
      <c r="C44" s="176"/>
      <c r="D44" s="176"/>
      <c r="E44" s="176">
        <f>'実質公債費比率（分子）の構造'!L$50</f>
        <v>108</v>
      </c>
      <c r="F44" s="176"/>
      <c r="G44" s="176"/>
      <c r="H44" s="176">
        <f>'実質公債費比率（分子）の構造'!M$50</f>
        <v>109</v>
      </c>
      <c r="I44" s="176"/>
      <c r="J44" s="176"/>
      <c r="K44" s="176">
        <f>'実質公債費比率（分子）の構造'!N$50</f>
        <v>109</v>
      </c>
      <c r="L44" s="176"/>
      <c r="M44" s="176"/>
      <c r="N44" s="176">
        <f>'実質公債費比率（分子）の構造'!O$50</f>
        <v>193</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5746</v>
      </c>
      <c r="C46" s="176"/>
      <c r="D46" s="176"/>
      <c r="E46" s="176">
        <f>'実質公債費比率（分子）の構造'!L$48</f>
        <v>5521</v>
      </c>
      <c r="F46" s="176"/>
      <c r="G46" s="176"/>
      <c r="H46" s="176">
        <f>'実質公債費比率（分子）の構造'!M$48</f>
        <v>5353</v>
      </c>
      <c r="I46" s="176"/>
      <c r="J46" s="176"/>
      <c r="K46" s="176">
        <f>'実質公債費比率（分子）の構造'!N$48</f>
        <v>5282</v>
      </c>
      <c r="L46" s="176"/>
      <c r="M46" s="176"/>
      <c r="N46" s="176">
        <f>'実質公債費比率（分子）の構造'!O$48</f>
        <v>6304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21291</v>
      </c>
      <c r="C49" s="176"/>
      <c r="D49" s="176"/>
      <c r="E49" s="176">
        <f>'実質公債費比率（分子）の構造'!L$45</f>
        <v>20509</v>
      </c>
      <c r="F49" s="176"/>
      <c r="G49" s="176"/>
      <c r="H49" s="176">
        <f>'実質公債費比率（分子）の構造'!M$45</f>
        <v>20192</v>
      </c>
      <c r="I49" s="176"/>
      <c r="J49" s="176"/>
      <c r="K49" s="176">
        <f>'実質公債費比率（分子）の構造'!N$45</f>
        <v>20785</v>
      </c>
      <c r="L49" s="176"/>
      <c r="M49" s="176"/>
      <c r="N49" s="176">
        <f>'実質公債費比率（分子）の構造'!O$45</f>
        <v>18726</v>
      </c>
      <c r="O49" s="176"/>
      <c r="P49" s="176"/>
    </row>
    <row r="50" spans="1:16" x14ac:dyDescent="0.15">
      <c r="A50" s="176" t="s">
        <v>73</v>
      </c>
      <c r="B50" s="176" t="e">
        <f>NA()</f>
        <v>#N/A</v>
      </c>
      <c r="C50" s="176">
        <f>IF(ISNUMBER('実質公債費比率（分子）の構造'!K$53),'実質公債費比率（分子）の構造'!K$53,NA())</f>
        <v>4166</v>
      </c>
      <c r="D50" s="176" t="e">
        <f>NA()</f>
        <v>#N/A</v>
      </c>
      <c r="E50" s="176" t="e">
        <f>NA()</f>
        <v>#N/A</v>
      </c>
      <c r="F50" s="176">
        <f>IF(ISNUMBER('実質公債費比率（分子）の構造'!L$53),'実質公債費比率（分子）の構造'!L$53,NA())</f>
        <v>3936</v>
      </c>
      <c r="G50" s="176" t="e">
        <f>NA()</f>
        <v>#N/A</v>
      </c>
      <c r="H50" s="176" t="e">
        <f>NA()</f>
        <v>#N/A</v>
      </c>
      <c r="I50" s="176">
        <f>IF(ISNUMBER('実質公債費比率（分子）の構造'!M$53),'実質公債費比率（分子）の構造'!M$53,NA())</f>
        <v>4182</v>
      </c>
      <c r="J50" s="176" t="e">
        <f>NA()</f>
        <v>#N/A</v>
      </c>
      <c r="K50" s="176" t="e">
        <f>NA()</f>
        <v>#N/A</v>
      </c>
      <c r="L50" s="176">
        <f>IF(ISNUMBER('実質公債費比率（分子）の構造'!N$53),'実質公債費比率（分子）の構造'!N$53,NA())</f>
        <v>3610</v>
      </c>
      <c r="M50" s="176" t="e">
        <f>NA()</f>
        <v>#N/A</v>
      </c>
      <c r="N50" s="176" t="e">
        <f>NA()</f>
        <v>#N/A</v>
      </c>
      <c r="O50" s="176">
        <f>IF(ISNUMBER('実質公債費比率（分子）の構造'!O$53),'実質公債費比率（分子）の構造'!O$53,NA())</f>
        <v>3748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190437</v>
      </c>
      <c r="E56" s="175"/>
      <c r="F56" s="175"/>
      <c r="G56" s="175">
        <f>'将来負担比率（分子）の構造'!J$52</f>
        <v>186467</v>
      </c>
      <c r="H56" s="175"/>
      <c r="I56" s="175"/>
      <c r="J56" s="175">
        <f>'将来負担比率（分子）の構造'!K$52</f>
        <v>183192</v>
      </c>
      <c r="K56" s="175"/>
      <c r="L56" s="175"/>
      <c r="M56" s="175">
        <f>'将来負担比率（分子）の構造'!L$52</f>
        <v>184805</v>
      </c>
      <c r="N56" s="175"/>
      <c r="O56" s="175"/>
      <c r="P56" s="175">
        <f>'将来負担比率（分子）の構造'!M$52</f>
        <v>180903</v>
      </c>
    </row>
    <row r="57" spans="1:16" x14ac:dyDescent="0.15">
      <c r="A57" s="175" t="s">
        <v>44</v>
      </c>
      <c r="B57" s="175"/>
      <c r="C57" s="175"/>
      <c r="D57" s="175">
        <f>'将来負担比率（分子）の構造'!I$51</f>
        <v>50398</v>
      </c>
      <c r="E57" s="175"/>
      <c r="F57" s="175"/>
      <c r="G57" s="175">
        <f>'将来負担比率（分子）の構造'!J$51</f>
        <v>51444</v>
      </c>
      <c r="H57" s="175"/>
      <c r="I57" s="175"/>
      <c r="J57" s="175">
        <f>'将来負担比率（分子）の構造'!K$51</f>
        <v>53156</v>
      </c>
      <c r="K57" s="175"/>
      <c r="L57" s="175"/>
      <c r="M57" s="175">
        <f>'将来負担比率（分子）の構造'!L$51</f>
        <v>55861</v>
      </c>
      <c r="N57" s="175"/>
      <c r="O57" s="175"/>
      <c r="P57" s="175">
        <f>'将来負担比率（分子）の構造'!M$51</f>
        <v>57567</v>
      </c>
    </row>
    <row r="58" spans="1:16" x14ac:dyDescent="0.15">
      <c r="A58" s="175" t="s">
        <v>43</v>
      </c>
      <c r="B58" s="175"/>
      <c r="C58" s="175"/>
      <c r="D58" s="175">
        <f>'将来負担比率（分子）の構造'!I$50</f>
        <v>16649</v>
      </c>
      <c r="E58" s="175"/>
      <c r="F58" s="175"/>
      <c r="G58" s="175">
        <f>'将来負担比率（分子）の構造'!J$50</f>
        <v>16015</v>
      </c>
      <c r="H58" s="175"/>
      <c r="I58" s="175"/>
      <c r="J58" s="175">
        <f>'将来負担比率（分子）の構造'!K$50</f>
        <v>17308</v>
      </c>
      <c r="K58" s="175"/>
      <c r="L58" s="175"/>
      <c r="M58" s="175">
        <f>'将来負担比率（分子）の構造'!L$50</f>
        <v>21726</v>
      </c>
      <c r="N58" s="175"/>
      <c r="O58" s="175"/>
      <c r="P58" s="175">
        <f>'将来負担比率（分子）の構造'!M$50</f>
        <v>40314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16017</v>
      </c>
      <c r="C62" s="175"/>
      <c r="D62" s="175"/>
      <c r="E62" s="175">
        <f>'将来負担比率（分子）の構造'!J$45</f>
        <v>16464</v>
      </c>
      <c r="F62" s="175"/>
      <c r="G62" s="175"/>
      <c r="H62" s="175">
        <f>'将来負担比率（分子）の構造'!K$45</f>
        <v>16480</v>
      </c>
      <c r="I62" s="175"/>
      <c r="J62" s="175"/>
      <c r="K62" s="175">
        <f>'将来負担比率（分子）の構造'!L$45</f>
        <v>16349</v>
      </c>
      <c r="L62" s="175"/>
      <c r="M62" s="175"/>
      <c r="N62" s="175">
        <f>'将来負担比率（分子）の構造'!M$45</f>
        <v>16686</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72236</v>
      </c>
      <c r="C64" s="175"/>
      <c r="D64" s="175"/>
      <c r="E64" s="175">
        <f>'将来負担比率（分子）の構造'!J$43</f>
        <v>70503</v>
      </c>
      <c r="F64" s="175"/>
      <c r="G64" s="175"/>
      <c r="H64" s="175">
        <f>'将来負担比率（分子）の構造'!K$43</f>
        <v>66946</v>
      </c>
      <c r="I64" s="175"/>
      <c r="J64" s="175"/>
      <c r="K64" s="175">
        <f>'将来負担比率（分子）の構造'!L$43</f>
        <v>63560</v>
      </c>
      <c r="L64" s="175"/>
      <c r="M64" s="175"/>
      <c r="N64" s="175">
        <f>'将来負担比率（分子）の構造'!M$43</f>
        <v>63124</v>
      </c>
      <c r="O64" s="175"/>
      <c r="P64" s="175"/>
    </row>
    <row r="65" spans="1:16" x14ac:dyDescent="0.15">
      <c r="A65" s="175" t="s">
        <v>34</v>
      </c>
      <c r="B65" s="175">
        <f>'将来負担比率（分子）の構造'!I$42</f>
        <v>1762</v>
      </c>
      <c r="C65" s="175"/>
      <c r="D65" s="175"/>
      <c r="E65" s="175">
        <f>'将来負担比率（分子）の構造'!J$42</f>
        <v>1606</v>
      </c>
      <c r="F65" s="175"/>
      <c r="G65" s="175"/>
      <c r="H65" s="175">
        <f>'将来負担比率（分子）の構造'!K$42</f>
        <v>1450</v>
      </c>
      <c r="I65" s="175"/>
      <c r="J65" s="175"/>
      <c r="K65" s="175">
        <f>'将来負担比率（分子）の構造'!L$42</f>
        <v>2139</v>
      </c>
      <c r="L65" s="175"/>
      <c r="M65" s="175"/>
      <c r="N65" s="175">
        <f>'将来負担比率（分子）の構造'!M$42</f>
        <v>3088</v>
      </c>
      <c r="O65" s="175"/>
      <c r="P65" s="175"/>
    </row>
    <row r="66" spans="1:16" x14ac:dyDescent="0.15">
      <c r="A66" s="175" t="s">
        <v>33</v>
      </c>
      <c r="B66" s="175">
        <f>'将来負担比率（分子）の構造'!I$41</f>
        <v>216911</v>
      </c>
      <c r="C66" s="175"/>
      <c r="D66" s="175"/>
      <c r="E66" s="175">
        <f>'将来負担比率（分子）の構造'!J$41</f>
        <v>216595</v>
      </c>
      <c r="F66" s="175"/>
      <c r="G66" s="175"/>
      <c r="H66" s="175">
        <f>'将来負担比率（分子）の構造'!K$41</f>
        <v>212956</v>
      </c>
      <c r="I66" s="175"/>
      <c r="J66" s="175"/>
      <c r="K66" s="175">
        <f>'将来負担比率（分子）の構造'!L$41</f>
        <v>215642</v>
      </c>
      <c r="L66" s="175"/>
      <c r="M66" s="175"/>
      <c r="N66" s="175">
        <f>'将来負担比率（分子）の構造'!M$41</f>
        <v>216940</v>
      </c>
      <c r="O66" s="175"/>
      <c r="P66" s="175"/>
    </row>
    <row r="67" spans="1:16" x14ac:dyDescent="0.15">
      <c r="A67" s="175" t="s">
        <v>77</v>
      </c>
      <c r="B67" s="175" t="e">
        <f>NA()</f>
        <v>#N/A</v>
      </c>
      <c r="C67" s="175">
        <f>IF(ISNUMBER('将来負担比率（分子）の構造'!I$53), IF('将来負担比率（分子）の構造'!I$53 &lt; 0, 0, '将来負担比率（分子）の構造'!I$53), NA())</f>
        <v>49443</v>
      </c>
      <c r="D67" s="175" t="e">
        <f>NA()</f>
        <v>#N/A</v>
      </c>
      <c r="E67" s="175" t="e">
        <f>NA()</f>
        <v>#N/A</v>
      </c>
      <c r="F67" s="175">
        <f>IF(ISNUMBER('将来負担比率（分子）の構造'!J$53), IF('将来負担比率（分子）の構造'!J$53 &lt; 0, 0, '将来負担比率（分子）の構造'!J$53), NA())</f>
        <v>51242</v>
      </c>
      <c r="G67" s="175" t="e">
        <f>NA()</f>
        <v>#N/A</v>
      </c>
      <c r="H67" s="175" t="e">
        <f>NA()</f>
        <v>#N/A</v>
      </c>
      <c r="I67" s="175">
        <f>IF(ISNUMBER('将来負担比率（分子）の構造'!K$53), IF('将来負担比率（分子）の構造'!K$53 &lt; 0, 0, '将来負担比率（分子）の構造'!K$53), NA())</f>
        <v>44176</v>
      </c>
      <c r="J67" s="175" t="e">
        <f>NA()</f>
        <v>#N/A</v>
      </c>
      <c r="K67" s="175" t="e">
        <f>NA()</f>
        <v>#N/A</v>
      </c>
      <c r="L67" s="175">
        <f>IF(ISNUMBER('将来負担比率（分子）の構造'!L$53), IF('将来負担比率（分子）の構造'!L$53 &lt; 0, 0, '将来負担比率（分子）の構造'!L$53), NA())</f>
        <v>35298</v>
      </c>
      <c r="M67" s="175" t="e">
        <f>NA()</f>
        <v>#N/A</v>
      </c>
      <c r="N67" s="175" t="e">
        <f>NA()</f>
        <v>#N/A</v>
      </c>
      <c r="O67" s="175">
        <f>IF(ISNUMBER('将来負担比率（分子）の構造'!M$53), IF('将来負担比率（分子）の構造'!M$53 &lt; 0, 0, '将来負担比率（分子）の構造'!M$53), NA())</f>
        <v>21055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2452</v>
      </c>
      <c r="C72" s="179">
        <f>基金残高に係る経年分析!G55</f>
        <v>2392</v>
      </c>
      <c r="D72" s="179">
        <f>基金残高に係る経年分析!H55</f>
        <v>6851</v>
      </c>
    </row>
    <row r="73" spans="1:16" x14ac:dyDescent="0.15">
      <c r="A73" s="178" t="s">
        <v>80</v>
      </c>
      <c r="B73" s="179">
        <f>基金残高に係る経年分析!F56</f>
        <v>104</v>
      </c>
      <c r="C73" s="179">
        <f>基金残高に係る経年分析!G56</f>
        <v>2595</v>
      </c>
      <c r="D73" s="179">
        <f>基金残高に係る経年分析!H56</f>
        <v>2596</v>
      </c>
    </row>
    <row r="74" spans="1:16" x14ac:dyDescent="0.15">
      <c r="A74" s="178" t="s">
        <v>81</v>
      </c>
      <c r="B74" s="179">
        <f>基金残高に係る経年分析!F57</f>
        <v>14923</v>
      </c>
      <c r="C74" s="179">
        <f>基金残高に係る経年分析!G57</f>
        <v>16717</v>
      </c>
      <c r="D74" s="179">
        <f>基金残高に係る経年分析!H57</f>
        <v>31267</v>
      </c>
    </row>
  </sheetData>
  <sheetProtection algorithmName="SHA-512" hashValue="3PZOJS4IeWq2rjQz2c5XDptEPL/I9EZja9W0r/wCSELaG8RyL/hcC6/IkjGOB98vvf0+JkHKID1keQm11dKRCg==" saltValue="xNknRIb3Nj3HmcmjUktJ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kndp</cp:lastModifiedBy>
  <cp:lastPrinted>2024-03-12T06:23:51Z</cp:lastPrinted>
  <dcterms:created xsi:type="dcterms:W3CDTF">2024-02-05T01:11:09Z</dcterms:created>
  <dcterms:modified xsi:type="dcterms:W3CDTF">2024-09-23T07:02:59Z</dcterms:modified>
  <cp:category/>
</cp:coreProperties>
</file>