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activeTab="0"/>
  </bookViews>
  <sheets>
    <sheet name="年齢別死亡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<sst xmlns="http://schemas.openxmlformats.org/spreadsheetml/2006/main" count="67" uniqueCount="41">
  <si>
    <t>計</t>
  </si>
  <si>
    <t>年齢</t>
  </si>
  <si>
    <t>男</t>
  </si>
  <si>
    <t>女</t>
  </si>
  <si>
    <t>５歳以下</t>
  </si>
  <si>
    <t>60歳以上</t>
  </si>
  <si>
    <t>70歳以上</t>
  </si>
  <si>
    <t>0～14歳</t>
  </si>
  <si>
    <t>19歳以下</t>
  </si>
  <si>
    <t>75歳以上</t>
  </si>
  <si>
    <t>20歳以上</t>
  </si>
  <si>
    <t>85歳以上</t>
  </si>
  <si>
    <t>15～64歳</t>
  </si>
  <si>
    <t>65歳以上</t>
  </si>
  <si>
    <t>総計</t>
  </si>
  <si>
    <t>不詳</t>
  </si>
  <si>
    <t>＜年齢別死亡数＞</t>
  </si>
  <si>
    <t>　○　厚生労働省確定値による。</t>
  </si>
  <si>
    <t>資料　厚生労働省、健康政策課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</si>
  <si>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</si>
  <si>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</si>
  <si>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</si>
  <si>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</si>
  <si>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</si>
  <si>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</si>
  <si>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</si>
  <si>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</si>
  <si>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</si>
  <si>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</si>
  <si>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100～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</si>
  <si>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</si>
  <si>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</si>
  <si>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</si>
  <si>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</si>
  <si>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</si>
  <si>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</si>
  <si>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</si>
  <si>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</si>
  <si>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</si>
  <si>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</si>
  <si>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令和3年（2021年）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</si>
</sst>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"/>
    <numFmt numFmtId="177" formatCode="#,##0&quot;月１日現在&quot;"/>
    <numFmt numFmtId="178" formatCode="\(0.0\)"/>
    <numFmt numFmtId="179" formatCode="\(0.0%\)"/>
    <numFmt numFmtId="180" formatCode="0.0"/>
    <numFmt numFmtId="181" formatCode="0.0&quot;歳&quot;"/>
    <numFmt numFmtId="182" formatCode="#,##0;;&quot;-&quot;"/>
    <numFmt numFmtId="183" formatCode="[$-411]ggge"/>
    <numFmt numFmtId="184" formatCode="[$-411]ge"/>
    <numFmt numFmtId="185" formatCode="\(###0\)"/>
    <numFmt numFmtId="186" formatCode="#\ ##0;&quot;△&quot;#\ ##0;&quot;－&quot;"/>
  </numFmts>
  <fonts count="48">
    <font>
      <sz val="10"/>
      <name val="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9" fillId="0" borderId="0" xfId="0" applyNumberFormat="1" applyFont="1" applyAlignment="1">
      <alignment horizontal="distributed" vertical="center"/>
    </xf>
    <xf numFmtId="3" fontId="10" fillId="0" borderId="0" xfId="0" applyNumberFormat="1" applyFont="1" applyAlignment="1">
      <alignment horizontal="distributed" vertical="center"/>
    </xf>
    <xf numFmtId="3" fontId="10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185" fontId="12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distributed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86" fontId="11" fillId="0" borderId="16" xfId="0" applyNumberFormat="1" applyFont="1" applyBorder="1" applyAlignment="1">
      <alignment vertical="center"/>
    </xf>
    <xf numFmtId="186" fontId="11" fillId="0" borderId="17" xfId="0" applyNumberFormat="1" applyFont="1" applyBorder="1" applyAlignment="1">
      <alignment vertical="center"/>
    </xf>
    <xf numFmtId="186" fontId="11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186" fontId="11" fillId="0" borderId="20" xfId="0" applyNumberFormat="1" applyFont="1" applyBorder="1" applyAlignment="1">
      <alignment vertical="center"/>
    </xf>
    <xf numFmtId="186" fontId="11" fillId="0" borderId="21" xfId="0" applyNumberFormat="1" applyFont="1" applyBorder="1" applyAlignment="1">
      <alignment vertical="center"/>
    </xf>
    <xf numFmtId="186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horizontal="center" vertical="center"/>
    </xf>
    <xf numFmtId="186" fontId="11" fillId="0" borderId="24" xfId="0" applyNumberFormat="1" applyFont="1" applyBorder="1" applyAlignment="1">
      <alignment vertical="center"/>
    </xf>
    <xf numFmtId="186" fontId="11" fillId="0" borderId="25" xfId="0" applyNumberFormat="1" applyFont="1" applyBorder="1" applyAlignment="1">
      <alignment vertical="center"/>
    </xf>
    <xf numFmtId="186" fontId="11" fillId="0" borderId="26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horizontal="distributed" vertical="center"/>
    </xf>
    <xf numFmtId="186" fontId="11" fillId="0" borderId="28" xfId="0" applyNumberFormat="1" applyFont="1" applyBorder="1" applyAlignment="1">
      <alignment vertical="center"/>
    </xf>
    <xf numFmtId="186" fontId="11" fillId="0" borderId="29" xfId="0" applyNumberFormat="1" applyFont="1" applyBorder="1" applyAlignment="1">
      <alignment vertical="center"/>
    </xf>
    <xf numFmtId="186" fontId="11" fillId="0" borderId="30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79" fontId="11" fillId="0" borderId="33" xfId="0" applyNumberFormat="1" applyFont="1" applyBorder="1" applyAlignment="1">
      <alignment vertical="center"/>
    </xf>
    <xf numFmtId="179" fontId="11" fillId="0" borderId="34" xfId="0" applyNumberFormat="1" applyFont="1" applyBorder="1" applyAlignment="1">
      <alignment vertical="center"/>
    </xf>
    <xf numFmtId="179" fontId="11" fillId="0" borderId="35" xfId="0" applyNumberFormat="1" applyFont="1" applyBorder="1" applyAlignment="1">
      <alignment vertical="center"/>
    </xf>
    <xf numFmtId="186" fontId="11" fillId="0" borderId="36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186" fontId="11" fillId="0" borderId="37" xfId="0" applyNumberFormat="1" applyFont="1" applyBorder="1" applyAlignment="1">
      <alignment vertical="center"/>
    </xf>
    <xf numFmtId="186" fontId="11" fillId="0" borderId="38" xfId="0" applyNumberFormat="1" applyFont="1" applyBorder="1" applyAlignment="1">
      <alignment vertical="center"/>
    </xf>
    <xf numFmtId="186" fontId="11" fillId="0" borderId="39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distributed" vertical="center"/>
    </xf>
    <xf numFmtId="3" fontId="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5" fillId="0" borderId="45" xfId="0" applyNumberFormat="1" applyFont="1" applyBorder="1" applyAlignment="1">
      <alignment horizontal="distributed" vertical="center"/>
    </xf>
    <xf numFmtId="3" fontId="5" fillId="0" borderId="46" xfId="0" applyNumberFormat="1" applyFont="1" applyBorder="1" applyAlignment="1">
      <alignment horizontal="distributed" vertical="center"/>
    </xf>
    <xf numFmtId="186" fontId="5" fillId="0" borderId="47" xfId="0" applyNumberFormat="1" applyFont="1" applyBorder="1" applyAlignment="1">
      <alignment vertical="center"/>
    </xf>
    <xf numFmtId="186" fontId="5" fillId="0" borderId="37" xfId="0" applyNumberFormat="1" applyFont="1" applyBorder="1" applyAlignment="1">
      <alignment vertical="center"/>
    </xf>
    <xf numFmtId="186" fontId="5" fillId="0" borderId="48" xfId="0" applyNumberFormat="1" applyFont="1" applyBorder="1" applyAlignment="1">
      <alignment vertical="center"/>
    </xf>
    <xf numFmtId="186" fontId="5" fillId="0" borderId="38" xfId="0" applyNumberFormat="1" applyFont="1" applyBorder="1" applyAlignment="1">
      <alignment vertical="center"/>
    </xf>
    <xf numFmtId="186" fontId="5" fillId="0" borderId="42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sv0008\11018_&#35519;&#26619;&#32113;&#35336;&#23460;\toukei\&#37329;&#27810;&#24066;&#32113;&#35336;&#12487;&#12540;&#12479;&#38598;\&#12487;&#12540;&#12479;&#34920;\10&#21336;&#20803;&#12487;&#12540;&#12479;\13&#20445;&#20581;&#12362;&#12424;&#12403;&#34907;&#29983;&#12539;&#29872;&#22659;\21&#24180;&#40802;&#21029;&#27515;&#20129;&#25968;\&#24180;&#40802;&#21029;&#27515;&#20129;&#25968;2021&#65288;&#20196;&#21644;3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（１歳階級）"/>
      <sheetName val="５歳階級"/>
      <sheetName val="印刷用"/>
      <sheetName val="発行用"/>
    </sheetNames>
    <sheetDataSet>
      <sheetData sheetId="0">
        <row r="5">
          <cell r="C5">
            <v>6</v>
          </cell>
          <cell r="D5">
            <v>3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</v>
          </cell>
          <cell r="D13">
            <v>0</v>
          </cell>
        </row>
        <row r="14">
          <cell r="C14">
            <v>1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2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1</v>
          </cell>
          <cell r="D24">
            <v>0</v>
          </cell>
        </row>
        <row r="25">
          <cell r="C25">
            <v>3</v>
          </cell>
          <cell r="D25">
            <v>1</v>
          </cell>
        </row>
        <row r="26">
          <cell r="C26">
            <v>1</v>
          </cell>
          <cell r="D26">
            <v>1</v>
          </cell>
        </row>
        <row r="27">
          <cell r="C27">
            <v>1</v>
          </cell>
          <cell r="D27">
            <v>0</v>
          </cell>
        </row>
        <row r="28">
          <cell r="C28">
            <v>1</v>
          </cell>
          <cell r="D28">
            <v>0</v>
          </cell>
        </row>
        <row r="29">
          <cell r="C29">
            <v>1</v>
          </cell>
          <cell r="D29">
            <v>3</v>
          </cell>
        </row>
        <row r="30">
          <cell r="C30">
            <v>1</v>
          </cell>
          <cell r="D30">
            <v>1</v>
          </cell>
        </row>
        <row r="31">
          <cell r="C31">
            <v>0</v>
          </cell>
          <cell r="D31">
            <v>1</v>
          </cell>
        </row>
        <row r="32">
          <cell r="C32">
            <v>1</v>
          </cell>
          <cell r="D32">
            <v>0</v>
          </cell>
        </row>
        <row r="33">
          <cell r="C33">
            <v>2</v>
          </cell>
          <cell r="D33">
            <v>0</v>
          </cell>
        </row>
        <row r="34">
          <cell r="C34">
            <v>2</v>
          </cell>
          <cell r="D34">
            <v>0</v>
          </cell>
        </row>
        <row r="35">
          <cell r="C35">
            <v>1</v>
          </cell>
          <cell r="D35">
            <v>1</v>
          </cell>
        </row>
        <row r="36">
          <cell r="C36">
            <v>0</v>
          </cell>
          <cell r="D36">
            <v>1</v>
          </cell>
        </row>
        <row r="37">
          <cell r="C37">
            <v>0</v>
          </cell>
          <cell r="D37">
            <v>1</v>
          </cell>
        </row>
        <row r="38">
          <cell r="C38">
            <v>1</v>
          </cell>
          <cell r="D38">
            <v>1</v>
          </cell>
        </row>
        <row r="39">
          <cell r="C39">
            <v>1</v>
          </cell>
          <cell r="D39">
            <v>1</v>
          </cell>
        </row>
        <row r="40">
          <cell r="C40">
            <v>2</v>
          </cell>
          <cell r="D40">
            <v>2</v>
          </cell>
        </row>
        <row r="41">
          <cell r="C41">
            <v>1</v>
          </cell>
          <cell r="D41">
            <v>1</v>
          </cell>
        </row>
        <row r="42">
          <cell r="C42">
            <v>1</v>
          </cell>
          <cell r="D42">
            <v>3</v>
          </cell>
        </row>
        <row r="43">
          <cell r="C43">
            <v>1</v>
          </cell>
          <cell r="D43">
            <v>2</v>
          </cell>
        </row>
        <row r="44">
          <cell r="C44">
            <v>1</v>
          </cell>
          <cell r="D44">
            <v>1</v>
          </cell>
        </row>
        <row r="45">
          <cell r="C45">
            <v>5</v>
          </cell>
          <cell r="D45">
            <v>2</v>
          </cell>
        </row>
        <row r="46">
          <cell r="C46">
            <v>1</v>
          </cell>
          <cell r="D46">
            <v>3</v>
          </cell>
        </row>
        <row r="47">
          <cell r="C47">
            <v>1</v>
          </cell>
          <cell r="D47">
            <v>1</v>
          </cell>
        </row>
        <row r="48">
          <cell r="C48">
            <v>1</v>
          </cell>
          <cell r="D48">
            <v>1</v>
          </cell>
        </row>
        <row r="49">
          <cell r="C49">
            <v>2</v>
          </cell>
          <cell r="D49">
            <v>5</v>
          </cell>
        </row>
        <row r="50">
          <cell r="C50">
            <v>3</v>
          </cell>
          <cell r="D50">
            <v>2</v>
          </cell>
        </row>
        <row r="51">
          <cell r="C51">
            <v>4</v>
          </cell>
          <cell r="D51">
            <v>3</v>
          </cell>
        </row>
        <row r="52">
          <cell r="C52">
            <v>6</v>
          </cell>
          <cell r="D52">
            <v>2</v>
          </cell>
        </row>
        <row r="53">
          <cell r="C53">
            <v>6</v>
          </cell>
          <cell r="D53">
            <v>6</v>
          </cell>
        </row>
        <row r="54">
          <cell r="C54">
            <v>10</v>
          </cell>
          <cell r="D54">
            <v>4</v>
          </cell>
        </row>
        <row r="55">
          <cell r="C55">
            <v>8</v>
          </cell>
          <cell r="D55">
            <v>3</v>
          </cell>
        </row>
        <row r="56">
          <cell r="C56">
            <v>9</v>
          </cell>
          <cell r="D56">
            <v>3</v>
          </cell>
        </row>
        <row r="57">
          <cell r="C57">
            <v>6</v>
          </cell>
          <cell r="D57">
            <v>2</v>
          </cell>
        </row>
        <row r="58">
          <cell r="C58">
            <v>10</v>
          </cell>
          <cell r="D58">
            <v>2</v>
          </cell>
        </row>
        <row r="59">
          <cell r="C59">
            <v>12</v>
          </cell>
          <cell r="D59">
            <v>5</v>
          </cell>
        </row>
        <row r="60">
          <cell r="C60">
            <v>9</v>
          </cell>
          <cell r="D60">
            <v>1</v>
          </cell>
        </row>
        <row r="61">
          <cell r="C61">
            <v>16</v>
          </cell>
          <cell r="D61">
            <v>5</v>
          </cell>
        </row>
        <row r="62">
          <cell r="C62">
            <v>10</v>
          </cell>
          <cell r="D62">
            <v>8</v>
          </cell>
        </row>
        <row r="63">
          <cell r="C63">
            <v>9</v>
          </cell>
          <cell r="D63">
            <v>8</v>
          </cell>
        </row>
        <row r="64">
          <cell r="C64">
            <v>18</v>
          </cell>
          <cell r="D64">
            <v>7</v>
          </cell>
        </row>
        <row r="65">
          <cell r="C65">
            <v>11</v>
          </cell>
          <cell r="D65">
            <v>5</v>
          </cell>
        </row>
        <row r="66">
          <cell r="C66">
            <v>20</v>
          </cell>
          <cell r="D66">
            <v>8</v>
          </cell>
        </row>
        <row r="67">
          <cell r="C67">
            <v>17</v>
          </cell>
          <cell r="D67">
            <v>12</v>
          </cell>
        </row>
        <row r="68">
          <cell r="C68">
            <v>18</v>
          </cell>
          <cell r="D68">
            <v>13</v>
          </cell>
        </row>
        <row r="69">
          <cell r="C69">
            <v>23</v>
          </cell>
          <cell r="D69">
            <v>7</v>
          </cell>
        </row>
        <row r="70">
          <cell r="C70">
            <v>19</v>
          </cell>
          <cell r="D70">
            <v>6</v>
          </cell>
        </row>
        <row r="71">
          <cell r="C71">
            <v>30</v>
          </cell>
          <cell r="D71">
            <v>8</v>
          </cell>
        </row>
        <row r="72">
          <cell r="C72">
            <v>27</v>
          </cell>
          <cell r="D72">
            <v>16</v>
          </cell>
        </row>
        <row r="73">
          <cell r="C73">
            <v>35</v>
          </cell>
          <cell r="D73">
            <v>17</v>
          </cell>
        </row>
        <row r="74">
          <cell r="C74">
            <v>46</v>
          </cell>
          <cell r="D74">
            <v>17</v>
          </cell>
        </row>
        <row r="75">
          <cell r="C75">
            <v>41</v>
          </cell>
          <cell r="D75">
            <v>16</v>
          </cell>
        </row>
        <row r="76">
          <cell r="C76">
            <v>50</v>
          </cell>
          <cell r="D76">
            <v>30</v>
          </cell>
        </row>
        <row r="77">
          <cell r="C77">
            <v>74</v>
          </cell>
          <cell r="D77">
            <v>34</v>
          </cell>
        </row>
        <row r="78">
          <cell r="C78">
            <v>67</v>
          </cell>
          <cell r="D78">
            <v>40</v>
          </cell>
        </row>
        <row r="79">
          <cell r="C79">
            <v>62</v>
          </cell>
          <cell r="D79">
            <v>46</v>
          </cell>
        </row>
        <row r="80">
          <cell r="C80">
            <v>46</v>
          </cell>
          <cell r="D80">
            <v>30</v>
          </cell>
        </row>
        <row r="81">
          <cell r="C81">
            <v>59</v>
          </cell>
          <cell r="D81">
            <v>32</v>
          </cell>
        </row>
        <row r="82">
          <cell r="C82">
            <v>67</v>
          </cell>
          <cell r="D82">
            <v>37</v>
          </cell>
        </row>
        <row r="83">
          <cell r="C83">
            <v>83</v>
          </cell>
          <cell r="D83">
            <v>63</v>
          </cell>
        </row>
        <row r="84">
          <cell r="C84">
            <v>86</v>
          </cell>
          <cell r="D84">
            <v>47</v>
          </cell>
        </row>
        <row r="85">
          <cell r="C85">
            <v>72</v>
          </cell>
          <cell r="D85">
            <v>46</v>
          </cell>
        </row>
        <row r="86">
          <cell r="C86">
            <v>82</v>
          </cell>
          <cell r="D86">
            <v>49</v>
          </cell>
        </row>
        <row r="87">
          <cell r="C87">
            <v>66</v>
          </cell>
          <cell r="D87">
            <v>60</v>
          </cell>
        </row>
        <row r="88">
          <cell r="C88">
            <v>87</v>
          </cell>
          <cell r="D88">
            <v>70</v>
          </cell>
        </row>
        <row r="89">
          <cell r="C89">
            <v>92</v>
          </cell>
          <cell r="D89">
            <v>85</v>
          </cell>
        </row>
        <row r="90">
          <cell r="C90">
            <v>94</v>
          </cell>
          <cell r="D90">
            <v>99</v>
          </cell>
        </row>
        <row r="91">
          <cell r="C91">
            <v>85</v>
          </cell>
          <cell r="D91">
            <v>97</v>
          </cell>
        </row>
        <row r="92">
          <cell r="C92">
            <v>84</v>
          </cell>
          <cell r="D92">
            <v>71</v>
          </cell>
        </row>
        <row r="93">
          <cell r="C93">
            <v>107</v>
          </cell>
          <cell r="D93">
            <v>132</v>
          </cell>
        </row>
        <row r="94">
          <cell r="C94">
            <v>96</v>
          </cell>
          <cell r="D94">
            <v>115</v>
          </cell>
        </row>
        <row r="95">
          <cell r="C95">
            <v>90</v>
          </cell>
          <cell r="D95">
            <v>126</v>
          </cell>
        </row>
        <row r="96">
          <cell r="C96">
            <v>66</v>
          </cell>
          <cell r="D96">
            <v>98</v>
          </cell>
        </row>
        <row r="97">
          <cell r="C97">
            <v>65</v>
          </cell>
          <cell r="D97">
            <v>121</v>
          </cell>
        </row>
        <row r="98">
          <cell r="C98">
            <v>51</v>
          </cell>
          <cell r="D98">
            <v>139</v>
          </cell>
        </row>
        <row r="99">
          <cell r="C99">
            <v>39</v>
          </cell>
          <cell r="D99">
            <v>98</v>
          </cell>
        </row>
        <row r="100">
          <cell r="C100">
            <v>40</v>
          </cell>
          <cell r="D100">
            <v>93</v>
          </cell>
        </row>
        <row r="101">
          <cell r="C101">
            <v>25</v>
          </cell>
          <cell r="D101">
            <v>74</v>
          </cell>
        </row>
        <row r="102">
          <cell r="C102">
            <v>20</v>
          </cell>
          <cell r="D102">
            <v>87</v>
          </cell>
        </row>
        <row r="103">
          <cell r="C103">
            <v>11</v>
          </cell>
          <cell r="D103">
            <v>64</v>
          </cell>
        </row>
        <row r="104">
          <cell r="C104">
            <v>6</v>
          </cell>
          <cell r="D104">
            <v>39</v>
          </cell>
        </row>
        <row r="105">
          <cell r="C105">
            <v>15</v>
          </cell>
          <cell r="D105">
            <v>121</v>
          </cell>
        </row>
        <row r="106">
          <cell r="C106">
            <v>0</v>
          </cell>
          <cell r="D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zoomScalePageLayoutView="0" workbookViewId="0" topLeftCell="A1">
      <selection activeCell="U1" sqref="U1:X2"/>
    </sheetView>
  </sheetViews>
  <sheetFormatPr defaultColWidth="5.75390625" defaultRowHeight="15" customHeight="1"/>
  <cols>
    <col min="1" max="1" width="5.75390625" style="10" customWidth="1"/>
    <col min="2" max="4" width="5.75390625" style="5" customWidth="1"/>
    <col min="5" max="5" width="2.75390625" style="4" customWidth="1"/>
    <col min="6" max="9" width="5.75390625" style="4" customWidth="1"/>
    <col min="10" max="10" width="2.75390625" style="4" customWidth="1"/>
    <col min="11" max="14" width="5.75390625" style="5" customWidth="1"/>
    <col min="15" max="15" width="2.75390625" style="4" customWidth="1"/>
    <col min="16" max="19" width="7.75390625" style="4" customWidth="1"/>
    <col min="20" max="20" width="2.75390625" style="4" customWidth="1"/>
    <col min="21" max="21" width="7.75390625" style="10" customWidth="1"/>
    <col min="22" max="24" width="7.75390625" style="5" customWidth="1"/>
    <col min="25" max="25" width="6.00390625" style="5" bestFit="1" customWidth="1"/>
    <col min="26" max="26" width="5.75390625" style="5" customWidth="1"/>
    <col min="27" max="27" width="6.00390625" style="5" bestFit="1" customWidth="1"/>
    <col min="28" max="16384" width="5.75390625" style="5" customWidth="1"/>
  </cols>
  <sheetData>
    <row r="1" spans="1:24" ht="15" customHeight="1">
      <c r="A1" s="53" t="s">
        <v>16</v>
      </c>
      <c r="B1" s="53"/>
      <c r="C1" s="53"/>
      <c r="D1" s="53"/>
      <c r="E1" s="53"/>
      <c r="F1" s="54"/>
      <c r="G1" s="1"/>
      <c r="H1" s="1"/>
      <c r="I1" s="1"/>
      <c r="J1" s="2"/>
      <c r="K1" s="2"/>
      <c r="L1" s="1"/>
      <c r="M1" s="1"/>
      <c r="N1" s="1"/>
      <c r="O1" s="3"/>
      <c r="P1" s="3"/>
      <c r="T1" s="3"/>
      <c r="U1" s="46" t="s">
        <v>40</v>
      </c>
      <c r="V1" s="47"/>
      <c r="W1" s="47"/>
      <c r="X1" s="48"/>
    </row>
    <row r="2" spans="1:24" ht="15" customHeight="1">
      <c r="A2" s="53"/>
      <c r="B2" s="53"/>
      <c r="C2" s="53"/>
      <c r="D2" s="53"/>
      <c r="E2" s="53"/>
      <c r="F2" s="54"/>
      <c r="G2" s="1"/>
      <c r="H2" s="1"/>
      <c r="I2" s="1"/>
      <c r="J2" s="2"/>
      <c r="K2" s="2"/>
      <c r="L2" s="1"/>
      <c r="M2" s="1"/>
      <c r="N2" s="1"/>
      <c r="O2" s="3"/>
      <c r="P2" s="3"/>
      <c r="T2" s="3"/>
      <c r="U2" s="49"/>
      <c r="V2" s="50"/>
      <c r="W2" s="50"/>
      <c r="X2" s="51"/>
    </row>
    <row r="3" spans="1:24" ht="8.25" customHeight="1">
      <c r="A3" s="6"/>
      <c r="B3" s="6"/>
      <c r="C3" s="6"/>
      <c r="D3" s="6"/>
      <c r="E3" s="6"/>
      <c r="F3" s="7"/>
      <c r="G3" s="1"/>
      <c r="H3" s="1"/>
      <c r="I3" s="1"/>
      <c r="J3" s="2"/>
      <c r="K3" s="2"/>
      <c r="L3" s="1"/>
      <c r="M3" s="1"/>
      <c r="N3" s="1"/>
      <c r="O3" s="3"/>
      <c r="P3" s="3"/>
      <c r="T3" s="3"/>
      <c r="U3" s="8"/>
      <c r="V3" s="8"/>
      <c r="W3" s="8"/>
      <c r="X3" s="8"/>
    </row>
    <row r="4" spans="1:24" ht="15" customHeight="1">
      <c r="A4" s="5" t="s">
        <v>17</v>
      </c>
      <c r="C4" s="9"/>
      <c r="D4" s="1"/>
      <c r="E4" s="2"/>
      <c r="F4" s="2"/>
      <c r="G4" s="1"/>
      <c r="H4" s="1"/>
      <c r="I4" s="1"/>
      <c r="J4" s="2"/>
      <c r="K4" s="2"/>
      <c r="L4" s="1"/>
      <c r="M4" s="1"/>
      <c r="N4" s="1"/>
      <c r="W4" s="11"/>
      <c r="X4" s="12"/>
    </row>
    <row r="5" spans="1:24" ht="15" customHeight="1">
      <c r="A5" s="13" t="s">
        <v>1</v>
      </c>
      <c r="B5" s="14" t="s">
        <v>0</v>
      </c>
      <c r="C5" s="15" t="s">
        <v>2</v>
      </c>
      <c r="D5" s="16" t="s">
        <v>3</v>
      </c>
      <c r="F5" s="13" t="s">
        <v>1</v>
      </c>
      <c r="G5" s="14" t="s">
        <v>0</v>
      </c>
      <c r="H5" s="15" t="s">
        <v>2</v>
      </c>
      <c r="I5" s="16" t="s">
        <v>3</v>
      </c>
      <c r="K5" s="13" t="s">
        <v>1</v>
      </c>
      <c r="L5" s="14" t="s">
        <v>0</v>
      </c>
      <c r="M5" s="15" t="s">
        <v>2</v>
      </c>
      <c r="N5" s="16" t="s">
        <v>3</v>
      </c>
      <c r="P5" s="13" t="s">
        <v>1</v>
      </c>
      <c r="Q5" s="14" t="s">
        <v>0</v>
      </c>
      <c r="R5" s="15" t="s">
        <v>2</v>
      </c>
      <c r="S5" s="16" t="s">
        <v>3</v>
      </c>
      <c r="U5" s="13" t="s">
        <v>1</v>
      </c>
      <c r="V5" s="14" t="s">
        <v>0</v>
      </c>
      <c r="W5" s="15" t="s">
        <v>2</v>
      </c>
      <c r="X5" s="16" t="s">
        <v>3</v>
      </c>
    </row>
    <row r="6" spans="1:24" ht="15" customHeight="1">
      <c r="A6" s="17">
        <v>0</v>
      </c>
      <c r="B6" s="18">
        <f aca="true" t="shared" si="0" ref="B6:B35">SUM(C6:D6)</f>
        <v>9</v>
      </c>
      <c r="C6" s="19">
        <f>'[1]入力シート（１歳階級）'!C5</f>
        <v>6</v>
      </c>
      <c r="D6" s="20">
        <f>'[1]入力シート（１歳階級）'!D5</f>
        <v>3</v>
      </c>
      <c r="F6" s="17">
        <v>30</v>
      </c>
      <c r="G6" s="18">
        <f>SUM(H6:I6)</f>
        <v>2</v>
      </c>
      <c r="H6" s="19">
        <f>'[1]入力シート（１歳階級）'!C35</f>
        <v>1</v>
      </c>
      <c r="I6" s="20">
        <f>'[1]入力シート（１歳階級）'!D35</f>
        <v>1</v>
      </c>
      <c r="K6" s="17">
        <v>60</v>
      </c>
      <c r="L6" s="18">
        <f aca="true" t="shared" si="1" ref="L6:L35">SUM(M6:N6)</f>
        <v>16</v>
      </c>
      <c r="M6" s="19">
        <f>'[1]入力シート（１歳階級）'!C65</f>
        <v>11</v>
      </c>
      <c r="N6" s="20">
        <f>'[1]入力シート（１歳階級）'!D65</f>
        <v>5</v>
      </c>
      <c r="P6" s="17">
        <v>90</v>
      </c>
      <c r="Q6" s="18">
        <f aca="true" t="shared" si="2" ref="Q6:Q18">SUM(R6:S6)</f>
        <v>216</v>
      </c>
      <c r="R6" s="19">
        <f>'[1]入力シート（１歳階級）'!C95</f>
        <v>90</v>
      </c>
      <c r="S6" s="20">
        <f>'[1]入力シート（１歳階級）'!D95</f>
        <v>126</v>
      </c>
      <c r="U6" s="17" t="s">
        <v>19</v>
      </c>
      <c r="V6" s="18">
        <f aca="true" t="shared" si="3" ref="V6:V26">SUM(W6:X6)</f>
        <v>9</v>
      </c>
      <c r="W6" s="19">
        <f>SUM(C6:C10)</f>
        <v>6</v>
      </c>
      <c r="X6" s="20">
        <f>SUM(D6:D10)</f>
        <v>3</v>
      </c>
    </row>
    <row r="7" spans="1:24" ht="15" customHeight="1">
      <c r="A7" s="21">
        <v>1</v>
      </c>
      <c r="B7" s="22">
        <f t="shared" si="0"/>
        <v>0</v>
      </c>
      <c r="C7" s="23">
        <f>'[1]入力シート（１歳階級）'!C6</f>
        <v>0</v>
      </c>
      <c r="D7" s="24">
        <f>'[1]入力シート（１歳階級）'!D6</f>
        <v>0</v>
      </c>
      <c r="F7" s="21">
        <v>31</v>
      </c>
      <c r="G7" s="22">
        <f>SUM(H7:I7)</f>
        <v>1</v>
      </c>
      <c r="H7" s="23">
        <f>'[1]入力シート（１歳階級）'!C36</f>
        <v>0</v>
      </c>
      <c r="I7" s="24">
        <f>'[1]入力シート（１歳階級）'!D36</f>
        <v>1</v>
      </c>
      <c r="K7" s="21">
        <v>61</v>
      </c>
      <c r="L7" s="22">
        <f t="shared" si="1"/>
        <v>28</v>
      </c>
      <c r="M7" s="23">
        <f>'[1]入力シート（１歳階級）'!C66</f>
        <v>20</v>
      </c>
      <c r="N7" s="24">
        <f>'[1]入力シート（１歳階級）'!D66</f>
        <v>8</v>
      </c>
      <c r="P7" s="21">
        <v>91</v>
      </c>
      <c r="Q7" s="22">
        <f t="shared" si="2"/>
        <v>164</v>
      </c>
      <c r="R7" s="23">
        <f>'[1]入力シート（１歳階級）'!C96</f>
        <v>66</v>
      </c>
      <c r="S7" s="24">
        <f>'[1]入力シート（１歳階級）'!D96</f>
        <v>98</v>
      </c>
      <c r="U7" s="21" t="s">
        <v>20</v>
      </c>
      <c r="V7" s="22">
        <f t="shared" si="3"/>
        <v>2</v>
      </c>
      <c r="W7" s="23">
        <f>SUM(C11:C15)</f>
        <v>2</v>
      </c>
      <c r="X7" s="24">
        <f>SUM(D11:D15)</f>
        <v>0</v>
      </c>
    </row>
    <row r="8" spans="1:24" ht="15" customHeight="1">
      <c r="A8" s="21">
        <v>2</v>
      </c>
      <c r="B8" s="22">
        <f t="shared" si="0"/>
        <v>0</v>
      </c>
      <c r="C8" s="23">
        <f>'[1]入力シート（１歳階級）'!C7</f>
        <v>0</v>
      </c>
      <c r="D8" s="24">
        <f>'[1]入力シート（１歳階級）'!D7</f>
        <v>0</v>
      </c>
      <c r="F8" s="21">
        <v>32</v>
      </c>
      <c r="G8" s="22">
        <f aca="true" t="shared" si="4" ref="G8:G35">SUM(H8:I8)</f>
        <v>1</v>
      </c>
      <c r="H8" s="23">
        <f>'[1]入力シート（１歳階級）'!C37</f>
        <v>0</v>
      </c>
      <c r="I8" s="24">
        <f>'[1]入力シート（１歳階級）'!D37</f>
        <v>1</v>
      </c>
      <c r="K8" s="21">
        <v>62</v>
      </c>
      <c r="L8" s="22">
        <f t="shared" si="1"/>
        <v>29</v>
      </c>
      <c r="M8" s="23">
        <f>'[1]入力シート（１歳階級）'!C67</f>
        <v>17</v>
      </c>
      <c r="N8" s="24">
        <f>'[1]入力シート（１歳階級）'!D67</f>
        <v>12</v>
      </c>
      <c r="P8" s="21">
        <v>92</v>
      </c>
      <c r="Q8" s="22">
        <f t="shared" si="2"/>
        <v>186</v>
      </c>
      <c r="R8" s="23">
        <f>'[1]入力シート（１歳階級）'!C97</f>
        <v>65</v>
      </c>
      <c r="S8" s="24">
        <f>'[1]入力シート（１歳階級）'!D97</f>
        <v>121</v>
      </c>
      <c r="U8" s="21" t="s">
        <v>21</v>
      </c>
      <c r="V8" s="22">
        <f t="shared" si="3"/>
        <v>0</v>
      </c>
      <c r="W8" s="23">
        <f>SUM(C16:C20)</f>
        <v>0</v>
      </c>
      <c r="X8" s="24">
        <f>SUM(D16:D20)</f>
        <v>0</v>
      </c>
    </row>
    <row r="9" spans="1:24" ht="15" customHeight="1">
      <c r="A9" s="21">
        <v>3</v>
      </c>
      <c r="B9" s="22">
        <f t="shared" si="0"/>
        <v>0</v>
      </c>
      <c r="C9" s="23">
        <f>'[1]入力シート（１歳階級）'!C8</f>
        <v>0</v>
      </c>
      <c r="D9" s="24">
        <f>'[1]入力シート（１歳階級）'!D8</f>
        <v>0</v>
      </c>
      <c r="F9" s="21">
        <v>33</v>
      </c>
      <c r="G9" s="22">
        <f t="shared" si="4"/>
        <v>2</v>
      </c>
      <c r="H9" s="23">
        <f>'[1]入力シート（１歳階級）'!C38</f>
        <v>1</v>
      </c>
      <c r="I9" s="24">
        <f>'[1]入力シート（１歳階級）'!D38</f>
        <v>1</v>
      </c>
      <c r="K9" s="21">
        <v>63</v>
      </c>
      <c r="L9" s="22">
        <f t="shared" si="1"/>
        <v>31</v>
      </c>
      <c r="M9" s="23">
        <f>'[1]入力シート（１歳階級）'!C68</f>
        <v>18</v>
      </c>
      <c r="N9" s="24">
        <f>'[1]入力シート（１歳階級）'!D68</f>
        <v>13</v>
      </c>
      <c r="P9" s="21">
        <v>93</v>
      </c>
      <c r="Q9" s="22">
        <f t="shared" si="2"/>
        <v>190</v>
      </c>
      <c r="R9" s="23">
        <f>'[1]入力シート（１歳階級）'!C98</f>
        <v>51</v>
      </c>
      <c r="S9" s="24">
        <f>'[1]入力シート（１歳階級）'!D98</f>
        <v>139</v>
      </c>
      <c r="U9" s="21" t="s">
        <v>22</v>
      </c>
      <c r="V9" s="22">
        <f t="shared" si="3"/>
        <v>3</v>
      </c>
      <c r="W9" s="23">
        <f>SUM(C21:C25)</f>
        <v>3</v>
      </c>
      <c r="X9" s="24">
        <f>SUM(D21:D25)</f>
        <v>0</v>
      </c>
    </row>
    <row r="10" spans="1:24" ht="15" customHeight="1">
      <c r="A10" s="21">
        <v>4</v>
      </c>
      <c r="B10" s="22">
        <f t="shared" si="0"/>
        <v>0</v>
      </c>
      <c r="C10" s="23">
        <f>'[1]入力シート（１歳階級）'!C9</f>
        <v>0</v>
      </c>
      <c r="D10" s="24">
        <f>'[1]入力シート（１歳階級）'!D9</f>
        <v>0</v>
      </c>
      <c r="F10" s="21">
        <v>34</v>
      </c>
      <c r="G10" s="22">
        <f t="shared" si="4"/>
        <v>2</v>
      </c>
      <c r="H10" s="23">
        <f>'[1]入力シート（１歳階級）'!C39</f>
        <v>1</v>
      </c>
      <c r="I10" s="24">
        <f>'[1]入力シート（１歳階級）'!D39</f>
        <v>1</v>
      </c>
      <c r="K10" s="21">
        <v>64</v>
      </c>
      <c r="L10" s="22">
        <f t="shared" si="1"/>
        <v>30</v>
      </c>
      <c r="M10" s="23">
        <f>'[1]入力シート（１歳階級）'!C69</f>
        <v>23</v>
      </c>
      <c r="N10" s="24">
        <f>'[1]入力シート（１歳階級）'!D69</f>
        <v>7</v>
      </c>
      <c r="P10" s="21">
        <v>94</v>
      </c>
      <c r="Q10" s="22">
        <f t="shared" si="2"/>
        <v>137</v>
      </c>
      <c r="R10" s="23">
        <f>'[1]入力シート（１歳階級）'!C99</f>
        <v>39</v>
      </c>
      <c r="S10" s="24">
        <f>'[1]入力シート（１歳階級）'!D99</f>
        <v>98</v>
      </c>
      <c r="U10" s="21" t="s">
        <v>23</v>
      </c>
      <c r="V10" s="22">
        <f t="shared" si="3"/>
        <v>12</v>
      </c>
      <c r="W10" s="23">
        <f>SUM(C26:C30)</f>
        <v>7</v>
      </c>
      <c r="X10" s="24">
        <f>SUM(D26:D30)</f>
        <v>5</v>
      </c>
    </row>
    <row r="11" spans="1:24" ht="15" customHeight="1">
      <c r="A11" s="21">
        <v>5</v>
      </c>
      <c r="B11" s="22">
        <f t="shared" si="0"/>
        <v>0</v>
      </c>
      <c r="C11" s="23">
        <f>'[1]入力シート（１歳階級）'!C10</f>
        <v>0</v>
      </c>
      <c r="D11" s="24">
        <f>'[1]入力シート（１歳階級）'!D10</f>
        <v>0</v>
      </c>
      <c r="F11" s="17">
        <v>35</v>
      </c>
      <c r="G11" s="18">
        <f t="shared" si="4"/>
        <v>4</v>
      </c>
      <c r="H11" s="19">
        <f>'[1]入力シート（１歳階級）'!C40</f>
        <v>2</v>
      </c>
      <c r="I11" s="20">
        <f>'[1]入力シート（１歳階級）'!D40</f>
        <v>2</v>
      </c>
      <c r="K11" s="21">
        <v>65</v>
      </c>
      <c r="L11" s="22">
        <f t="shared" si="1"/>
        <v>25</v>
      </c>
      <c r="M11" s="23">
        <f>'[1]入力シート（１歳階級）'!C70</f>
        <v>19</v>
      </c>
      <c r="N11" s="24">
        <f>'[1]入力シート（１歳階級）'!D70</f>
        <v>6</v>
      </c>
      <c r="P11" s="21">
        <v>95</v>
      </c>
      <c r="Q11" s="22">
        <f t="shared" si="2"/>
        <v>133</v>
      </c>
      <c r="R11" s="23">
        <f>'[1]入力シート（１歳階級）'!C100</f>
        <v>40</v>
      </c>
      <c r="S11" s="24">
        <f>'[1]入力シート（１歳階級）'!D100</f>
        <v>93</v>
      </c>
      <c r="U11" s="21" t="s">
        <v>24</v>
      </c>
      <c r="V11" s="22">
        <f t="shared" si="3"/>
        <v>8</v>
      </c>
      <c r="W11" s="23">
        <f>SUM(C31:C35)</f>
        <v>6</v>
      </c>
      <c r="X11" s="24">
        <f>SUM(D31:D35)</f>
        <v>2</v>
      </c>
    </row>
    <row r="12" spans="1:24" ht="15" customHeight="1">
      <c r="A12" s="21">
        <v>6</v>
      </c>
      <c r="B12" s="22">
        <f t="shared" si="0"/>
        <v>0</v>
      </c>
      <c r="C12" s="23">
        <f>'[1]入力シート（１歳階級）'!C11</f>
        <v>0</v>
      </c>
      <c r="D12" s="24">
        <f>'[1]入力シート（１歳階級）'!D11</f>
        <v>0</v>
      </c>
      <c r="F12" s="21">
        <v>36</v>
      </c>
      <c r="G12" s="22">
        <f t="shared" si="4"/>
        <v>2</v>
      </c>
      <c r="H12" s="23">
        <f>'[1]入力シート（１歳階級）'!C41</f>
        <v>1</v>
      </c>
      <c r="I12" s="24">
        <f>'[1]入力シート（１歳階級）'!D41</f>
        <v>1</v>
      </c>
      <c r="K12" s="21">
        <v>66</v>
      </c>
      <c r="L12" s="22">
        <f t="shared" si="1"/>
        <v>38</v>
      </c>
      <c r="M12" s="23">
        <f>'[1]入力シート（１歳階級）'!C71</f>
        <v>30</v>
      </c>
      <c r="N12" s="24">
        <f>'[1]入力シート（１歳階級）'!D71</f>
        <v>8</v>
      </c>
      <c r="P12" s="21">
        <v>96</v>
      </c>
      <c r="Q12" s="22">
        <f t="shared" si="2"/>
        <v>99</v>
      </c>
      <c r="R12" s="23">
        <f>'[1]入力シート（１歳階級）'!C101</f>
        <v>25</v>
      </c>
      <c r="S12" s="24">
        <f>'[1]入力シート（１歳階級）'!D101</f>
        <v>74</v>
      </c>
      <c r="U12" s="21" t="s">
        <v>25</v>
      </c>
      <c r="V12" s="22">
        <f t="shared" si="3"/>
        <v>8</v>
      </c>
      <c r="W12" s="23">
        <f>SUM(H6:H10)</f>
        <v>3</v>
      </c>
      <c r="X12" s="24">
        <f>SUM(I6:I10)</f>
        <v>5</v>
      </c>
    </row>
    <row r="13" spans="1:24" ht="15" customHeight="1">
      <c r="A13" s="21">
        <v>7</v>
      </c>
      <c r="B13" s="22">
        <f t="shared" si="0"/>
        <v>0</v>
      </c>
      <c r="C13" s="23">
        <f>'[1]入力シート（１歳階級）'!C12</f>
        <v>0</v>
      </c>
      <c r="D13" s="24">
        <f>'[1]入力シート（１歳階級）'!D12</f>
        <v>0</v>
      </c>
      <c r="F13" s="21">
        <v>37</v>
      </c>
      <c r="G13" s="22">
        <f t="shared" si="4"/>
        <v>4</v>
      </c>
      <c r="H13" s="23">
        <f>'[1]入力シート（１歳階級）'!C42</f>
        <v>1</v>
      </c>
      <c r="I13" s="24">
        <f>'[1]入力シート（１歳階級）'!D42</f>
        <v>3</v>
      </c>
      <c r="K13" s="21">
        <v>67</v>
      </c>
      <c r="L13" s="22">
        <f t="shared" si="1"/>
        <v>43</v>
      </c>
      <c r="M13" s="23">
        <f>'[1]入力シート（１歳階級）'!C72</f>
        <v>27</v>
      </c>
      <c r="N13" s="24">
        <f>'[1]入力シート（１歳階級）'!D72</f>
        <v>16</v>
      </c>
      <c r="P13" s="21">
        <v>97</v>
      </c>
      <c r="Q13" s="22">
        <f t="shared" si="2"/>
        <v>107</v>
      </c>
      <c r="R13" s="23">
        <f>'[1]入力シート（１歳階級）'!C102</f>
        <v>20</v>
      </c>
      <c r="S13" s="24">
        <f>'[1]入力シート（１歳階級）'!D102</f>
        <v>87</v>
      </c>
      <c r="U13" s="17" t="s">
        <v>26</v>
      </c>
      <c r="V13" s="18">
        <f t="shared" si="3"/>
        <v>15</v>
      </c>
      <c r="W13" s="19">
        <f>SUM(H11:H15)</f>
        <v>6</v>
      </c>
      <c r="X13" s="20">
        <f>SUM(I11:I15)</f>
        <v>9</v>
      </c>
    </row>
    <row r="14" spans="1:24" ht="15" customHeight="1">
      <c r="A14" s="21">
        <v>8</v>
      </c>
      <c r="B14" s="22">
        <f t="shared" si="0"/>
        <v>1</v>
      </c>
      <c r="C14" s="23">
        <f>'[1]入力シート（１歳階級）'!C13</f>
        <v>1</v>
      </c>
      <c r="D14" s="24">
        <f>'[1]入力シート（１歳階級）'!D13</f>
        <v>0</v>
      </c>
      <c r="F14" s="21">
        <v>38</v>
      </c>
      <c r="G14" s="22">
        <f t="shared" si="4"/>
        <v>3</v>
      </c>
      <c r="H14" s="23">
        <f>'[1]入力シート（１歳階級）'!C43</f>
        <v>1</v>
      </c>
      <c r="I14" s="24">
        <f>'[1]入力シート（１歳階級）'!D43</f>
        <v>2</v>
      </c>
      <c r="K14" s="21">
        <v>68</v>
      </c>
      <c r="L14" s="22">
        <f t="shared" si="1"/>
        <v>52</v>
      </c>
      <c r="M14" s="23">
        <f>'[1]入力シート（１歳階級）'!C73</f>
        <v>35</v>
      </c>
      <c r="N14" s="24">
        <f>'[1]入力シート（１歳階級）'!D73</f>
        <v>17</v>
      </c>
      <c r="P14" s="21">
        <v>98</v>
      </c>
      <c r="Q14" s="22">
        <f t="shared" si="2"/>
        <v>75</v>
      </c>
      <c r="R14" s="23">
        <f>'[1]入力シート（１歳階級）'!C103</f>
        <v>11</v>
      </c>
      <c r="S14" s="24">
        <f>'[1]入力シート（１歳階級）'!D103</f>
        <v>64</v>
      </c>
      <c r="U14" s="21" t="s">
        <v>27</v>
      </c>
      <c r="V14" s="22">
        <f t="shared" si="3"/>
        <v>22</v>
      </c>
      <c r="W14" s="23">
        <f>SUM(H16:H20)</f>
        <v>10</v>
      </c>
      <c r="X14" s="24">
        <f>SUM(I16:I20)</f>
        <v>12</v>
      </c>
    </row>
    <row r="15" spans="1:24" ht="15" customHeight="1">
      <c r="A15" s="21">
        <v>9</v>
      </c>
      <c r="B15" s="22">
        <f t="shared" si="0"/>
        <v>1</v>
      </c>
      <c r="C15" s="23">
        <f>'[1]入力シート（１歳階級）'!C14</f>
        <v>1</v>
      </c>
      <c r="D15" s="24">
        <f>'[1]入力シート（１歳階級）'!D14</f>
        <v>0</v>
      </c>
      <c r="F15" s="21">
        <v>39</v>
      </c>
      <c r="G15" s="22">
        <f t="shared" si="4"/>
        <v>2</v>
      </c>
      <c r="H15" s="23">
        <f>'[1]入力シート（１歳階級）'!C44</f>
        <v>1</v>
      </c>
      <c r="I15" s="24">
        <f>'[1]入力シート（１歳階級）'!D44</f>
        <v>1</v>
      </c>
      <c r="K15" s="21">
        <v>69</v>
      </c>
      <c r="L15" s="22">
        <f t="shared" si="1"/>
        <v>63</v>
      </c>
      <c r="M15" s="23">
        <f>'[1]入力シート（１歳階級）'!C74</f>
        <v>46</v>
      </c>
      <c r="N15" s="24">
        <f>'[1]入力シート（１歳階級）'!D74</f>
        <v>17</v>
      </c>
      <c r="P15" s="21">
        <v>99</v>
      </c>
      <c r="Q15" s="22">
        <f t="shared" si="2"/>
        <v>45</v>
      </c>
      <c r="R15" s="23">
        <f>'[1]入力シート（１歳階級）'!C104</f>
        <v>6</v>
      </c>
      <c r="S15" s="24">
        <f>'[1]入力シート（１歳階級）'!D104</f>
        <v>39</v>
      </c>
      <c r="U15" s="21" t="s">
        <v>28</v>
      </c>
      <c r="V15" s="22">
        <f t="shared" si="3"/>
        <v>46</v>
      </c>
      <c r="W15" s="23">
        <f>SUM(H21:H25)</f>
        <v>29</v>
      </c>
      <c r="X15" s="24">
        <f>SUM(I21:I25)</f>
        <v>17</v>
      </c>
    </row>
    <row r="16" spans="1:24" ht="15" customHeight="1">
      <c r="A16" s="21">
        <v>10</v>
      </c>
      <c r="B16" s="22">
        <f t="shared" si="0"/>
        <v>0</v>
      </c>
      <c r="C16" s="23">
        <f>'[1]入力シート（１歳階級）'!C15</f>
        <v>0</v>
      </c>
      <c r="D16" s="24">
        <f>'[1]入力シート（１歳階級）'!D15</f>
        <v>0</v>
      </c>
      <c r="F16" s="21">
        <v>40</v>
      </c>
      <c r="G16" s="22">
        <f t="shared" si="4"/>
        <v>7</v>
      </c>
      <c r="H16" s="23">
        <f>'[1]入力シート（１歳階級）'!C45</f>
        <v>5</v>
      </c>
      <c r="I16" s="24">
        <f>'[1]入力シート（１歳階級）'!D45</f>
        <v>2</v>
      </c>
      <c r="K16" s="17">
        <v>70</v>
      </c>
      <c r="L16" s="18">
        <f t="shared" si="1"/>
        <v>57</v>
      </c>
      <c r="M16" s="19">
        <f>'[1]入力シート（１歳階級）'!C75</f>
        <v>41</v>
      </c>
      <c r="N16" s="20">
        <f>'[1]入力シート（１歳階級）'!D75</f>
        <v>16</v>
      </c>
      <c r="P16" s="25" t="s">
        <v>29</v>
      </c>
      <c r="Q16" s="26">
        <f t="shared" si="2"/>
        <v>136</v>
      </c>
      <c r="R16" s="27">
        <f>'[1]入力シート（１歳階級）'!C105</f>
        <v>15</v>
      </c>
      <c r="S16" s="28">
        <f>'[1]入力シート（１歳階級）'!D105</f>
        <v>121</v>
      </c>
      <c r="U16" s="21" t="s">
        <v>30</v>
      </c>
      <c r="V16" s="22">
        <f t="shared" si="3"/>
        <v>60</v>
      </c>
      <c r="W16" s="23">
        <f>SUM(H26:H30)</f>
        <v>45</v>
      </c>
      <c r="X16" s="24">
        <f>SUM(I26:I30)</f>
        <v>15</v>
      </c>
    </row>
    <row r="17" spans="1:24" ht="15" customHeight="1">
      <c r="A17" s="21">
        <v>11</v>
      </c>
      <c r="B17" s="22">
        <f t="shared" si="0"/>
        <v>0</v>
      </c>
      <c r="C17" s="23">
        <f>'[1]入力シート（１歳階級）'!C16</f>
        <v>0</v>
      </c>
      <c r="D17" s="24">
        <f>'[1]入力シート（１歳階級）'!D16</f>
        <v>0</v>
      </c>
      <c r="F17" s="21">
        <v>41</v>
      </c>
      <c r="G17" s="22">
        <f t="shared" si="4"/>
        <v>4</v>
      </c>
      <c r="H17" s="23">
        <f>'[1]入力シート（１歳階級）'!C46</f>
        <v>1</v>
      </c>
      <c r="I17" s="24">
        <f>'[1]入力シート（１歳階級）'!D46</f>
        <v>3</v>
      </c>
      <c r="K17" s="21">
        <v>71</v>
      </c>
      <c r="L17" s="22">
        <f t="shared" si="1"/>
        <v>80</v>
      </c>
      <c r="M17" s="23">
        <f>'[1]入力シート（１歳階級）'!C76</f>
        <v>50</v>
      </c>
      <c r="N17" s="24">
        <f>'[1]入力シート（１歳階級）'!D76</f>
        <v>30</v>
      </c>
      <c r="P17" s="29" t="s">
        <v>15</v>
      </c>
      <c r="Q17" s="30">
        <f t="shared" si="2"/>
        <v>0</v>
      </c>
      <c r="R17" s="31">
        <f>'[1]入力シート（１歳階級）'!C106</f>
        <v>0</v>
      </c>
      <c r="S17" s="32">
        <f>'[1]入力シート（１歳階級）'!D106</f>
        <v>0</v>
      </c>
      <c r="U17" s="21" t="s">
        <v>31</v>
      </c>
      <c r="V17" s="22">
        <f t="shared" si="3"/>
        <v>91</v>
      </c>
      <c r="W17" s="23">
        <f>SUM(H31:H35)</f>
        <v>62</v>
      </c>
      <c r="X17" s="24">
        <f>SUM(I31:I35)</f>
        <v>29</v>
      </c>
    </row>
    <row r="18" spans="1:24" ht="15" customHeight="1">
      <c r="A18" s="21">
        <v>12</v>
      </c>
      <c r="B18" s="22">
        <f t="shared" si="0"/>
        <v>0</v>
      </c>
      <c r="C18" s="23">
        <f>'[1]入力シート（１歳階級）'!C17</f>
        <v>0</v>
      </c>
      <c r="D18" s="24">
        <f>'[1]入力シート（１歳階級）'!D17</f>
        <v>0</v>
      </c>
      <c r="F18" s="21">
        <v>42</v>
      </c>
      <c r="G18" s="22">
        <f t="shared" si="4"/>
        <v>2</v>
      </c>
      <c r="H18" s="23">
        <f>'[1]入力シート（１歳階級）'!C47</f>
        <v>1</v>
      </c>
      <c r="I18" s="24">
        <f>'[1]入力シート（１歳階級）'!D47</f>
        <v>1</v>
      </c>
      <c r="K18" s="21">
        <v>72</v>
      </c>
      <c r="L18" s="22">
        <f t="shared" si="1"/>
        <v>108</v>
      </c>
      <c r="M18" s="23">
        <f>'[1]入力シート（１歳階級）'!C77</f>
        <v>74</v>
      </c>
      <c r="N18" s="24">
        <f>'[1]入力シート（１歳階級）'!D77</f>
        <v>34</v>
      </c>
      <c r="P18" s="55" t="s">
        <v>14</v>
      </c>
      <c r="Q18" s="57">
        <f t="shared" si="2"/>
        <v>4818</v>
      </c>
      <c r="R18" s="59">
        <f>SUM(C6:C35,H6:H35,M6:M35,R6:R17)</f>
        <v>2353</v>
      </c>
      <c r="S18" s="61">
        <f>SUM(D6:D35,I6:I35,N6:N35,S6:S17)</f>
        <v>2465</v>
      </c>
      <c r="U18" s="21" t="s">
        <v>32</v>
      </c>
      <c r="V18" s="22">
        <f t="shared" si="3"/>
        <v>134</v>
      </c>
      <c r="W18" s="23">
        <f>SUM(M6:M10)</f>
        <v>89</v>
      </c>
      <c r="X18" s="24">
        <f>SUM(N6:N10)</f>
        <v>45</v>
      </c>
    </row>
    <row r="19" spans="1:24" ht="15" customHeight="1">
      <c r="A19" s="21">
        <v>13</v>
      </c>
      <c r="B19" s="22">
        <f t="shared" si="0"/>
        <v>0</v>
      </c>
      <c r="C19" s="23">
        <f>'[1]入力シート（１歳階級）'!C18</f>
        <v>0</v>
      </c>
      <c r="D19" s="24">
        <f>'[1]入力シート（１歳階級）'!D18</f>
        <v>0</v>
      </c>
      <c r="F19" s="21">
        <v>43</v>
      </c>
      <c r="G19" s="22">
        <f t="shared" si="4"/>
        <v>2</v>
      </c>
      <c r="H19" s="23">
        <f>'[1]入力シート（１歳階級）'!C48</f>
        <v>1</v>
      </c>
      <c r="I19" s="24">
        <f>'[1]入力シート（１歳階級）'!D48</f>
        <v>1</v>
      </c>
      <c r="K19" s="21">
        <v>73</v>
      </c>
      <c r="L19" s="22">
        <f t="shared" si="1"/>
        <v>107</v>
      </c>
      <c r="M19" s="23">
        <f>'[1]入力シート（１歳階級）'!C78</f>
        <v>67</v>
      </c>
      <c r="N19" s="24">
        <f>'[1]入力シート（１歳階級）'!D78</f>
        <v>40</v>
      </c>
      <c r="P19" s="56"/>
      <c r="Q19" s="58"/>
      <c r="R19" s="60"/>
      <c r="S19" s="62"/>
      <c r="U19" s="21" t="s">
        <v>33</v>
      </c>
      <c r="V19" s="22">
        <f t="shared" si="3"/>
        <v>221</v>
      </c>
      <c r="W19" s="23">
        <f>SUM(M11:M15)</f>
        <v>157</v>
      </c>
      <c r="X19" s="24">
        <f>SUM(N11:N15)</f>
        <v>64</v>
      </c>
    </row>
    <row r="20" spans="1:24" ht="15" customHeight="1">
      <c r="A20" s="21">
        <v>14</v>
      </c>
      <c r="B20" s="22">
        <f t="shared" si="0"/>
        <v>0</v>
      </c>
      <c r="C20" s="23">
        <f>'[1]入力シート（１歳階級）'!C19</f>
        <v>0</v>
      </c>
      <c r="D20" s="24">
        <f>'[1]入力シート（１歳階級）'!D19</f>
        <v>0</v>
      </c>
      <c r="F20" s="21">
        <v>44</v>
      </c>
      <c r="G20" s="22">
        <f t="shared" si="4"/>
        <v>7</v>
      </c>
      <c r="H20" s="23">
        <f>'[1]入力シート（１歳階級）'!C49</f>
        <v>2</v>
      </c>
      <c r="I20" s="24">
        <f>'[1]入力シート（１歳階級）'!D49</f>
        <v>5</v>
      </c>
      <c r="K20" s="21">
        <v>74</v>
      </c>
      <c r="L20" s="22">
        <f t="shared" si="1"/>
        <v>108</v>
      </c>
      <c r="M20" s="23">
        <f>'[1]入力シート（１歳階級）'!C79</f>
        <v>62</v>
      </c>
      <c r="N20" s="24">
        <f>'[1]入力シート（１歳階級）'!D79</f>
        <v>46</v>
      </c>
      <c r="U20" s="17" t="s">
        <v>34</v>
      </c>
      <c r="V20" s="18">
        <f t="shared" si="3"/>
        <v>460</v>
      </c>
      <c r="W20" s="19">
        <f>SUM(M16:M20)</f>
        <v>294</v>
      </c>
      <c r="X20" s="20">
        <f>SUM(N16:N20)</f>
        <v>166</v>
      </c>
    </row>
    <row r="21" spans="1:24" ht="15" customHeight="1">
      <c r="A21" s="21">
        <v>15</v>
      </c>
      <c r="B21" s="22">
        <f t="shared" si="0"/>
        <v>2</v>
      </c>
      <c r="C21" s="23">
        <f>'[1]入力シート（１歳階級）'!C20</f>
        <v>2</v>
      </c>
      <c r="D21" s="24">
        <f>'[1]入力シート（１歳階級）'!D20</f>
        <v>0</v>
      </c>
      <c r="F21" s="21">
        <v>45</v>
      </c>
      <c r="G21" s="22">
        <f t="shared" si="4"/>
        <v>5</v>
      </c>
      <c r="H21" s="23">
        <f>'[1]入力シート（１歳階級）'!C50</f>
        <v>3</v>
      </c>
      <c r="I21" s="24">
        <f>'[1]入力シート（１歳階級）'!D50</f>
        <v>2</v>
      </c>
      <c r="K21" s="21">
        <v>75</v>
      </c>
      <c r="L21" s="22">
        <f t="shared" si="1"/>
        <v>76</v>
      </c>
      <c r="M21" s="23">
        <f>'[1]入力シート（１歳階級）'!C80</f>
        <v>46</v>
      </c>
      <c r="N21" s="24">
        <f>'[1]入力シート（１歳階級）'!D80</f>
        <v>30</v>
      </c>
      <c r="U21" s="21" t="s">
        <v>35</v>
      </c>
      <c r="V21" s="22">
        <f t="shared" si="3"/>
        <v>550</v>
      </c>
      <c r="W21" s="23">
        <f>SUM(M21:M25)</f>
        <v>341</v>
      </c>
      <c r="X21" s="24">
        <f>SUM(N21:N25)</f>
        <v>209</v>
      </c>
    </row>
    <row r="22" spans="1:24" ht="15" customHeight="1">
      <c r="A22" s="21">
        <v>16</v>
      </c>
      <c r="B22" s="22">
        <f t="shared" si="0"/>
        <v>0</v>
      </c>
      <c r="C22" s="23">
        <f>'[1]入力シート（１歳階級）'!C21</f>
        <v>0</v>
      </c>
      <c r="D22" s="24">
        <f>'[1]入力シート（１歳階級）'!D21</f>
        <v>0</v>
      </c>
      <c r="F22" s="21">
        <v>46</v>
      </c>
      <c r="G22" s="22">
        <f t="shared" si="4"/>
        <v>7</v>
      </c>
      <c r="H22" s="23">
        <f>'[1]入力シート（１歳階級）'!C51</f>
        <v>4</v>
      </c>
      <c r="I22" s="24">
        <f>'[1]入力シート（１歳階級）'!D51</f>
        <v>3</v>
      </c>
      <c r="K22" s="21">
        <v>76</v>
      </c>
      <c r="L22" s="22">
        <f t="shared" si="1"/>
        <v>91</v>
      </c>
      <c r="M22" s="23">
        <f>'[1]入力シート（１歳階級）'!C81</f>
        <v>59</v>
      </c>
      <c r="N22" s="24">
        <f>'[1]入力シート（１歳階級）'!D81</f>
        <v>32</v>
      </c>
      <c r="U22" s="21" t="s">
        <v>36</v>
      </c>
      <c r="V22" s="22">
        <f t="shared" si="3"/>
        <v>709</v>
      </c>
      <c r="W22" s="23">
        <f>SUM(M26:M30)</f>
        <v>399</v>
      </c>
      <c r="X22" s="24">
        <f>SUM(N26:N30)</f>
        <v>310</v>
      </c>
    </row>
    <row r="23" spans="1:24" ht="15" customHeight="1">
      <c r="A23" s="21">
        <v>17</v>
      </c>
      <c r="B23" s="22">
        <f t="shared" si="0"/>
        <v>0</v>
      </c>
      <c r="C23" s="23">
        <f>'[1]入力シート（１歳階級）'!C22</f>
        <v>0</v>
      </c>
      <c r="D23" s="24">
        <f>'[1]入力シート（１歳階級）'!D22</f>
        <v>0</v>
      </c>
      <c r="F23" s="21">
        <v>47</v>
      </c>
      <c r="G23" s="22">
        <f t="shared" si="4"/>
        <v>8</v>
      </c>
      <c r="H23" s="23">
        <f>'[1]入力シート（１歳階級）'!C52</f>
        <v>6</v>
      </c>
      <c r="I23" s="24">
        <f>'[1]入力シート（１歳階級）'!D52</f>
        <v>2</v>
      </c>
      <c r="K23" s="21">
        <v>77</v>
      </c>
      <c r="L23" s="22">
        <f t="shared" si="1"/>
        <v>104</v>
      </c>
      <c r="M23" s="23">
        <f>'[1]入力シート（１歳階級）'!C82</f>
        <v>67</v>
      </c>
      <c r="N23" s="24">
        <f>'[1]入力シート（１歳階級）'!D82</f>
        <v>37</v>
      </c>
      <c r="U23" s="21" t="s">
        <v>37</v>
      </c>
      <c r="V23" s="22">
        <f t="shared" si="3"/>
        <v>980</v>
      </c>
      <c r="W23" s="23">
        <f>SUM(M31:M35)</f>
        <v>466</v>
      </c>
      <c r="X23" s="24">
        <f>SUM(N31:N35)</f>
        <v>514</v>
      </c>
    </row>
    <row r="24" spans="1:24" ht="15" customHeight="1">
      <c r="A24" s="21">
        <v>18</v>
      </c>
      <c r="B24" s="22">
        <f t="shared" si="0"/>
        <v>0</v>
      </c>
      <c r="C24" s="23">
        <f>'[1]入力シート（１歳階級）'!C23</f>
        <v>0</v>
      </c>
      <c r="D24" s="24">
        <f>'[1]入力シート（１歳階級）'!D23</f>
        <v>0</v>
      </c>
      <c r="F24" s="21">
        <v>48</v>
      </c>
      <c r="G24" s="22">
        <f t="shared" si="4"/>
        <v>12</v>
      </c>
      <c r="H24" s="23">
        <f>'[1]入力シート（１歳階級）'!C53</f>
        <v>6</v>
      </c>
      <c r="I24" s="24">
        <f>'[1]入力シート（１歳階級）'!D53</f>
        <v>6</v>
      </c>
      <c r="K24" s="21">
        <v>78</v>
      </c>
      <c r="L24" s="22">
        <f t="shared" si="1"/>
        <v>146</v>
      </c>
      <c r="M24" s="23">
        <f>'[1]入力シート（１歳階級）'!C83</f>
        <v>83</v>
      </c>
      <c r="N24" s="24">
        <f>'[1]入力シート（１歳階級）'!D83</f>
        <v>63</v>
      </c>
      <c r="U24" s="21" t="s">
        <v>38</v>
      </c>
      <c r="V24" s="22">
        <f t="shared" si="3"/>
        <v>893</v>
      </c>
      <c r="W24" s="23">
        <f>SUM(R6:R10)</f>
        <v>311</v>
      </c>
      <c r="X24" s="24">
        <f>SUM(S6:S10)</f>
        <v>582</v>
      </c>
    </row>
    <row r="25" spans="1:24" ht="15" customHeight="1">
      <c r="A25" s="21">
        <v>19</v>
      </c>
      <c r="B25" s="22">
        <f t="shared" si="0"/>
        <v>1</v>
      </c>
      <c r="C25" s="23">
        <f>'[1]入力シート（１歳階級）'!C24</f>
        <v>1</v>
      </c>
      <c r="D25" s="24">
        <f>'[1]入力シート（１歳階級）'!D24</f>
        <v>0</v>
      </c>
      <c r="F25" s="21">
        <v>49</v>
      </c>
      <c r="G25" s="22">
        <f t="shared" si="4"/>
        <v>14</v>
      </c>
      <c r="H25" s="23">
        <f>'[1]入力シート（１歳階級）'!C54</f>
        <v>10</v>
      </c>
      <c r="I25" s="24">
        <f>'[1]入力シート（１歳階級）'!D54</f>
        <v>4</v>
      </c>
      <c r="K25" s="21">
        <v>79</v>
      </c>
      <c r="L25" s="22">
        <f t="shared" si="1"/>
        <v>133</v>
      </c>
      <c r="M25" s="23">
        <f>'[1]入力シート（１歳階級）'!C84</f>
        <v>86</v>
      </c>
      <c r="N25" s="24">
        <f>'[1]入力シート（１歳階級）'!D84</f>
        <v>47</v>
      </c>
      <c r="U25" s="21" t="s">
        <v>39</v>
      </c>
      <c r="V25" s="22">
        <f t="shared" si="3"/>
        <v>459</v>
      </c>
      <c r="W25" s="23">
        <f>SUM(R11:R15)</f>
        <v>102</v>
      </c>
      <c r="X25" s="24">
        <f>SUM(S11:S15)</f>
        <v>357</v>
      </c>
    </row>
    <row r="26" spans="1:24" ht="15" customHeight="1">
      <c r="A26" s="21">
        <v>20</v>
      </c>
      <c r="B26" s="22">
        <f t="shared" si="0"/>
        <v>4</v>
      </c>
      <c r="C26" s="23">
        <f>'[1]入力シート（１歳階級）'!C25</f>
        <v>3</v>
      </c>
      <c r="D26" s="24">
        <f>'[1]入力シート（１歳階級）'!D25</f>
        <v>1</v>
      </c>
      <c r="F26" s="21">
        <v>50</v>
      </c>
      <c r="G26" s="22">
        <f t="shared" si="4"/>
        <v>11</v>
      </c>
      <c r="H26" s="23">
        <f>'[1]入力シート（１歳階級）'!C55</f>
        <v>8</v>
      </c>
      <c r="I26" s="24">
        <f>'[1]入力シート（１歳階級）'!D55</f>
        <v>3</v>
      </c>
      <c r="K26" s="21">
        <v>80</v>
      </c>
      <c r="L26" s="22">
        <f t="shared" si="1"/>
        <v>118</v>
      </c>
      <c r="M26" s="23">
        <f>'[1]入力シート（１歳階級）'!C85</f>
        <v>72</v>
      </c>
      <c r="N26" s="24">
        <f>'[1]入力シート（１歳階級）'!D85</f>
        <v>46</v>
      </c>
      <c r="U26" s="33" t="s">
        <v>29</v>
      </c>
      <c r="V26" s="30">
        <f t="shared" si="3"/>
        <v>136</v>
      </c>
      <c r="W26" s="31">
        <f>SUM(R16)</f>
        <v>15</v>
      </c>
      <c r="X26" s="32">
        <f>SUM(S16)</f>
        <v>121</v>
      </c>
    </row>
    <row r="27" spans="1:19" ht="15" customHeight="1">
      <c r="A27" s="21">
        <v>21</v>
      </c>
      <c r="B27" s="22">
        <f t="shared" si="0"/>
        <v>2</v>
      </c>
      <c r="C27" s="23">
        <f>'[1]入力シート（１歳階級）'!C26</f>
        <v>1</v>
      </c>
      <c r="D27" s="24">
        <f>'[1]入力シート（１歳階級）'!D26</f>
        <v>1</v>
      </c>
      <c r="F27" s="17">
        <v>51</v>
      </c>
      <c r="G27" s="18">
        <f t="shared" si="4"/>
        <v>12</v>
      </c>
      <c r="H27" s="19">
        <f>'[1]入力シート（１歳階級）'!C56</f>
        <v>9</v>
      </c>
      <c r="I27" s="20">
        <f>'[1]入力シート（１歳階級）'!D56</f>
        <v>3</v>
      </c>
      <c r="K27" s="21">
        <v>81</v>
      </c>
      <c r="L27" s="22">
        <f t="shared" si="1"/>
        <v>131</v>
      </c>
      <c r="M27" s="23">
        <f>'[1]入力シート（１歳階級）'!C86</f>
        <v>82</v>
      </c>
      <c r="N27" s="24">
        <f>'[1]入力シート（１歳階級）'!D86</f>
        <v>49</v>
      </c>
      <c r="P27" s="13" t="s">
        <v>1</v>
      </c>
      <c r="Q27" s="34" t="s">
        <v>0</v>
      </c>
      <c r="R27" s="15" t="s">
        <v>2</v>
      </c>
      <c r="S27" s="35" t="s">
        <v>3</v>
      </c>
    </row>
    <row r="28" spans="1:24" ht="15" customHeight="1">
      <c r="A28" s="21">
        <v>22</v>
      </c>
      <c r="B28" s="22">
        <f t="shared" si="0"/>
        <v>1</v>
      </c>
      <c r="C28" s="23">
        <f>'[1]入力シート（１歳階級）'!C27</f>
        <v>1</v>
      </c>
      <c r="D28" s="24">
        <f>'[1]入力シート（１歳階級）'!D27</f>
        <v>0</v>
      </c>
      <c r="F28" s="21">
        <v>52</v>
      </c>
      <c r="G28" s="22">
        <f t="shared" si="4"/>
        <v>8</v>
      </c>
      <c r="H28" s="23">
        <f>'[1]入力シート（１歳階級）'!C57</f>
        <v>6</v>
      </c>
      <c r="I28" s="24">
        <f>'[1]入力シート（１歳階級）'!D57</f>
        <v>2</v>
      </c>
      <c r="K28" s="21">
        <v>82</v>
      </c>
      <c r="L28" s="22">
        <f t="shared" si="1"/>
        <v>126</v>
      </c>
      <c r="M28" s="23">
        <f>'[1]入力シート（１歳階級）'!C87</f>
        <v>66</v>
      </c>
      <c r="N28" s="24">
        <f>'[1]入力シート（１歳階級）'!D87</f>
        <v>60</v>
      </c>
      <c r="P28" s="63" t="s">
        <v>7</v>
      </c>
      <c r="Q28" s="36">
        <f>Q29/Q$18</f>
        <v>0.00228310502283105</v>
      </c>
      <c r="R28" s="37">
        <f>R29/R$18</f>
        <v>0.003399915002124947</v>
      </c>
      <c r="S28" s="38">
        <f>S29/S$18</f>
        <v>0.0012170385395537525</v>
      </c>
      <c r="U28" s="13" t="s">
        <v>1</v>
      </c>
      <c r="V28" s="14" t="s">
        <v>0</v>
      </c>
      <c r="W28" s="15" t="s">
        <v>2</v>
      </c>
      <c r="X28" s="35" t="s">
        <v>3</v>
      </c>
    </row>
    <row r="29" spans="1:24" ht="15" customHeight="1">
      <c r="A29" s="21">
        <v>23</v>
      </c>
      <c r="B29" s="22">
        <f t="shared" si="0"/>
        <v>1</v>
      </c>
      <c r="C29" s="23">
        <f>'[1]入力シート（１歳階級）'!C28</f>
        <v>1</v>
      </c>
      <c r="D29" s="24">
        <f>'[1]入力シート（１歳階級）'!D28</f>
        <v>0</v>
      </c>
      <c r="F29" s="21">
        <v>53</v>
      </c>
      <c r="G29" s="22">
        <f t="shared" si="4"/>
        <v>12</v>
      </c>
      <c r="H29" s="23">
        <f>'[1]入力シート（１歳階級）'!C58</f>
        <v>10</v>
      </c>
      <c r="I29" s="24">
        <f>'[1]入力シート（１歳階級）'!D58</f>
        <v>2</v>
      </c>
      <c r="K29" s="21">
        <v>83</v>
      </c>
      <c r="L29" s="22">
        <f t="shared" si="1"/>
        <v>157</v>
      </c>
      <c r="M29" s="23">
        <f>'[1]入力シート（１歳階級）'!C88</f>
        <v>87</v>
      </c>
      <c r="N29" s="24">
        <f>'[1]入力シート（１歳階級）'!D88</f>
        <v>70</v>
      </c>
      <c r="P29" s="65"/>
      <c r="Q29" s="39">
        <f>SUM(R29:S29)</f>
        <v>11</v>
      </c>
      <c r="R29" s="19">
        <f>SUM(C6:C20)</f>
        <v>8</v>
      </c>
      <c r="S29" s="20">
        <f>SUM(D6:D20)</f>
        <v>3</v>
      </c>
      <c r="U29" s="40" t="s">
        <v>4</v>
      </c>
      <c r="V29" s="18">
        <f aca="true" t="shared" si="5" ref="V29:V35">SUM(W29:X29)</f>
        <v>9</v>
      </c>
      <c r="W29" s="19">
        <f>SUM(C6:C11)</f>
        <v>6</v>
      </c>
      <c r="X29" s="20">
        <f>SUM(D6:D11)</f>
        <v>3</v>
      </c>
    </row>
    <row r="30" spans="1:24" ht="15" customHeight="1">
      <c r="A30" s="21">
        <v>24</v>
      </c>
      <c r="B30" s="22">
        <f t="shared" si="0"/>
        <v>4</v>
      </c>
      <c r="C30" s="23">
        <f>'[1]入力シート（１歳階級）'!C29</f>
        <v>1</v>
      </c>
      <c r="D30" s="24">
        <f>'[1]入力シート（１歳階級）'!D29</f>
        <v>3</v>
      </c>
      <c r="F30" s="21">
        <v>54</v>
      </c>
      <c r="G30" s="22">
        <f t="shared" si="4"/>
        <v>17</v>
      </c>
      <c r="H30" s="23">
        <f>'[1]入力シート（１歳階級）'!C59</f>
        <v>12</v>
      </c>
      <c r="I30" s="24">
        <f>'[1]入力シート（１歳階級）'!D59</f>
        <v>5</v>
      </c>
      <c r="K30" s="21">
        <v>84</v>
      </c>
      <c r="L30" s="22">
        <f t="shared" si="1"/>
        <v>177</v>
      </c>
      <c r="M30" s="23">
        <f>'[1]入力シート（１歳階級）'!C89</f>
        <v>92</v>
      </c>
      <c r="N30" s="24">
        <f>'[1]入力シート（１歳階級）'!D89</f>
        <v>85</v>
      </c>
      <c r="P30" s="64" t="s">
        <v>12</v>
      </c>
      <c r="Q30" s="36">
        <f>Q31/Q$18</f>
        <v>0.08281444582814446</v>
      </c>
      <c r="R30" s="37">
        <f>R31/R$18</f>
        <v>0.11049723756906077</v>
      </c>
      <c r="S30" s="38">
        <f>S31/S$18</f>
        <v>0.0563894523326572</v>
      </c>
      <c r="U30" s="41" t="s">
        <v>8</v>
      </c>
      <c r="V30" s="22">
        <f t="shared" si="5"/>
        <v>14</v>
      </c>
      <c r="W30" s="23">
        <f>SUM(C6:C25)</f>
        <v>11</v>
      </c>
      <c r="X30" s="24">
        <f>SUM(D6:D25)</f>
        <v>3</v>
      </c>
    </row>
    <row r="31" spans="1:24" ht="15" customHeight="1">
      <c r="A31" s="21">
        <v>25</v>
      </c>
      <c r="B31" s="22">
        <f t="shared" si="0"/>
        <v>2</v>
      </c>
      <c r="C31" s="23">
        <f>'[1]入力シート（１歳階級）'!C30</f>
        <v>1</v>
      </c>
      <c r="D31" s="24">
        <f>'[1]入力シート（１歳階級）'!D30</f>
        <v>1</v>
      </c>
      <c r="F31" s="21">
        <v>55</v>
      </c>
      <c r="G31" s="22">
        <f t="shared" si="4"/>
        <v>10</v>
      </c>
      <c r="H31" s="23">
        <f>'[1]入力シート（１歳階級）'!C60</f>
        <v>9</v>
      </c>
      <c r="I31" s="24">
        <f>'[1]入力シート（１歳階級）'!D60</f>
        <v>1</v>
      </c>
      <c r="K31" s="21">
        <v>85</v>
      </c>
      <c r="L31" s="22">
        <f t="shared" si="1"/>
        <v>193</v>
      </c>
      <c r="M31" s="23">
        <f>'[1]入力シート（１歳階級）'!C90</f>
        <v>94</v>
      </c>
      <c r="N31" s="24">
        <f>'[1]入力シート（１歳階級）'!D90</f>
        <v>99</v>
      </c>
      <c r="P31" s="65"/>
      <c r="Q31" s="39">
        <f>SUM(R31:S31)</f>
        <v>399</v>
      </c>
      <c r="R31" s="19">
        <f>SUM(C21:C35,H6:H35,M6:M10)</f>
        <v>260</v>
      </c>
      <c r="S31" s="20">
        <f>SUM(D21:D35,I6:I35,N6:N10)</f>
        <v>139</v>
      </c>
      <c r="U31" s="41" t="s">
        <v>10</v>
      </c>
      <c r="V31" s="22">
        <f t="shared" si="5"/>
        <v>4804</v>
      </c>
      <c r="W31" s="23">
        <f>SUM(C26:C35,H6:H35,M6:M35,R6:R16)</f>
        <v>2342</v>
      </c>
      <c r="X31" s="24">
        <f>SUM(D26:D35,I6:I35,N6:N35,S6:S16)</f>
        <v>2462</v>
      </c>
    </row>
    <row r="32" spans="1:24" ht="15" customHeight="1">
      <c r="A32" s="21">
        <v>26</v>
      </c>
      <c r="B32" s="22">
        <f t="shared" si="0"/>
        <v>1</v>
      </c>
      <c r="C32" s="23">
        <f>'[1]入力シート（１歳階級）'!C31</f>
        <v>0</v>
      </c>
      <c r="D32" s="24">
        <f>'[1]入力シート（１歳階級）'!D31</f>
        <v>1</v>
      </c>
      <c r="F32" s="21">
        <v>56</v>
      </c>
      <c r="G32" s="22">
        <f t="shared" si="4"/>
        <v>21</v>
      </c>
      <c r="H32" s="23">
        <f>'[1]入力シート（１歳階級）'!C61</f>
        <v>16</v>
      </c>
      <c r="I32" s="24">
        <f>'[1]入力シート（１歳階級）'!D61</f>
        <v>5</v>
      </c>
      <c r="K32" s="21">
        <v>86</v>
      </c>
      <c r="L32" s="22">
        <f t="shared" si="1"/>
        <v>182</v>
      </c>
      <c r="M32" s="23">
        <f>'[1]入力シート（１歳階級）'!C91</f>
        <v>85</v>
      </c>
      <c r="N32" s="24">
        <f>'[1]入力シート（１歳階級）'!D91</f>
        <v>97</v>
      </c>
      <c r="P32" s="64" t="s">
        <v>13</v>
      </c>
      <c r="Q32" s="36">
        <f>Q33/Q$18</f>
        <v>0.9149024491490245</v>
      </c>
      <c r="R32" s="37">
        <f>R33/R$18</f>
        <v>0.8861028474288143</v>
      </c>
      <c r="S32" s="38">
        <f>S33/S$18</f>
        <v>0.9423935091277891</v>
      </c>
      <c r="U32" s="40" t="s">
        <v>5</v>
      </c>
      <c r="V32" s="18">
        <f t="shared" si="5"/>
        <v>4542</v>
      </c>
      <c r="W32" s="19">
        <f>SUM(M6:M35,R6:R16)</f>
        <v>2174</v>
      </c>
      <c r="X32" s="20">
        <f>SUM(N6:N35,S6:S16)</f>
        <v>2368</v>
      </c>
    </row>
    <row r="33" spans="1:24" ht="15" customHeight="1">
      <c r="A33" s="21">
        <v>27</v>
      </c>
      <c r="B33" s="22">
        <f t="shared" si="0"/>
        <v>1</v>
      </c>
      <c r="C33" s="23">
        <f>'[1]入力シート（１歳階級）'!C32</f>
        <v>1</v>
      </c>
      <c r="D33" s="24">
        <f>'[1]入力シート（１歳階級）'!D32</f>
        <v>0</v>
      </c>
      <c r="F33" s="21">
        <v>57</v>
      </c>
      <c r="G33" s="22">
        <f t="shared" si="4"/>
        <v>18</v>
      </c>
      <c r="H33" s="23">
        <f>'[1]入力シート（１歳階級）'!C62</f>
        <v>10</v>
      </c>
      <c r="I33" s="24">
        <f>'[1]入力シート（１歳階級）'!D62</f>
        <v>8</v>
      </c>
      <c r="K33" s="21">
        <v>87</v>
      </c>
      <c r="L33" s="22">
        <f t="shared" si="1"/>
        <v>155</v>
      </c>
      <c r="M33" s="23">
        <f>'[1]入力シート（１歳階級）'!C92</f>
        <v>84</v>
      </c>
      <c r="N33" s="24">
        <f>'[1]入力シート（１歳階級）'!D92</f>
        <v>71</v>
      </c>
      <c r="P33" s="65"/>
      <c r="Q33" s="39">
        <f>SUM(R33:S33)</f>
        <v>4408</v>
      </c>
      <c r="R33" s="19">
        <f>SUM(M11:M35,R6:R16)</f>
        <v>2085</v>
      </c>
      <c r="S33" s="20">
        <f>SUM(N11:N35,S6:S16)</f>
        <v>2323</v>
      </c>
      <c r="U33" s="41" t="s">
        <v>6</v>
      </c>
      <c r="V33" s="22">
        <f t="shared" si="5"/>
        <v>4187</v>
      </c>
      <c r="W33" s="23">
        <f>SUM(M16:M35,R6:R16)</f>
        <v>1928</v>
      </c>
      <c r="X33" s="24">
        <f>SUM(N16:N35,S6:S16)</f>
        <v>2259</v>
      </c>
    </row>
    <row r="34" spans="1:24" ht="15" customHeight="1">
      <c r="A34" s="21">
        <v>28</v>
      </c>
      <c r="B34" s="22">
        <f t="shared" si="0"/>
        <v>2</v>
      </c>
      <c r="C34" s="23">
        <f>'[1]入力シート（１歳階級）'!C33</f>
        <v>2</v>
      </c>
      <c r="D34" s="24">
        <f>'[1]入力シート（１歳階級）'!D33</f>
        <v>0</v>
      </c>
      <c r="F34" s="21">
        <v>58</v>
      </c>
      <c r="G34" s="22">
        <f t="shared" si="4"/>
        <v>17</v>
      </c>
      <c r="H34" s="23">
        <f>'[1]入力シート（１歳階級）'!C63</f>
        <v>9</v>
      </c>
      <c r="I34" s="24">
        <f>'[1]入力シート（１歳階級）'!D63</f>
        <v>8</v>
      </c>
      <c r="K34" s="21">
        <v>88</v>
      </c>
      <c r="L34" s="22">
        <f t="shared" si="1"/>
        <v>239</v>
      </c>
      <c r="M34" s="23">
        <f>'[1]入力シート（１歳階級）'!C93</f>
        <v>107</v>
      </c>
      <c r="N34" s="24">
        <f>'[1]入力シート（１歳階級）'!D93</f>
        <v>132</v>
      </c>
      <c r="P34" s="52" t="s">
        <v>15</v>
      </c>
      <c r="Q34" s="36">
        <f>Q35/Q$18</f>
        <v>0</v>
      </c>
      <c r="R34" s="37">
        <f>R35/R$18</f>
        <v>0</v>
      </c>
      <c r="S34" s="38">
        <f>S35/S$18</f>
        <v>0</v>
      </c>
      <c r="U34" s="41" t="s">
        <v>9</v>
      </c>
      <c r="V34" s="22">
        <f t="shared" si="5"/>
        <v>3727</v>
      </c>
      <c r="W34" s="23">
        <f>SUM(M21:M35,R6:R16)</f>
        <v>1634</v>
      </c>
      <c r="X34" s="24">
        <f>SUM(N21:N35,S6:S16)</f>
        <v>2093</v>
      </c>
    </row>
    <row r="35" spans="1:24" ht="15" customHeight="1">
      <c r="A35" s="33">
        <v>29</v>
      </c>
      <c r="B35" s="30">
        <f t="shared" si="0"/>
        <v>2</v>
      </c>
      <c r="C35" s="31">
        <f>'[1]入力シート（１歳階級）'!C34</f>
        <v>2</v>
      </c>
      <c r="D35" s="32">
        <f>'[1]入力シート（１歳階級）'!D34</f>
        <v>0</v>
      </c>
      <c r="F35" s="33">
        <v>59</v>
      </c>
      <c r="G35" s="30">
        <f t="shared" si="4"/>
        <v>25</v>
      </c>
      <c r="H35" s="31">
        <f>'[1]入力シート（１歳階級）'!C64</f>
        <v>18</v>
      </c>
      <c r="I35" s="32">
        <f>'[1]入力シート（１歳階級）'!D64</f>
        <v>7</v>
      </c>
      <c r="K35" s="33">
        <v>89</v>
      </c>
      <c r="L35" s="30">
        <f t="shared" si="1"/>
        <v>211</v>
      </c>
      <c r="M35" s="31">
        <f>'[1]入力シート（１歳階級）'!C94</f>
        <v>96</v>
      </c>
      <c r="N35" s="32">
        <f>'[1]入力シート（１歳階級）'!D94</f>
        <v>115</v>
      </c>
      <c r="P35" s="66"/>
      <c r="Q35" s="42">
        <f>SUM(R35:S35)</f>
        <v>0</v>
      </c>
      <c r="R35" s="43">
        <f>SUM(R17)</f>
        <v>0</v>
      </c>
      <c r="S35" s="44">
        <f>SUM(S17)</f>
        <v>0</v>
      </c>
      <c r="U35" s="45" t="s">
        <v>11</v>
      </c>
      <c r="V35" s="30">
        <f t="shared" si="5"/>
        <v>2468</v>
      </c>
      <c r="W35" s="31">
        <f>SUM(M31:M35,R6:R16)</f>
        <v>894</v>
      </c>
      <c r="X35" s="32">
        <f>SUM(N31:N35,S6:S16)</f>
        <v>1574</v>
      </c>
    </row>
    <row r="36" spans="1:21" ht="15" customHeight="1">
      <c r="A36" s="5" t="s">
        <v>18</v>
      </c>
      <c r="U36" s="5"/>
    </row>
    <row r="37" spans="1:21" ht="15" customHeight="1">
      <c r="A37" s="5"/>
      <c r="U37" s="5"/>
    </row>
    <row r="38" spans="1:21" ht="15" customHeight="1">
      <c r="A38" s="5"/>
      <c r="U38" s="5"/>
    </row>
    <row r="39" spans="1:21" ht="15" customHeight="1">
      <c r="A39" s="5"/>
      <c r="U39" s="5"/>
    </row>
    <row r="40" spans="1:21" ht="15" customHeight="1">
      <c r="A40" s="5"/>
      <c r="U40" s="5"/>
    </row>
    <row r="41" spans="1:21" ht="15" customHeight="1">
      <c r="A41" s="5"/>
      <c r="U41" s="5"/>
    </row>
    <row r="42" spans="1:21" ht="15" customHeight="1">
      <c r="A42" s="5"/>
      <c r="U42" s="5"/>
    </row>
    <row r="43" spans="1:21" ht="15" customHeight="1">
      <c r="A43" s="5"/>
      <c r="U43" s="5"/>
    </row>
    <row r="44" spans="1:21" ht="15" customHeight="1">
      <c r="A44" s="5"/>
      <c r="U44" s="5"/>
    </row>
    <row r="45" spans="5:20" ht="15" customHeight="1">
      <c r="E45" s="5"/>
      <c r="F45" s="5"/>
      <c r="G45" s="5"/>
      <c r="H45" s="5"/>
      <c r="I45" s="5"/>
      <c r="J45" s="5"/>
      <c r="O45" s="5"/>
      <c r="P45" s="5"/>
      <c r="Q45" s="5"/>
      <c r="R45" s="5"/>
      <c r="S45" s="5"/>
      <c r="T45" s="5"/>
    </row>
    <row r="46" spans="5:20" ht="15" customHeight="1">
      <c r="E46" s="5"/>
      <c r="F46" s="5"/>
      <c r="G46" s="5"/>
      <c r="H46" s="5"/>
      <c r="I46" s="5"/>
      <c r="J46" s="5"/>
      <c r="O46" s="5"/>
      <c r="P46" s="5"/>
      <c r="Q46" s="5"/>
      <c r="R46" s="5"/>
      <c r="S46" s="5"/>
      <c r="T46" s="5"/>
    </row>
    <row r="47" spans="5:20" ht="15" customHeight="1">
      <c r="E47" s="5"/>
      <c r="F47" s="5"/>
      <c r="G47" s="5"/>
      <c r="H47" s="5"/>
      <c r="I47" s="5"/>
      <c r="J47" s="5"/>
      <c r="O47" s="5"/>
      <c r="P47" s="5"/>
      <c r="Q47" s="5"/>
      <c r="R47" s="5"/>
      <c r="S47" s="5"/>
      <c r="T47" s="5"/>
    </row>
  </sheetData>
  <sheetProtection/>
  <mergeCells count="10">
    <mergeCell ref="U1:X2"/>
    <mergeCell ref="P34:P35"/>
    <mergeCell ref="A1:F2"/>
    <mergeCell ref="P18:P19"/>
    <mergeCell ref="Q18:Q19"/>
    <mergeCell ref="R18:R19"/>
    <mergeCell ref="S18:S19"/>
    <mergeCell ref="P28:P29"/>
    <mergeCell ref="P30:P31"/>
    <mergeCell ref="P32:P33"/>
  </mergeCells>
  <printOptions/>
  <pageMargins left="1.1811023622047245" right="0.3937007874015748" top="0.5905511811023623" bottom="0.3937007874015748" header="0.1968503937007874" footer="0.3937007874015748"/>
  <pageSetup horizontalDpi="600" verticalDpi="600" orientation="landscape" paperSize="9" r:id="rId1"/>
  <headerFooter alignWithMargins="0">
    <oddHeader>&amp;R&amp;"ＭＳ Ｐ明朝,標準"&amp;9ⅩⅢ．保健・衛生・環境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金沢市役所調査統計室</dc:creator>
  <cp:keywords/>
  <dc:description/>
  <cp:lastModifiedBy>kndp</cp:lastModifiedBy>
  <cp:lastPrinted>2021-09-01T05:20:45Z</cp:lastPrinted>
  <dcterms:created xsi:type="dcterms:W3CDTF">2001-05-31T04:08:27Z</dcterms:created>
  <dcterms:modified xsi:type="dcterms:W3CDTF">2022-12-07T23:32:33Z</dcterms:modified>
  <cp:category/>
  <cp:version/>
  <cp:contentType/>
  <cp:contentStatus/>
</cp:coreProperties>
</file>