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594" activeTab="0"/>
  </bookViews>
  <sheets>
    <sheet name="第１表(1)" sheetId="1" r:id="rId1"/>
    <sheet name="第１表(2)" sheetId="2" r:id="rId2"/>
    <sheet name="第２表" sheetId="3" r:id="rId3"/>
    <sheet name="第３表" sheetId="4" r:id="rId4"/>
    <sheet name="第４表" sheetId="5" r:id="rId5"/>
    <sheet name="第５表" sheetId="6" r:id="rId6"/>
    <sheet name="第６表" sheetId="7" r:id="rId7"/>
    <sheet name="第７表" sheetId="8" r:id="rId8"/>
    <sheet name="第８表" sheetId="9" r:id="rId9"/>
    <sheet name="第９表" sheetId="10" r:id="rId10"/>
    <sheet name="第10表(1)" sheetId="11" r:id="rId11"/>
    <sheet name="第10表(2)" sheetId="12" r:id="rId12"/>
    <sheet name="第11表" sheetId="13" r:id="rId13"/>
    <sheet name="第12表" sheetId="14" r:id="rId14"/>
    <sheet name="第13表(1)" sheetId="15" r:id="rId15"/>
    <sheet name="第13表(2)" sheetId="16" r:id="rId16"/>
    <sheet name="第14表" sheetId="17" r:id="rId17"/>
    <sheet name="第15表" sheetId="18" r:id="rId18"/>
  </sheets>
  <definedNames/>
  <calcPr fullCalcOnLoad="1"/>
</workbook>
</file>

<file path=xl/sharedStrings.xml><?xml version="1.0" encoding="utf-8"?>
<sst xmlns="http://schemas.openxmlformats.org/spreadsheetml/2006/main" count="2103" uniqueCount="444">
  <si>
    <t>…</t>
  </si>
  <si>
    <t>…</t>
  </si>
  <si>
    <t>第14表　普通世帯数、普通世帯人員、親族人員、１世帯あたり室数および１世帯あたり畳数</t>
  </si>
  <si>
    <t>普通世帯数</t>
  </si>
  <si>
    <t>普通世帯人員</t>
  </si>
  <si>
    <t>１世帯あたり親族人員</t>
  </si>
  <si>
    <t>18歳未満の親族のいる世帯</t>
  </si>
  <si>
    <t>18歳未満の親族人員</t>
  </si>
  <si>
    <t>６歳未満の親族人員</t>
  </si>
  <si>
    <t>65歳以上の親族のいる世帯</t>
  </si>
  <si>
    <t>65歳以上の親族人員</t>
  </si>
  <si>
    <t>１世帯あたり人員</t>
  </si>
  <si>
    <t>１世帯あたり室数</t>
  </si>
  <si>
    <t>１室あたり人員</t>
  </si>
  <si>
    <t>１世帯あたり畳数</t>
  </si>
  <si>
    <t>１人あたり畳数</t>
  </si>
  <si>
    <t>（２）普通世帯人員</t>
  </si>
  <si>
    <t>普通世帯</t>
  </si>
  <si>
    <t>住宅に間借りの１人の準世帯</t>
  </si>
  <si>
    <t>総数</t>
  </si>
  <si>
    <t>住宅</t>
  </si>
  <si>
    <t>寄宿舎・その他</t>
  </si>
  <si>
    <t>持ち家</t>
  </si>
  <si>
    <t>公営借家</t>
  </si>
  <si>
    <t>民営借家</t>
  </si>
  <si>
    <t>給与住宅</t>
  </si>
  <si>
    <t>間借り</t>
  </si>
  <si>
    <t>第15表　住居の種類（２区分）、所有の関係（５区分）世帯主の入居時期（２区分）別普通世帯数</t>
  </si>
  <si>
    <t>出生時～昭和39年</t>
  </si>
  <si>
    <t>昭和40年以降</t>
  </si>
  <si>
    <t>雇用者</t>
  </si>
  <si>
    <t>ａ）総数</t>
  </si>
  <si>
    <t>労働力人口</t>
  </si>
  <si>
    <t>就業者</t>
  </si>
  <si>
    <t>役員</t>
  </si>
  <si>
    <t>第７表　労働力状態（３区分）、従業上の地位（５区分）別15歳以上人口－総数、男</t>
  </si>
  <si>
    <t>○「就業者」とは、調査週間中（昭和45年９月24日から30日までの１週間）、収入（現物収入を含む。）になる仕事を少しでもした人のほか、収入になる仕事を持っているが、調査期間中、少しも仕事をしなかった人で、つぎのいずれかにあたる人をいう。</t>
  </si>
  <si>
    <t>（１）勤め先のある人で、休みはじめから30日以上にならない場合、または30日以上になる場合でも、調査期間中、賃金・給料をもらったか、もらうことになっている人。</t>
  </si>
  <si>
    <t>（２）個人経営の事業を営んでいる人で、休業してから30日以上にならない人。</t>
  </si>
  <si>
    <t>○「完全失業者」とは、調査週間中、収入なる仕事を少しもせず、また仕事を持っていなかった人のうち仕事につくことが可能であって、かつ積極的に仕事を探した人をいう。</t>
  </si>
  <si>
    <t>○「非労働力」とは、調査週間中、収入なる仕事を少しもせず、また仕事を持っていなかった人のうち、仕事につくことが不可能であるか、または、仕事を積極的に探さなかった人をいう。</t>
  </si>
  <si>
    <t>雇人のある業主</t>
  </si>
  <si>
    <t>雇人のない業主</t>
  </si>
  <si>
    <t>家族従業者</t>
  </si>
  <si>
    <t>完全失業者</t>
  </si>
  <si>
    <t>非労働力人口</t>
  </si>
  <si>
    <t>農業</t>
  </si>
  <si>
    <t>林業、狩猟業</t>
  </si>
  <si>
    <t>漁業、水産養殖業</t>
  </si>
  <si>
    <t>鉱業</t>
  </si>
  <si>
    <t>建設業</t>
  </si>
  <si>
    <t>製造業</t>
  </si>
  <si>
    <t>卸売業、小売業</t>
  </si>
  <si>
    <t>金融・保険業</t>
  </si>
  <si>
    <t>不動産業</t>
  </si>
  <si>
    <t>運輸・通信業</t>
  </si>
  <si>
    <t>電気・ガス・水道業</t>
  </si>
  <si>
    <t>サービス業</t>
  </si>
  <si>
    <t>公務</t>
  </si>
  <si>
    <t>分類不能の産業</t>
  </si>
  <si>
    <t>第８表　産業（大分類）、男女別15歳以上就業者数</t>
  </si>
  <si>
    <t>男女・産業</t>
  </si>
  <si>
    <t>総数</t>
  </si>
  <si>
    <t>第９表　職業（大分類）別15歳以上就業者数－総数、男</t>
  </si>
  <si>
    <t>○20％抽出集計の結果のため、全数集計の就業者数とは一致しない。</t>
  </si>
  <si>
    <t>国勢統計区（校下、地区）</t>
  </si>
  <si>
    <t>専門的・技術的職業従事者</t>
  </si>
  <si>
    <t>管理的職業従事者</t>
  </si>
  <si>
    <t>事務従事者</t>
  </si>
  <si>
    <t>販売従事者</t>
  </si>
  <si>
    <t>農林漁業作業者</t>
  </si>
  <si>
    <t>採鉱・採石作業者</t>
  </si>
  <si>
    <t>運輸・通信従事者</t>
  </si>
  <si>
    <t>技術工、生産工程作業者および単純労働者</t>
  </si>
  <si>
    <t>保安職業従事者</t>
  </si>
  <si>
    <t>サービス職業</t>
  </si>
  <si>
    <t>分類不能の職業</t>
  </si>
  <si>
    <t>学生生徒</t>
  </si>
  <si>
    <t>商店主</t>
  </si>
  <si>
    <t>工場主</t>
  </si>
  <si>
    <t>技術者</t>
  </si>
  <si>
    <t>管理職</t>
  </si>
  <si>
    <t>事務職</t>
  </si>
  <si>
    <t>販売人</t>
  </si>
  <si>
    <t>技能者</t>
  </si>
  <si>
    <t>保安職</t>
  </si>
  <si>
    <t>内職者</t>
  </si>
  <si>
    <t>第10表　社会経済分類別人口（総数、男）</t>
  </si>
  <si>
    <t>○20％抽出集計の結果のため、全数集計の人口とは一致しない。</t>
  </si>
  <si>
    <t>年齢</t>
  </si>
  <si>
    <t>全市</t>
  </si>
  <si>
    <t>旧市</t>
  </si>
  <si>
    <t>０１</t>
  </si>
  <si>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</si>
  <si>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</si>
  <si>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</si>
  <si>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</si>
  <si>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</si>
  <si>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</si>
  <si>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</si>
  <si>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</si>
  <si>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</si>
  <si>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</si>
  <si>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</si>
  <si>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</si>
  <si>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</si>
  <si>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</si>
  <si>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</si>
  <si>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</si>
  <si>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</si>
  <si>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</si>
  <si>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２９</t>
  </si>
  <si>
    <t>２０</t>
  </si>
  <si>
    <t>２５</t>
  </si>
  <si>
    <t>２８</t>
  </si>
  <si>
    <t>新市</t>
  </si>
  <si>
    <t>２１</t>
  </si>
  <si>
    <t>２２</t>
  </si>
  <si>
    <t>２３</t>
  </si>
  <si>
    <t>２４</t>
  </si>
  <si>
    <t>２６</t>
  </si>
  <si>
    <t>２７</t>
  </si>
  <si>
    <t>３０</t>
  </si>
  <si>
    <t>３１</t>
  </si>
  <si>
    <t>３２</t>
  </si>
  <si>
    <t>３３</t>
  </si>
  <si>
    <t>３４</t>
  </si>
  <si>
    <t>３５</t>
  </si>
  <si>
    <t>３６</t>
  </si>
  <si>
    <t>３７</t>
  </si>
  <si>
    <t>３８</t>
  </si>
  <si>
    <t>３９</t>
  </si>
  <si>
    <t>４０</t>
  </si>
  <si>
    <t>４１</t>
  </si>
  <si>
    <t>総数</t>
  </si>
  <si>
    <t>０～４歳</t>
  </si>
  <si>
    <t>５～９歳</t>
  </si>
  <si>
    <t>昭和４５年１０月１日午前零時に生まれた人は、０歳とした。</t>
  </si>
  <si>
    <t>（１）総数</t>
  </si>
  <si>
    <t>（長町）</t>
  </si>
  <si>
    <t>（新竪町）</t>
  </si>
  <si>
    <t>（菊川町）</t>
  </si>
  <si>
    <t>（泉野）</t>
  </si>
  <si>
    <t>（弥生）</t>
  </si>
  <si>
    <t>（野町）</t>
  </si>
  <si>
    <t>（中村町）</t>
  </si>
  <si>
    <t>（長土塀）</t>
  </si>
  <si>
    <t>（芳斉町）</t>
  </si>
  <si>
    <t>（長田町）</t>
  </si>
  <si>
    <t>（此花町）</t>
  </si>
  <si>
    <t>（瓢箪町）</t>
  </si>
  <si>
    <t>（浅野町）</t>
  </si>
  <si>
    <t>（森山町）</t>
  </si>
  <si>
    <t>（馬場）</t>
  </si>
  <si>
    <t>（十一屋）</t>
  </si>
  <si>
    <t>（諸江町）</t>
  </si>
  <si>
    <t>（材木町）</t>
  </si>
  <si>
    <t>（富樫）</t>
  </si>
  <si>
    <t>（三馬）</t>
  </si>
  <si>
    <t>（米丸）</t>
  </si>
  <si>
    <t>（戸板）</t>
  </si>
  <si>
    <t>（千坂）</t>
  </si>
  <si>
    <t>（小坂）</t>
  </si>
  <si>
    <t>（額）</t>
  </si>
  <si>
    <t>（押野）</t>
  </si>
  <si>
    <t>（緑）</t>
  </si>
  <si>
    <t>（大徳）</t>
  </si>
  <si>
    <t>（金石町）</t>
  </si>
  <si>
    <t>（森本）</t>
  </si>
  <si>
    <t>第１表　年齢別人口（総数、男）</t>
  </si>
  <si>
    <t>○年齢は、昭和４５年９月３０日現在による満年齢である。</t>
  </si>
  <si>
    <t>（松ヶ枝町）</t>
  </si>
  <si>
    <t>（味噌蔵町）</t>
  </si>
  <si>
    <t>（小立野Ａ）</t>
  </si>
  <si>
    <t>（小立野Ｃ）</t>
  </si>
  <si>
    <t>（小立野Ｂ）</t>
  </si>
  <si>
    <t>(夕日寺、医王山、田上、俵、東浅川)</t>
  </si>
  <si>
    <t>(内川、犀川、駒帰、湯涌)</t>
  </si>
  <si>
    <t>(粟崎、大野町)</t>
  </si>
  <si>
    <t>(潟津、大浦、鞍月)</t>
  </si>
  <si>
    <t>(才田、花園、八田、大場)</t>
  </si>
  <si>
    <t>（浅丘、朝日、上平、福畠、三谷、土子原、竹又、不動寺、牧山)</t>
  </si>
  <si>
    <t>20～24歳</t>
  </si>
  <si>
    <t>30～34歳</t>
  </si>
  <si>
    <t>40～44歳</t>
  </si>
  <si>
    <t>10～14歳</t>
  </si>
  <si>
    <t>50～54歳</t>
  </si>
  <si>
    <t>60～64歳</t>
  </si>
  <si>
    <t>70～74歳</t>
  </si>
  <si>
    <t>80～84歳</t>
  </si>
  <si>
    <t>15～19歳</t>
  </si>
  <si>
    <t>25～29歳</t>
  </si>
  <si>
    <t>35～39歳</t>
  </si>
  <si>
    <t>45～49歳</t>
  </si>
  <si>
    <t>55～59歳</t>
  </si>
  <si>
    <t>65～69歳</t>
  </si>
  <si>
    <t>75～79歳</t>
  </si>
  <si>
    <t>85～89歳</t>
  </si>
  <si>
    <t>90歳以上</t>
  </si>
  <si>
    <t>（２）男</t>
  </si>
  <si>
    <t>ａ）配偶関係「不詳」を含む。</t>
  </si>
  <si>
    <t>男</t>
  </si>
  <si>
    <t>女</t>
  </si>
  <si>
    <t>未婚</t>
  </si>
  <si>
    <t>有配偶</t>
  </si>
  <si>
    <t>死別</t>
  </si>
  <si>
    <t>離別</t>
  </si>
  <si>
    <t>０２</t>
  </si>
  <si>
    <t>（松ヶ枝町）</t>
  </si>
  <si>
    <t>０３</t>
  </si>
  <si>
    <t>（小立野Ａ）</t>
  </si>
  <si>
    <t>（小立野Ｂ）</t>
  </si>
  <si>
    <t>２９</t>
  </si>
  <si>
    <t>（小立野Ｃ）</t>
  </si>
  <si>
    <t>２０</t>
  </si>
  <si>
    <t>２５</t>
  </si>
  <si>
    <t>（諸江町）</t>
  </si>
  <si>
    <t>２８</t>
  </si>
  <si>
    <t>（材木町）</t>
  </si>
  <si>
    <t>２２</t>
  </si>
  <si>
    <t>（戸坂）</t>
  </si>
  <si>
    <t>２６</t>
  </si>
  <si>
    <t>２７</t>
  </si>
  <si>
    <t>３０</t>
  </si>
  <si>
    <t>３１</t>
  </si>
  <si>
    <t>（粟崎、大野町）</t>
  </si>
  <si>
    <t>（潟津、大浦、鞍月）</t>
  </si>
  <si>
    <t>０１</t>
  </si>
  <si>
    <t>０２</t>
  </si>
  <si>
    <t>２９</t>
  </si>
  <si>
    <t>２０</t>
  </si>
  <si>
    <t>２５</t>
  </si>
  <si>
    <t>２８</t>
  </si>
  <si>
    <t>２１</t>
  </si>
  <si>
    <t>２２</t>
  </si>
  <si>
    <t>２６</t>
  </si>
  <si>
    <t>２７</t>
  </si>
  <si>
    <t>３０</t>
  </si>
  <si>
    <t>３１</t>
  </si>
  <si>
    <t>全市</t>
  </si>
  <si>
    <t>旧市</t>
  </si>
  <si>
    <t>第２表　配偶関係（４区分）男女別15歳以上人口</t>
  </si>
  <si>
    <t>○配偶関係は、届け出いかんにかかわらず、実際の状態により区分した。</t>
  </si>
  <si>
    <t>ａ）15歳以上人口</t>
  </si>
  <si>
    <t>国勢統計区（校下、地区）</t>
  </si>
  <si>
    <t>全市</t>
  </si>
  <si>
    <t>旧市</t>
  </si>
  <si>
    <t>（夕日寺、医王山、田上、俵、東浅川）</t>
  </si>
  <si>
    <t>（内川、犀川、駒帰、湯涌）</t>
  </si>
  <si>
    <t>（才田、花園、八田、大場）</t>
  </si>
  <si>
    <t>（浅丘、朝日、上平、福畠、三谷、土子原、竹又、不動寺、牧山）</t>
  </si>
  <si>
    <t>アメリカ</t>
  </si>
  <si>
    <t>その他</t>
  </si>
  <si>
    <t>０１</t>
  </si>
  <si>
    <t>-</t>
  </si>
  <si>
    <t>０２</t>
  </si>
  <si>
    <t>２９</t>
  </si>
  <si>
    <t>２５</t>
  </si>
  <si>
    <t>２８</t>
  </si>
  <si>
    <t>２１</t>
  </si>
  <si>
    <t>（１）日本と外国の国籍を持つ人は、日本国籍とした。</t>
  </si>
  <si>
    <t>（２）二つ以上の外国国籍を持つ人は、調査票の国名欄の最初に記入された国名によった。</t>
  </si>
  <si>
    <t>総数</t>
  </si>
  <si>
    <t>中国</t>
  </si>
  <si>
    <t>総数</t>
  </si>
  <si>
    <t>○二つ以上の国籍をもつ人については、つぎのように取り扱った。</t>
  </si>
  <si>
    <t>国勢統計区（校下、地区）</t>
  </si>
  <si>
    <t>韓国・朝鮮</t>
  </si>
  <si>
    <t>全市</t>
  </si>
  <si>
    <t>旧市</t>
  </si>
  <si>
    <t>第３表　国籍（４区分）男女別外国人数</t>
  </si>
  <si>
    <t>ａ）入居時期「不詳」を含む。</t>
  </si>
  <si>
    <t>出生時から</t>
  </si>
  <si>
    <t>-</t>
  </si>
  <si>
    <t>○「入居時期」とは、現住居に入居した時期をいう。</t>
  </si>
  <si>
    <t>○「前住地」とは、現住居に入居する直前の常住地をいう。</t>
  </si>
  <si>
    <t>○病院に生まれて現在の家に引き続き住んでいる場合は、「出生時から」に含む。</t>
  </si>
  <si>
    <t>男女・入居の時期・前住地</t>
  </si>
  <si>
    <t>昭和34年以前</t>
  </si>
  <si>
    <t>昭和35年～39年</t>
  </si>
  <si>
    <t>昭和40年１月～昭和44年９月</t>
  </si>
  <si>
    <t>　金沢市内</t>
  </si>
  <si>
    <t>　県内他市町村</t>
  </si>
  <si>
    <t>　他県</t>
  </si>
  <si>
    <t>　国外</t>
  </si>
  <si>
    <t>昭和44年10月以降</t>
  </si>
  <si>
    <t>第４表　入居時期（５区分）、前住地（４区分）、男女別人口</t>
  </si>
  <si>
    <t>総数　ａ）</t>
  </si>
  <si>
    <t>男　ａ）</t>
  </si>
  <si>
    <t>女　ａ）</t>
  </si>
  <si>
    <t>ａ）最終卒業学校「不詳」を含む。</t>
  </si>
  <si>
    <t>未就学者</t>
  </si>
  <si>
    <t>旧青学</t>
  </si>
  <si>
    <t>総数</t>
  </si>
  <si>
    <t>卒業者</t>
  </si>
  <si>
    <t>在学者</t>
  </si>
  <si>
    <t>総数</t>
  </si>
  <si>
    <t>ａ）総数</t>
  </si>
  <si>
    <t>大学</t>
  </si>
  <si>
    <t>○「学校」とは、小学校、中学校、高等学校、大学、盲学校、ろう学校および養護学校など学校教育法第１条にいう学校（幼稚園を除く。）ならびにこれらに準ずる学校をいい、各種学校や職員・社員の養成所、研修所などは、ここでいう学校には含まれない。</t>
  </si>
  <si>
    <t>○中途退学した人の最終卒業学校は、その、前の卒業学校とした。したがって、小学校を中途退学した人は、未就学者に含まれる。</t>
  </si>
  <si>
    <t>小学・高小・新中</t>
  </si>
  <si>
    <t>旧中・新高</t>
  </si>
  <si>
    <t>短大・高専</t>
  </si>
  <si>
    <t>第５表　在学か否かの別、最終卒業学校の種類（５区分）、男女別１５歳以上人口</t>
  </si>
  <si>
    <t>小学校</t>
  </si>
  <si>
    <t>中学校</t>
  </si>
  <si>
    <t>高等学校</t>
  </si>
  <si>
    <t>幼稚園</t>
  </si>
  <si>
    <t>-</t>
  </si>
  <si>
    <t>総数</t>
  </si>
  <si>
    <t>未就学者</t>
  </si>
  <si>
    <t>○労校の範囲は、第５表に同じである。</t>
  </si>
  <si>
    <t>○幼稚園には、保育園を含まない。</t>
  </si>
  <si>
    <t>短大・高専</t>
  </si>
  <si>
    <t>乳児その他</t>
  </si>
  <si>
    <t>第６表　在学学校の種類（５区分）、男女別在学者数および未就学者数</t>
  </si>
  <si>
    <t>ａ）労働力状態「不詳」を含む。</t>
  </si>
  <si>
    <t>（１）総数</t>
  </si>
  <si>
    <t>国勢統計区（校下・地区）</t>
  </si>
  <si>
    <t>農林漁業者</t>
  </si>
  <si>
    <t>農林漁業雇用者</t>
  </si>
  <si>
    <t>会社団体役員</t>
  </si>
  <si>
    <t>サービス・その他の事業主</t>
  </si>
  <si>
    <t>専門職業者</t>
  </si>
  <si>
    <t>教員・宗教家</t>
  </si>
  <si>
    <t>文筆家・芸術家・芸能家</t>
  </si>
  <si>
    <t>労務作業者</t>
  </si>
  <si>
    <t>個人サービス人</t>
  </si>
  <si>
    <t>家事従事者</t>
  </si>
  <si>
    <t>その他の15歳以上非就業者</t>
  </si>
  <si>
    <t>15歳未満の者</t>
  </si>
  <si>
    <t>国勢統計区（校下・地区）</t>
  </si>
  <si>
    <t>農林漁業者</t>
  </si>
  <si>
    <t>農林漁業雇用者</t>
  </si>
  <si>
    <t>サービス・その他の事業主</t>
  </si>
  <si>
    <t>技術者</t>
  </si>
  <si>
    <t>管理職</t>
  </si>
  <si>
    <t>事務職</t>
  </si>
  <si>
    <t>販売人</t>
  </si>
  <si>
    <t>技能者</t>
  </si>
  <si>
    <t>保安職</t>
  </si>
  <si>
    <t>家事従事者</t>
  </si>
  <si>
    <t>全市</t>
  </si>
  <si>
    <t>旧市</t>
  </si>
  <si>
    <t>０１</t>
  </si>
  <si>
    <t>０２</t>
  </si>
  <si>
    <t>２９</t>
  </si>
  <si>
    <t>２０</t>
  </si>
  <si>
    <t>２５</t>
  </si>
  <si>
    <t>２８</t>
  </si>
  <si>
    <t>２１</t>
  </si>
  <si>
    <t>２２</t>
  </si>
  <si>
    <t>２６</t>
  </si>
  <si>
    <t>２７</t>
  </si>
  <si>
    <t>３０</t>
  </si>
  <si>
    <t>３１</t>
  </si>
  <si>
    <t>（内川、犀川、駒帰、湯涌）</t>
  </si>
  <si>
    <t>（才田、花園、八田、大場）</t>
  </si>
  <si>
    <t>世帯人員</t>
  </si>
  <si>
    <t>総数</t>
  </si>
  <si>
    <t>普通世帯</t>
  </si>
  <si>
    <t>準世帯</t>
  </si>
  <si>
    <t>世帯数</t>
  </si>
  <si>
    <t>世帯数</t>
  </si>
  <si>
    <t>１人</t>
  </si>
  <si>
    <t>総数</t>
  </si>
  <si>
    <t>２人</t>
  </si>
  <si>
    <t>３人</t>
  </si>
  <si>
    <t>４人</t>
  </si>
  <si>
    <t>５人</t>
  </si>
  <si>
    <t>６人</t>
  </si>
  <si>
    <t>７人</t>
  </si>
  <si>
    <t>８人</t>
  </si>
  <si>
    <t>９人</t>
  </si>
  <si>
    <t>世帯数</t>
  </si>
  <si>
    <t>第11表　世帯の種類（２区分）、世帯人員（11区分）別世帯数および世帯人員</t>
  </si>
  <si>
    <t>○「普通世帯」とは、住居と生計をともにしている人の集まり、または１戸をかまえて住んでいる単身者をいう。ただし、単身の住込み営業使用人は、５人以下の場合は雇い主の世帯に含み、普通世帯とするが、６人以上の場合は、常業使用人だけまとめて一つの準世帯としてある。単身の住込み家事使用人は、何人いても雇い主の世帯に含み、普通世帯としてある。</t>
  </si>
  <si>
    <t>○「準世帯」とは、普通世帯を構成する人以外の人またはその集まりをいう。</t>
  </si>
  <si>
    <t>国勢統計区（校下、地区）</t>
  </si>
  <si>
    <t>10人</t>
  </si>
  <si>
    <t>11人以上</t>
  </si>
  <si>
    <t>１世帯あたり人員</t>
  </si>
  <si>
    <t>２～29人</t>
  </si>
  <si>
    <t>30人以上</t>
  </si>
  <si>
    <t>総数</t>
  </si>
  <si>
    <t>夫婦のみ</t>
  </si>
  <si>
    <t>総数</t>
  </si>
  <si>
    <t>親族世帯</t>
  </si>
  <si>
    <t>核家族</t>
  </si>
  <si>
    <t>その他の親族世帯</t>
  </si>
  <si>
    <t>第12表　世帯の家族類型別普通世帯数</t>
  </si>
  <si>
    <t>夫婦と子供</t>
  </si>
  <si>
    <t>男親と子供</t>
  </si>
  <si>
    <t>女親と子供</t>
  </si>
  <si>
    <t>夫婦と両親</t>
  </si>
  <si>
    <t>夫婦と片親</t>
  </si>
  <si>
    <t>夫婦と子供と両親</t>
  </si>
  <si>
    <t>夫婦と子供と片親</t>
  </si>
  <si>
    <t>夫婦と他の親族（親・子供を含まない）</t>
  </si>
  <si>
    <t>夫婦・子供と他の親族（親を含まない）</t>
  </si>
  <si>
    <t>夫婦・親と他の親族（子供を含まない）</t>
  </si>
  <si>
    <t>夫婦・子供・親と他の親族</t>
  </si>
  <si>
    <t>他に分類されない親族世帯</t>
  </si>
  <si>
    <t>非親族世帯</t>
  </si>
  <si>
    <t>単独世帯</t>
  </si>
  <si>
    <t>○「親族世帯」とは、世帯主と親族関係にある世帯員のいる世帯をいい、原則としてその親族の中で最も若い世代の夫婦とその他の親族世帯員との関係にもとづいて区分してある。したがって、たとえば、「夫婦のみの世帯」には夫婦のほか、同居人、家事使用人または営業使用人などの非親族のいる世帯を含む。</t>
  </si>
  <si>
    <t>○「非親族世帯」とは、世帯主と同居人、家事使用人または営業使用人によって構成されている世帯をいう。</t>
  </si>
  <si>
    <t>○「単独世帯」とは、単身者だけの世帯をいう。</t>
  </si>
  <si>
    <t>（１）普通世帯数</t>
  </si>
  <si>
    <t>農林就業世帯</t>
  </si>
  <si>
    <t>農林・非農林就業者混合世帯</t>
  </si>
  <si>
    <t>非農林就業者世帯</t>
  </si>
  <si>
    <t>鉱業</t>
  </si>
  <si>
    <t>建設業</t>
  </si>
  <si>
    <t>製造業</t>
  </si>
  <si>
    <t>公務</t>
  </si>
  <si>
    <t>雇用者</t>
  </si>
  <si>
    <t>第13表　経済構成（４区分）、世帯主の産業（大分類）別普通世帯数および普通世帯人員</t>
  </si>
  <si>
    <t>うち漁業就業者のいる世帯</t>
  </si>
  <si>
    <t>世帯主が農林漁業就業者</t>
  </si>
  <si>
    <t>世帯主がその他の産業就業者</t>
  </si>
  <si>
    <t>自営業主・家族従業者</t>
  </si>
  <si>
    <t>卸売業・小売業</t>
  </si>
  <si>
    <t>金融・保険業</t>
  </si>
  <si>
    <t>運輸・通信業</t>
  </si>
  <si>
    <t>電気・ガス・水道業</t>
  </si>
  <si>
    <t>非就業者世帯</t>
  </si>
  <si>
    <t>総数</t>
  </si>
  <si>
    <t>鉱業</t>
  </si>
  <si>
    <t>建設業</t>
  </si>
  <si>
    <t>製造業</t>
  </si>
  <si>
    <t>卸売業・小売業</t>
  </si>
  <si>
    <t>金融・保険業</t>
  </si>
  <si>
    <t>運輸・通信業</t>
  </si>
  <si>
    <t>公務</t>
  </si>
  <si>
    <t>雇用者</t>
  </si>
  <si>
    <t>全市</t>
  </si>
  <si>
    <t>旧市</t>
  </si>
  <si>
    <t>０１</t>
  </si>
  <si>
    <t>国勢統計区（校下、地区）</t>
  </si>
  <si>
    <t>農林就業世帯</t>
  </si>
  <si>
    <t>親族人員</t>
  </si>
  <si>
    <t>６歳未満の親族のいる世帯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</si>
</sst>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
    <numFmt numFmtId="177" formatCode="#\ ##0;\-#,##0;&quot;－&quot;"/>
    <numFmt numFmtId="178" formatCode="0.00;\-#,##0"/>
    <numFmt numFmtId="179" formatCode="#\ ##0;\-#,000;&quot;－&quot;"/>
    <numFmt numFmtId="180" formatCode="_ * #,##0.0_ ;_ * \-#,##0.0_ ;_ * &quot;-&quot;_ ;_ @_ "/>
    <numFmt numFmtId="181" formatCode="_ * #,##0.00_ ;_ * \-#,##0.00_ ;_ * &quot;-&quot;_ ;_ @_ "/>
    <numFmt numFmtId="182" formatCode="0.0;\-#,##0"/>
  </numFmts>
  <fonts count="5">
    <font>
      <sz val="11"/>
      <name val="ＭＳ Ｐゴシック"/>
      <family val="0"/>
    </font>
    <font>
      <sz val="6"/>
      <name val="ＭＳ Ｐゴシック"/>
      <family val="3"/>
    </font>
    <font>
      <sz val="11"/>
      <name val="ＭＳ 明朝"/>
      <family val="1"/>
    </font>
    <font>
      <b/>
      <sz val="11"/>
      <name val="ＭＳ 明朝"/>
      <family val="1"/>
    </font>
    <font>
      <sz val="10"/>
      <name val="ＭＳ 明朝"/>
      <family val="1"/>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6">
    <xf numFmtId="0" fontId="0" fillId="0" borderId="0" xfId="0" applyAlignment="1">
      <alignment/>
    </xf>
    <xf numFmtId="41" fontId="2" fillId="0" borderId="0" xfId="0" applyNumberFormat="1" applyFont="1" applyBorder="1" applyAlignment="1">
      <alignment vertical="center"/>
    </xf>
    <xf numFmtId="41" fontId="3" fillId="0" borderId="0" xfId="0" applyNumberFormat="1" applyFont="1" applyBorder="1" applyAlignment="1">
      <alignment vertical="center"/>
    </xf>
    <xf numFmtId="0" fontId="2" fillId="0" borderId="0" xfId="0" applyNumberFormat="1" applyFont="1" applyBorder="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0" xfId="0" applyNumberFormat="1" applyFont="1" applyBorder="1" applyAlignment="1" quotePrefix="1">
      <alignment horizontal="center" vertical="center"/>
    </xf>
    <xf numFmtId="0" fontId="2"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2" xfId="0" applyNumberFormat="1" applyFont="1" applyBorder="1" applyAlignment="1">
      <alignment horizontal="center" vertical="center"/>
    </xf>
    <xf numFmtId="41" fontId="3" fillId="0" borderId="3" xfId="0" applyNumberFormat="1" applyFont="1" applyBorder="1" applyAlignment="1">
      <alignment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quotePrefix="1">
      <alignment horizontal="center" vertical="center"/>
    </xf>
    <xf numFmtId="0" fontId="2" fillId="0" borderId="6" xfId="0" applyNumberFormat="1" applyFont="1" applyBorder="1" applyAlignment="1" quotePrefix="1">
      <alignment horizontal="center" vertical="center"/>
    </xf>
    <xf numFmtId="0" fontId="2" fillId="0" borderId="4"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41" fontId="2" fillId="0" borderId="3" xfId="0" applyNumberFormat="1" applyFont="1" applyBorder="1" applyAlignment="1">
      <alignment vertical="center"/>
    </xf>
    <xf numFmtId="41" fontId="3" fillId="0" borderId="7" xfId="0" applyNumberFormat="1" applyFont="1" applyBorder="1" applyAlignment="1">
      <alignment vertical="center"/>
    </xf>
    <xf numFmtId="41" fontId="3" fillId="0" borderId="0" xfId="0" applyNumberFormat="1" applyFont="1" applyBorder="1" applyAlignment="1">
      <alignment horizontal="center" vertical="center"/>
    </xf>
    <xf numFmtId="0" fontId="2" fillId="0" borderId="1" xfId="0" applyNumberFormat="1" applyFont="1" applyBorder="1" applyAlignment="1">
      <alignment vertical="center"/>
    </xf>
    <xf numFmtId="0" fontId="2" fillId="0" borderId="2" xfId="0" applyNumberFormat="1" applyFont="1" applyBorder="1" applyAlignment="1">
      <alignment vertical="center" wrapText="1"/>
    </xf>
    <xf numFmtId="0" fontId="2" fillId="0" borderId="8"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2" xfId="0" applyNumberFormat="1" applyFont="1" applyBorder="1" applyAlignment="1">
      <alignment vertical="center"/>
    </xf>
    <xf numFmtId="0" fontId="2" fillId="0" borderId="9"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5"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0"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7"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6"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180" fontId="2" fillId="0" borderId="0" xfId="0" applyNumberFormat="1" applyFont="1" applyBorder="1" applyAlignment="1">
      <alignment vertical="center"/>
    </xf>
    <xf numFmtId="181" fontId="2" fillId="0" borderId="0" xfId="0" applyNumberFormat="1" applyFont="1" applyBorder="1" applyAlignment="1">
      <alignment vertical="center"/>
    </xf>
    <xf numFmtId="181" fontId="3" fillId="0" borderId="0" xfId="0" applyNumberFormat="1" applyFont="1" applyBorder="1" applyAlignment="1">
      <alignment vertical="center"/>
    </xf>
    <xf numFmtId="0" fontId="2" fillId="0" borderId="0" xfId="0" applyNumberFormat="1" applyFont="1" applyBorder="1" applyAlignment="1">
      <alignment horizontal="center" vertical="center" wrapText="1"/>
    </xf>
    <xf numFmtId="181" fontId="2" fillId="0" borderId="3" xfId="0" applyNumberFormat="1" applyFont="1" applyBorder="1" applyAlignment="1">
      <alignment vertical="center"/>
    </xf>
    <xf numFmtId="0" fontId="2" fillId="0" borderId="3"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181" fontId="3" fillId="0" borderId="0" xfId="0" applyNumberFormat="1" applyFont="1" applyBorder="1" applyAlignment="1">
      <alignment horizontal="right" vertical="center"/>
    </xf>
    <xf numFmtId="180" fontId="3" fillId="0" borderId="0" xfId="0" applyNumberFormat="1" applyFont="1" applyBorder="1" applyAlignment="1">
      <alignment horizontal="right" vertical="center"/>
    </xf>
    <xf numFmtId="180" fontId="3" fillId="0" borderId="0" xfId="0" applyNumberFormat="1" applyFont="1" applyBorder="1" applyAlignment="1">
      <alignment vertical="center"/>
    </xf>
    <xf numFmtId="180" fontId="2" fillId="0" borderId="3" xfId="0" applyNumberFormat="1" applyFont="1" applyBorder="1" applyAlignment="1">
      <alignment vertical="center"/>
    </xf>
    <xf numFmtId="0" fontId="2" fillId="0" borderId="8"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S66"/>
  <sheetViews>
    <sheetView tabSelected="1" workbookViewId="0" topLeftCell="A1">
      <selection activeCell="A1" sqref="A1"/>
    </sheetView>
  </sheetViews>
  <sheetFormatPr defaultColWidth="9.00390625" defaultRowHeight="18" customHeight="1"/>
  <cols>
    <col min="1" max="1" width="13.125" style="6" customWidth="1"/>
    <col min="2" max="4" width="11.125" style="1" customWidth="1"/>
    <col min="5" max="5" width="12.125" style="1" customWidth="1"/>
    <col min="6" max="19" width="11.125" style="1" customWidth="1"/>
    <col min="20" max="23" width="12.125" style="1" customWidth="1"/>
    <col min="24" max="33" width="11.125" style="1" customWidth="1"/>
    <col min="34" max="34" width="12.125" style="1" customWidth="1"/>
    <col min="35" max="44" width="11.125" style="1" customWidth="1"/>
    <col min="45" max="45" width="14.625" style="1" customWidth="1"/>
    <col min="46" max="16384" width="11.125" style="1" customWidth="1"/>
  </cols>
  <sheetData>
    <row r="1" s="3" customFormat="1" ht="18" customHeight="1">
      <c r="A1" s="4" t="s">
        <v>169</v>
      </c>
    </row>
    <row r="2" s="3" customFormat="1" ht="18" customHeight="1">
      <c r="B2" s="3" t="s">
        <v>170</v>
      </c>
    </row>
    <row r="3" s="3" customFormat="1" ht="18" customHeight="1">
      <c r="B3" s="3" t="s">
        <v>137</v>
      </c>
    </row>
    <row r="4" spans="1:2" s="3" customFormat="1" ht="18" customHeight="1">
      <c r="A4" s="6"/>
      <c r="B4" s="3" t="s">
        <v>138</v>
      </c>
    </row>
    <row r="5" spans="1:45" s="6" customFormat="1" ht="18" customHeight="1">
      <c r="A5" s="30" t="s">
        <v>89</v>
      </c>
      <c r="B5" s="28" t="s">
        <v>90</v>
      </c>
      <c r="C5" s="28" t="s">
        <v>91</v>
      </c>
      <c r="D5" s="14" t="s">
        <v>92</v>
      </c>
      <c r="E5" s="14" t="s">
        <v>93</v>
      </c>
      <c r="F5" s="14" t="s">
        <v>94</v>
      </c>
      <c r="G5" s="14" t="s">
        <v>95</v>
      </c>
      <c r="H5" s="14" t="s">
        <v>96</v>
      </c>
      <c r="I5" s="14" t="s">
        <v>97</v>
      </c>
      <c r="J5" s="14" t="s">
        <v>98</v>
      </c>
      <c r="K5" s="14" t="s">
        <v>99</v>
      </c>
      <c r="L5" s="14" t="s">
        <v>100</v>
      </c>
      <c r="M5" s="14" t="s">
        <v>101</v>
      </c>
      <c r="N5" s="14" t="s">
        <v>102</v>
      </c>
      <c r="O5" s="14" t="s">
        <v>103</v>
      </c>
      <c r="P5" s="14" t="s">
        <v>104</v>
      </c>
      <c r="Q5" s="14" t="s">
        <v>105</v>
      </c>
      <c r="R5" s="14" t="s">
        <v>106</v>
      </c>
      <c r="S5" s="14" t="s">
        <v>107</v>
      </c>
      <c r="T5" s="14" t="s">
        <v>108</v>
      </c>
      <c r="U5" s="14" t="s">
        <v>109</v>
      </c>
      <c r="V5" s="14" t="s">
        <v>110</v>
      </c>
      <c r="W5" s="14" t="s">
        <v>111</v>
      </c>
      <c r="X5" s="14" t="s">
        <v>112</v>
      </c>
      <c r="Y5" s="14" t="s">
        <v>113</v>
      </c>
      <c r="Z5" s="14" t="s">
        <v>114</v>
      </c>
      <c r="AA5" s="28" t="s">
        <v>115</v>
      </c>
      <c r="AB5" s="14" t="s">
        <v>116</v>
      </c>
      <c r="AC5" s="14" t="s">
        <v>117</v>
      </c>
      <c r="AD5" s="14" t="s">
        <v>118</v>
      </c>
      <c r="AE5" s="14" t="s">
        <v>119</v>
      </c>
      <c r="AF5" s="14" t="s">
        <v>120</v>
      </c>
      <c r="AG5" s="14" t="s">
        <v>121</v>
      </c>
      <c r="AH5" s="14" t="s">
        <v>122</v>
      </c>
      <c r="AI5" s="14" t="s">
        <v>123</v>
      </c>
      <c r="AJ5" s="14" t="s">
        <v>124</v>
      </c>
      <c r="AK5" s="14" t="s">
        <v>125</v>
      </c>
      <c r="AL5" s="14" t="s">
        <v>126</v>
      </c>
      <c r="AM5" s="14" t="s">
        <v>127</v>
      </c>
      <c r="AN5" s="14" t="s">
        <v>128</v>
      </c>
      <c r="AO5" s="14" t="s">
        <v>129</v>
      </c>
      <c r="AP5" s="14" t="s">
        <v>130</v>
      </c>
      <c r="AQ5" s="14" t="s">
        <v>131</v>
      </c>
      <c r="AR5" s="14" t="s">
        <v>132</v>
      </c>
      <c r="AS5" s="15" t="s">
        <v>133</v>
      </c>
    </row>
    <row r="6" spans="1:45" s="6" customFormat="1" ht="54" customHeight="1">
      <c r="A6" s="31"/>
      <c r="B6" s="29"/>
      <c r="C6" s="29"/>
      <c r="D6" s="16" t="s">
        <v>139</v>
      </c>
      <c r="E6" s="16" t="s">
        <v>171</v>
      </c>
      <c r="F6" s="16" t="s">
        <v>140</v>
      </c>
      <c r="G6" s="16" t="s">
        <v>141</v>
      </c>
      <c r="H6" s="16" t="s">
        <v>142</v>
      </c>
      <c r="I6" s="16" t="s">
        <v>143</v>
      </c>
      <c r="J6" s="16" t="s">
        <v>144</v>
      </c>
      <c r="K6" s="16" t="s">
        <v>145</v>
      </c>
      <c r="L6" s="16" t="s">
        <v>146</v>
      </c>
      <c r="M6" s="16" t="s">
        <v>147</v>
      </c>
      <c r="N6" s="16" t="s">
        <v>148</v>
      </c>
      <c r="O6" s="16" t="s">
        <v>149</v>
      </c>
      <c r="P6" s="16" t="s">
        <v>150</v>
      </c>
      <c r="Q6" s="16" t="s">
        <v>151</v>
      </c>
      <c r="R6" s="16" t="s">
        <v>152</v>
      </c>
      <c r="S6" s="16" t="s">
        <v>153</v>
      </c>
      <c r="T6" s="16" t="s">
        <v>172</v>
      </c>
      <c r="U6" s="16" t="s">
        <v>173</v>
      </c>
      <c r="V6" s="16" t="s">
        <v>174</v>
      </c>
      <c r="W6" s="16" t="s">
        <v>175</v>
      </c>
      <c r="X6" s="16" t="s">
        <v>154</v>
      </c>
      <c r="Y6" s="16" t="s">
        <v>155</v>
      </c>
      <c r="Z6" s="16" t="s">
        <v>156</v>
      </c>
      <c r="AA6" s="29"/>
      <c r="AB6" s="16" t="s">
        <v>157</v>
      </c>
      <c r="AC6" s="16" t="s">
        <v>158</v>
      </c>
      <c r="AD6" s="16" t="s">
        <v>159</v>
      </c>
      <c r="AE6" s="16" t="s">
        <v>160</v>
      </c>
      <c r="AF6" s="16" t="s">
        <v>161</v>
      </c>
      <c r="AG6" s="16" t="s">
        <v>162</v>
      </c>
      <c r="AH6" s="16" t="s">
        <v>176</v>
      </c>
      <c r="AI6" s="16" t="s">
        <v>177</v>
      </c>
      <c r="AJ6" s="16" t="s">
        <v>163</v>
      </c>
      <c r="AK6" s="16" t="s">
        <v>164</v>
      </c>
      <c r="AL6" s="16" t="s">
        <v>165</v>
      </c>
      <c r="AM6" s="16" t="s">
        <v>166</v>
      </c>
      <c r="AN6" s="16" t="s">
        <v>167</v>
      </c>
      <c r="AO6" s="16" t="s">
        <v>178</v>
      </c>
      <c r="AP6" s="16" t="s">
        <v>179</v>
      </c>
      <c r="AQ6" s="16" t="s">
        <v>180</v>
      </c>
      <c r="AR6" s="16" t="s">
        <v>168</v>
      </c>
      <c r="AS6" s="17" t="s">
        <v>181</v>
      </c>
    </row>
    <row r="7" spans="1:45" s="2" customFormat="1" ht="18" customHeight="1">
      <c r="A7" s="9" t="s">
        <v>134</v>
      </c>
      <c r="B7" s="2">
        <f>SUM(C7,AA7)</f>
        <v>361379</v>
      </c>
      <c r="C7" s="2">
        <f>SUM(D7:Z7)</f>
        <v>223567</v>
      </c>
      <c r="D7" s="2">
        <f>SUM(D8,D14,D20,D26,D32,D38,D44:D50,D56,D62:D66)</f>
        <v>6400</v>
      </c>
      <c r="E7" s="2">
        <f aca="true" t="shared" si="0" ref="E7:AS7">SUM(E8,E14,E20,E26,E32,E38,E44:E50,E56,E62:E66)</f>
        <v>5661</v>
      </c>
      <c r="F7" s="2">
        <f t="shared" si="0"/>
        <v>10501</v>
      </c>
      <c r="G7" s="2">
        <f t="shared" si="0"/>
        <v>11780</v>
      </c>
      <c r="H7" s="2">
        <f t="shared" si="0"/>
        <v>11981</v>
      </c>
      <c r="I7" s="2">
        <f t="shared" si="0"/>
        <v>10563</v>
      </c>
      <c r="J7" s="2">
        <f t="shared" si="0"/>
        <v>9806</v>
      </c>
      <c r="K7" s="2">
        <f t="shared" si="0"/>
        <v>9824</v>
      </c>
      <c r="L7" s="2">
        <f t="shared" si="0"/>
        <v>9893</v>
      </c>
      <c r="M7" s="2">
        <f t="shared" si="0"/>
        <v>6440</v>
      </c>
      <c r="N7" s="2">
        <f t="shared" si="0"/>
        <v>7134</v>
      </c>
      <c r="O7" s="2">
        <f t="shared" si="0"/>
        <v>5259</v>
      </c>
      <c r="P7" s="2">
        <f t="shared" si="0"/>
        <v>7114</v>
      </c>
      <c r="Q7" s="2">
        <f t="shared" si="0"/>
        <v>6851</v>
      </c>
      <c r="R7" s="2">
        <f t="shared" si="0"/>
        <v>14299</v>
      </c>
      <c r="S7" s="2">
        <f t="shared" si="0"/>
        <v>8208</v>
      </c>
      <c r="T7" s="2">
        <f t="shared" si="0"/>
        <v>11673</v>
      </c>
      <c r="U7" s="2">
        <f t="shared" si="0"/>
        <v>8006</v>
      </c>
      <c r="V7" s="2">
        <f t="shared" si="0"/>
        <v>9517</v>
      </c>
      <c r="W7" s="2">
        <f t="shared" si="0"/>
        <v>13457</v>
      </c>
      <c r="X7" s="2">
        <f t="shared" si="0"/>
        <v>15727</v>
      </c>
      <c r="Y7" s="2">
        <f t="shared" si="0"/>
        <v>10438</v>
      </c>
      <c r="Z7" s="2">
        <f t="shared" si="0"/>
        <v>13035</v>
      </c>
      <c r="AA7" s="2">
        <f>SUM(AB7:AS7)</f>
        <v>137812</v>
      </c>
      <c r="AB7" s="2">
        <f t="shared" si="0"/>
        <v>12236</v>
      </c>
      <c r="AC7" s="2">
        <f t="shared" si="0"/>
        <v>16128</v>
      </c>
      <c r="AD7" s="2">
        <f t="shared" si="0"/>
        <v>5743</v>
      </c>
      <c r="AE7" s="2">
        <f t="shared" si="0"/>
        <v>8314</v>
      </c>
      <c r="AF7" s="2">
        <f t="shared" si="0"/>
        <v>5581</v>
      </c>
      <c r="AG7" s="2">
        <f t="shared" si="0"/>
        <v>7782</v>
      </c>
      <c r="AH7" s="2">
        <f t="shared" si="0"/>
        <v>5956</v>
      </c>
      <c r="AI7" s="2">
        <f t="shared" si="0"/>
        <v>4932</v>
      </c>
      <c r="AJ7" s="2">
        <f t="shared" si="0"/>
        <v>8343</v>
      </c>
      <c r="AK7" s="2">
        <f t="shared" si="0"/>
        <v>8918</v>
      </c>
      <c r="AL7" s="2">
        <f t="shared" si="0"/>
        <v>4955</v>
      </c>
      <c r="AM7" s="2">
        <f t="shared" si="0"/>
        <v>8737</v>
      </c>
      <c r="AN7" s="2">
        <f t="shared" si="0"/>
        <v>10802</v>
      </c>
      <c r="AO7" s="2">
        <f t="shared" si="0"/>
        <v>6320</v>
      </c>
      <c r="AP7" s="2">
        <f t="shared" si="0"/>
        <v>7452</v>
      </c>
      <c r="AQ7" s="2">
        <f t="shared" si="0"/>
        <v>4761</v>
      </c>
      <c r="AR7" s="2">
        <f t="shared" si="0"/>
        <v>5281</v>
      </c>
      <c r="AS7" s="2">
        <f t="shared" si="0"/>
        <v>5571</v>
      </c>
    </row>
    <row r="8" spans="1:45" s="2" customFormat="1" ht="18" customHeight="1">
      <c r="A8" s="9" t="s">
        <v>135</v>
      </c>
      <c r="B8" s="2">
        <f aca="true" t="shared" si="1" ref="B8:B66">SUM(C8,AA8)</f>
        <v>30404</v>
      </c>
      <c r="C8" s="2">
        <f aca="true" t="shared" si="2" ref="C8:C66">SUM(D8:Z8)</f>
        <v>17007</v>
      </c>
      <c r="D8" s="2">
        <f aca="true" t="shared" si="3" ref="D8:AS8">SUM(D9:D13)</f>
        <v>386</v>
      </c>
      <c r="E8" s="2">
        <f t="shared" si="3"/>
        <v>333</v>
      </c>
      <c r="F8" s="2">
        <f t="shared" si="3"/>
        <v>667</v>
      </c>
      <c r="G8" s="2">
        <f t="shared" si="3"/>
        <v>915</v>
      </c>
      <c r="H8" s="2">
        <f t="shared" si="3"/>
        <v>945</v>
      </c>
      <c r="I8" s="2">
        <f t="shared" si="3"/>
        <v>883</v>
      </c>
      <c r="J8" s="2">
        <f t="shared" si="3"/>
        <v>678</v>
      </c>
      <c r="K8" s="2">
        <f t="shared" si="3"/>
        <v>818</v>
      </c>
      <c r="L8" s="2">
        <f t="shared" si="3"/>
        <v>674</v>
      </c>
      <c r="M8" s="2">
        <f t="shared" si="3"/>
        <v>441</v>
      </c>
      <c r="N8" s="2">
        <f t="shared" si="3"/>
        <v>558</v>
      </c>
      <c r="O8" s="2">
        <f t="shared" si="3"/>
        <v>361</v>
      </c>
      <c r="P8" s="2">
        <f t="shared" si="3"/>
        <v>490</v>
      </c>
      <c r="Q8" s="2">
        <f t="shared" si="3"/>
        <v>581</v>
      </c>
      <c r="R8" s="2">
        <f t="shared" si="3"/>
        <v>1168</v>
      </c>
      <c r="S8" s="2">
        <f t="shared" si="3"/>
        <v>629</v>
      </c>
      <c r="T8" s="2">
        <f t="shared" si="3"/>
        <v>864</v>
      </c>
      <c r="U8" s="2">
        <f t="shared" si="3"/>
        <v>486</v>
      </c>
      <c r="V8" s="2">
        <f t="shared" si="3"/>
        <v>828</v>
      </c>
      <c r="W8" s="2">
        <f t="shared" si="3"/>
        <v>1053</v>
      </c>
      <c r="X8" s="2">
        <f t="shared" si="3"/>
        <v>1356</v>
      </c>
      <c r="Y8" s="2">
        <f t="shared" si="3"/>
        <v>974</v>
      </c>
      <c r="Z8" s="2">
        <f t="shared" si="3"/>
        <v>919</v>
      </c>
      <c r="AA8" s="2">
        <f aca="true" t="shared" si="4" ref="AA8:AA66">SUM(AB8:AS8)</f>
        <v>13397</v>
      </c>
      <c r="AB8" s="2">
        <f t="shared" si="3"/>
        <v>1211</v>
      </c>
      <c r="AC8" s="2">
        <f t="shared" si="3"/>
        <v>1694</v>
      </c>
      <c r="AD8" s="2">
        <f t="shared" si="3"/>
        <v>576</v>
      </c>
      <c r="AE8" s="2">
        <f t="shared" si="3"/>
        <v>986</v>
      </c>
      <c r="AF8" s="2">
        <f t="shared" si="3"/>
        <v>551</v>
      </c>
      <c r="AG8" s="2">
        <f t="shared" si="3"/>
        <v>763</v>
      </c>
      <c r="AH8" s="2">
        <f t="shared" si="3"/>
        <v>398</v>
      </c>
      <c r="AI8" s="2">
        <f t="shared" si="3"/>
        <v>280</v>
      </c>
      <c r="AJ8" s="2">
        <f t="shared" si="3"/>
        <v>1152</v>
      </c>
      <c r="AK8" s="2">
        <f t="shared" si="3"/>
        <v>986</v>
      </c>
      <c r="AL8" s="2">
        <f t="shared" si="3"/>
        <v>392</v>
      </c>
      <c r="AM8" s="2">
        <f t="shared" si="3"/>
        <v>1055</v>
      </c>
      <c r="AN8" s="2">
        <f t="shared" si="3"/>
        <v>810</v>
      </c>
      <c r="AO8" s="2">
        <f t="shared" si="3"/>
        <v>706</v>
      </c>
      <c r="AP8" s="2">
        <f t="shared" si="3"/>
        <v>638</v>
      </c>
      <c r="AQ8" s="2">
        <f t="shared" si="3"/>
        <v>334</v>
      </c>
      <c r="AR8" s="2">
        <f t="shared" si="3"/>
        <v>467</v>
      </c>
      <c r="AS8" s="2">
        <f t="shared" si="3"/>
        <v>398</v>
      </c>
    </row>
    <row r="9" spans="1:45" ht="18" customHeight="1">
      <c r="A9" s="8">
        <v>0</v>
      </c>
      <c r="B9" s="1">
        <f t="shared" si="1"/>
        <v>6723</v>
      </c>
      <c r="C9" s="1">
        <f t="shared" si="2"/>
        <v>3713</v>
      </c>
      <c r="D9" s="1">
        <v>88</v>
      </c>
      <c r="E9" s="1">
        <v>62</v>
      </c>
      <c r="F9" s="1">
        <v>134</v>
      </c>
      <c r="G9" s="1">
        <v>212</v>
      </c>
      <c r="H9" s="1">
        <v>207</v>
      </c>
      <c r="I9" s="1">
        <v>197</v>
      </c>
      <c r="J9" s="1">
        <v>135</v>
      </c>
      <c r="K9" s="1">
        <v>189</v>
      </c>
      <c r="L9" s="1">
        <v>144</v>
      </c>
      <c r="M9" s="1">
        <v>85</v>
      </c>
      <c r="N9" s="1">
        <v>106</v>
      </c>
      <c r="O9" s="1">
        <v>74</v>
      </c>
      <c r="P9" s="1">
        <v>115</v>
      </c>
      <c r="Q9" s="1">
        <v>118</v>
      </c>
      <c r="R9" s="1">
        <v>265</v>
      </c>
      <c r="S9" s="1">
        <v>141</v>
      </c>
      <c r="T9" s="1">
        <v>186</v>
      </c>
      <c r="U9" s="1">
        <v>103</v>
      </c>
      <c r="V9" s="1">
        <v>189</v>
      </c>
      <c r="W9" s="1">
        <v>238</v>
      </c>
      <c r="X9" s="1">
        <v>320</v>
      </c>
      <c r="Y9" s="1">
        <v>208</v>
      </c>
      <c r="Z9" s="1">
        <v>197</v>
      </c>
      <c r="AA9" s="1">
        <f t="shared" si="4"/>
        <v>3010</v>
      </c>
      <c r="AB9" s="1">
        <v>277</v>
      </c>
      <c r="AC9" s="1">
        <v>382</v>
      </c>
      <c r="AD9" s="1">
        <v>113</v>
      </c>
      <c r="AE9" s="1">
        <v>236</v>
      </c>
      <c r="AF9" s="1">
        <v>117</v>
      </c>
      <c r="AG9" s="1">
        <v>189</v>
      </c>
      <c r="AH9" s="1">
        <v>82</v>
      </c>
      <c r="AI9" s="1">
        <v>77</v>
      </c>
      <c r="AJ9" s="1">
        <v>233</v>
      </c>
      <c r="AK9" s="1">
        <v>217</v>
      </c>
      <c r="AL9" s="1">
        <v>80</v>
      </c>
      <c r="AM9" s="1">
        <v>278</v>
      </c>
      <c r="AN9" s="1">
        <v>170</v>
      </c>
      <c r="AO9" s="1">
        <v>152</v>
      </c>
      <c r="AP9" s="1">
        <v>128</v>
      </c>
      <c r="AQ9" s="1">
        <v>75</v>
      </c>
      <c r="AR9" s="1">
        <v>110</v>
      </c>
      <c r="AS9" s="1">
        <v>94</v>
      </c>
    </row>
    <row r="10" spans="1:45" ht="18" customHeight="1">
      <c r="A10" s="8">
        <v>1</v>
      </c>
      <c r="B10" s="1">
        <f t="shared" si="1"/>
        <v>6414</v>
      </c>
      <c r="C10" s="1">
        <f t="shared" si="2"/>
        <v>3561</v>
      </c>
      <c r="D10" s="1">
        <v>81</v>
      </c>
      <c r="E10" s="1">
        <v>70</v>
      </c>
      <c r="F10" s="1">
        <v>144</v>
      </c>
      <c r="G10" s="1">
        <v>196</v>
      </c>
      <c r="H10" s="1">
        <v>207</v>
      </c>
      <c r="I10" s="1">
        <v>172</v>
      </c>
      <c r="J10" s="1">
        <v>141</v>
      </c>
      <c r="K10" s="1">
        <v>192</v>
      </c>
      <c r="L10" s="1">
        <v>155</v>
      </c>
      <c r="M10" s="1">
        <v>91</v>
      </c>
      <c r="N10" s="1">
        <v>117</v>
      </c>
      <c r="O10" s="1">
        <v>75</v>
      </c>
      <c r="P10" s="1">
        <v>87</v>
      </c>
      <c r="Q10" s="1">
        <v>134</v>
      </c>
      <c r="R10" s="1">
        <v>229</v>
      </c>
      <c r="S10" s="1">
        <v>122</v>
      </c>
      <c r="T10" s="1">
        <v>178</v>
      </c>
      <c r="U10" s="1">
        <v>106</v>
      </c>
      <c r="V10" s="1">
        <v>162</v>
      </c>
      <c r="W10" s="1">
        <v>217</v>
      </c>
      <c r="X10" s="1">
        <v>254</v>
      </c>
      <c r="Y10" s="1">
        <v>226</v>
      </c>
      <c r="Z10" s="1">
        <v>205</v>
      </c>
      <c r="AA10" s="1">
        <f t="shared" si="4"/>
        <v>2853</v>
      </c>
      <c r="AB10" s="1">
        <v>252</v>
      </c>
      <c r="AC10" s="1">
        <v>375</v>
      </c>
      <c r="AD10" s="1">
        <v>128</v>
      </c>
      <c r="AE10" s="1">
        <v>218</v>
      </c>
      <c r="AF10" s="1">
        <v>131</v>
      </c>
      <c r="AG10" s="1">
        <v>155</v>
      </c>
      <c r="AH10" s="1">
        <v>81</v>
      </c>
      <c r="AI10" s="1">
        <v>57</v>
      </c>
      <c r="AJ10" s="1">
        <v>253</v>
      </c>
      <c r="AK10" s="1">
        <v>232</v>
      </c>
      <c r="AL10" s="1">
        <v>82</v>
      </c>
      <c r="AM10" s="1">
        <v>206</v>
      </c>
      <c r="AN10" s="1">
        <v>150</v>
      </c>
      <c r="AO10" s="1">
        <v>161</v>
      </c>
      <c r="AP10" s="1">
        <v>137</v>
      </c>
      <c r="AQ10" s="1">
        <v>72</v>
      </c>
      <c r="AR10" s="1">
        <v>86</v>
      </c>
      <c r="AS10" s="1">
        <v>77</v>
      </c>
    </row>
    <row r="11" spans="1:45" ht="18" customHeight="1">
      <c r="A11" s="8">
        <v>2</v>
      </c>
      <c r="B11" s="1">
        <f t="shared" si="1"/>
        <v>6141</v>
      </c>
      <c r="C11" s="1">
        <f t="shared" si="2"/>
        <v>3466</v>
      </c>
      <c r="D11" s="1">
        <v>72</v>
      </c>
      <c r="E11" s="1">
        <v>70</v>
      </c>
      <c r="F11" s="1">
        <v>135</v>
      </c>
      <c r="G11" s="1">
        <v>183</v>
      </c>
      <c r="H11" s="1">
        <v>189</v>
      </c>
      <c r="I11" s="1">
        <v>190</v>
      </c>
      <c r="J11" s="1">
        <v>137</v>
      </c>
      <c r="K11" s="1">
        <v>151</v>
      </c>
      <c r="L11" s="1">
        <v>124</v>
      </c>
      <c r="M11" s="1">
        <v>93</v>
      </c>
      <c r="N11" s="1">
        <v>122</v>
      </c>
      <c r="O11" s="1">
        <v>66</v>
      </c>
      <c r="P11" s="1">
        <v>101</v>
      </c>
      <c r="Q11" s="1">
        <v>117</v>
      </c>
      <c r="R11" s="1">
        <v>263</v>
      </c>
      <c r="S11" s="1">
        <v>129</v>
      </c>
      <c r="T11" s="1">
        <v>178</v>
      </c>
      <c r="U11" s="1">
        <v>92</v>
      </c>
      <c r="V11" s="1">
        <v>172</v>
      </c>
      <c r="W11" s="1">
        <v>215</v>
      </c>
      <c r="X11" s="1">
        <v>279</v>
      </c>
      <c r="Y11" s="1">
        <v>206</v>
      </c>
      <c r="Z11" s="1">
        <v>182</v>
      </c>
      <c r="AA11" s="1">
        <f t="shared" si="4"/>
        <v>2675</v>
      </c>
      <c r="AB11" s="1">
        <v>247</v>
      </c>
      <c r="AC11" s="1">
        <v>338</v>
      </c>
      <c r="AD11" s="1">
        <v>103</v>
      </c>
      <c r="AE11" s="1">
        <v>211</v>
      </c>
      <c r="AF11" s="1">
        <v>109</v>
      </c>
      <c r="AG11" s="1">
        <v>152</v>
      </c>
      <c r="AH11" s="1">
        <v>88</v>
      </c>
      <c r="AI11" s="1">
        <v>44</v>
      </c>
      <c r="AJ11" s="1">
        <v>229</v>
      </c>
      <c r="AK11" s="1">
        <v>174</v>
      </c>
      <c r="AL11" s="1">
        <v>77</v>
      </c>
      <c r="AM11" s="1">
        <v>212</v>
      </c>
      <c r="AN11" s="1">
        <v>183</v>
      </c>
      <c r="AO11" s="1">
        <v>134</v>
      </c>
      <c r="AP11" s="1">
        <v>136</v>
      </c>
      <c r="AQ11" s="1">
        <v>57</v>
      </c>
      <c r="AR11" s="1">
        <v>92</v>
      </c>
      <c r="AS11" s="1">
        <v>89</v>
      </c>
    </row>
    <row r="12" spans="1:45" ht="18" customHeight="1">
      <c r="A12" s="8">
        <v>3</v>
      </c>
      <c r="B12" s="1">
        <f t="shared" si="1"/>
        <v>6152</v>
      </c>
      <c r="C12" s="1">
        <f t="shared" si="2"/>
        <v>3402</v>
      </c>
      <c r="D12" s="1">
        <v>80</v>
      </c>
      <c r="E12" s="1">
        <v>67</v>
      </c>
      <c r="F12" s="1">
        <v>145</v>
      </c>
      <c r="G12" s="1">
        <v>198</v>
      </c>
      <c r="H12" s="1">
        <v>169</v>
      </c>
      <c r="I12" s="1">
        <v>162</v>
      </c>
      <c r="J12" s="1">
        <v>138</v>
      </c>
      <c r="K12" s="1">
        <v>152</v>
      </c>
      <c r="L12" s="1">
        <v>139</v>
      </c>
      <c r="M12" s="1">
        <v>97</v>
      </c>
      <c r="N12" s="1">
        <v>129</v>
      </c>
      <c r="O12" s="1">
        <v>83</v>
      </c>
      <c r="P12" s="1">
        <v>99</v>
      </c>
      <c r="Q12" s="1">
        <v>98</v>
      </c>
      <c r="R12" s="1">
        <v>236</v>
      </c>
      <c r="S12" s="1">
        <v>112</v>
      </c>
      <c r="T12" s="1">
        <v>179</v>
      </c>
      <c r="U12" s="1">
        <v>109</v>
      </c>
      <c r="V12" s="1">
        <v>161</v>
      </c>
      <c r="W12" s="1">
        <v>217</v>
      </c>
      <c r="X12" s="1">
        <v>262</v>
      </c>
      <c r="Y12" s="1">
        <v>187</v>
      </c>
      <c r="Z12" s="1">
        <v>183</v>
      </c>
      <c r="AA12" s="1">
        <f t="shared" si="4"/>
        <v>2750</v>
      </c>
      <c r="AB12" s="1">
        <v>233</v>
      </c>
      <c r="AC12" s="1">
        <v>331</v>
      </c>
      <c r="AD12" s="1">
        <v>137</v>
      </c>
      <c r="AE12" s="1">
        <v>185</v>
      </c>
      <c r="AF12" s="1">
        <v>112</v>
      </c>
      <c r="AG12" s="1">
        <v>148</v>
      </c>
      <c r="AH12" s="1">
        <v>78</v>
      </c>
      <c r="AI12" s="1">
        <v>57</v>
      </c>
      <c r="AJ12" s="1">
        <v>263</v>
      </c>
      <c r="AK12" s="1">
        <v>204</v>
      </c>
      <c r="AL12" s="1">
        <v>88</v>
      </c>
      <c r="AM12" s="1">
        <v>212</v>
      </c>
      <c r="AN12" s="1">
        <v>165</v>
      </c>
      <c r="AO12" s="1">
        <v>134</v>
      </c>
      <c r="AP12" s="1">
        <v>139</v>
      </c>
      <c r="AQ12" s="1">
        <v>71</v>
      </c>
      <c r="AR12" s="1">
        <v>107</v>
      </c>
      <c r="AS12" s="1">
        <v>86</v>
      </c>
    </row>
    <row r="13" spans="1:45" ht="18" customHeight="1">
      <c r="A13" s="8">
        <v>4</v>
      </c>
      <c r="B13" s="1">
        <f t="shared" si="1"/>
        <v>4974</v>
      </c>
      <c r="C13" s="1">
        <f t="shared" si="2"/>
        <v>2865</v>
      </c>
      <c r="D13" s="1">
        <v>65</v>
      </c>
      <c r="E13" s="1">
        <v>64</v>
      </c>
      <c r="F13" s="1">
        <v>109</v>
      </c>
      <c r="G13" s="1">
        <v>126</v>
      </c>
      <c r="H13" s="1">
        <v>173</v>
      </c>
      <c r="I13" s="1">
        <v>162</v>
      </c>
      <c r="J13" s="1">
        <v>127</v>
      </c>
      <c r="K13" s="1">
        <v>134</v>
      </c>
      <c r="L13" s="1">
        <v>112</v>
      </c>
      <c r="M13" s="1">
        <v>75</v>
      </c>
      <c r="N13" s="1">
        <v>84</v>
      </c>
      <c r="O13" s="1">
        <v>63</v>
      </c>
      <c r="P13" s="1">
        <v>88</v>
      </c>
      <c r="Q13" s="1">
        <v>114</v>
      </c>
      <c r="R13" s="1">
        <v>175</v>
      </c>
      <c r="S13" s="1">
        <v>125</v>
      </c>
      <c r="T13" s="1">
        <v>143</v>
      </c>
      <c r="U13" s="1">
        <v>76</v>
      </c>
      <c r="V13" s="1">
        <v>144</v>
      </c>
      <c r="W13" s="1">
        <v>166</v>
      </c>
      <c r="X13" s="1">
        <v>241</v>
      </c>
      <c r="Y13" s="1">
        <v>147</v>
      </c>
      <c r="Z13" s="1">
        <v>152</v>
      </c>
      <c r="AA13" s="1">
        <f t="shared" si="4"/>
        <v>2109</v>
      </c>
      <c r="AB13" s="1">
        <v>202</v>
      </c>
      <c r="AC13" s="1">
        <v>268</v>
      </c>
      <c r="AD13" s="1">
        <v>95</v>
      </c>
      <c r="AE13" s="1">
        <v>136</v>
      </c>
      <c r="AF13" s="1">
        <v>82</v>
      </c>
      <c r="AG13" s="1">
        <v>119</v>
      </c>
      <c r="AH13" s="1">
        <v>69</v>
      </c>
      <c r="AI13" s="1">
        <v>45</v>
      </c>
      <c r="AJ13" s="1">
        <v>174</v>
      </c>
      <c r="AK13" s="1">
        <v>159</v>
      </c>
      <c r="AL13" s="1">
        <v>65</v>
      </c>
      <c r="AM13" s="1">
        <v>147</v>
      </c>
      <c r="AN13" s="1">
        <v>142</v>
      </c>
      <c r="AO13" s="1">
        <v>125</v>
      </c>
      <c r="AP13" s="1">
        <v>98</v>
      </c>
      <c r="AQ13" s="1">
        <v>59</v>
      </c>
      <c r="AR13" s="1">
        <v>72</v>
      </c>
      <c r="AS13" s="1">
        <v>52</v>
      </c>
    </row>
    <row r="14" spans="1:45" s="2" customFormat="1" ht="18" customHeight="1">
      <c r="A14" s="9" t="s">
        <v>136</v>
      </c>
      <c r="B14" s="2">
        <f t="shared" si="1"/>
        <v>26876</v>
      </c>
      <c r="C14" s="2">
        <f t="shared" si="2"/>
        <v>15711</v>
      </c>
      <c r="D14" s="2">
        <f aca="true" t="shared" si="5" ref="D14:AS14">SUM(D15:D19)</f>
        <v>384</v>
      </c>
      <c r="E14" s="2">
        <f t="shared" si="5"/>
        <v>365</v>
      </c>
      <c r="F14" s="2">
        <f t="shared" si="5"/>
        <v>610</v>
      </c>
      <c r="G14" s="2">
        <f t="shared" si="5"/>
        <v>906</v>
      </c>
      <c r="H14" s="2">
        <f t="shared" si="5"/>
        <v>902</v>
      </c>
      <c r="I14" s="2">
        <f t="shared" si="5"/>
        <v>774</v>
      </c>
      <c r="J14" s="2">
        <f t="shared" si="5"/>
        <v>668</v>
      </c>
      <c r="K14" s="2">
        <f t="shared" si="5"/>
        <v>688</v>
      </c>
      <c r="L14" s="2">
        <f t="shared" si="5"/>
        <v>662</v>
      </c>
      <c r="M14" s="2">
        <f t="shared" si="5"/>
        <v>417</v>
      </c>
      <c r="N14" s="2">
        <f t="shared" si="5"/>
        <v>483</v>
      </c>
      <c r="O14" s="2">
        <f t="shared" si="5"/>
        <v>336</v>
      </c>
      <c r="P14" s="2">
        <f t="shared" si="5"/>
        <v>427</v>
      </c>
      <c r="Q14" s="2">
        <f t="shared" si="5"/>
        <v>460</v>
      </c>
      <c r="R14" s="2">
        <f t="shared" si="5"/>
        <v>1108</v>
      </c>
      <c r="S14" s="2">
        <f t="shared" si="5"/>
        <v>561</v>
      </c>
      <c r="T14" s="2">
        <f t="shared" si="5"/>
        <v>781</v>
      </c>
      <c r="U14" s="2">
        <f t="shared" si="5"/>
        <v>454</v>
      </c>
      <c r="V14" s="2">
        <f t="shared" si="5"/>
        <v>734</v>
      </c>
      <c r="W14" s="2">
        <f t="shared" si="5"/>
        <v>904</v>
      </c>
      <c r="X14" s="2">
        <f t="shared" si="5"/>
        <v>1395</v>
      </c>
      <c r="Y14" s="2">
        <f t="shared" si="5"/>
        <v>765</v>
      </c>
      <c r="Z14" s="2">
        <f t="shared" si="5"/>
        <v>927</v>
      </c>
      <c r="AA14" s="2">
        <f t="shared" si="4"/>
        <v>11165</v>
      </c>
      <c r="AB14" s="2">
        <f t="shared" si="5"/>
        <v>1095</v>
      </c>
      <c r="AC14" s="2">
        <f t="shared" si="5"/>
        <v>1325</v>
      </c>
      <c r="AD14" s="2">
        <f t="shared" si="5"/>
        <v>524</v>
      </c>
      <c r="AE14" s="2">
        <f t="shared" si="5"/>
        <v>682</v>
      </c>
      <c r="AF14" s="2">
        <f t="shared" si="5"/>
        <v>404</v>
      </c>
      <c r="AG14" s="2">
        <f t="shared" si="5"/>
        <v>560</v>
      </c>
      <c r="AH14" s="2">
        <f t="shared" si="5"/>
        <v>431</v>
      </c>
      <c r="AI14" s="2">
        <f t="shared" si="5"/>
        <v>331</v>
      </c>
      <c r="AJ14" s="2">
        <f t="shared" si="5"/>
        <v>836</v>
      </c>
      <c r="AK14" s="2">
        <f t="shared" si="5"/>
        <v>794</v>
      </c>
      <c r="AL14" s="2">
        <f t="shared" si="5"/>
        <v>338</v>
      </c>
      <c r="AM14" s="2">
        <f t="shared" si="5"/>
        <v>734</v>
      </c>
      <c r="AN14" s="2">
        <f t="shared" si="5"/>
        <v>916</v>
      </c>
      <c r="AO14" s="2">
        <f t="shared" si="5"/>
        <v>513</v>
      </c>
      <c r="AP14" s="2">
        <f t="shared" si="5"/>
        <v>568</v>
      </c>
      <c r="AQ14" s="2">
        <f t="shared" si="5"/>
        <v>319</v>
      </c>
      <c r="AR14" s="2">
        <f t="shared" si="5"/>
        <v>411</v>
      </c>
      <c r="AS14" s="2">
        <f t="shared" si="5"/>
        <v>384</v>
      </c>
    </row>
    <row r="15" spans="1:45" ht="18" customHeight="1">
      <c r="A15" s="8">
        <v>5</v>
      </c>
      <c r="B15" s="1">
        <f t="shared" si="1"/>
        <v>5867</v>
      </c>
      <c r="C15" s="1">
        <f t="shared" si="2"/>
        <v>3345</v>
      </c>
      <c r="D15" s="1">
        <v>79</v>
      </c>
      <c r="E15" s="1">
        <v>74</v>
      </c>
      <c r="F15" s="1">
        <v>136</v>
      </c>
      <c r="G15" s="1">
        <v>195</v>
      </c>
      <c r="H15" s="1">
        <v>182</v>
      </c>
      <c r="I15" s="1">
        <v>172</v>
      </c>
      <c r="J15" s="1">
        <v>138</v>
      </c>
      <c r="K15" s="1">
        <v>138</v>
      </c>
      <c r="L15" s="1">
        <v>145</v>
      </c>
      <c r="M15" s="1">
        <v>83</v>
      </c>
      <c r="N15" s="1">
        <v>105</v>
      </c>
      <c r="O15" s="1">
        <v>70</v>
      </c>
      <c r="P15" s="1">
        <v>82</v>
      </c>
      <c r="Q15" s="1">
        <v>96</v>
      </c>
      <c r="R15" s="1">
        <v>254</v>
      </c>
      <c r="S15" s="1">
        <v>111</v>
      </c>
      <c r="T15" s="1">
        <v>164</v>
      </c>
      <c r="U15" s="1">
        <v>100</v>
      </c>
      <c r="V15" s="1">
        <v>151</v>
      </c>
      <c r="W15" s="1">
        <v>200</v>
      </c>
      <c r="X15" s="1">
        <v>286</v>
      </c>
      <c r="Y15" s="1">
        <v>173</v>
      </c>
      <c r="Z15" s="1">
        <v>211</v>
      </c>
      <c r="AA15" s="1">
        <f t="shared" si="4"/>
        <v>2522</v>
      </c>
      <c r="AB15" s="1">
        <v>237</v>
      </c>
      <c r="AC15" s="1">
        <v>320</v>
      </c>
      <c r="AD15" s="1">
        <v>125</v>
      </c>
      <c r="AE15" s="1">
        <v>175</v>
      </c>
      <c r="AF15" s="1">
        <v>97</v>
      </c>
      <c r="AG15" s="1">
        <v>127</v>
      </c>
      <c r="AH15" s="1">
        <v>82</v>
      </c>
      <c r="AI15" s="1">
        <v>70</v>
      </c>
      <c r="AJ15" s="1">
        <v>226</v>
      </c>
      <c r="AK15" s="1">
        <v>183</v>
      </c>
      <c r="AL15" s="1">
        <v>85</v>
      </c>
      <c r="AM15" s="1">
        <v>172</v>
      </c>
      <c r="AN15" s="1">
        <v>177</v>
      </c>
      <c r="AO15" s="1">
        <v>101</v>
      </c>
      <c r="AP15" s="1">
        <v>125</v>
      </c>
      <c r="AQ15" s="1">
        <v>67</v>
      </c>
      <c r="AR15" s="1">
        <v>80</v>
      </c>
      <c r="AS15" s="1">
        <v>73</v>
      </c>
    </row>
    <row r="16" spans="1:45" ht="18" customHeight="1">
      <c r="A16" s="8">
        <v>6</v>
      </c>
      <c r="B16" s="1">
        <f t="shared" si="1"/>
        <v>5428</v>
      </c>
      <c r="C16" s="1">
        <f t="shared" si="2"/>
        <v>3167</v>
      </c>
      <c r="D16" s="1">
        <v>76</v>
      </c>
      <c r="E16" s="1">
        <v>64</v>
      </c>
      <c r="F16" s="1">
        <v>120</v>
      </c>
      <c r="G16" s="1">
        <v>185</v>
      </c>
      <c r="H16" s="1">
        <v>204</v>
      </c>
      <c r="I16" s="1">
        <v>165</v>
      </c>
      <c r="J16" s="1">
        <v>129</v>
      </c>
      <c r="K16" s="1">
        <v>126</v>
      </c>
      <c r="L16" s="1">
        <v>128</v>
      </c>
      <c r="M16" s="1">
        <v>75</v>
      </c>
      <c r="N16" s="1">
        <v>105</v>
      </c>
      <c r="O16" s="1">
        <v>79</v>
      </c>
      <c r="P16" s="1">
        <v>85</v>
      </c>
      <c r="Q16" s="1">
        <v>104</v>
      </c>
      <c r="R16" s="1">
        <v>223</v>
      </c>
      <c r="S16" s="1">
        <v>113</v>
      </c>
      <c r="T16" s="1">
        <v>161</v>
      </c>
      <c r="U16" s="1">
        <v>85</v>
      </c>
      <c r="V16" s="1">
        <v>149</v>
      </c>
      <c r="W16" s="1">
        <v>188</v>
      </c>
      <c r="X16" s="1">
        <v>256</v>
      </c>
      <c r="Y16" s="1">
        <v>153</v>
      </c>
      <c r="Z16" s="1">
        <v>194</v>
      </c>
      <c r="AA16" s="1">
        <f t="shared" si="4"/>
        <v>2261</v>
      </c>
      <c r="AB16" s="1">
        <v>188</v>
      </c>
      <c r="AC16" s="1">
        <v>280</v>
      </c>
      <c r="AD16" s="1">
        <v>114</v>
      </c>
      <c r="AE16" s="1">
        <v>142</v>
      </c>
      <c r="AF16" s="1">
        <v>84</v>
      </c>
      <c r="AG16" s="1">
        <v>120</v>
      </c>
      <c r="AH16" s="1">
        <v>84</v>
      </c>
      <c r="AI16" s="1">
        <v>63</v>
      </c>
      <c r="AJ16" s="1">
        <v>169</v>
      </c>
      <c r="AK16" s="1">
        <v>167</v>
      </c>
      <c r="AL16" s="1">
        <v>54</v>
      </c>
      <c r="AM16" s="1">
        <v>159</v>
      </c>
      <c r="AN16" s="1">
        <v>169</v>
      </c>
      <c r="AO16" s="1">
        <v>120</v>
      </c>
      <c r="AP16" s="1">
        <v>120</v>
      </c>
      <c r="AQ16" s="1">
        <v>57</v>
      </c>
      <c r="AR16" s="1">
        <v>88</v>
      </c>
      <c r="AS16" s="1">
        <v>83</v>
      </c>
    </row>
    <row r="17" spans="1:45" ht="18" customHeight="1">
      <c r="A17" s="8">
        <v>7</v>
      </c>
      <c r="B17" s="1">
        <f t="shared" si="1"/>
        <v>5393</v>
      </c>
      <c r="C17" s="1">
        <f t="shared" si="2"/>
        <v>3142</v>
      </c>
      <c r="D17" s="1">
        <v>73</v>
      </c>
      <c r="E17" s="1">
        <v>68</v>
      </c>
      <c r="F17" s="1">
        <v>121</v>
      </c>
      <c r="G17" s="1">
        <v>174</v>
      </c>
      <c r="H17" s="1">
        <v>174</v>
      </c>
      <c r="I17" s="1">
        <v>157</v>
      </c>
      <c r="J17" s="1">
        <v>134</v>
      </c>
      <c r="K17" s="1">
        <v>144</v>
      </c>
      <c r="L17" s="1">
        <v>141</v>
      </c>
      <c r="M17" s="1">
        <v>86</v>
      </c>
      <c r="N17" s="1">
        <v>98</v>
      </c>
      <c r="O17" s="1">
        <v>59</v>
      </c>
      <c r="P17" s="1">
        <v>68</v>
      </c>
      <c r="Q17" s="1">
        <v>82</v>
      </c>
      <c r="R17" s="1">
        <v>239</v>
      </c>
      <c r="S17" s="1">
        <v>105</v>
      </c>
      <c r="T17" s="1">
        <v>167</v>
      </c>
      <c r="U17" s="1">
        <v>95</v>
      </c>
      <c r="V17" s="1">
        <v>142</v>
      </c>
      <c r="W17" s="1">
        <v>174</v>
      </c>
      <c r="X17" s="1">
        <v>304</v>
      </c>
      <c r="Y17" s="1">
        <v>152</v>
      </c>
      <c r="Z17" s="1">
        <v>185</v>
      </c>
      <c r="AA17" s="1">
        <f t="shared" si="4"/>
        <v>2251</v>
      </c>
      <c r="AB17" s="1">
        <v>232</v>
      </c>
      <c r="AC17" s="1">
        <v>263</v>
      </c>
      <c r="AD17" s="1">
        <v>99</v>
      </c>
      <c r="AE17" s="1">
        <v>136</v>
      </c>
      <c r="AF17" s="1">
        <v>80</v>
      </c>
      <c r="AG17" s="1">
        <v>118</v>
      </c>
      <c r="AH17" s="1">
        <v>90</v>
      </c>
      <c r="AI17" s="1">
        <v>75</v>
      </c>
      <c r="AJ17" s="1">
        <v>188</v>
      </c>
      <c r="AK17" s="1">
        <v>139</v>
      </c>
      <c r="AL17" s="1">
        <v>62</v>
      </c>
      <c r="AM17" s="1">
        <v>144</v>
      </c>
      <c r="AN17" s="1">
        <v>185</v>
      </c>
      <c r="AO17" s="1">
        <v>107</v>
      </c>
      <c r="AP17" s="1">
        <v>110</v>
      </c>
      <c r="AQ17" s="1">
        <v>72</v>
      </c>
      <c r="AR17" s="1">
        <v>78</v>
      </c>
      <c r="AS17" s="1">
        <v>73</v>
      </c>
    </row>
    <row r="18" spans="1:45" ht="18" customHeight="1">
      <c r="A18" s="8">
        <v>8</v>
      </c>
      <c r="B18" s="1">
        <f t="shared" si="1"/>
        <v>5084</v>
      </c>
      <c r="C18" s="1">
        <f t="shared" si="2"/>
        <v>3015</v>
      </c>
      <c r="D18" s="1">
        <v>78</v>
      </c>
      <c r="E18" s="1">
        <v>78</v>
      </c>
      <c r="F18" s="1">
        <v>107</v>
      </c>
      <c r="G18" s="1">
        <v>166</v>
      </c>
      <c r="H18" s="1">
        <v>184</v>
      </c>
      <c r="I18" s="1">
        <v>130</v>
      </c>
      <c r="J18" s="1">
        <v>125</v>
      </c>
      <c r="K18" s="1">
        <v>161</v>
      </c>
      <c r="L18" s="1">
        <v>115</v>
      </c>
      <c r="M18" s="1">
        <v>87</v>
      </c>
      <c r="N18" s="1">
        <v>78</v>
      </c>
      <c r="O18" s="1">
        <v>60</v>
      </c>
      <c r="P18" s="1">
        <v>92</v>
      </c>
      <c r="Q18" s="1">
        <v>79</v>
      </c>
      <c r="R18" s="1">
        <v>198</v>
      </c>
      <c r="S18" s="1">
        <v>114</v>
      </c>
      <c r="T18" s="1">
        <v>146</v>
      </c>
      <c r="U18" s="1">
        <v>75</v>
      </c>
      <c r="V18" s="1">
        <v>165</v>
      </c>
      <c r="W18" s="1">
        <v>172</v>
      </c>
      <c r="X18" s="1">
        <v>296</v>
      </c>
      <c r="Y18" s="1">
        <v>140</v>
      </c>
      <c r="Z18" s="1">
        <v>169</v>
      </c>
      <c r="AA18" s="1">
        <f t="shared" si="4"/>
        <v>2069</v>
      </c>
      <c r="AB18" s="1">
        <v>221</v>
      </c>
      <c r="AC18" s="1">
        <v>234</v>
      </c>
      <c r="AD18" s="1">
        <v>84</v>
      </c>
      <c r="AE18" s="1">
        <v>117</v>
      </c>
      <c r="AF18" s="1">
        <v>82</v>
      </c>
      <c r="AG18" s="1">
        <v>112</v>
      </c>
      <c r="AH18" s="1">
        <v>88</v>
      </c>
      <c r="AI18" s="1">
        <v>55</v>
      </c>
      <c r="AJ18" s="1">
        <v>132</v>
      </c>
      <c r="AK18" s="1">
        <v>154</v>
      </c>
      <c r="AL18" s="1">
        <v>78</v>
      </c>
      <c r="AM18" s="1">
        <v>120</v>
      </c>
      <c r="AN18" s="1">
        <v>194</v>
      </c>
      <c r="AO18" s="1">
        <v>89</v>
      </c>
      <c r="AP18" s="1">
        <v>105</v>
      </c>
      <c r="AQ18" s="1">
        <v>56</v>
      </c>
      <c r="AR18" s="1">
        <v>73</v>
      </c>
      <c r="AS18" s="1">
        <v>75</v>
      </c>
    </row>
    <row r="19" spans="1:45" ht="18" customHeight="1">
      <c r="A19" s="8">
        <v>9</v>
      </c>
      <c r="B19" s="1">
        <f t="shared" si="1"/>
        <v>5104</v>
      </c>
      <c r="C19" s="1">
        <f t="shared" si="2"/>
        <v>3042</v>
      </c>
      <c r="D19" s="1">
        <v>78</v>
      </c>
      <c r="E19" s="1">
        <v>81</v>
      </c>
      <c r="F19" s="1">
        <v>126</v>
      </c>
      <c r="G19" s="1">
        <v>186</v>
      </c>
      <c r="H19" s="1">
        <v>158</v>
      </c>
      <c r="I19" s="1">
        <v>150</v>
      </c>
      <c r="J19" s="1">
        <v>142</v>
      </c>
      <c r="K19" s="1">
        <v>119</v>
      </c>
      <c r="L19" s="1">
        <v>133</v>
      </c>
      <c r="M19" s="1">
        <v>86</v>
      </c>
      <c r="N19" s="1">
        <v>97</v>
      </c>
      <c r="O19" s="1">
        <v>68</v>
      </c>
      <c r="P19" s="1">
        <v>100</v>
      </c>
      <c r="Q19" s="1">
        <v>99</v>
      </c>
      <c r="R19" s="1">
        <v>194</v>
      </c>
      <c r="S19" s="1">
        <v>118</v>
      </c>
      <c r="T19" s="1">
        <v>143</v>
      </c>
      <c r="U19" s="1">
        <v>99</v>
      </c>
      <c r="V19" s="1">
        <v>127</v>
      </c>
      <c r="W19" s="1">
        <v>170</v>
      </c>
      <c r="X19" s="1">
        <v>253</v>
      </c>
      <c r="Y19" s="1">
        <v>147</v>
      </c>
      <c r="Z19" s="1">
        <v>168</v>
      </c>
      <c r="AA19" s="1">
        <f t="shared" si="4"/>
        <v>2062</v>
      </c>
      <c r="AB19" s="1">
        <v>217</v>
      </c>
      <c r="AC19" s="1">
        <v>228</v>
      </c>
      <c r="AD19" s="1">
        <v>102</v>
      </c>
      <c r="AE19" s="1">
        <v>112</v>
      </c>
      <c r="AF19" s="1">
        <v>61</v>
      </c>
      <c r="AG19" s="1">
        <v>83</v>
      </c>
      <c r="AH19" s="1">
        <v>87</v>
      </c>
      <c r="AI19" s="1">
        <v>68</v>
      </c>
      <c r="AJ19" s="1">
        <v>121</v>
      </c>
      <c r="AK19" s="1">
        <v>151</v>
      </c>
      <c r="AL19" s="1">
        <v>59</v>
      </c>
      <c r="AM19" s="1">
        <v>139</v>
      </c>
      <c r="AN19" s="1">
        <v>191</v>
      </c>
      <c r="AO19" s="1">
        <v>96</v>
      </c>
      <c r="AP19" s="1">
        <v>108</v>
      </c>
      <c r="AQ19" s="1">
        <v>67</v>
      </c>
      <c r="AR19" s="1">
        <v>92</v>
      </c>
      <c r="AS19" s="1">
        <v>80</v>
      </c>
    </row>
    <row r="20" spans="1:45" s="2" customFormat="1" ht="18" customHeight="1">
      <c r="A20" s="9" t="s">
        <v>185</v>
      </c>
      <c r="B20" s="2">
        <f t="shared" si="1"/>
        <v>23804</v>
      </c>
      <c r="C20" s="2">
        <f t="shared" si="2"/>
        <v>14559</v>
      </c>
      <c r="D20" s="2">
        <f aca="true" t="shared" si="6" ref="D20:AS20">SUM(D21:D25)</f>
        <v>370</v>
      </c>
      <c r="E20" s="2">
        <f t="shared" si="6"/>
        <v>354</v>
      </c>
      <c r="F20" s="2">
        <f t="shared" si="6"/>
        <v>604</v>
      </c>
      <c r="G20" s="2">
        <f t="shared" si="6"/>
        <v>886</v>
      </c>
      <c r="H20" s="2">
        <f t="shared" si="6"/>
        <v>862</v>
      </c>
      <c r="I20" s="2">
        <f t="shared" si="6"/>
        <v>697</v>
      </c>
      <c r="J20" s="2">
        <f t="shared" si="6"/>
        <v>658</v>
      </c>
      <c r="K20" s="2">
        <f t="shared" si="6"/>
        <v>568</v>
      </c>
      <c r="L20" s="2">
        <f t="shared" si="6"/>
        <v>621</v>
      </c>
      <c r="M20" s="2">
        <f t="shared" si="6"/>
        <v>462</v>
      </c>
      <c r="N20" s="2">
        <f t="shared" si="6"/>
        <v>559</v>
      </c>
      <c r="O20" s="2">
        <f t="shared" si="6"/>
        <v>371</v>
      </c>
      <c r="P20" s="2">
        <f t="shared" si="6"/>
        <v>453</v>
      </c>
      <c r="Q20" s="2">
        <f t="shared" si="6"/>
        <v>418</v>
      </c>
      <c r="R20" s="2">
        <f t="shared" si="6"/>
        <v>930</v>
      </c>
      <c r="S20" s="2">
        <f t="shared" si="6"/>
        <v>488</v>
      </c>
      <c r="T20" s="2">
        <f t="shared" si="6"/>
        <v>742</v>
      </c>
      <c r="U20" s="2">
        <f t="shared" si="6"/>
        <v>396</v>
      </c>
      <c r="V20" s="2">
        <f t="shared" si="6"/>
        <v>621</v>
      </c>
      <c r="W20" s="2">
        <f t="shared" si="6"/>
        <v>868</v>
      </c>
      <c r="X20" s="2">
        <f t="shared" si="6"/>
        <v>1164</v>
      </c>
      <c r="Y20" s="2">
        <f t="shared" si="6"/>
        <v>656</v>
      </c>
      <c r="Z20" s="2">
        <f t="shared" si="6"/>
        <v>811</v>
      </c>
      <c r="AA20" s="2">
        <f t="shared" si="4"/>
        <v>9245</v>
      </c>
      <c r="AB20" s="2">
        <f t="shared" si="6"/>
        <v>837</v>
      </c>
      <c r="AC20" s="2">
        <f t="shared" si="6"/>
        <v>955</v>
      </c>
      <c r="AD20" s="2">
        <f t="shared" si="6"/>
        <v>387</v>
      </c>
      <c r="AE20" s="2">
        <f t="shared" si="6"/>
        <v>513</v>
      </c>
      <c r="AF20" s="2">
        <f t="shared" si="6"/>
        <v>393</v>
      </c>
      <c r="AG20" s="2">
        <f t="shared" si="6"/>
        <v>444</v>
      </c>
      <c r="AH20" s="2">
        <f t="shared" si="6"/>
        <v>436</v>
      </c>
      <c r="AI20" s="2">
        <f t="shared" si="6"/>
        <v>438</v>
      </c>
      <c r="AJ20" s="2">
        <f t="shared" si="6"/>
        <v>433</v>
      </c>
      <c r="AK20" s="2">
        <f t="shared" si="6"/>
        <v>608</v>
      </c>
      <c r="AL20" s="2">
        <f t="shared" si="6"/>
        <v>334</v>
      </c>
      <c r="AM20" s="2">
        <f t="shared" si="6"/>
        <v>466</v>
      </c>
      <c r="AN20" s="2">
        <f t="shared" si="6"/>
        <v>831</v>
      </c>
      <c r="AO20" s="2">
        <f t="shared" si="6"/>
        <v>374</v>
      </c>
      <c r="AP20" s="2">
        <f t="shared" si="6"/>
        <v>542</v>
      </c>
      <c r="AQ20" s="2">
        <f t="shared" si="6"/>
        <v>415</v>
      </c>
      <c r="AR20" s="2">
        <f t="shared" si="6"/>
        <v>377</v>
      </c>
      <c r="AS20" s="2">
        <f t="shared" si="6"/>
        <v>462</v>
      </c>
    </row>
    <row r="21" spans="1:45" ht="18" customHeight="1">
      <c r="A21" s="8">
        <v>10</v>
      </c>
      <c r="B21" s="1">
        <f t="shared" si="1"/>
        <v>4978</v>
      </c>
      <c r="C21" s="1">
        <f t="shared" si="2"/>
        <v>3034</v>
      </c>
      <c r="D21" s="1">
        <v>65</v>
      </c>
      <c r="E21" s="1">
        <v>70</v>
      </c>
      <c r="F21" s="1">
        <v>108</v>
      </c>
      <c r="G21" s="1">
        <v>174</v>
      </c>
      <c r="H21" s="1">
        <v>178</v>
      </c>
      <c r="I21" s="1">
        <v>155</v>
      </c>
      <c r="J21" s="1">
        <v>131</v>
      </c>
      <c r="K21" s="1">
        <v>134</v>
      </c>
      <c r="L21" s="1">
        <v>130</v>
      </c>
      <c r="M21" s="1">
        <v>99</v>
      </c>
      <c r="N21" s="1">
        <v>117</v>
      </c>
      <c r="O21" s="1">
        <v>84</v>
      </c>
      <c r="P21" s="1">
        <v>79</v>
      </c>
      <c r="Q21" s="1">
        <v>81</v>
      </c>
      <c r="R21" s="1">
        <v>193</v>
      </c>
      <c r="S21" s="1">
        <v>111</v>
      </c>
      <c r="T21" s="1">
        <v>153</v>
      </c>
      <c r="U21" s="1">
        <v>87</v>
      </c>
      <c r="V21" s="1">
        <v>148</v>
      </c>
      <c r="W21" s="1">
        <v>189</v>
      </c>
      <c r="X21" s="1">
        <v>248</v>
      </c>
      <c r="Y21" s="1">
        <v>143</v>
      </c>
      <c r="Z21" s="1">
        <v>157</v>
      </c>
      <c r="AA21" s="1">
        <f t="shared" si="4"/>
        <v>1944</v>
      </c>
      <c r="AB21" s="1">
        <v>185</v>
      </c>
      <c r="AC21" s="1">
        <v>208</v>
      </c>
      <c r="AD21" s="1">
        <v>86</v>
      </c>
      <c r="AE21" s="1">
        <v>117</v>
      </c>
      <c r="AF21" s="1">
        <v>85</v>
      </c>
      <c r="AG21" s="1">
        <v>106</v>
      </c>
      <c r="AH21" s="1">
        <v>82</v>
      </c>
      <c r="AI21" s="1">
        <v>72</v>
      </c>
      <c r="AJ21" s="1">
        <v>120</v>
      </c>
      <c r="AK21" s="1">
        <v>124</v>
      </c>
      <c r="AL21" s="1">
        <v>62</v>
      </c>
      <c r="AM21" s="1">
        <v>114</v>
      </c>
      <c r="AN21" s="1">
        <v>170</v>
      </c>
      <c r="AO21" s="1">
        <v>80</v>
      </c>
      <c r="AP21" s="1">
        <v>111</v>
      </c>
      <c r="AQ21" s="1">
        <v>71</v>
      </c>
      <c r="AR21" s="1">
        <v>78</v>
      </c>
      <c r="AS21" s="1">
        <v>73</v>
      </c>
    </row>
    <row r="22" spans="1:45" ht="18" customHeight="1">
      <c r="A22" s="8">
        <v>11</v>
      </c>
      <c r="B22" s="1">
        <f t="shared" si="1"/>
        <v>4891</v>
      </c>
      <c r="C22" s="1">
        <f t="shared" si="2"/>
        <v>2970</v>
      </c>
      <c r="D22" s="1">
        <v>77</v>
      </c>
      <c r="E22" s="1">
        <v>71</v>
      </c>
      <c r="F22" s="1">
        <v>116</v>
      </c>
      <c r="G22" s="1">
        <v>154</v>
      </c>
      <c r="H22" s="1">
        <v>195</v>
      </c>
      <c r="I22" s="1">
        <v>141</v>
      </c>
      <c r="J22" s="1">
        <v>152</v>
      </c>
      <c r="K22" s="1">
        <v>113</v>
      </c>
      <c r="L22" s="1">
        <v>126</v>
      </c>
      <c r="M22" s="1">
        <v>109</v>
      </c>
      <c r="N22" s="1">
        <v>106</v>
      </c>
      <c r="O22" s="1">
        <v>75</v>
      </c>
      <c r="P22" s="1">
        <v>92</v>
      </c>
      <c r="Q22" s="1">
        <v>100</v>
      </c>
      <c r="R22" s="1">
        <v>212</v>
      </c>
      <c r="S22" s="1">
        <v>89</v>
      </c>
      <c r="T22" s="1">
        <v>161</v>
      </c>
      <c r="U22" s="1">
        <v>76</v>
      </c>
      <c r="V22" s="1">
        <v>125</v>
      </c>
      <c r="W22" s="1">
        <v>151</v>
      </c>
      <c r="X22" s="1">
        <v>215</v>
      </c>
      <c r="Y22" s="1">
        <v>140</v>
      </c>
      <c r="Z22" s="1">
        <v>174</v>
      </c>
      <c r="AA22" s="1">
        <f t="shared" si="4"/>
        <v>1921</v>
      </c>
      <c r="AB22" s="1">
        <v>195</v>
      </c>
      <c r="AC22" s="1">
        <v>215</v>
      </c>
      <c r="AD22" s="1">
        <v>85</v>
      </c>
      <c r="AE22" s="1">
        <v>109</v>
      </c>
      <c r="AF22" s="1">
        <v>82</v>
      </c>
      <c r="AG22" s="1">
        <v>88</v>
      </c>
      <c r="AH22" s="1">
        <v>82</v>
      </c>
      <c r="AI22" s="1">
        <v>80</v>
      </c>
      <c r="AJ22" s="1">
        <v>91</v>
      </c>
      <c r="AK22" s="1">
        <v>123</v>
      </c>
      <c r="AL22" s="1">
        <v>80</v>
      </c>
      <c r="AM22" s="1">
        <v>93</v>
      </c>
      <c r="AN22" s="1">
        <v>160</v>
      </c>
      <c r="AO22" s="1">
        <v>86</v>
      </c>
      <c r="AP22" s="1">
        <v>103</v>
      </c>
      <c r="AQ22" s="1">
        <v>83</v>
      </c>
      <c r="AR22" s="1">
        <v>79</v>
      </c>
      <c r="AS22" s="1">
        <v>87</v>
      </c>
    </row>
    <row r="23" spans="1:45" ht="18" customHeight="1">
      <c r="A23" s="8">
        <v>12</v>
      </c>
      <c r="B23" s="1">
        <f t="shared" si="1"/>
        <v>4823</v>
      </c>
      <c r="C23" s="1">
        <f t="shared" si="2"/>
        <v>2964</v>
      </c>
      <c r="D23" s="1">
        <v>83</v>
      </c>
      <c r="E23" s="1">
        <v>68</v>
      </c>
      <c r="F23" s="1">
        <v>138</v>
      </c>
      <c r="G23" s="1">
        <v>196</v>
      </c>
      <c r="H23" s="1">
        <v>166</v>
      </c>
      <c r="I23" s="1">
        <v>139</v>
      </c>
      <c r="J23" s="1">
        <v>114</v>
      </c>
      <c r="K23" s="1">
        <v>117</v>
      </c>
      <c r="L23" s="1">
        <v>122</v>
      </c>
      <c r="M23" s="1">
        <v>97</v>
      </c>
      <c r="N23" s="1">
        <v>120</v>
      </c>
      <c r="O23" s="1">
        <v>67</v>
      </c>
      <c r="P23" s="1">
        <v>87</v>
      </c>
      <c r="Q23" s="1">
        <v>79</v>
      </c>
      <c r="R23" s="1">
        <v>194</v>
      </c>
      <c r="S23" s="1">
        <v>95</v>
      </c>
      <c r="T23" s="1">
        <v>145</v>
      </c>
      <c r="U23" s="1">
        <v>73</v>
      </c>
      <c r="V23" s="1">
        <v>119</v>
      </c>
      <c r="W23" s="1">
        <v>200</v>
      </c>
      <c r="X23" s="1">
        <v>243</v>
      </c>
      <c r="Y23" s="1">
        <v>133</v>
      </c>
      <c r="Z23" s="1">
        <v>169</v>
      </c>
      <c r="AA23" s="1">
        <f t="shared" si="4"/>
        <v>1859</v>
      </c>
      <c r="AB23" s="1">
        <v>172</v>
      </c>
      <c r="AC23" s="1">
        <v>192</v>
      </c>
      <c r="AD23" s="1">
        <v>71</v>
      </c>
      <c r="AE23" s="1">
        <v>90</v>
      </c>
      <c r="AF23" s="1">
        <v>85</v>
      </c>
      <c r="AG23" s="1">
        <v>80</v>
      </c>
      <c r="AH23" s="1">
        <v>85</v>
      </c>
      <c r="AI23" s="1">
        <v>101</v>
      </c>
      <c r="AJ23" s="1">
        <v>72</v>
      </c>
      <c r="AK23" s="1">
        <v>135</v>
      </c>
      <c r="AL23" s="1">
        <v>67</v>
      </c>
      <c r="AM23" s="1">
        <v>87</v>
      </c>
      <c r="AN23" s="1">
        <v>174</v>
      </c>
      <c r="AO23" s="1">
        <v>68</v>
      </c>
      <c r="AP23" s="1">
        <v>123</v>
      </c>
      <c r="AQ23" s="1">
        <v>87</v>
      </c>
      <c r="AR23" s="1">
        <v>73</v>
      </c>
      <c r="AS23" s="1">
        <v>97</v>
      </c>
    </row>
    <row r="24" spans="1:45" ht="18" customHeight="1">
      <c r="A24" s="8">
        <v>13</v>
      </c>
      <c r="B24" s="1">
        <f t="shared" si="1"/>
        <v>4486</v>
      </c>
      <c r="C24" s="1">
        <f t="shared" si="2"/>
        <v>2763</v>
      </c>
      <c r="D24" s="1">
        <v>71</v>
      </c>
      <c r="E24" s="1">
        <v>60</v>
      </c>
      <c r="F24" s="1">
        <v>123</v>
      </c>
      <c r="G24" s="1">
        <v>189</v>
      </c>
      <c r="H24" s="1">
        <v>155</v>
      </c>
      <c r="I24" s="1">
        <v>128</v>
      </c>
      <c r="J24" s="1">
        <v>128</v>
      </c>
      <c r="K24" s="1">
        <v>95</v>
      </c>
      <c r="L24" s="1">
        <v>126</v>
      </c>
      <c r="M24" s="1">
        <v>85</v>
      </c>
      <c r="N24" s="1">
        <v>104</v>
      </c>
      <c r="O24" s="1">
        <v>78</v>
      </c>
      <c r="P24" s="1">
        <v>99</v>
      </c>
      <c r="Q24" s="1">
        <v>76</v>
      </c>
      <c r="R24" s="1">
        <v>146</v>
      </c>
      <c r="S24" s="1">
        <v>95</v>
      </c>
      <c r="T24" s="1">
        <v>141</v>
      </c>
      <c r="U24" s="1">
        <v>86</v>
      </c>
      <c r="V24" s="1">
        <v>112</v>
      </c>
      <c r="W24" s="1">
        <v>160</v>
      </c>
      <c r="X24" s="1">
        <v>235</v>
      </c>
      <c r="Y24" s="1">
        <v>113</v>
      </c>
      <c r="Z24" s="1">
        <v>158</v>
      </c>
      <c r="AA24" s="1">
        <f t="shared" si="4"/>
        <v>1723</v>
      </c>
      <c r="AB24" s="1">
        <v>129</v>
      </c>
      <c r="AC24" s="1">
        <v>183</v>
      </c>
      <c r="AD24" s="1">
        <v>78</v>
      </c>
      <c r="AE24" s="1">
        <v>108</v>
      </c>
      <c r="AF24" s="1">
        <v>63</v>
      </c>
      <c r="AG24" s="1">
        <v>92</v>
      </c>
      <c r="AH24" s="1">
        <v>82</v>
      </c>
      <c r="AI24" s="1">
        <v>84</v>
      </c>
      <c r="AJ24" s="1">
        <v>79</v>
      </c>
      <c r="AK24" s="1">
        <v>107</v>
      </c>
      <c r="AL24" s="1">
        <v>60</v>
      </c>
      <c r="AM24" s="1">
        <v>82</v>
      </c>
      <c r="AN24" s="1">
        <v>165</v>
      </c>
      <c r="AO24" s="1">
        <v>71</v>
      </c>
      <c r="AP24" s="1">
        <v>100</v>
      </c>
      <c r="AQ24" s="1">
        <v>79</v>
      </c>
      <c r="AR24" s="1">
        <v>74</v>
      </c>
      <c r="AS24" s="1">
        <v>87</v>
      </c>
    </row>
    <row r="25" spans="1:45" ht="18" customHeight="1">
      <c r="A25" s="8">
        <v>14</v>
      </c>
      <c r="B25" s="1">
        <f t="shared" si="1"/>
        <v>4626</v>
      </c>
      <c r="C25" s="1">
        <f t="shared" si="2"/>
        <v>2828</v>
      </c>
      <c r="D25" s="1">
        <v>74</v>
      </c>
      <c r="E25" s="1">
        <v>85</v>
      </c>
      <c r="F25" s="1">
        <v>119</v>
      </c>
      <c r="G25" s="1">
        <v>173</v>
      </c>
      <c r="H25" s="1">
        <v>168</v>
      </c>
      <c r="I25" s="1">
        <v>134</v>
      </c>
      <c r="J25" s="1">
        <v>133</v>
      </c>
      <c r="K25" s="1">
        <v>109</v>
      </c>
      <c r="L25" s="1">
        <v>117</v>
      </c>
      <c r="M25" s="1">
        <v>72</v>
      </c>
      <c r="N25" s="1">
        <v>112</v>
      </c>
      <c r="O25" s="1">
        <v>67</v>
      </c>
      <c r="P25" s="1">
        <v>96</v>
      </c>
      <c r="Q25" s="1">
        <v>82</v>
      </c>
      <c r="R25" s="1">
        <v>185</v>
      </c>
      <c r="S25" s="1">
        <v>98</v>
      </c>
      <c r="T25" s="1">
        <v>142</v>
      </c>
      <c r="U25" s="1">
        <v>74</v>
      </c>
      <c r="V25" s="1">
        <v>117</v>
      </c>
      <c r="W25" s="1">
        <v>168</v>
      </c>
      <c r="X25" s="1">
        <v>223</v>
      </c>
      <c r="Y25" s="1">
        <v>127</v>
      </c>
      <c r="Z25" s="1">
        <v>153</v>
      </c>
      <c r="AA25" s="1">
        <f t="shared" si="4"/>
        <v>1798</v>
      </c>
      <c r="AB25" s="1">
        <v>156</v>
      </c>
      <c r="AC25" s="1">
        <v>157</v>
      </c>
      <c r="AD25" s="1">
        <v>67</v>
      </c>
      <c r="AE25" s="1">
        <v>89</v>
      </c>
      <c r="AF25" s="1">
        <v>78</v>
      </c>
      <c r="AG25" s="1">
        <v>78</v>
      </c>
      <c r="AH25" s="1">
        <v>105</v>
      </c>
      <c r="AI25" s="1">
        <v>101</v>
      </c>
      <c r="AJ25" s="1">
        <v>71</v>
      </c>
      <c r="AK25" s="1">
        <v>119</v>
      </c>
      <c r="AL25" s="1">
        <v>65</v>
      </c>
      <c r="AM25" s="1">
        <v>90</v>
      </c>
      <c r="AN25" s="1">
        <v>162</v>
      </c>
      <c r="AO25" s="1">
        <v>69</v>
      </c>
      <c r="AP25" s="1">
        <v>105</v>
      </c>
      <c r="AQ25" s="1">
        <v>95</v>
      </c>
      <c r="AR25" s="1">
        <v>73</v>
      </c>
      <c r="AS25" s="1">
        <v>118</v>
      </c>
    </row>
    <row r="26" spans="1:45" s="2" customFormat="1" ht="18" customHeight="1">
      <c r="A26" s="9" t="s">
        <v>190</v>
      </c>
      <c r="B26" s="2">
        <f t="shared" si="1"/>
        <v>30972</v>
      </c>
      <c r="C26" s="2">
        <f t="shared" si="2"/>
        <v>19529</v>
      </c>
      <c r="D26" s="2">
        <f aca="true" t="shared" si="7" ref="D26:AS26">SUM(D27:D31)</f>
        <v>549</v>
      </c>
      <c r="E26" s="2">
        <f t="shared" si="7"/>
        <v>541</v>
      </c>
      <c r="F26" s="2">
        <f t="shared" si="7"/>
        <v>919</v>
      </c>
      <c r="G26" s="2">
        <f t="shared" si="7"/>
        <v>968</v>
      </c>
      <c r="H26" s="2">
        <f t="shared" si="7"/>
        <v>955</v>
      </c>
      <c r="I26" s="2">
        <f t="shared" si="7"/>
        <v>860</v>
      </c>
      <c r="J26" s="2">
        <f t="shared" si="7"/>
        <v>856</v>
      </c>
      <c r="K26" s="2">
        <f t="shared" si="7"/>
        <v>839</v>
      </c>
      <c r="L26" s="2">
        <f t="shared" si="7"/>
        <v>1432</v>
      </c>
      <c r="M26" s="2">
        <f t="shared" si="7"/>
        <v>488</v>
      </c>
      <c r="N26" s="2">
        <f t="shared" si="7"/>
        <v>715</v>
      </c>
      <c r="O26" s="2">
        <f t="shared" si="7"/>
        <v>428</v>
      </c>
      <c r="P26" s="2">
        <f t="shared" si="7"/>
        <v>637</v>
      </c>
      <c r="Q26" s="2">
        <f t="shared" si="7"/>
        <v>604</v>
      </c>
      <c r="R26" s="2">
        <f t="shared" si="7"/>
        <v>1108</v>
      </c>
      <c r="S26" s="2">
        <f t="shared" si="7"/>
        <v>657</v>
      </c>
      <c r="T26" s="2">
        <f t="shared" si="7"/>
        <v>979</v>
      </c>
      <c r="U26" s="2">
        <f t="shared" si="7"/>
        <v>782</v>
      </c>
      <c r="V26" s="2">
        <f t="shared" si="7"/>
        <v>679</v>
      </c>
      <c r="W26" s="2">
        <f t="shared" si="7"/>
        <v>1232</v>
      </c>
      <c r="X26" s="2">
        <f t="shared" si="7"/>
        <v>1169</v>
      </c>
      <c r="Y26" s="2">
        <f t="shared" si="7"/>
        <v>1137</v>
      </c>
      <c r="Z26" s="2">
        <f t="shared" si="7"/>
        <v>995</v>
      </c>
      <c r="AA26" s="2">
        <f t="shared" si="4"/>
        <v>11443</v>
      </c>
      <c r="AB26" s="2">
        <f t="shared" si="7"/>
        <v>983</v>
      </c>
      <c r="AC26" s="2">
        <f t="shared" si="7"/>
        <v>1474</v>
      </c>
      <c r="AD26" s="2">
        <f t="shared" si="7"/>
        <v>416</v>
      </c>
      <c r="AE26" s="2">
        <f t="shared" si="7"/>
        <v>600</v>
      </c>
      <c r="AF26" s="2">
        <f t="shared" si="7"/>
        <v>405</v>
      </c>
      <c r="AG26" s="2">
        <f t="shared" si="7"/>
        <v>681</v>
      </c>
      <c r="AH26" s="2">
        <f t="shared" si="7"/>
        <v>569</v>
      </c>
      <c r="AI26" s="2">
        <f t="shared" si="7"/>
        <v>537</v>
      </c>
      <c r="AJ26" s="2">
        <f t="shared" si="7"/>
        <v>534</v>
      </c>
      <c r="AK26" s="2">
        <f t="shared" si="7"/>
        <v>655</v>
      </c>
      <c r="AL26" s="2">
        <f t="shared" si="7"/>
        <v>506</v>
      </c>
      <c r="AM26" s="2">
        <f t="shared" si="7"/>
        <v>624</v>
      </c>
      <c r="AN26" s="2">
        <f t="shared" si="7"/>
        <v>893</v>
      </c>
      <c r="AO26" s="2">
        <f t="shared" si="7"/>
        <v>472</v>
      </c>
      <c r="AP26" s="2">
        <f t="shared" si="7"/>
        <v>622</v>
      </c>
      <c r="AQ26" s="2">
        <f t="shared" si="7"/>
        <v>446</v>
      </c>
      <c r="AR26" s="2">
        <f t="shared" si="7"/>
        <v>463</v>
      </c>
      <c r="AS26" s="2">
        <f t="shared" si="7"/>
        <v>563</v>
      </c>
    </row>
    <row r="27" spans="1:45" ht="18" customHeight="1">
      <c r="A27" s="8">
        <v>15</v>
      </c>
      <c r="B27" s="1">
        <f t="shared" si="1"/>
        <v>5419</v>
      </c>
      <c r="C27" s="1">
        <f t="shared" si="2"/>
        <v>3326</v>
      </c>
      <c r="D27" s="1">
        <v>82</v>
      </c>
      <c r="E27" s="1">
        <v>93</v>
      </c>
      <c r="F27" s="1">
        <v>123</v>
      </c>
      <c r="G27" s="1">
        <v>200</v>
      </c>
      <c r="H27" s="1">
        <v>156</v>
      </c>
      <c r="I27" s="1">
        <v>160</v>
      </c>
      <c r="J27" s="1">
        <v>131</v>
      </c>
      <c r="K27" s="1">
        <v>117</v>
      </c>
      <c r="L27" s="1">
        <v>232</v>
      </c>
      <c r="M27" s="1">
        <v>81</v>
      </c>
      <c r="N27" s="1">
        <v>146</v>
      </c>
      <c r="O27" s="1">
        <v>73</v>
      </c>
      <c r="P27" s="1">
        <v>110</v>
      </c>
      <c r="Q27" s="1">
        <v>108</v>
      </c>
      <c r="R27" s="1">
        <v>216</v>
      </c>
      <c r="S27" s="1">
        <v>104</v>
      </c>
      <c r="T27" s="1">
        <v>158</v>
      </c>
      <c r="U27" s="1">
        <v>104</v>
      </c>
      <c r="V27" s="1">
        <v>127</v>
      </c>
      <c r="W27" s="1">
        <v>201</v>
      </c>
      <c r="X27" s="1">
        <v>245</v>
      </c>
      <c r="Y27" s="1">
        <v>183</v>
      </c>
      <c r="Z27" s="1">
        <v>176</v>
      </c>
      <c r="AA27" s="1">
        <f t="shared" si="4"/>
        <v>2093</v>
      </c>
      <c r="AB27" s="1">
        <v>153</v>
      </c>
      <c r="AC27" s="1">
        <v>236</v>
      </c>
      <c r="AD27" s="1">
        <v>74</v>
      </c>
      <c r="AE27" s="1">
        <v>105</v>
      </c>
      <c r="AF27" s="1">
        <v>87</v>
      </c>
      <c r="AG27" s="1">
        <v>97</v>
      </c>
      <c r="AH27" s="1">
        <v>101</v>
      </c>
      <c r="AI27" s="1">
        <v>120</v>
      </c>
      <c r="AJ27" s="1">
        <v>89</v>
      </c>
      <c r="AK27" s="1">
        <v>139</v>
      </c>
      <c r="AL27" s="1">
        <v>100</v>
      </c>
      <c r="AM27" s="1">
        <v>130</v>
      </c>
      <c r="AN27" s="1">
        <v>165</v>
      </c>
      <c r="AO27" s="1">
        <v>108</v>
      </c>
      <c r="AP27" s="1">
        <v>107</v>
      </c>
      <c r="AQ27" s="1">
        <v>101</v>
      </c>
      <c r="AR27" s="1">
        <v>70</v>
      </c>
      <c r="AS27" s="1">
        <v>111</v>
      </c>
    </row>
    <row r="28" spans="1:45" ht="18" customHeight="1">
      <c r="A28" s="8">
        <v>16</v>
      </c>
      <c r="B28" s="1">
        <f t="shared" si="1"/>
        <v>5716</v>
      </c>
      <c r="C28" s="1">
        <f t="shared" si="2"/>
        <v>3539</v>
      </c>
      <c r="D28" s="1">
        <v>105</v>
      </c>
      <c r="E28" s="1">
        <v>103</v>
      </c>
      <c r="F28" s="1">
        <v>167</v>
      </c>
      <c r="G28" s="1">
        <v>182</v>
      </c>
      <c r="H28" s="1">
        <v>172</v>
      </c>
      <c r="I28" s="1">
        <v>142</v>
      </c>
      <c r="J28" s="1">
        <v>160</v>
      </c>
      <c r="K28" s="1">
        <v>139</v>
      </c>
      <c r="L28" s="1">
        <v>326</v>
      </c>
      <c r="M28" s="1">
        <v>84</v>
      </c>
      <c r="N28" s="1">
        <v>126</v>
      </c>
      <c r="O28" s="1">
        <v>91</v>
      </c>
      <c r="P28" s="1">
        <v>132</v>
      </c>
      <c r="Q28" s="1">
        <v>90</v>
      </c>
      <c r="R28" s="1">
        <v>180</v>
      </c>
      <c r="S28" s="1">
        <v>123</v>
      </c>
      <c r="T28" s="1">
        <v>180</v>
      </c>
      <c r="U28" s="1">
        <v>112</v>
      </c>
      <c r="V28" s="1">
        <v>132</v>
      </c>
      <c r="W28" s="1">
        <v>202</v>
      </c>
      <c r="X28" s="1">
        <v>199</v>
      </c>
      <c r="Y28" s="1">
        <v>204</v>
      </c>
      <c r="Z28" s="1">
        <v>188</v>
      </c>
      <c r="AA28" s="1">
        <f t="shared" si="4"/>
        <v>2177</v>
      </c>
      <c r="AB28" s="1">
        <v>174</v>
      </c>
      <c r="AC28" s="1">
        <v>267</v>
      </c>
      <c r="AD28" s="1">
        <v>89</v>
      </c>
      <c r="AE28" s="1">
        <v>110</v>
      </c>
      <c r="AF28" s="1">
        <v>71</v>
      </c>
      <c r="AG28" s="1">
        <v>136</v>
      </c>
      <c r="AH28" s="1">
        <v>121</v>
      </c>
      <c r="AI28" s="1">
        <v>93</v>
      </c>
      <c r="AJ28" s="1">
        <v>83</v>
      </c>
      <c r="AK28" s="1">
        <v>129</v>
      </c>
      <c r="AL28" s="1">
        <v>98</v>
      </c>
      <c r="AM28" s="1">
        <v>149</v>
      </c>
      <c r="AN28" s="1">
        <v>173</v>
      </c>
      <c r="AO28" s="1">
        <v>77</v>
      </c>
      <c r="AP28" s="1">
        <v>111</v>
      </c>
      <c r="AQ28" s="1">
        <v>95</v>
      </c>
      <c r="AR28" s="1">
        <v>93</v>
      </c>
      <c r="AS28" s="1">
        <v>108</v>
      </c>
    </row>
    <row r="29" spans="1:45" ht="18" customHeight="1">
      <c r="A29" s="8">
        <v>17</v>
      </c>
      <c r="B29" s="1">
        <f t="shared" si="1"/>
        <v>5886</v>
      </c>
      <c r="C29" s="1">
        <f t="shared" si="2"/>
        <v>3697</v>
      </c>
      <c r="D29" s="1">
        <v>107</v>
      </c>
      <c r="E29" s="1">
        <v>107</v>
      </c>
      <c r="F29" s="1">
        <v>160</v>
      </c>
      <c r="G29" s="1">
        <v>181</v>
      </c>
      <c r="H29" s="1">
        <v>195</v>
      </c>
      <c r="I29" s="1">
        <v>157</v>
      </c>
      <c r="J29" s="1">
        <v>173</v>
      </c>
      <c r="K29" s="1">
        <v>173</v>
      </c>
      <c r="L29" s="1">
        <v>357</v>
      </c>
      <c r="M29" s="1">
        <v>91</v>
      </c>
      <c r="N29" s="1">
        <v>142</v>
      </c>
      <c r="O29" s="1">
        <v>80</v>
      </c>
      <c r="P29" s="1">
        <v>118</v>
      </c>
      <c r="Q29" s="1">
        <v>114</v>
      </c>
      <c r="R29" s="1">
        <v>227</v>
      </c>
      <c r="S29" s="1">
        <v>127</v>
      </c>
      <c r="T29" s="1">
        <v>171</v>
      </c>
      <c r="U29" s="1">
        <v>103</v>
      </c>
      <c r="V29" s="1">
        <v>95</v>
      </c>
      <c r="W29" s="1">
        <v>196</v>
      </c>
      <c r="X29" s="1">
        <v>208</v>
      </c>
      <c r="Y29" s="1">
        <v>234</v>
      </c>
      <c r="Z29" s="1">
        <v>181</v>
      </c>
      <c r="AA29" s="1">
        <f t="shared" si="4"/>
        <v>2189</v>
      </c>
      <c r="AB29" s="1">
        <v>162</v>
      </c>
      <c r="AC29" s="1">
        <v>308</v>
      </c>
      <c r="AD29" s="1">
        <v>71</v>
      </c>
      <c r="AE29" s="1">
        <v>106</v>
      </c>
      <c r="AF29" s="1">
        <v>86</v>
      </c>
      <c r="AG29" s="1">
        <v>135</v>
      </c>
      <c r="AH29" s="1">
        <v>120</v>
      </c>
      <c r="AI29" s="1">
        <v>85</v>
      </c>
      <c r="AJ29" s="1">
        <v>89</v>
      </c>
      <c r="AK29" s="1">
        <v>122</v>
      </c>
      <c r="AL29" s="1">
        <v>89</v>
      </c>
      <c r="AM29" s="1">
        <v>113</v>
      </c>
      <c r="AN29" s="1">
        <v>187</v>
      </c>
      <c r="AO29" s="1">
        <v>102</v>
      </c>
      <c r="AP29" s="1">
        <v>118</v>
      </c>
      <c r="AQ29" s="1">
        <v>77</v>
      </c>
      <c r="AR29" s="1">
        <v>93</v>
      </c>
      <c r="AS29" s="1">
        <v>126</v>
      </c>
    </row>
    <row r="30" spans="1:45" ht="18" customHeight="1">
      <c r="A30" s="8">
        <v>18</v>
      </c>
      <c r="B30" s="1">
        <f t="shared" si="1"/>
        <v>6785</v>
      </c>
      <c r="C30" s="1">
        <f t="shared" si="2"/>
        <v>4287</v>
      </c>
      <c r="D30" s="1">
        <v>114</v>
      </c>
      <c r="E30" s="1">
        <v>130</v>
      </c>
      <c r="F30" s="1">
        <v>215</v>
      </c>
      <c r="G30" s="1">
        <v>204</v>
      </c>
      <c r="H30" s="1">
        <v>195</v>
      </c>
      <c r="I30" s="1">
        <v>194</v>
      </c>
      <c r="J30" s="1">
        <v>186</v>
      </c>
      <c r="K30" s="1">
        <v>188</v>
      </c>
      <c r="L30" s="1">
        <v>289</v>
      </c>
      <c r="M30" s="1">
        <v>112</v>
      </c>
      <c r="N30" s="1">
        <v>154</v>
      </c>
      <c r="O30" s="1">
        <v>88</v>
      </c>
      <c r="P30" s="1">
        <v>137</v>
      </c>
      <c r="Q30" s="1">
        <v>143</v>
      </c>
      <c r="R30" s="1">
        <v>237</v>
      </c>
      <c r="S30" s="1">
        <v>147</v>
      </c>
      <c r="T30" s="1">
        <v>228</v>
      </c>
      <c r="U30" s="1">
        <v>188</v>
      </c>
      <c r="V30" s="1">
        <v>156</v>
      </c>
      <c r="W30" s="1">
        <v>272</v>
      </c>
      <c r="X30" s="1">
        <v>242</v>
      </c>
      <c r="Y30" s="1">
        <v>252</v>
      </c>
      <c r="Z30" s="1">
        <v>216</v>
      </c>
      <c r="AA30" s="1">
        <f t="shared" si="4"/>
        <v>2498</v>
      </c>
      <c r="AB30" s="1">
        <v>223</v>
      </c>
      <c r="AC30" s="1">
        <v>315</v>
      </c>
      <c r="AD30" s="1">
        <v>69</v>
      </c>
      <c r="AE30" s="1">
        <v>136</v>
      </c>
      <c r="AF30" s="1">
        <v>82</v>
      </c>
      <c r="AG30" s="1">
        <v>148</v>
      </c>
      <c r="AH30" s="1">
        <v>115</v>
      </c>
      <c r="AI30" s="1">
        <v>141</v>
      </c>
      <c r="AJ30" s="1">
        <v>133</v>
      </c>
      <c r="AK30" s="1">
        <v>114</v>
      </c>
      <c r="AL30" s="1">
        <v>119</v>
      </c>
      <c r="AM30" s="1">
        <v>132</v>
      </c>
      <c r="AN30" s="1">
        <v>185</v>
      </c>
      <c r="AO30" s="1">
        <v>101</v>
      </c>
      <c r="AP30" s="1">
        <v>161</v>
      </c>
      <c r="AQ30" s="1">
        <v>96</v>
      </c>
      <c r="AR30" s="1">
        <v>103</v>
      </c>
      <c r="AS30" s="1">
        <v>125</v>
      </c>
    </row>
    <row r="31" spans="1:45" ht="18" customHeight="1">
      <c r="A31" s="8">
        <v>19</v>
      </c>
      <c r="B31" s="1">
        <f t="shared" si="1"/>
        <v>7166</v>
      </c>
      <c r="C31" s="1">
        <f t="shared" si="2"/>
        <v>4680</v>
      </c>
      <c r="D31" s="1">
        <v>141</v>
      </c>
      <c r="E31" s="1">
        <v>108</v>
      </c>
      <c r="F31" s="1">
        <v>254</v>
      </c>
      <c r="G31" s="1">
        <v>201</v>
      </c>
      <c r="H31" s="1">
        <v>237</v>
      </c>
      <c r="I31" s="1">
        <v>207</v>
      </c>
      <c r="J31" s="1">
        <v>206</v>
      </c>
      <c r="K31" s="1">
        <v>222</v>
      </c>
      <c r="L31" s="1">
        <v>228</v>
      </c>
      <c r="M31" s="1">
        <v>120</v>
      </c>
      <c r="N31" s="1">
        <v>147</v>
      </c>
      <c r="O31" s="1">
        <v>96</v>
      </c>
      <c r="P31" s="1">
        <v>140</v>
      </c>
      <c r="Q31" s="1">
        <v>149</v>
      </c>
      <c r="R31" s="1">
        <v>248</v>
      </c>
      <c r="S31" s="1">
        <v>156</v>
      </c>
      <c r="T31" s="1">
        <v>242</v>
      </c>
      <c r="U31" s="1">
        <v>275</v>
      </c>
      <c r="V31" s="1">
        <v>169</v>
      </c>
      <c r="W31" s="1">
        <v>361</v>
      </c>
      <c r="X31" s="1">
        <v>275</v>
      </c>
      <c r="Y31" s="1">
        <v>264</v>
      </c>
      <c r="Z31" s="1">
        <v>234</v>
      </c>
      <c r="AA31" s="1">
        <f t="shared" si="4"/>
        <v>2486</v>
      </c>
      <c r="AB31" s="1">
        <v>271</v>
      </c>
      <c r="AC31" s="1">
        <v>348</v>
      </c>
      <c r="AD31" s="1">
        <v>113</v>
      </c>
      <c r="AE31" s="1">
        <v>143</v>
      </c>
      <c r="AF31" s="1">
        <v>79</v>
      </c>
      <c r="AG31" s="1">
        <v>165</v>
      </c>
      <c r="AH31" s="1">
        <v>112</v>
      </c>
      <c r="AI31" s="1">
        <v>98</v>
      </c>
      <c r="AJ31" s="1">
        <v>140</v>
      </c>
      <c r="AK31" s="1">
        <v>151</v>
      </c>
      <c r="AL31" s="1">
        <v>100</v>
      </c>
      <c r="AM31" s="1">
        <v>100</v>
      </c>
      <c r="AN31" s="1">
        <v>183</v>
      </c>
      <c r="AO31" s="1">
        <v>84</v>
      </c>
      <c r="AP31" s="1">
        <v>125</v>
      </c>
      <c r="AQ31" s="1">
        <v>77</v>
      </c>
      <c r="AR31" s="1">
        <v>104</v>
      </c>
      <c r="AS31" s="1">
        <v>93</v>
      </c>
    </row>
    <row r="32" spans="1:45" s="2" customFormat="1" ht="18" customHeight="1">
      <c r="A32" s="9" t="s">
        <v>182</v>
      </c>
      <c r="B32" s="2">
        <f t="shared" si="1"/>
        <v>43231</v>
      </c>
      <c r="C32" s="2">
        <f t="shared" si="2"/>
        <v>28018</v>
      </c>
      <c r="D32" s="2">
        <f aca="true" t="shared" si="8" ref="D32:AS32">SUM(D33:D37)</f>
        <v>914</v>
      </c>
      <c r="E32" s="2">
        <f t="shared" si="8"/>
        <v>695</v>
      </c>
      <c r="F32" s="2">
        <f t="shared" si="8"/>
        <v>1475</v>
      </c>
      <c r="G32" s="2">
        <f t="shared" si="8"/>
        <v>1327</v>
      </c>
      <c r="H32" s="2">
        <f t="shared" si="8"/>
        <v>1350</v>
      </c>
      <c r="I32" s="2">
        <f t="shared" si="8"/>
        <v>1304</v>
      </c>
      <c r="J32" s="2">
        <f t="shared" si="8"/>
        <v>1259</v>
      </c>
      <c r="K32" s="2">
        <f t="shared" si="8"/>
        <v>1347</v>
      </c>
      <c r="L32" s="2">
        <f t="shared" si="8"/>
        <v>1212</v>
      </c>
      <c r="M32" s="2">
        <f t="shared" si="8"/>
        <v>825</v>
      </c>
      <c r="N32" s="2">
        <f t="shared" si="8"/>
        <v>830</v>
      </c>
      <c r="O32" s="2">
        <f t="shared" si="8"/>
        <v>663</v>
      </c>
      <c r="P32" s="2">
        <f t="shared" si="8"/>
        <v>853</v>
      </c>
      <c r="Q32" s="2">
        <f t="shared" si="8"/>
        <v>937</v>
      </c>
      <c r="R32" s="2">
        <f t="shared" si="8"/>
        <v>1657</v>
      </c>
      <c r="S32" s="2">
        <f t="shared" si="8"/>
        <v>955</v>
      </c>
      <c r="T32" s="2">
        <f t="shared" si="8"/>
        <v>1418</v>
      </c>
      <c r="U32" s="2">
        <f t="shared" si="8"/>
        <v>1422</v>
      </c>
      <c r="V32" s="2">
        <f t="shared" si="8"/>
        <v>1118</v>
      </c>
      <c r="W32" s="2">
        <f t="shared" si="8"/>
        <v>1856</v>
      </c>
      <c r="X32" s="2">
        <f t="shared" si="8"/>
        <v>1846</v>
      </c>
      <c r="Y32" s="2">
        <f t="shared" si="8"/>
        <v>1315</v>
      </c>
      <c r="Z32" s="2">
        <f t="shared" si="8"/>
        <v>1440</v>
      </c>
      <c r="AA32" s="2">
        <f t="shared" si="4"/>
        <v>15213</v>
      </c>
      <c r="AB32" s="2">
        <f t="shared" si="8"/>
        <v>1278</v>
      </c>
      <c r="AC32" s="2">
        <f t="shared" si="8"/>
        <v>1971</v>
      </c>
      <c r="AD32" s="2">
        <f t="shared" si="8"/>
        <v>654</v>
      </c>
      <c r="AE32" s="2">
        <f t="shared" si="8"/>
        <v>1046</v>
      </c>
      <c r="AF32" s="2">
        <f t="shared" si="8"/>
        <v>600</v>
      </c>
      <c r="AG32" s="2">
        <f t="shared" si="8"/>
        <v>1046</v>
      </c>
      <c r="AH32" s="2">
        <f t="shared" si="8"/>
        <v>609</v>
      </c>
      <c r="AI32" s="2">
        <f t="shared" si="8"/>
        <v>480</v>
      </c>
      <c r="AJ32" s="2">
        <f t="shared" si="8"/>
        <v>779</v>
      </c>
      <c r="AK32" s="2">
        <f t="shared" si="8"/>
        <v>842</v>
      </c>
      <c r="AL32" s="2">
        <f t="shared" si="8"/>
        <v>576</v>
      </c>
      <c r="AM32" s="2">
        <f t="shared" si="8"/>
        <v>1103</v>
      </c>
      <c r="AN32" s="2">
        <f t="shared" si="8"/>
        <v>1094</v>
      </c>
      <c r="AO32" s="2">
        <f t="shared" si="8"/>
        <v>679</v>
      </c>
      <c r="AP32" s="2">
        <f t="shared" si="8"/>
        <v>805</v>
      </c>
      <c r="AQ32" s="2">
        <f t="shared" si="8"/>
        <v>491</v>
      </c>
      <c r="AR32" s="2">
        <f t="shared" si="8"/>
        <v>620</v>
      </c>
      <c r="AS32" s="2">
        <f t="shared" si="8"/>
        <v>540</v>
      </c>
    </row>
    <row r="33" spans="1:45" ht="18" customHeight="1">
      <c r="A33" s="8">
        <v>20</v>
      </c>
      <c r="B33" s="1">
        <f t="shared" si="1"/>
        <v>8484</v>
      </c>
      <c r="C33" s="1">
        <f t="shared" si="2"/>
        <v>5706</v>
      </c>
      <c r="D33" s="1">
        <v>167</v>
      </c>
      <c r="E33" s="1">
        <v>130</v>
      </c>
      <c r="F33" s="1">
        <v>315</v>
      </c>
      <c r="G33" s="1">
        <v>250</v>
      </c>
      <c r="H33" s="1">
        <v>292</v>
      </c>
      <c r="I33" s="1">
        <v>270</v>
      </c>
      <c r="J33" s="1">
        <v>263</v>
      </c>
      <c r="K33" s="1">
        <v>226</v>
      </c>
      <c r="L33" s="1">
        <v>264</v>
      </c>
      <c r="M33" s="1">
        <v>175</v>
      </c>
      <c r="N33" s="1">
        <v>194</v>
      </c>
      <c r="O33" s="1">
        <v>141</v>
      </c>
      <c r="P33" s="1">
        <v>176</v>
      </c>
      <c r="Q33" s="1">
        <v>190</v>
      </c>
      <c r="R33" s="1">
        <v>331</v>
      </c>
      <c r="S33" s="1">
        <v>186</v>
      </c>
      <c r="T33" s="1">
        <v>293</v>
      </c>
      <c r="U33" s="1">
        <v>346</v>
      </c>
      <c r="V33" s="1">
        <v>245</v>
      </c>
      <c r="W33" s="1">
        <v>377</v>
      </c>
      <c r="X33" s="1">
        <v>344</v>
      </c>
      <c r="Y33" s="1">
        <v>255</v>
      </c>
      <c r="Z33" s="1">
        <v>276</v>
      </c>
      <c r="AA33" s="1">
        <f t="shared" si="4"/>
        <v>2778</v>
      </c>
      <c r="AB33" s="1">
        <v>276</v>
      </c>
      <c r="AC33" s="1">
        <v>400</v>
      </c>
      <c r="AD33" s="1">
        <v>112</v>
      </c>
      <c r="AE33" s="1">
        <v>159</v>
      </c>
      <c r="AF33" s="1">
        <v>90</v>
      </c>
      <c r="AG33" s="1">
        <v>191</v>
      </c>
      <c r="AH33" s="1">
        <v>122</v>
      </c>
      <c r="AI33" s="1">
        <v>128</v>
      </c>
      <c r="AJ33" s="1">
        <v>121</v>
      </c>
      <c r="AK33" s="1">
        <v>145</v>
      </c>
      <c r="AL33" s="1">
        <v>110</v>
      </c>
      <c r="AM33" s="1">
        <v>175</v>
      </c>
      <c r="AN33" s="1">
        <v>205</v>
      </c>
      <c r="AO33" s="1">
        <v>120</v>
      </c>
      <c r="AP33" s="1">
        <v>139</v>
      </c>
      <c r="AQ33" s="1">
        <v>87</v>
      </c>
      <c r="AR33" s="1">
        <v>100</v>
      </c>
      <c r="AS33" s="1">
        <v>98</v>
      </c>
    </row>
    <row r="34" spans="1:45" ht="18" customHeight="1">
      <c r="A34" s="8">
        <v>21</v>
      </c>
      <c r="B34" s="1">
        <f t="shared" si="1"/>
        <v>9687</v>
      </c>
      <c r="C34" s="1">
        <f t="shared" si="2"/>
        <v>6431</v>
      </c>
      <c r="D34" s="1">
        <v>202</v>
      </c>
      <c r="E34" s="1">
        <v>148</v>
      </c>
      <c r="F34" s="1">
        <v>362</v>
      </c>
      <c r="G34" s="1">
        <v>323</v>
      </c>
      <c r="H34" s="1">
        <v>316</v>
      </c>
      <c r="I34" s="1">
        <v>296</v>
      </c>
      <c r="J34" s="1">
        <v>288</v>
      </c>
      <c r="K34" s="1">
        <v>273</v>
      </c>
      <c r="L34" s="1">
        <v>289</v>
      </c>
      <c r="M34" s="1">
        <v>183</v>
      </c>
      <c r="N34" s="1">
        <v>169</v>
      </c>
      <c r="O34" s="1">
        <v>158</v>
      </c>
      <c r="P34" s="1">
        <v>177</v>
      </c>
      <c r="Q34" s="1">
        <v>223</v>
      </c>
      <c r="R34" s="1">
        <v>347</v>
      </c>
      <c r="S34" s="1">
        <v>229</v>
      </c>
      <c r="T34" s="1">
        <v>333</v>
      </c>
      <c r="U34" s="1">
        <v>355</v>
      </c>
      <c r="V34" s="1">
        <v>267</v>
      </c>
      <c r="W34" s="1">
        <v>439</v>
      </c>
      <c r="X34" s="1">
        <v>439</v>
      </c>
      <c r="Y34" s="1">
        <v>279</v>
      </c>
      <c r="Z34" s="1">
        <v>336</v>
      </c>
      <c r="AA34" s="1">
        <f t="shared" si="4"/>
        <v>3256</v>
      </c>
      <c r="AB34" s="1">
        <v>267</v>
      </c>
      <c r="AC34" s="1">
        <v>406</v>
      </c>
      <c r="AD34" s="1">
        <v>139</v>
      </c>
      <c r="AE34" s="1">
        <v>216</v>
      </c>
      <c r="AF34" s="1">
        <v>141</v>
      </c>
      <c r="AG34" s="1">
        <v>201</v>
      </c>
      <c r="AH34" s="1">
        <v>134</v>
      </c>
      <c r="AI34" s="1">
        <v>100</v>
      </c>
      <c r="AJ34" s="1">
        <v>149</v>
      </c>
      <c r="AK34" s="1">
        <v>161</v>
      </c>
      <c r="AL34" s="1">
        <v>123</v>
      </c>
      <c r="AM34" s="1">
        <v>219</v>
      </c>
      <c r="AN34" s="1">
        <v>257</v>
      </c>
      <c r="AO34" s="1">
        <v>140</v>
      </c>
      <c r="AP34" s="1">
        <v>188</v>
      </c>
      <c r="AQ34" s="1">
        <v>121</v>
      </c>
      <c r="AR34" s="1">
        <v>165</v>
      </c>
      <c r="AS34" s="1">
        <v>129</v>
      </c>
    </row>
    <row r="35" spans="1:45" ht="18" customHeight="1">
      <c r="A35" s="8">
        <v>22</v>
      </c>
      <c r="B35" s="1">
        <f t="shared" si="1"/>
        <v>9943</v>
      </c>
      <c r="C35" s="1">
        <f t="shared" si="2"/>
        <v>6510</v>
      </c>
      <c r="D35" s="1">
        <v>240</v>
      </c>
      <c r="E35" s="1">
        <v>170</v>
      </c>
      <c r="F35" s="1">
        <v>343</v>
      </c>
      <c r="G35" s="1">
        <v>313</v>
      </c>
      <c r="H35" s="1">
        <v>305</v>
      </c>
      <c r="I35" s="1">
        <v>287</v>
      </c>
      <c r="J35" s="1">
        <v>324</v>
      </c>
      <c r="K35" s="1">
        <v>321</v>
      </c>
      <c r="L35" s="1">
        <v>268</v>
      </c>
      <c r="M35" s="1">
        <v>186</v>
      </c>
      <c r="N35" s="1">
        <v>215</v>
      </c>
      <c r="O35" s="1">
        <v>148</v>
      </c>
      <c r="P35" s="1">
        <v>203</v>
      </c>
      <c r="Q35" s="1">
        <v>200</v>
      </c>
      <c r="R35" s="1">
        <v>366</v>
      </c>
      <c r="S35" s="1">
        <v>225</v>
      </c>
      <c r="T35" s="1">
        <v>312</v>
      </c>
      <c r="U35" s="1">
        <v>305</v>
      </c>
      <c r="V35" s="1">
        <v>262</v>
      </c>
      <c r="W35" s="1">
        <v>427</v>
      </c>
      <c r="X35" s="1">
        <v>429</v>
      </c>
      <c r="Y35" s="1">
        <v>307</v>
      </c>
      <c r="Z35" s="1">
        <v>354</v>
      </c>
      <c r="AA35" s="1">
        <f t="shared" si="4"/>
        <v>3433</v>
      </c>
      <c r="AB35" s="1">
        <v>266</v>
      </c>
      <c r="AC35" s="1">
        <v>426</v>
      </c>
      <c r="AD35" s="1">
        <v>162</v>
      </c>
      <c r="AE35" s="1">
        <v>246</v>
      </c>
      <c r="AF35" s="1">
        <v>139</v>
      </c>
      <c r="AG35" s="1">
        <v>264</v>
      </c>
      <c r="AH35" s="1">
        <v>139</v>
      </c>
      <c r="AI35" s="1">
        <v>92</v>
      </c>
      <c r="AJ35" s="1">
        <v>200</v>
      </c>
      <c r="AK35" s="1">
        <v>192</v>
      </c>
      <c r="AL35" s="1">
        <v>118</v>
      </c>
      <c r="AM35" s="1">
        <v>261</v>
      </c>
      <c r="AN35" s="1">
        <v>254</v>
      </c>
      <c r="AO35" s="1">
        <v>155</v>
      </c>
      <c r="AP35" s="1">
        <v>175</v>
      </c>
      <c r="AQ35" s="1">
        <v>93</v>
      </c>
      <c r="AR35" s="1">
        <v>136</v>
      </c>
      <c r="AS35" s="1">
        <v>115</v>
      </c>
    </row>
    <row r="36" spans="1:45" ht="18" customHeight="1">
      <c r="A36" s="8">
        <v>23</v>
      </c>
      <c r="B36" s="1">
        <f t="shared" si="1"/>
        <v>9937</v>
      </c>
      <c r="C36" s="1">
        <f t="shared" si="2"/>
        <v>6227</v>
      </c>
      <c r="D36" s="1">
        <v>190</v>
      </c>
      <c r="E36" s="1">
        <v>175</v>
      </c>
      <c r="F36" s="1">
        <v>319</v>
      </c>
      <c r="G36" s="1">
        <v>294</v>
      </c>
      <c r="H36" s="1">
        <v>279</v>
      </c>
      <c r="I36" s="1">
        <v>303</v>
      </c>
      <c r="J36" s="1">
        <v>253</v>
      </c>
      <c r="K36" s="1">
        <v>332</v>
      </c>
      <c r="L36" s="1">
        <v>253</v>
      </c>
      <c r="M36" s="1">
        <v>189</v>
      </c>
      <c r="N36" s="1">
        <v>170</v>
      </c>
      <c r="O36" s="1">
        <v>148</v>
      </c>
      <c r="P36" s="1">
        <v>207</v>
      </c>
      <c r="Q36" s="1">
        <v>217</v>
      </c>
      <c r="R36" s="1">
        <v>418</v>
      </c>
      <c r="S36" s="1">
        <v>231</v>
      </c>
      <c r="T36" s="1">
        <v>316</v>
      </c>
      <c r="U36" s="1">
        <v>282</v>
      </c>
      <c r="V36" s="1">
        <v>222</v>
      </c>
      <c r="W36" s="1">
        <v>411</v>
      </c>
      <c r="X36" s="1">
        <v>403</v>
      </c>
      <c r="Y36" s="1">
        <v>308</v>
      </c>
      <c r="Z36" s="1">
        <v>307</v>
      </c>
      <c r="AA36" s="1">
        <f t="shared" si="4"/>
        <v>3710</v>
      </c>
      <c r="AB36" s="1">
        <v>302</v>
      </c>
      <c r="AC36" s="1">
        <v>484</v>
      </c>
      <c r="AD36" s="1">
        <v>148</v>
      </c>
      <c r="AE36" s="1">
        <v>256</v>
      </c>
      <c r="AF36" s="1">
        <v>143</v>
      </c>
      <c r="AG36" s="1">
        <v>248</v>
      </c>
      <c r="AH36" s="1">
        <v>151</v>
      </c>
      <c r="AI36" s="1">
        <v>109</v>
      </c>
      <c r="AJ36" s="1">
        <v>175</v>
      </c>
      <c r="AK36" s="1">
        <v>227</v>
      </c>
      <c r="AL36" s="1">
        <v>152</v>
      </c>
      <c r="AM36" s="1">
        <v>292</v>
      </c>
      <c r="AN36" s="1">
        <v>256</v>
      </c>
      <c r="AO36" s="1">
        <v>176</v>
      </c>
      <c r="AP36" s="1">
        <v>189</v>
      </c>
      <c r="AQ36" s="1">
        <v>127</v>
      </c>
      <c r="AR36" s="1">
        <v>140</v>
      </c>
      <c r="AS36" s="1">
        <v>135</v>
      </c>
    </row>
    <row r="37" spans="1:45" ht="18" customHeight="1">
      <c r="A37" s="8">
        <v>24</v>
      </c>
      <c r="B37" s="1">
        <f t="shared" si="1"/>
        <v>5180</v>
      </c>
      <c r="C37" s="1">
        <f t="shared" si="2"/>
        <v>3144</v>
      </c>
      <c r="D37" s="1">
        <v>115</v>
      </c>
      <c r="E37" s="1">
        <v>72</v>
      </c>
      <c r="F37" s="1">
        <v>136</v>
      </c>
      <c r="G37" s="1">
        <v>147</v>
      </c>
      <c r="H37" s="1">
        <v>158</v>
      </c>
      <c r="I37" s="1">
        <v>148</v>
      </c>
      <c r="J37" s="1">
        <v>131</v>
      </c>
      <c r="K37" s="1">
        <v>195</v>
      </c>
      <c r="L37" s="1">
        <v>138</v>
      </c>
      <c r="M37" s="1">
        <v>92</v>
      </c>
      <c r="N37" s="1">
        <v>82</v>
      </c>
      <c r="O37" s="1">
        <v>68</v>
      </c>
      <c r="P37" s="1">
        <v>90</v>
      </c>
      <c r="Q37" s="1">
        <v>107</v>
      </c>
      <c r="R37" s="1">
        <v>195</v>
      </c>
      <c r="S37" s="1">
        <v>84</v>
      </c>
      <c r="T37" s="1">
        <v>164</v>
      </c>
      <c r="U37" s="1">
        <v>134</v>
      </c>
      <c r="V37" s="1">
        <v>122</v>
      </c>
      <c r="W37" s="1">
        <v>202</v>
      </c>
      <c r="X37" s="1">
        <v>231</v>
      </c>
      <c r="Y37" s="1">
        <v>166</v>
      </c>
      <c r="Z37" s="1">
        <v>167</v>
      </c>
      <c r="AA37" s="1">
        <f t="shared" si="4"/>
        <v>2036</v>
      </c>
      <c r="AB37" s="1">
        <v>167</v>
      </c>
      <c r="AC37" s="1">
        <v>255</v>
      </c>
      <c r="AD37" s="1">
        <v>93</v>
      </c>
      <c r="AE37" s="1">
        <v>169</v>
      </c>
      <c r="AF37" s="1">
        <v>87</v>
      </c>
      <c r="AG37" s="1">
        <v>142</v>
      </c>
      <c r="AH37" s="1">
        <v>63</v>
      </c>
      <c r="AI37" s="1">
        <v>51</v>
      </c>
      <c r="AJ37" s="1">
        <v>134</v>
      </c>
      <c r="AK37" s="1">
        <v>117</v>
      </c>
      <c r="AL37" s="1">
        <v>73</v>
      </c>
      <c r="AM37" s="1">
        <v>156</v>
      </c>
      <c r="AN37" s="1">
        <v>122</v>
      </c>
      <c r="AO37" s="1">
        <v>88</v>
      </c>
      <c r="AP37" s="1">
        <v>114</v>
      </c>
      <c r="AQ37" s="1">
        <v>63</v>
      </c>
      <c r="AR37" s="1">
        <v>79</v>
      </c>
      <c r="AS37" s="1">
        <v>63</v>
      </c>
    </row>
    <row r="38" spans="1:45" s="2" customFormat="1" ht="18" customHeight="1">
      <c r="A38" s="9" t="s">
        <v>191</v>
      </c>
      <c r="B38" s="2">
        <f t="shared" si="1"/>
        <v>33210</v>
      </c>
      <c r="C38" s="2">
        <f t="shared" si="2"/>
        <v>19377</v>
      </c>
      <c r="D38" s="2">
        <f aca="true" t="shared" si="9" ref="D38:AS38">SUM(D39:D43)</f>
        <v>516</v>
      </c>
      <c r="E38" s="2">
        <f t="shared" si="9"/>
        <v>442</v>
      </c>
      <c r="F38" s="2">
        <f t="shared" si="9"/>
        <v>914</v>
      </c>
      <c r="G38" s="2">
        <f t="shared" si="9"/>
        <v>975</v>
      </c>
      <c r="H38" s="2">
        <f t="shared" si="9"/>
        <v>1016</v>
      </c>
      <c r="I38" s="2">
        <f t="shared" si="9"/>
        <v>903</v>
      </c>
      <c r="J38" s="2">
        <f t="shared" si="9"/>
        <v>808</v>
      </c>
      <c r="K38" s="2">
        <f t="shared" si="9"/>
        <v>1033</v>
      </c>
      <c r="L38" s="2">
        <f t="shared" si="9"/>
        <v>750</v>
      </c>
      <c r="M38" s="2">
        <f t="shared" si="9"/>
        <v>519</v>
      </c>
      <c r="N38" s="2">
        <f t="shared" si="9"/>
        <v>604</v>
      </c>
      <c r="O38" s="2">
        <f t="shared" si="9"/>
        <v>411</v>
      </c>
      <c r="P38" s="2">
        <f t="shared" si="9"/>
        <v>551</v>
      </c>
      <c r="Q38" s="2">
        <f t="shared" si="9"/>
        <v>641</v>
      </c>
      <c r="R38" s="2">
        <f t="shared" si="9"/>
        <v>1308</v>
      </c>
      <c r="S38" s="2">
        <f t="shared" si="9"/>
        <v>662</v>
      </c>
      <c r="T38" s="2">
        <f t="shared" si="9"/>
        <v>946</v>
      </c>
      <c r="U38" s="2">
        <f t="shared" si="9"/>
        <v>659</v>
      </c>
      <c r="V38" s="2">
        <f t="shared" si="9"/>
        <v>824</v>
      </c>
      <c r="W38" s="2">
        <f t="shared" si="9"/>
        <v>1294</v>
      </c>
      <c r="X38" s="2">
        <f t="shared" si="9"/>
        <v>1464</v>
      </c>
      <c r="Y38" s="2">
        <f t="shared" si="9"/>
        <v>1079</v>
      </c>
      <c r="Z38" s="2">
        <f t="shared" si="9"/>
        <v>1058</v>
      </c>
      <c r="AA38" s="2">
        <f t="shared" si="4"/>
        <v>13833</v>
      </c>
      <c r="AB38" s="2">
        <f t="shared" si="9"/>
        <v>1267</v>
      </c>
      <c r="AC38" s="2">
        <f t="shared" si="9"/>
        <v>1831</v>
      </c>
      <c r="AD38" s="2">
        <f t="shared" si="9"/>
        <v>574</v>
      </c>
      <c r="AE38" s="2">
        <f t="shared" si="9"/>
        <v>999</v>
      </c>
      <c r="AF38" s="2">
        <f t="shared" si="9"/>
        <v>589</v>
      </c>
      <c r="AG38" s="2">
        <f t="shared" si="9"/>
        <v>884</v>
      </c>
      <c r="AH38" s="2">
        <f t="shared" si="9"/>
        <v>432</v>
      </c>
      <c r="AI38" s="2">
        <f t="shared" si="9"/>
        <v>275</v>
      </c>
      <c r="AJ38" s="2">
        <f t="shared" si="9"/>
        <v>1054</v>
      </c>
      <c r="AK38" s="2">
        <f t="shared" si="9"/>
        <v>983</v>
      </c>
      <c r="AL38" s="2">
        <f t="shared" si="9"/>
        <v>433</v>
      </c>
      <c r="AM38" s="2">
        <f t="shared" si="9"/>
        <v>1145</v>
      </c>
      <c r="AN38" s="2">
        <f t="shared" si="9"/>
        <v>843</v>
      </c>
      <c r="AO38" s="2">
        <f t="shared" si="9"/>
        <v>665</v>
      </c>
      <c r="AP38" s="2">
        <f t="shared" si="9"/>
        <v>619</v>
      </c>
      <c r="AQ38" s="2">
        <f t="shared" si="9"/>
        <v>326</v>
      </c>
      <c r="AR38" s="2">
        <f t="shared" si="9"/>
        <v>502</v>
      </c>
      <c r="AS38" s="2">
        <f t="shared" si="9"/>
        <v>412</v>
      </c>
    </row>
    <row r="39" spans="1:45" ht="18" customHeight="1">
      <c r="A39" s="8">
        <v>25</v>
      </c>
      <c r="B39" s="1">
        <f t="shared" si="1"/>
        <v>5300</v>
      </c>
      <c r="C39" s="1">
        <f t="shared" si="2"/>
        <v>3165</v>
      </c>
      <c r="D39" s="1">
        <v>87</v>
      </c>
      <c r="E39" s="1">
        <v>72</v>
      </c>
      <c r="F39" s="1">
        <v>160</v>
      </c>
      <c r="G39" s="1">
        <v>155</v>
      </c>
      <c r="H39" s="1">
        <v>152</v>
      </c>
      <c r="I39" s="1">
        <v>144</v>
      </c>
      <c r="J39" s="1">
        <v>136</v>
      </c>
      <c r="K39" s="1">
        <v>178</v>
      </c>
      <c r="L39" s="1">
        <v>131</v>
      </c>
      <c r="M39" s="1">
        <v>87</v>
      </c>
      <c r="N39" s="1">
        <v>105</v>
      </c>
      <c r="O39" s="1">
        <v>48</v>
      </c>
      <c r="P39" s="1">
        <v>82</v>
      </c>
      <c r="Q39" s="1">
        <v>108</v>
      </c>
      <c r="R39" s="1">
        <v>187</v>
      </c>
      <c r="S39" s="1">
        <v>100</v>
      </c>
      <c r="T39" s="1">
        <v>157</v>
      </c>
      <c r="U39" s="1">
        <v>126</v>
      </c>
      <c r="V39" s="1">
        <v>130</v>
      </c>
      <c r="W39" s="1">
        <v>207</v>
      </c>
      <c r="X39" s="1">
        <v>259</v>
      </c>
      <c r="Y39" s="1">
        <v>206</v>
      </c>
      <c r="Z39" s="1">
        <v>148</v>
      </c>
      <c r="AA39" s="1">
        <f t="shared" si="4"/>
        <v>2135</v>
      </c>
      <c r="AB39" s="1">
        <v>193</v>
      </c>
      <c r="AC39" s="1">
        <v>281</v>
      </c>
      <c r="AD39" s="1">
        <v>95</v>
      </c>
      <c r="AE39" s="1">
        <v>144</v>
      </c>
      <c r="AF39" s="1">
        <v>91</v>
      </c>
      <c r="AG39" s="1">
        <v>153</v>
      </c>
      <c r="AH39" s="1">
        <v>78</v>
      </c>
      <c r="AI39" s="1">
        <v>50</v>
      </c>
      <c r="AJ39" s="1">
        <v>151</v>
      </c>
      <c r="AK39" s="1">
        <v>142</v>
      </c>
      <c r="AL39" s="1">
        <v>68</v>
      </c>
      <c r="AM39" s="1">
        <v>180</v>
      </c>
      <c r="AN39" s="1">
        <v>116</v>
      </c>
      <c r="AO39" s="1">
        <v>100</v>
      </c>
      <c r="AP39" s="1">
        <v>95</v>
      </c>
      <c r="AQ39" s="1">
        <v>63</v>
      </c>
      <c r="AR39" s="1">
        <v>77</v>
      </c>
      <c r="AS39" s="1">
        <v>58</v>
      </c>
    </row>
    <row r="40" spans="1:45" ht="18" customHeight="1">
      <c r="A40" s="8">
        <v>26</v>
      </c>
      <c r="B40" s="1">
        <f t="shared" si="1"/>
        <v>6963</v>
      </c>
      <c r="C40" s="1">
        <f t="shared" si="2"/>
        <v>4101</v>
      </c>
      <c r="D40" s="1">
        <v>118</v>
      </c>
      <c r="E40" s="1">
        <v>97</v>
      </c>
      <c r="F40" s="1">
        <v>212</v>
      </c>
      <c r="G40" s="1">
        <v>201</v>
      </c>
      <c r="H40" s="1">
        <v>235</v>
      </c>
      <c r="I40" s="1">
        <v>175</v>
      </c>
      <c r="J40" s="1">
        <v>164</v>
      </c>
      <c r="K40" s="1">
        <v>199</v>
      </c>
      <c r="L40" s="1">
        <v>158</v>
      </c>
      <c r="M40" s="1">
        <v>104</v>
      </c>
      <c r="N40" s="1">
        <v>105</v>
      </c>
      <c r="O40" s="1">
        <v>102</v>
      </c>
      <c r="P40" s="1">
        <v>127</v>
      </c>
      <c r="Q40" s="1">
        <v>147</v>
      </c>
      <c r="R40" s="1">
        <v>298</v>
      </c>
      <c r="S40" s="1">
        <v>138</v>
      </c>
      <c r="T40" s="1">
        <v>204</v>
      </c>
      <c r="U40" s="1">
        <v>145</v>
      </c>
      <c r="V40" s="1">
        <v>171</v>
      </c>
      <c r="W40" s="1">
        <v>277</v>
      </c>
      <c r="X40" s="1">
        <v>307</v>
      </c>
      <c r="Y40" s="1">
        <v>200</v>
      </c>
      <c r="Z40" s="1">
        <v>217</v>
      </c>
      <c r="AA40" s="1">
        <f t="shared" si="4"/>
        <v>2862</v>
      </c>
      <c r="AB40" s="1">
        <v>270</v>
      </c>
      <c r="AC40" s="1">
        <v>385</v>
      </c>
      <c r="AD40" s="1">
        <v>121</v>
      </c>
      <c r="AE40" s="1">
        <v>208</v>
      </c>
      <c r="AF40" s="1">
        <v>104</v>
      </c>
      <c r="AG40" s="1">
        <v>193</v>
      </c>
      <c r="AH40" s="1">
        <v>91</v>
      </c>
      <c r="AI40" s="1">
        <v>45</v>
      </c>
      <c r="AJ40" s="1">
        <v>200</v>
      </c>
      <c r="AK40" s="1">
        <v>202</v>
      </c>
      <c r="AL40" s="1">
        <v>86</v>
      </c>
      <c r="AM40" s="1">
        <v>247</v>
      </c>
      <c r="AN40" s="1">
        <v>185</v>
      </c>
      <c r="AO40" s="1">
        <v>140</v>
      </c>
      <c r="AP40" s="1">
        <v>128</v>
      </c>
      <c r="AQ40" s="1">
        <v>58</v>
      </c>
      <c r="AR40" s="1">
        <v>104</v>
      </c>
      <c r="AS40" s="1">
        <v>95</v>
      </c>
    </row>
    <row r="41" spans="1:45" ht="18" customHeight="1">
      <c r="A41" s="8">
        <v>27</v>
      </c>
      <c r="B41" s="1">
        <f t="shared" si="1"/>
        <v>7171</v>
      </c>
      <c r="C41" s="1">
        <f t="shared" si="2"/>
        <v>4119</v>
      </c>
      <c r="D41" s="1">
        <v>108</v>
      </c>
      <c r="E41" s="1">
        <v>95</v>
      </c>
      <c r="F41" s="1">
        <v>178</v>
      </c>
      <c r="G41" s="1">
        <v>222</v>
      </c>
      <c r="H41" s="1">
        <v>204</v>
      </c>
      <c r="I41" s="1">
        <v>198</v>
      </c>
      <c r="J41" s="1">
        <v>182</v>
      </c>
      <c r="K41" s="1">
        <v>234</v>
      </c>
      <c r="L41" s="1">
        <v>153</v>
      </c>
      <c r="M41" s="1">
        <v>116</v>
      </c>
      <c r="N41" s="1">
        <v>124</v>
      </c>
      <c r="O41" s="1">
        <v>85</v>
      </c>
      <c r="P41" s="1">
        <v>121</v>
      </c>
      <c r="Q41" s="1">
        <v>150</v>
      </c>
      <c r="R41" s="1">
        <v>279</v>
      </c>
      <c r="S41" s="1">
        <v>132</v>
      </c>
      <c r="T41" s="1">
        <v>185</v>
      </c>
      <c r="U41" s="1">
        <v>130</v>
      </c>
      <c r="V41" s="1">
        <v>178</v>
      </c>
      <c r="W41" s="1">
        <v>264</v>
      </c>
      <c r="X41" s="1">
        <v>315</v>
      </c>
      <c r="Y41" s="1">
        <v>226</v>
      </c>
      <c r="Z41" s="1">
        <v>240</v>
      </c>
      <c r="AA41" s="1">
        <f t="shared" si="4"/>
        <v>3052</v>
      </c>
      <c r="AB41" s="1">
        <v>274</v>
      </c>
      <c r="AC41" s="1">
        <v>405</v>
      </c>
      <c r="AD41" s="1">
        <v>118</v>
      </c>
      <c r="AE41" s="1">
        <v>241</v>
      </c>
      <c r="AF41" s="1">
        <v>122</v>
      </c>
      <c r="AG41" s="1">
        <v>200</v>
      </c>
      <c r="AH41" s="1">
        <v>88</v>
      </c>
      <c r="AI41" s="1">
        <v>69</v>
      </c>
      <c r="AJ41" s="1">
        <v>242</v>
      </c>
      <c r="AK41" s="1">
        <v>210</v>
      </c>
      <c r="AL41" s="1">
        <v>105</v>
      </c>
      <c r="AM41" s="1">
        <v>242</v>
      </c>
      <c r="AN41" s="1">
        <v>185</v>
      </c>
      <c r="AO41" s="1">
        <v>131</v>
      </c>
      <c r="AP41" s="1">
        <v>139</v>
      </c>
      <c r="AQ41" s="1">
        <v>76</v>
      </c>
      <c r="AR41" s="1">
        <v>119</v>
      </c>
      <c r="AS41" s="1">
        <v>86</v>
      </c>
    </row>
    <row r="42" spans="1:45" ht="18" customHeight="1">
      <c r="A42" s="8">
        <v>28</v>
      </c>
      <c r="B42" s="1">
        <f t="shared" si="1"/>
        <v>7282</v>
      </c>
      <c r="C42" s="1">
        <f t="shared" si="2"/>
        <v>4256</v>
      </c>
      <c r="D42" s="1">
        <v>119</v>
      </c>
      <c r="E42" s="1">
        <v>98</v>
      </c>
      <c r="F42" s="1">
        <v>194</v>
      </c>
      <c r="G42" s="1">
        <v>201</v>
      </c>
      <c r="H42" s="1">
        <v>222</v>
      </c>
      <c r="I42" s="1">
        <v>207</v>
      </c>
      <c r="J42" s="1">
        <v>183</v>
      </c>
      <c r="K42" s="1">
        <v>208</v>
      </c>
      <c r="L42" s="1">
        <v>176</v>
      </c>
      <c r="M42" s="1">
        <v>120</v>
      </c>
      <c r="N42" s="1">
        <v>144</v>
      </c>
      <c r="O42" s="1">
        <v>95</v>
      </c>
      <c r="P42" s="1">
        <v>125</v>
      </c>
      <c r="Q42" s="1">
        <v>114</v>
      </c>
      <c r="R42" s="1">
        <v>301</v>
      </c>
      <c r="S42" s="1">
        <v>149</v>
      </c>
      <c r="T42" s="1">
        <v>213</v>
      </c>
      <c r="U42" s="1">
        <v>135</v>
      </c>
      <c r="V42" s="1">
        <v>179</v>
      </c>
      <c r="W42" s="1">
        <v>295</v>
      </c>
      <c r="X42" s="1">
        <v>293</v>
      </c>
      <c r="Y42" s="1">
        <v>240</v>
      </c>
      <c r="Z42" s="1">
        <v>245</v>
      </c>
      <c r="AA42" s="1">
        <f t="shared" si="4"/>
        <v>3026</v>
      </c>
      <c r="AB42" s="1">
        <v>282</v>
      </c>
      <c r="AC42" s="1">
        <v>400</v>
      </c>
      <c r="AD42" s="1">
        <v>119</v>
      </c>
      <c r="AE42" s="1">
        <v>223</v>
      </c>
      <c r="AF42" s="1">
        <v>145</v>
      </c>
      <c r="AG42" s="1">
        <v>178</v>
      </c>
      <c r="AH42" s="1">
        <v>90</v>
      </c>
      <c r="AI42" s="1">
        <v>60</v>
      </c>
      <c r="AJ42" s="1">
        <v>247</v>
      </c>
      <c r="AK42" s="1">
        <v>226</v>
      </c>
      <c r="AL42" s="1">
        <v>96</v>
      </c>
      <c r="AM42" s="1">
        <v>252</v>
      </c>
      <c r="AN42" s="1">
        <v>169</v>
      </c>
      <c r="AO42" s="1">
        <v>146</v>
      </c>
      <c r="AP42" s="1">
        <v>124</v>
      </c>
      <c r="AQ42" s="1">
        <v>65</v>
      </c>
      <c r="AR42" s="1">
        <v>105</v>
      </c>
      <c r="AS42" s="1">
        <v>99</v>
      </c>
    </row>
    <row r="43" spans="1:45" ht="18" customHeight="1">
      <c r="A43" s="8">
        <v>29</v>
      </c>
      <c r="B43" s="1">
        <f t="shared" si="1"/>
        <v>6494</v>
      </c>
      <c r="C43" s="1">
        <f t="shared" si="2"/>
        <v>3736</v>
      </c>
      <c r="D43" s="1">
        <v>84</v>
      </c>
      <c r="E43" s="1">
        <v>80</v>
      </c>
      <c r="F43" s="1">
        <v>170</v>
      </c>
      <c r="G43" s="1">
        <v>196</v>
      </c>
      <c r="H43" s="1">
        <v>203</v>
      </c>
      <c r="I43" s="1">
        <v>179</v>
      </c>
      <c r="J43" s="1">
        <v>143</v>
      </c>
      <c r="K43" s="1">
        <v>214</v>
      </c>
      <c r="L43" s="1">
        <v>132</v>
      </c>
      <c r="M43" s="1">
        <v>92</v>
      </c>
      <c r="N43" s="1">
        <v>126</v>
      </c>
      <c r="O43" s="1">
        <v>81</v>
      </c>
      <c r="P43" s="1">
        <v>96</v>
      </c>
      <c r="Q43" s="1">
        <v>122</v>
      </c>
      <c r="R43" s="1">
        <v>243</v>
      </c>
      <c r="S43" s="1">
        <v>143</v>
      </c>
      <c r="T43" s="1">
        <v>187</v>
      </c>
      <c r="U43" s="1">
        <v>123</v>
      </c>
      <c r="V43" s="1">
        <v>166</v>
      </c>
      <c r="W43" s="1">
        <v>251</v>
      </c>
      <c r="X43" s="1">
        <v>290</v>
      </c>
      <c r="Y43" s="1">
        <v>207</v>
      </c>
      <c r="Z43" s="1">
        <v>208</v>
      </c>
      <c r="AA43" s="1">
        <f t="shared" si="4"/>
        <v>2758</v>
      </c>
      <c r="AB43" s="1">
        <v>248</v>
      </c>
      <c r="AC43" s="1">
        <v>360</v>
      </c>
      <c r="AD43" s="1">
        <v>121</v>
      </c>
      <c r="AE43" s="1">
        <v>183</v>
      </c>
      <c r="AF43" s="1">
        <v>127</v>
      </c>
      <c r="AG43" s="1">
        <v>160</v>
      </c>
      <c r="AH43" s="1">
        <v>85</v>
      </c>
      <c r="AI43" s="1">
        <v>51</v>
      </c>
      <c r="AJ43" s="1">
        <v>214</v>
      </c>
      <c r="AK43" s="1">
        <v>203</v>
      </c>
      <c r="AL43" s="1">
        <v>78</v>
      </c>
      <c r="AM43" s="1">
        <v>224</v>
      </c>
      <c r="AN43" s="1">
        <v>188</v>
      </c>
      <c r="AO43" s="1">
        <v>148</v>
      </c>
      <c r="AP43" s="1">
        <v>133</v>
      </c>
      <c r="AQ43" s="1">
        <v>64</v>
      </c>
      <c r="AR43" s="1">
        <v>97</v>
      </c>
      <c r="AS43" s="1">
        <v>74</v>
      </c>
    </row>
    <row r="44" spans="1:45" s="2" customFormat="1" ht="18" customHeight="1">
      <c r="A44" s="9" t="s">
        <v>183</v>
      </c>
      <c r="B44" s="2">
        <f t="shared" si="1"/>
        <v>27330</v>
      </c>
      <c r="C44" s="2">
        <f t="shared" si="2"/>
        <v>15769</v>
      </c>
      <c r="D44" s="2">
        <v>397</v>
      </c>
      <c r="E44" s="2">
        <v>318</v>
      </c>
      <c r="F44" s="2">
        <v>669</v>
      </c>
      <c r="G44" s="2">
        <v>825</v>
      </c>
      <c r="H44" s="2">
        <v>895</v>
      </c>
      <c r="I44" s="2">
        <v>810</v>
      </c>
      <c r="J44" s="2">
        <v>595</v>
      </c>
      <c r="K44" s="2">
        <v>847</v>
      </c>
      <c r="L44" s="2">
        <v>608</v>
      </c>
      <c r="M44" s="2">
        <v>416</v>
      </c>
      <c r="N44" s="2">
        <v>492</v>
      </c>
      <c r="O44" s="2">
        <v>305</v>
      </c>
      <c r="P44" s="2">
        <v>445</v>
      </c>
      <c r="Q44" s="2">
        <v>492</v>
      </c>
      <c r="R44" s="2">
        <v>1066</v>
      </c>
      <c r="S44" s="2">
        <v>542</v>
      </c>
      <c r="T44" s="2">
        <v>793</v>
      </c>
      <c r="U44" s="2">
        <v>503</v>
      </c>
      <c r="V44" s="2">
        <v>766</v>
      </c>
      <c r="W44" s="2">
        <v>1017</v>
      </c>
      <c r="X44" s="2">
        <v>1221</v>
      </c>
      <c r="Y44" s="2">
        <v>786</v>
      </c>
      <c r="Z44" s="2">
        <v>961</v>
      </c>
      <c r="AA44" s="2">
        <f t="shared" si="4"/>
        <v>11561</v>
      </c>
      <c r="AB44" s="2">
        <v>1112</v>
      </c>
      <c r="AC44" s="2">
        <v>1495</v>
      </c>
      <c r="AD44" s="2">
        <v>507</v>
      </c>
      <c r="AE44" s="2">
        <v>783</v>
      </c>
      <c r="AF44" s="2">
        <v>474</v>
      </c>
      <c r="AG44" s="2">
        <v>642</v>
      </c>
      <c r="AH44" s="2">
        <v>393</v>
      </c>
      <c r="AI44" s="2">
        <v>270</v>
      </c>
      <c r="AJ44" s="2">
        <v>981</v>
      </c>
      <c r="AK44" s="2">
        <v>848</v>
      </c>
      <c r="AL44" s="2">
        <v>331</v>
      </c>
      <c r="AM44" s="2">
        <v>821</v>
      </c>
      <c r="AN44" s="2">
        <v>773</v>
      </c>
      <c r="AO44" s="2">
        <v>529</v>
      </c>
      <c r="AP44" s="2">
        <v>522</v>
      </c>
      <c r="AQ44" s="2">
        <v>319</v>
      </c>
      <c r="AR44" s="2">
        <v>428</v>
      </c>
      <c r="AS44" s="2">
        <v>333</v>
      </c>
    </row>
    <row r="45" spans="1:45" s="2" customFormat="1" ht="18" customHeight="1">
      <c r="A45" s="9" t="s">
        <v>192</v>
      </c>
      <c r="B45" s="2">
        <f t="shared" si="1"/>
        <v>27348</v>
      </c>
      <c r="C45" s="2">
        <f t="shared" si="2"/>
        <v>16535</v>
      </c>
      <c r="D45" s="2">
        <v>425</v>
      </c>
      <c r="E45" s="2">
        <v>379</v>
      </c>
      <c r="F45" s="2">
        <v>657</v>
      </c>
      <c r="G45" s="2">
        <v>894</v>
      </c>
      <c r="H45" s="2">
        <v>957</v>
      </c>
      <c r="I45" s="2">
        <v>827</v>
      </c>
      <c r="J45" s="2">
        <v>692</v>
      </c>
      <c r="K45" s="2">
        <v>767</v>
      </c>
      <c r="L45" s="2">
        <v>676</v>
      </c>
      <c r="M45" s="2">
        <v>486</v>
      </c>
      <c r="N45" s="2">
        <v>498</v>
      </c>
      <c r="O45" s="2">
        <v>374</v>
      </c>
      <c r="P45" s="2">
        <v>476</v>
      </c>
      <c r="Q45" s="2">
        <v>446</v>
      </c>
      <c r="R45" s="2">
        <v>1107</v>
      </c>
      <c r="S45" s="2">
        <v>594</v>
      </c>
      <c r="T45" s="2">
        <v>806</v>
      </c>
      <c r="U45" s="2">
        <v>486</v>
      </c>
      <c r="V45" s="2">
        <v>802</v>
      </c>
      <c r="W45" s="2">
        <v>1091</v>
      </c>
      <c r="X45" s="2">
        <v>1393</v>
      </c>
      <c r="Y45" s="2">
        <v>722</v>
      </c>
      <c r="Z45" s="2">
        <v>980</v>
      </c>
      <c r="AA45" s="2">
        <f t="shared" si="4"/>
        <v>10813</v>
      </c>
      <c r="AB45" s="2">
        <v>1098</v>
      </c>
      <c r="AC45" s="2">
        <v>1380</v>
      </c>
      <c r="AD45" s="2">
        <v>481</v>
      </c>
      <c r="AE45" s="2">
        <v>626</v>
      </c>
      <c r="AF45" s="2">
        <v>452</v>
      </c>
      <c r="AG45" s="2">
        <v>530</v>
      </c>
      <c r="AH45" s="2">
        <v>429</v>
      </c>
      <c r="AI45" s="2">
        <v>363</v>
      </c>
      <c r="AJ45" s="2">
        <v>696</v>
      </c>
      <c r="AK45" s="2">
        <v>759</v>
      </c>
      <c r="AL45" s="2">
        <v>343</v>
      </c>
      <c r="AM45" s="2">
        <v>647</v>
      </c>
      <c r="AN45" s="2">
        <v>886</v>
      </c>
      <c r="AO45" s="2">
        <v>441</v>
      </c>
      <c r="AP45" s="2">
        <v>555</v>
      </c>
      <c r="AQ45" s="2">
        <v>351</v>
      </c>
      <c r="AR45" s="2">
        <v>413</v>
      </c>
      <c r="AS45" s="2">
        <v>363</v>
      </c>
    </row>
    <row r="46" spans="1:45" s="2" customFormat="1" ht="18" customHeight="1">
      <c r="A46" s="9" t="s">
        <v>184</v>
      </c>
      <c r="B46" s="2">
        <f t="shared" si="1"/>
        <v>24883</v>
      </c>
      <c r="C46" s="2">
        <f t="shared" si="2"/>
        <v>15760</v>
      </c>
      <c r="D46" s="2">
        <v>459</v>
      </c>
      <c r="E46" s="2">
        <v>388</v>
      </c>
      <c r="F46" s="2">
        <v>730</v>
      </c>
      <c r="G46" s="2">
        <v>881</v>
      </c>
      <c r="H46" s="2">
        <v>862</v>
      </c>
      <c r="I46" s="2">
        <v>777</v>
      </c>
      <c r="J46" s="2">
        <v>703</v>
      </c>
      <c r="K46" s="2">
        <v>649</v>
      </c>
      <c r="L46" s="2">
        <v>667</v>
      </c>
      <c r="M46" s="2">
        <v>436</v>
      </c>
      <c r="N46" s="2">
        <v>555</v>
      </c>
      <c r="O46" s="2">
        <v>359</v>
      </c>
      <c r="P46" s="2">
        <v>458</v>
      </c>
      <c r="Q46" s="2">
        <v>452</v>
      </c>
      <c r="R46" s="2">
        <v>1000</v>
      </c>
      <c r="S46" s="2">
        <v>558</v>
      </c>
      <c r="T46" s="2">
        <v>788</v>
      </c>
      <c r="U46" s="2">
        <v>495</v>
      </c>
      <c r="V46" s="2">
        <v>667</v>
      </c>
      <c r="W46" s="2">
        <v>1007</v>
      </c>
      <c r="X46" s="2">
        <v>1198</v>
      </c>
      <c r="Y46" s="2">
        <v>701</v>
      </c>
      <c r="Z46" s="2">
        <v>970</v>
      </c>
      <c r="AA46" s="2">
        <f t="shared" si="4"/>
        <v>9123</v>
      </c>
      <c r="AB46" s="2">
        <v>882</v>
      </c>
      <c r="AC46" s="2">
        <v>1039</v>
      </c>
      <c r="AD46" s="2">
        <v>421</v>
      </c>
      <c r="AE46" s="2">
        <v>460</v>
      </c>
      <c r="AF46" s="2">
        <v>388</v>
      </c>
      <c r="AG46" s="2">
        <v>461</v>
      </c>
      <c r="AH46" s="2">
        <v>419</v>
      </c>
      <c r="AI46" s="2">
        <v>368</v>
      </c>
      <c r="AJ46" s="2">
        <v>493</v>
      </c>
      <c r="AK46" s="2">
        <v>609</v>
      </c>
      <c r="AL46" s="2">
        <v>322</v>
      </c>
      <c r="AM46" s="2">
        <v>454</v>
      </c>
      <c r="AN46" s="2">
        <v>826</v>
      </c>
      <c r="AO46" s="2">
        <v>419</v>
      </c>
      <c r="AP46" s="2">
        <v>491</v>
      </c>
      <c r="AQ46" s="2">
        <v>326</v>
      </c>
      <c r="AR46" s="2">
        <v>347</v>
      </c>
      <c r="AS46" s="2">
        <v>398</v>
      </c>
    </row>
    <row r="47" spans="1:45" s="2" customFormat="1" ht="18" customHeight="1">
      <c r="A47" s="9" t="s">
        <v>193</v>
      </c>
      <c r="B47" s="2">
        <f t="shared" si="1"/>
        <v>20716</v>
      </c>
      <c r="C47" s="2">
        <f t="shared" si="2"/>
        <v>13358</v>
      </c>
      <c r="D47" s="2">
        <v>418</v>
      </c>
      <c r="E47" s="2">
        <v>355</v>
      </c>
      <c r="F47" s="2">
        <v>658</v>
      </c>
      <c r="G47" s="2">
        <v>706</v>
      </c>
      <c r="H47" s="2">
        <v>805</v>
      </c>
      <c r="I47" s="2">
        <v>650</v>
      </c>
      <c r="J47" s="2">
        <v>616</v>
      </c>
      <c r="K47" s="2">
        <v>513</v>
      </c>
      <c r="L47" s="2">
        <v>545</v>
      </c>
      <c r="M47" s="2">
        <v>380</v>
      </c>
      <c r="N47" s="2">
        <v>468</v>
      </c>
      <c r="O47" s="2">
        <v>314</v>
      </c>
      <c r="P47" s="2">
        <v>481</v>
      </c>
      <c r="Q47" s="2">
        <v>405</v>
      </c>
      <c r="R47" s="2">
        <v>871</v>
      </c>
      <c r="S47" s="2">
        <v>538</v>
      </c>
      <c r="T47" s="2">
        <v>681</v>
      </c>
      <c r="U47" s="2">
        <v>500</v>
      </c>
      <c r="V47" s="2">
        <v>490</v>
      </c>
      <c r="W47" s="2">
        <v>674</v>
      </c>
      <c r="X47" s="2">
        <v>930</v>
      </c>
      <c r="Y47" s="2">
        <v>536</v>
      </c>
      <c r="Z47" s="2">
        <v>824</v>
      </c>
      <c r="AA47" s="2">
        <f t="shared" si="4"/>
        <v>7358</v>
      </c>
      <c r="AB47" s="2">
        <v>594</v>
      </c>
      <c r="AC47" s="2">
        <v>759</v>
      </c>
      <c r="AD47" s="2">
        <v>322</v>
      </c>
      <c r="AE47" s="2">
        <v>382</v>
      </c>
      <c r="AF47" s="2">
        <v>313</v>
      </c>
      <c r="AG47" s="2">
        <v>428</v>
      </c>
      <c r="AH47" s="2">
        <v>361</v>
      </c>
      <c r="AI47" s="2">
        <v>344</v>
      </c>
      <c r="AJ47" s="2">
        <v>358</v>
      </c>
      <c r="AK47" s="2">
        <v>476</v>
      </c>
      <c r="AL47" s="2">
        <v>276</v>
      </c>
      <c r="AM47" s="2">
        <v>398</v>
      </c>
      <c r="AN47" s="2">
        <v>656</v>
      </c>
      <c r="AO47" s="2">
        <v>357</v>
      </c>
      <c r="AP47" s="2">
        <v>417</v>
      </c>
      <c r="AQ47" s="2">
        <v>276</v>
      </c>
      <c r="AR47" s="2">
        <v>302</v>
      </c>
      <c r="AS47" s="2">
        <v>339</v>
      </c>
    </row>
    <row r="48" spans="1:45" s="2" customFormat="1" ht="18" customHeight="1">
      <c r="A48" s="9" t="s">
        <v>186</v>
      </c>
      <c r="B48" s="2">
        <f t="shared" si="1"/>
        <v>17450</v>
      </c>
      <c r="C48" s="2">
        <f t="shared" si="2"/>
        <v>11308</v>
      </c>
      <c r="D48" s="2">
        <v>339</v>
      </c>
      <c r="E48" s="2">
        <v>342</v>
      </c>
      <c r="F48" s="2">
        <v>580</v>
      </c>
      <c r="G48" s="2">
        <v>591</v>
      </c>
      <c r="H48" s="2">
        <v>581</v>
      </c>
      <c r="I48" s="2">
        <v>515</v>
      </c>
      <c r="J48" s="2">
        <v>518</v>
      </c>
      <c r="K48" s="2">
        <v>419</v>
      </c>
      <c r="L48" s="2">
        <v>435</v>
      </c>
      <c r="M48" s="2">
        <v>341</v>
      </c>
      <c r="N48" s="2">
        <v>368</v>
      </c>
      <c r="O48" s="2">
        <v>333</v>
      </c>
      <c r="P48" s="2">
        <v>414</v>
      </c>
      <c r="Q48" s="2">
        <v>379</v>
      </c>
      <c r="R48" s="2">
        <v>725</v>
      </c>
      <c r="S48" s="2">
        <v>481</v>
      </c>
      <c r="T48" s="2">
        <v>607</v>
      </c>
      <c r="U48" s="2">
        <v>440</v>
      </c>
      <c r="V48" s="2">
        <v>391</v>
      </c>
      <c r="W48" s="2">
        <v>630</v>
      </c>
      <c r="X48" s="2">
        <v>709</v>
      </c>
      <c r="Y48" s="2">
        <v>465</v>
      </c>
      <c r="Z48" s="2">
        <v>705</v>
      </c>
      <c r="AA48" s="2">
        <f t="shared" si="4"/>
        <v>6142</v>
      </c>
      <c r="AB48" s="2">
        <v>493</v>
      </c>
      <c r="AC48" s="2">
        <v>579</v>
      </c>
      <c r="AD48" s="2">
        <v>249</v>
      </c>
      <c r="AE48" s="2">
        <v>318</v>
      </c>
      <c r="AF48" s="2">
        <v>247</v>
      </c>
      <c r="AG48" s="2">
        <v>378</v>
      </c>
      <c r="AH48" s="2">
        <v>327</v>
      </c>
      <c r="AI48" s="2">
        <v>287</v>
      </c>
      <c r="AJ48" s="2">
        <v>292</v>
      </c>
      <c r="AK48" s="2">
        <v>374</v>
      </c>
      <c r="AL48" s="2">
        <v>234</v>
      </c>
      <c r="AM48" s="2">
        <v>336</v>
      </c>
      <c r="AN48" s="2">
        <v>511</v>
      </c>
      <c r="AO48" s="2">
        <v>298</v>
      </c>
      <c r="AP48" s="2">
        <v>379</v>
      </c>
      <c r="AQ48" s="2">
        <v>249</v>
      </c>
      <c r="AR48" s="2">
        <v>283</v>
      </c>
      <c r="AS48" s="2">
        <v>308</v>
      </c>
    </row>
    <row r="49" spans="1:45" s="2" customFormat="1" ht="18" customHeight="1">
      <c r="A49" s="9" t="s">
        <v>194</v>
      </c>
      <c r="B49" s="2">
        <f t="shared" si="1"/>
        <v>16693</v>
      </c>
      <c r="C49" s="2">
        <f t="shared" si="2"/>
        <v>10810</v>
      </c>
      <c r="D49" s="2">
        <v>373</v>
      </c>
      <c r="E49" s="2">
        <v>318</v>
      </c>
      <c r="F49" s="2">
        <v>604</v>
      </c>
      <c r="G49" s="2">
        <v>567</v>
      </c>
      <c r="H49" s="2">
        <v>546</v>
      </c>
      <c r="I49" s="2">
        <v>475</v>
      </c>
      <c r="J49" s="2">
        <v>511</v>
      </c>
      <c r="K49" s="2">
        <v>435</v>
      </c>
      <c r="L49" s="2">
        <v>451</v>
      </c>
      <c r="M49" s="2">
        <v>340</v>
      </c>
      <c r="N49" s="2">
        <v>334</v>
      </c>
      <c r="O49" s="2">
        <v>271</v>
      </c>
      <c r="P49" s="2">
        <v>410</v>
      </c>
      <c r="Q49" s="2">
        <v>316</v>
      </c>
      <c r="R49" s="2">
        <v>688</v>
      </c>
      <c r="S49" s="2">
        <v>432</v>
      </c>
      <c r="T49" s="2">
        <v>619</v>
      </c>
      <c r="U49" s="2">
        <v>398</v>
      </c>
      <c r="V49" s="2">
        <v>392</v>
      </c>
      <c r="W49" s="2">
        <v>561</v>
      </c>
      <c r="X49" s="2">
        <v>630</v>
      </c>
      <c r="Y49" s="2">
        <v>434</v>
      </c>
      <c r="Z49" s="2">
        <v>705</v>
      </c>
      <c r="AA49" s="2">
        <f t="shared" si="4"/>
        <v>5883</v>
      </c>
      <c r="AB49" s="2">
        <v>431</v>
      </c>
      <c r="AC49" s="2">
        <v>571</v>
      </c>
      <c r="AD49" s="2">
        <v>214</v>
      </c>
      <c r="AE49" s="2">
        <v>331</v>
      </c>
      <c r="AF49" s="2">
        <v>260</v>
      </c>
      <c r="AG49" s="2">
        <v>350</v>
      </c>
      <c r="AH49" s="2">
        <v>312</v>
      </c>
      <c r="AI49" s="2">
        <v>268</v>
      </c>
      <c r="AJ49" s="2">
        <v>255</v>
      </c>
      <c r="AK49" s="2">
        <v>353</v>
      </c>
      <c r="AL49" s="2">
        <v>245</v>
      </c>
      <c r="AM49" s="2">
        <v>314</v>
      </c>
      <c r="AN49" s="2">
        <v>538</v>
      </c>
      <c r="AO49" s="2">
        <v>287</v>
      </c>
      <c r="AP49" s="2">
        <v>388</v>
      </c>
      <c r="AQ49" s="2">
        <v>242</v>
      </c>
      <c r="AR49" s="2">
        <v>232</v>
      </c>
      <c r="AS49" s="2">
        <v>292</v>
      </c>
    </row>
    <row r="50" spans="1:45" s="2" customFormat="1" ht="18" customHeight="1">
      <c r="A50" s="9" t="s">
        <v>187</v>
      </c>
      <c r="B50" s="2">
        <f t="shared" si="1"/>
        <v>14085</v>
      </c>
      <c r="C50" s="2">
        <f t="shared" si="2"/>
        <v>9427</v>
      </c>
      <c r="D50" s="2">
        <f aca="true" t="shared" si="10" ref="D50:AS50">SUM(D51:D55)</f>
        <v>308</v>
      </c>
      <c r="E50" s="2">
        <f t="shared" si="10"/>
        <v>301</v>
      </c>
      <c r="F50" s="2">
        <f t="shared" si="10"/>
        <v>495</v>
      </c>
      <c r="G50" s="2">
        <f t="shared" si="10"/>
        <v>482</v>
      </c>
      <c r="H50" s="2">
        <f t="shared" si="10"/>
        <v>503</v>
      </c>
      <c r="I50" s="2">
        <f t="shared" si="10"/>
        <v>385</v>
      </c>
      <c r="J50" s="2">
        <f t="shared" si="10"/>
        <v>467</v>
      </c>
      <c r="K50" s="2">
        <f t="shared" si="10"/>
        <v>346</v>
      </c>
      <c r="L50" s="2">
        <f t="shared" si="10"/>
        <v>400</v>
      </c>
      <c r="M50" s="2">
        <f t="shared" si="10"/>
        <v>328</v>
      </c>
      <c r="N50" s="2">
        <f t="shared" si="10"/>
        <v>244</v>
      </c>
      <c r="O50" s="2">
        <f t="shared" si="10"/>
        <v>256</v>
      </c>
      <c r="P50" s="2">
        <f t="shared" si="10"/>
        <v>336</v>
      </c>
      <c r="Q50" s="2">
        <f t="shared" si="10"/>
        <v>271</v>
      </c>
      <c r="R50" s="2">
        <f t="shared" si="10"/>
        <v>634</v>
      </c>
      <c r="S50" s="2">
        <f t="shared" si="10"/>
        <v>406</v>
      </c>
      <c r="T50" s="2">
        <f t="shared" si="10"/>
        <v>587</v>
      </c>
      <c r="U50" s="2">
        <f t="shared" si="10"/>
        <v>340</v>
      </c>
      <c r="V50" s="2">
        <f t="shared" si="10"/>
        <v>348</v>
      </c>
      <c r="W50" s="2">
        <f>SUM(W51:W55)</f>
        <v>466</v>
      </c>
      <c r="X50" s="2">
        <f t="shared" si="10"/>
        <v>527</v>
      </c>
      <c r="Y50" s="2">
        <f t="shared" si="10"/>
        <v>348</v>
      </c>
      <c r="Z50" s="2">
        <f t="shared" si="10"/>
        <v>649</v>
      </c>
      <c r="AA50" s="2">
        <f t="shared" si="4"/>
        <v>4658</v>
      </c>
      <c r="AB50" s="2">
        <f t="shared" si="10"/>
        <v>342</v>
      </c>
      <c r="AC50" s="2">
        <f t="shared" si="10"/>
        <v>402</v>
      </c>
      <c r="AD50" s="2">
        <f t="shared" si="10"/>
        <v>159</v>
      </c>
      <c r="AE50" s="2">
        <f t="shared" si="10"/>
        <v>237</v>
      </c>
      <c r="AF50" s="2">
        <f t="shared" si="10"/>
        <v>211</v>
      </c>
      <c r="AG50" s="2">
        <f t="shared" si="10"/>
        <v>253</v>
      </c>
      <c r="AH50" s="2">
        <f t="shared" si="10"/>
        <v>275</v>
      </c>
      <c r="AI50" s="2">
        <f t="shared" si="10"/>
        <v>240</v>
      </c>
      <c r="AJ50" s="2">
        <f t="shared" si="10"/>
        <v>189</v>
      </c>
      <c r="AK50" s="2">
        <f t="shared" si="10"/>
        <v>251</v>
      </c>
      <c r="AL50" s="2">
        <f t="shared" si="10"/>
        <v>194</v>
      </c>
      <c r="AM50" s="2">
        <f t="shared" si="10"/>
        <v>254</v>
      </c>
      <c r="AN50" s="2">
        <f t="shared" si="10"/>
        <v>448</v>
      </c>
      <c r="AO50" s="2">
        <f t="shared" si="10"/>
        <v>214</v>
      </c>
      <c r="AP50" s="2">
        <f t="shared" si="10"/>
        <v>290</v>
      </c>
      <c r="AQ50" s="2">
        <f t="shared" si="10"/>
        <v>263</v>
      </c>
      <c r="AR50" s="2">
        <f t="shared" si="10"/>
        <v>184</v>
      </c>
      <c r="AS50" s="2">
        <f t="shared" si="10"/>
        <v>252</v>
      </c>
    </row>
    <row r="51" spans="1:45" ht="18" customHeight="1">
      <c r="A51" s="8">
        <v>60</v>
      </c>
      <c r="B51" s="1">
        <f t="shared" si="1"/>
        <v>3229</v>
      </c>
      <c r="C51" s="1">
        <f t="shared" si="2"/>
        <v>2149</v>
      </c>
      <c r="D51" s="1">
        <v>74</v>
      </c>
      <c r="E51" s="1">
        <v>67</v>
      </c>
      <c r="F51" s="1">
        <v>110</v>
      </c>
      <c r="G51" s="1">
        <v>114</v>
      </c>
      <c r="H51" s="1">
        <v>105</v>
      </c>
      <c r="I51" s="1">
        <v>91</v>
      </c>
      <c r="J51" s="1">
        <v>117</v>
      </c>
      <c r="K51" s="1">
        <v>77</v>
      </c>
      <c r="L51" s="1">
        <v>108</v>
      </c>
      <c r="M51" s="1">
        <v>74</v>
      </c>
      <c r="N51" s="1">
        <v>69</v>
      </c>
      <c r="O51" s="1">
        <v>63</v>
      </c>
      <c r="P51" s="1">
        <v>67</v>
      </c>
      <c r="Q51" s="1">
        <v>55</v>
      </c>
      <c r="R51" s="1">
        <v>149</v>
      </c>
      <c r="S51" s="1">
        <v>92</v>
      </c>
      <c r="T51" s="1">
        <v>140</v>
      </c>
      <c r="U51" s="1">
        <v>67</v>
      </c>
      <c r="V51" s="1">
        <v>71</v>
      </c>
      <c r="W51" s="1">
        <v>118</v>
      </c>
      <c r="X51" s="1">
        <v>113</v>
      </c>
      <c r="Y51" s="1">
        <v>76</v>
      </c>
      <c r="Z51" s="1">
        <v>132</v>
      </c>
      <c r="AA51" s="1">
        <f t="shared" si="4"/>
        <v>1080</v>
      </c>
      <c r="AB51" s="1">
        <v>85</v>
      </c>
      <c r="AC51" s="1">
        <v>83</v>
      </c>
      <c r="AD51" s="1">
        <v>37</v>
      </c>
      <c r="AE51" s="1">
        <v>51</v>
      </c>
      <c r="AF51" s="1">
        <v>47</v>
      </c>
      <c r="AG51" s="1">
        <v>54</v>
      </c>
      <c r="AH51" s="1">
        <v>74</v>
      </c>
      <c r="AI51" s="1">
        <v>61</v>
      </c>
      <c r="AJ51" s="1">
        <v>40</v>
      </c>
      <c r="AK51" s="1">
        <v>67</v>
      </c>
      <c r="AL51" s="1">
        <v>38</v>
      </c>
      <c r="AM51" s="1">
        <v>65</v>
      </c>
      <c r="AN51" s="1">
        <v>111</v>
      </c>
      <c r="AO51" s="1">
        <v>57</v>
      </c>
      <c r="AP51" s="1">
        <v>59</v>
      </c>
      <c r="AQ51" s="1">
        <v>45</v>
      </c>
      <c r="AR51" s="1">
        <v>43</v>
      </c>
      <c r="AS51" s="1">
        <v>63</v>
      </c>
    </row>
    <row r="52" spans="1:45" ht="18" customHeight="1">
      <c r="A52" s="8">
        <v>61</v>
      </c>
      <c r="B52" s="1">
        <f t="shared" si="1"/>
        <v>2863</v>
      </c>
      <c r="C52" s="1">
        <f t="shared" si="2"/>
        <v>1865</v>
      </c>
      <c r="D52" s="1">
        <v>59</v>
      </c>
      <c r="E52" s="1">
        <v>51</v>
      </c>
      <c r="F52" s="1">
        <v>101</v>
      </c>
      <c r="G52" s="1">
        <v>102</v>
      </c>
      <c r="H52" s="1">
        <v>99</v>
      </c>
      <c r="I52" s="1">
        <v>75</v>
      </c>
      <c r="J52" s="1">
        <v>91</v>
      </c>
      <c r="K52" s="1">
        <v>70</v>
      </c>
      <c r="L52" s="1">
        <v>71</v>
      </c>
      <c r="M52" s="1">
        <v>48</v>
      </c>
      <c r="N52" s="1">
        <v>42</v>
      </c>
      <c r="O52" s="1">
        <v>47</v>
      </c>
      <c r="P52" s="1">
        <v>89</v>
      </c>
      <c r="Q52" s="1">
        <v>49</v>
      </c>
      <c r="R52" s="1">
        <v>130</v>
      </c>
      <c r="S52" s="1">
        <v>73</v>
      </c>
      <c r="T52" s="1">
        <v>130</v>
      </c>
      <c r="U52" s="1">
        <v>65</v>
      </c>
      <c r="V52" s="1">
        <v>80</v>
      </c>
      <c r="W52" s="1">
        <v>90</v>
      </c>
      <c r="X52" s="1">
        <v>103</v>
      </c>
      <c r="Y52" s="1">
        <v>72</v>
      </c>
      <c r="Z52" s="1">
        <v>128</v>
      </c>
      <c r="AA52" s="1">
        <f t="shared" si="4"/>
        <v>998</v>
      </c>
      <c r="AB52" s="1">
        <v>74</v>
      </c>
      <c r="AC52" s="1">
        <v>100</v>
      </c>
      <c r="AD52" s="1">
        <v>43</v>
      </c>
      <c r="AE52" s="1">
        <v>54</v>
      </c>
      <c r="AF52" s="1">
        <v>47</v>
      </c>
      <c r="AG52" s="1">
        <v>58</v>
      </c>
      <c r="AH52" s="1">
        <v>52</v>
      </c>
      <c r="AI52" s="1">
        <v>49</v>
      </c>
      <c r="AJ52" s="1">
        <v>44</v>
      </c>
      <c r="AK52" s="1">
        <v>61</v>
      </c>
      <c r="AL52" s="1">
        <v>47</v>
      </c>
      <c r="AM52" s="1">
        <v>45</v>
      </c>
      <c r="AN52" s="1">
        <v>76</v>
      </c>
      <c r="AO52" s="1">
        <v>38</v>
      </c>
      <c r="AP52" s="1">
        <v>66</v>
      </c>
      <c r="AQ52" s="1">
        <v>63</v>
      </c>
      <c r="AR52" s="1">
        <v>27</v>
      </c>
      <c r="AS52" s="1">
        <v>54</v>
      </c>
    </row>
    <row r="53" spans="1:45" ht="18" customHeight="1">
      <c r="A53" s="8">
        <v>62</v>
      </c>
      <c r="B53" s="1">
        <f t="shared" si="1"/>
        <v>2805</v>
      </c>
      <c r="C53" s="1">
        <f t="shared" si="2"/>
        <v>1875</v>
      </c>
      <c r="D53" s="1">
        <v>66</v>
      </c>
      <c r="E53" s="1">
        <v>53</v>
      </c>
      <c r="F53" s="1">
        <v>108</v>
      </c>
      <c r="G53" s="1">
        <v>96</v>
      </c>
      <c r="H53" s="1">
        <v>90</v>
      </c>
      <c r="I53" s="1">
        <v>66</v>
      </c>
      <c r="J53" s="1">
        <v>87</v>
      </c>
      <c r="K53" s="1">
        <v>73</v>
      </c>
      <c r="L53" s="1">
        <v>86</v>
      </c>
      <c r="M53" s="1">
        <v>63</v>
      </c>
      <c r="N53" s="1">
        <v>41</v>
      </c>
      <c r="O53" s="1">
        <v>40</v>
      </c>
      <c r="P53" s="1">
        <v>64</v>
      </c>
      <c r="Q53" s="1">
        <v>66</v>
      </c>
      <c r="R53" s="1">
        <v>117</v>
      </c>
      <c r="S53" s="1">
        <v>79</v>
      </c>
      <c r="T53" s="1">
        <v>115</v>
      </c>
      <c r="U53" s="1">
        <v>77</v>
      </c>
      <c r="V53" s="1">
        <v>79</v>
      </c>
      <c r="W53" s="1">
        <v>96</v>
      </c>
      <c r="X53" s="1">
        <v>98</v>
      </c>
      <c r="Y53" s="1">
        <v>77</v>
      </c>
      <c r="Z53" s="1">
        <v>138</v>
      </c>
      <c r="AA53" s="1">
        <f t="shared" si="4"/>
        <v>930</v>
      </c>
      <c r="AB53" s="1">
        <v>61</v>
      </c>
      <c r="AC53" s="1">
        <v>81</v>
      </c>
      <c r="AD53" s="1">
        <v>32</v>
      </c>
      <c r="AE53" s="1">
        <v>44</v>
      </c>
      <c r="AF53" s="1">
        <v>37</v>
      </c>
      <c r="AG53" s="1">
        <v>51</v>
      </c>
      <c r="AH53" s="1">
        <v>47</v>
      </c>
      <c r="AI53" s="1">
        <v>47</v>
      </c>
      <c r="AJ53" s="1">
        <v>37</v>
      </c>
      <c r="AK53" s="1">
        <v>48</v>
      </c>
      <c r="AL53" s="1">
        <v>35</v>
      </c>
      <c r="AM53" s="1">
        <v>53</v>
      </c>
      <c r="AN53" s="1">
        <v>95</v>
      </c>
      <c r="AO53" s="1">
        <v>43</v>
      </c>
      <c r="AP53" s="1">
        <v>63</v>
      </c>
      <c r="AQ53" s="1">
        <v>52</v>
      </c>
      <c r="AR53" s="1">
        <v>50</v>
      </c>
      <c r="AS53" s="1">
        <v>54</v>
      </c>
    </row>
    <row r="54" spans="1:45" ht="18" customHeight="1">
      <c r="A54" s="8">
        <v>63</v>
      </c>
      <c r="B54" s="1">
        <f t="shared" si="1"/>
        <v>2858</v>
      </c>
      <c r="C54" s="1">
        <f t="shared" si="2"/>
        <v>1951</v>
      </c>
      <c r="D54" s="1">
        <v>62</v>
      </c>
      <c r="E54" s="1">
        <v>73</v>
      </c>
      <c r="F54" s="1">
        <v>107</v>
      </c>
      <c r="G54" s="1">
        <v>84</v>
      </c>
      <c r="H54" s="1">
        <v>119</v>
      </c>
      <c r="I54" s="1">
        <v>79</v>
      </c>
      <c r="J54" s="1">
        <v>100</v>
      </c>
      <c r="K54" s="1">
        <v>78</v>
      </c>
      <c r="L54" s="1">
        <v>76</v>
      </c>
      <c r="M54" s="1">
        <v>74</v>
      </c>
      <c r="N54" s="1">
        <v>49</v>
      </c>
      <c r="O54" s="1">
        <v>57</v>
      </c>
      <c r="P54" s="1">
        <v>64</v>
      </c>
      <c r="Q54" s="1">
        <v>50</v>
      </c>
      <c r="R54" s="1">
        <v>125</v>
      </c>
      <c r="S54" s="1">
        <v>87</v>
      </c>
      <c r="T54" s="1">
        <v>114</v>
      </c>
      <c r="U54" s="1">
        <v>71</v>
      </c>
      <c r="V54" s="1">
        <v>68</v>
      </c>
      <c r="W54" s="1">
        <v>92</v>
      </c>
      <c r="X54" s="1">
        <v>121</v>
      </c>
      <c r="Y54" s="1">
        <v>56</v>
      </c>
      <c r="Z54" s="1">
        <v>145</v>
      </c>
      <c r="AA54" s="1">
        <f t="shared" si="4"/>
        <v>907</v>
      </c>
      <c r="AB54" s="1">
        <v>79</v>
      </c>
      <c r="AC54" s="1">
        <v>78</v>
      </c>
      <c r="AD54" s="1">
        <v>22</v>
      </c>
      <c r="AE54" s="1">
        <v>44</v>
      </c>
      <c r="AF54" s="1">
        <v>45</v>
      </c>
      <c r="AG54" s="1">
        <v>44</v>
      </c>
      <c r="AH54" s="1">
        <v>59</v>
      </c>
      <c r="AI54" s="1">
        <v>48</v>
      </c>
      <c r="AJ54" s="1">
        <v>39</v>
      </c>
      <c r="AK54" s="1">
        <v>38</v>
      </c>
      <c r="AL54" s="1">
        <v>38</v>
      </c>
      <c r="AM54" s="1">
        <v>54</v>
      </c>
      <c r="AN54" s="1">
        <v>84</v>
      </c>
      <c r="AO54" s="1">
        <v>45</v>
      </c>
      <c r="AP54" s="1">
        <v>51</v>
      </c>
      <c r="AQ54" s="1">
        <v>60</v>
      </c>
      <c r="AR54" s="1">
        <v>33</v>
      </c>
      <c r="AS54" s="1">
        <v>46</v>
      </c>
    </row>
    <row r="55" spans="1:45" ht="18" customHeight="1">
      <c r="A55" s="8">
        <v>64</v>
      </c>
      <c r="B55" s="1">
        <f t="shared" si="1"/>
        <v>2330</v>
      </c>
      <c r="C55" s="1">
        <f t="shared" si="2"/>
        <v>1587</v>
      </c>
      <c r="D55" s="1">
        <v>47</v>
      </c>
      <c r="E55" s="1">
        <v>57</v>
      </c>
      <c r="F55" s="1">
        <v>69</v>
      </c>
      <c r="G55" s="1">
        <v>86</v>
      </c>
      <c r="H55" s="1">
        <v>90</v>
      </c>
      <c r="I55" s="1">
        <v>74</v>
      </c>
      <c r="J55" s="1">
        <v>72</v>
      </c>
      <c r="K55" s="1">
        <v>48</v>
      </c>
      <c r="L55" s="1">
        <v>59</v>
      </c>
      <c r="M55" s="1">
        <v>69</v>
      </c>
      <c r="N55" s="1">
        <v>43</v>
      </c>
      <c r="O55" s="1">
        <v>49</v>
      </c>
      <c r="P55" s="1">
        <v>52</v>
      </c>
      <c r="Q55" s="1">
        <v>51</v>
      </c>
      <c r="R55" s="1">
        <v>113</v>
      </c>
      <c r="S55" s="1">
        <v>75</v>
      </c>
      <c r="T55" s="1">
        <v>88</v>
      </c>
      <c r="U55" s="1">
        <v>60</v>
      </c>
      <c r="V55" s="1">
        <v>50</v>
      </c>
      <c r="W55" s="1">
        <v>70</v>
      </c>
      <c r="X55" s="1">
        <v>92</v>
      </c>
      <c r="Y55" s="1">
        <v>67</v>
      </c>
      <c r="Z55" s="1">
        <v>106</v>
      </c>
      <c r="AA55" s="1">
        <f t="shared" si="4"/>
        <v>743</v>
      </c>
      <c r="AB55" s="1">
        <v>43</v>
      </c>
      <c r="AC55" s="1">
        <v>60</v>
      </c>
      <c r="AD55" s="1">
        <v>25</v>
      </c>
      <c r="AE55" s="1">
        <v>44</v>
      </c>
      <c r="AF55" s="1">
        <v>35</v>
      </c>
      <c r="AG55" s="1">
        <v>46</v>
      </c>
      <c r="AH55" s="1">
        <v>43</v>
      </c>
      <c r="AI55" s="1">
        <v>35</v>
      </c>
      <c r="AJ55" s="1">
        <v>29</v>
      </c>
      <c r="AK55" s="1">
        <v>37</v>
      </c>
      <c r="AL55" s="1">
        <v>36</v>
      </c>
      <c r="AM55" s="1">
        <v>37</v>
      </c>
      <c r="AN55" s="1">
        <v>82</v>
      </c>
      <c r="AO55" s="1">
        <v>31</v>
      </c>
      <c r="AP55" s="1">
        <v>51</v>
      </c>
      <c r="AQ55" s="1">
        <v>43</v>
      </c>
      <c r="AR55" s="1">
        <v>31</v>
      </c>
      <c r="AS55" s="1">
        <v>35</v>
      </c>
    </row>
    <row r="56" spans="1:45" s="2" customFormat="1" ht="18" customHeight="1">
      <c r="A56" s="9" t="s">
        <v>195</v>
      </c>
      <c r="B56" s="2">
        <f t="shared" si="1"/>
        <v>10531</v>
      </c>
      <c r="C56" s="2">
        <f t="shared" si="2"/>
        <v>7013</v>
      </c>
      <c r="D56" s="2">
        <f aca="true" t="shared" si="11" ref="D56:AS56">SUM(D57:D61)</f>
        <v>251</v>
      </c>
      <c r="E56" s="2">
        <f t="shared" si="11"/>
        <v>244</v>
      </c>
      <c r="F56" s="2">
        <f t="shared" si="11"/>
        <v>399</v>
      </c>
      <c r="G56" s="2">
        <f t="shared" si="11"/>
        <v>361</v>
      </c>
      <c r="H56" s="2">
        <f t="shared" si="11"/>
        <v>342</v>
      </c>
      <c r="I56" s="2">
        <f t="shared" si="11"/>
        <v>303</v>
      </c>
      <c r="J56" s="2">
        <f t="shared" si="11"/>
        <v>313</v>
      </c>
      <c r="K56" s="2">
        <f t="shared" si="11"/>
        <v>253</v>
      </c>
      <c r="L56" s="2">
        <f t="shared" si="11"/>
        <v>329</v>
      </c>
      <c r="M56" s="2">
        <f t="shared" si="11"/>
        <v>252</v>
      </c>
      <c r="N56" s="2">
        <f t="shared" si="11"/>
        <v>188</v>
      </c>
      <c r="O56" s="2">
        <f t="shared" si="11"/>
        <v>191</v>
      </c>
      <c r="P56" s="2">
        <f t="shared" si="11"/>
        <v>272</v>
      </c>
      <c r="Q56" s="2">
        <f t="shared" si="11"/>
        <v>206</v>
      </c>
      <c r="R56" s="2">
        <f t="shared" si="11"/>
        <v>412</v>
      </c>
      <c r="S56" s="2">
        <f t="shared" si="11"/>
        <v>314</v>
      </c>
      <c r="T56" s="2">
        <f t="shared" si="11"/>
        <v>434</v>
      </c>
      <c r="U56" s="2">
        <f t="shared" si="11"/>
        <v>286</v>
      </c>
      <c r="V56" s="2">
        <f t="shared" si="11"/>
        <v>286</v>
      </c>
      <c r="W56" s="2">
        <f t="shared" si="11"/>
        <v>341</v>
      </c>
      <c r="X56" s="2">
        <f t="shared" si="11"/>
        <v>315</v>
      </c>
      <c r="Y56" s="2">
        <f t="shared" si="11"/>
        <v>240</v>
      </c>
      <c r="Z56" s="2">
        <f t="shared" si="11"/>
        <v>481</v>
      </c>
      <c r="AA56" s="2">
        <f t="shared" si="4"/>
        <v>3518</v>
      </c>
      <c r="AB56" s="2">
        <f t="shared" si="11"/>
        <v>265</v>
      </c>
      <c r="AC56" s="2">
        <f t="shared" si="11"/>
        <v>318</v>
      </c>
      <c r="AD56" s="2">
        <f t="shared" si="11"/>
        <v>119</v>
      </c>
      <c r="AE56" s="2">
        <f t="shared" si="11"/>
        <v>155</v>
      </c>
      <c r="AF56" s="2">
        <f t="shared" si="11"/>
        <v>143</v>
      </c>
      <c r="AG56" s="2">
        <f t="shared" si="11"/>
        <v>158</v>
      </c>
      <c r="AH56" s="2">
        <f t="shared" si="11"/>
        <v>221</v>
      </c>
      <c r="AI56" s="2">
        <f t="shared" si="11"/>
        <v>192</v>
      </c>
      <c r="AJ56" s="2">
        <f t="shared" si="11"/>
        <v>127</v>
      </c>
      <c r="AK56" s="2">
        <f t="shared" si="11"/>
        <v>178</v>
      </c>
      <c r="AL56" s="2">
        <f t="shared" si="11"/>
        <v>190</v>
      </c>
      <c r="AM56" s="2">
        <f t="shared" si="11"/>
        <v>184</v>
      </c>
      <c r="AN56" s="2">
        <f t="shared" si="11"/>
        <v>328</v>
      </c>
      <c r="AO56" s="2">
        <f t="shared" si="11"/>
        <v>158</v>
      </c>
      <c r="AP56" s="2">
        <f t="shared" si="11"/>
        <v>268</v>
      </c>
      <c r="AQ56" s="2">
        <f t="shared" si="11"/>
        <v>175</v>
      </c>
      <c r="AR56" s="2">
        <f t="shared" si="11"/>
        <v>119</v>
      </c>
      <c r="AS56" s="2">
        <f t="shared" si="11"/>
        <v>220</v>
      </c>
    </row>
    <row r="57" spans="1:45" ht="18" customHeight="1">
      <c r="A57" s="8">
        <v>65</v>
      </c>
      <c r="B57" s="1">
        <f t="shared" si="1"/>
        <v>2266</v>
      </c>
      <c r="C57" s="1">
        <f t="shared" si="2"/>
        <v>1514</v>
      </c>
      <c r="D57" s="1">
        <v>58</v>
      </c>
      <c r="E57" s="1">
        <v>52</v>
      </c>
      <c r="F57" s="1">
        <v>87</v>
      </c>
      <c r="G57" s="1">
        <v>74</v>
      </c>
      <c r="H57" s="1">
        <v>91</v>
      </c>
      <c r="I57" s="1">
        <v>60</v>
      </c>
      <c r="J57" s="1">
        <v>59</v>
      </c>
      <c r="K57" s="1">
        <v>55</v>
      </c>
      <c r="L57" s="1">
        <v>64</v>
      </c>
      <c r="M57" s="1">
        <v>60</v>
      </c>
      <c r="N57" s="1">
        <v>47</v>
      </c>
      <c r="O57" s="1">
        <v>48</v>
      </c>
      <c r="P57" s="1">
        <v>56</v>
      </c>
      <c r="Q57" s="1">
        <v>42</v>
      </c>
      <c r="R57" s="1">
        <v>87</v>
      </c>
      <c r="S57" s="1">
        <v>70</v>
      </c>
      <c r="T57" s="1">
        <v>98</v>
      </c>
      <c r="U57" s="1">
        <v>57</v>
      </c>
      <c r="V57" s="1">
        <v>43</v>
      </c>
      <c r="W57" s="1">
        <v>77</v>
      </c>
      <c r="X57" s="1">
        <v>82</v>
      </c>
      <c r="Y57" s="1">
        <v>52</v>
      </c>
      <c r="Z57" s="1">
        <v>95</v>
      </c>
      <c r="AA57" s="1">
        <f t="shared" si="4"/>
        <v>752</v>
      </c>
      <c r="AB57" s="1">
        <v>61</v>
      </c>
      <c r="AC57" s="1">
        <v>68</v>
      </c>
      <c r="AD57" s="1">
        <v>25</v>
      </c>
      <c r="AE57" s="1">
        <v>44</v>
      </c>
      <c r="AF57" s="1">
        <v>28</v>
      </c>
      <c r="AG57" s="1">
        <v>30</v>
      </c>
      <c r="AH57" s="1">
        <v>42</v>
      </c>
      <c r="AI57" s="1">
        <v>46</v>
      </c>
      <c r="AJ57" s="1">
        <v>33</v>
      </c>
      <c r="AK57" s="1">
        <v>38</v>
      </c>
      <c r="AL57" s="1">
        <v>36</v>
      </c>
      <c r="AM57" s="1">
        <v>34</v>
      </c>
      <c r="AN57" s="1">
        <v>61</v>
      </c>
      <c r="AO57" s="1">
        <v>38</v>
      </c>
      <c r="AP57" s="1">
        <v>55</v>
      </c>
      <c r="AQ57" s="1">
        <v>32</v>
      </c>
      <c r="AR57" s="1">
        <v>31</v>
      </c>
      <c r="AS57" s="1">
        <v>50</v>
      </c>
    </row>
    <row r="58" spans="1:45" ht="18" customHeight="1">
      <c r="A58" s="8">
        <v>66</v>
      </c>
      <c r="B58" s="1">
        <f t="shared" si="1"/>
        <v>2171</v>
      </c>
      <c r="C58" s="1">
        <f t="shared" si="2"/>
        <v>1432</v>
      </c>
      <c r="D58" s="1">
        <v>50</v>
      </c>
      <c r="E58" s="1">
        <v>49</v>
      </c>
      <c r="F58" s="1">
        <v>86</v>
      </c>
      <c r="G58" s="1">
        <v>81</v>
      </c>
      <c r="H58" s="1">
        <v>64</v>
      </c>
      <c r="I58" s="1">
        <v>56</v>
      </c>
      <c r="J58" s="1">
        <v>48</v>
      </c>
      <c r="K58" s="1">
        <v>59</v>
      </c>
      <c r="L58" s="1">
        <v>62</v>
      </c>
      <c r="M58" s="1">
        <v>52</v>
      </c>
      <c r="N58" s="1">
        <v>35</v>
      </c>
      <c r="O58" s="1">
        <v>35</v>
      </c>
      <c r="P58" s="1">
        <v>55</v>
      </c>
      <c r="Q58" s="1">
        <v>39</v>
      </c>
      <c r="R58" s="1">
        <v>89</v>
      </c>
      <c r="S58" s="1">
        <v>63</v>
      </c>
      <c r="T58" s="1">
        <v>77</v>
      </c>
      <c r="U58" s="1">
        <v>65</v>
      </c>
      <c r="V58" s="1">
        <v>68</v>
      </c>
      <c r="W58" s="1">
        <v>72</v>
      </c>
      <c r="X58" s="1">
        <v>62</v>
      </c>
      <c r="Y58" s="1">
        <v>54</v>
      </c>
      <c r="Z58" s="1">
        <v>111</v>
      </c>
      <c r="AA58" s="1">
        <f t="shared" si="4"/>
        <v>739</v>
      </c>
      <c r="AB58" s="1">
        <v>52</v>
      </c>
      <c r="AC58" s="1">
        <v>71</v>
      </c>
      <c r="AD58" s="1">
        <v>24</v>
      </c>
      <c r="AE58" s="1">
        <v>33</v>
      </c>
      <c r="AF58" s="1">
        <v>28</v>
      </c>
      <c r="AG58" s="1">
        <v>29</v>
      </c>
      <c r="AH58" s="1">
        <v>61</v>
      </c>
      <c r="AI58" s="1">
        <v>45</v>
      </c>
      <c r="AJ58" s="1">
        <v>24</v>
      </c>
      <c r="AK58" s="1">
        <v>35</v>
      </c>
      <c r="AL58" s="1">
        <v>40</v>
      </c>
      <c r="AM58" s="1">
        <v>30</v>
      </c>
      <c r="AN58" s="1">
        <v>66</v>
      </c>
      <c r="AO58" s="1">
        <v>37</v>
      </c>
      <c r="AP58" s="1">
        <v>58</v>
      </c>
      <c r="AQ58" s="1">
        <v>35</v>
      </c>
      <c r="AR58" s="1">
        <v>28</v>
      </c>
      <c r="AS58" s="1">
        <v>43</v>
      </c>
    </row>
    <row r="59" spans="1:45" ht="18" customHeight="1">
      <c r="A59" s="8">
        <v>67</v>
      </c>
      <c r="B59" s="1">
        <f t="shared" si="1"/>
        <v>2136</v>
      </c>
      <c r="C59" s="1">
        <f t="shared" si="2"/>
        <v>1431</v>
      </c>
      <c r="D59" s="1">
        <v>39</v>
      </c>
      <c r="E59" s="1">
        <v>55</v>
      </c>
      <c r="F59" s="1">
        <v>76</v>
      </c>
      <c r="G59" s="1">
        <v>71</v>
      </c>
      <c r="H59" s="1">
        <v>75</v>
      </c>
      <c r="I59" s="1">
        <v>77</v>
      </c>
      <c r="J59" s="1">
        <v>70</v>
      </c>
      <c r="K59" s="1">
        <v>52</v>
      </c>
      <c r="L59" s="1">
        <v>74</v>
      </c>
      <c r="M59" s="1">
        <v>50</v>
      </c>
      <c r="N59" s="1">
        <v>51</v>
      </c>
      <c r="O59" s="1">
        <v>41</v>
      </c>
      <c r="P59" s="1">
        <v>42</v>
      </c>
      <c r="Q59" s="1">
        <v>45</v>
      </c>
      <c r="R59" s="1">
        <v>87</v>
      </c>
      <c r="S59" s="1">
        <v>70</v>
      </c>
      <c r="T59" s="1">
        <v>89</v>
      </c>
      <c r="U59" s="1">
        <v>55</v>
      </c>
      <c r="V59" s="1">
        <v>52</v>
      </c>
      <c r="W59" s="1">
        <v>64</v>
      </c>
      <c r="X59" s="1">
        <v>51</v>
      </c>
      <c r="Y59" s="1">
        <v>45</v>
      </c>
      <c r="Z59" s="1">
        <v>100</v>
      </c>
      <c r="AA59" s="1">
        <f t="shared" si="4"/>
        <v>705</v>
      </c>
      <c r="AB59" s="1">
        <v>52</v>
      </c>
      <c r="AC59" s="1">
        <v>56</v>
      </c>
      <c r="AD59" s="1">
        <v>33</v>
      </c>
      <c r="AE59" s="1">
        <v>26</v>
      </c>
      <c r="AF59" s="1">
        <v>32</v>
      </c>
      <c r="AG59" s="1">
        <v>31</v>
      </c>
      <c r="AH59" s="1">
        <v>32</v>
      </c>
      <c r="AI59" s="1">
        <v>27</v>
      </c>
      <c r="AJ59" s="1">
        <v>34</v>
      </c>
      <c r="AK59" s="1">
        <v>43</v>
      </c>
      <c r="AL59" s="1">
        <v>45</v>
      </c>
      <c r="AM59" s="1">
        <v>49</v>
      </c>
      <c r="AN59" s="1">
        <v>72</v>
      </c>
      <c r="AO59" s="1">
        <v>26</v>
      </c>
      <c r="AP59" s="1">
        <v>51</v>
      </c>
      <c r="AQ59" s="1">
        <v>30</v>
      </c>
      <c r="AR59" s="1">
        <v>20</v>
      </c>
      <c r="AS59" s="1">
        <v>46</v>
      </c>
    </row>
    <row r="60" spans="1:45" ht="18" customHeight="1">
      <c r="A60" s="8">
        <v>68</v>
      </c>
      <c r="B60" s="1">
        <f t="shared" si="1"/>
        <v>2115</v>
      </c>
      <c r="C60" s="1">
        <f t="shared" si="2"/>
        <v>1397</v>
      </c>
      <c r="D60" s="1">
        <v>55</v>
      </c>
      <c r="E60" s="1">
        <v>48</v>
      </c>
      <c r="F60" s="1">
        <v>79</v>
      </c>
      <c r="G60" s="1">
        <v>77</v>
      </c>
      <c r="H60" s="1">
        <v>53</v>
      </c>
      <c r="I60" s="1">
        <v>59</v>
      </c>
      <c r="J60" s="1">
        <v>79</v>
      </c>
      <c r="K60" s="1">
        <v>52</v>
      </c>
      <c r="L60" s="1">
        <v>61</v>
      </c>
      <c r="M60" s="1">
        <v>48</v>
      </c>
      <c r="N60" s="1">
        <v>22</v>
      </c>
      <c r="O60" s="1">
        <v>35</v>
      </c>
      <c r="P60" s="1">
        <v>62</v>
      </c>
      <c r="Q60" s="1">
        <v>41</v>
      </c>
      <c r="R60" s="1">
        <v>77</v>
      </c>
      <c r="S60" s="1">
        <v>57</v>
      </c>
      <c r="T60" s="1">
        <v>90</v>
      </c>
      <c r="U60" s="1">
        <v>57</v>
      </c>
      <c r="V60" s="1">
        <v>69</v>
      </c>
      <c r="W60" s="1">
        <v>70</v>
      </c>
      <c r="X60" s="1">
        <v>66</v>
      </c>
      <c r="Y60" s="1">
        <v>53</v>
      </c>
      <c r="Z60" s="1">
        <v>87</v>
      </c>
      <c r="AA60" s="1">
        <f t="shared" si="4"/>
        <v>718</v>
      </c>
      <c r="AB60" s="1">
        <v>41</v>
      </c>
      <c r="AC60" s="1">
        <v>72</v>
      </c>
      <c r="AD60" s="1">
        <v>20</v>
      </c>
      <c r="AE60" s="1">
        <v>31</v>
      </c>
      <c r="AF60" s="1">
        <v>33</v>
      </c>
      <c r="AG60" s="1">
        <v>36</v>
      </c>
      <c r="AH60" s="1">
        <v>41</v>
      </c>
      <c r="AI60" s="1">
        <v>38</v>
      </c>
      <c r="AJ60" s="1">
        <v>19</v>
      </c>
      <c r="AK60" s="1">
        <v>36</v>
      </c>
      <c r="AL60" s="1">
        <v>34</v>
      </c>
      <c r="AM60" s="1">
        <v>40</v>
      </c>
      <c r="AN60" s="1">
        <v>74</v>
      </c>
      <c r="AO60" s="1">
        <v>31</v>
      </c>
      <c r="AP60" s="1">
        <v>56</v>
      </c>
      <c r="AQ60" s="1">
        <v>48</v>
      </c>
      <c r="AR60" s="1">
        <v>18</v>
      </c>
      <c r="AS60" s="1">
        <v>50</v>
      </c>
    </row>
    <row r="61" spans="1:45" ht="18" customHeight="1">
      <c r="A61" s="8">
        <v>69</v>
      </c>
      <c r="B61" s="1">
        <f t="shared" si="1"/>
        <v>1843</v>
      </c>
      <c r="C61" s="1">
        <f t="shared" si="2"/>
        <v>1239</v>
      </c>
      <c r="D61" s="1">
        <v>49</v>
      </c>
      <c r="E61" s="1">
        <v>40</v>
      </c>
      <c r="F61" s="1">
        <v>71</v>
      </c>
      <c r="G61" s="1">
        <v>58</v>
      </c>
      <c r="H61" s="1">
        <v>59</v>
      </c>
      <c r="I61" s="1">
        <v>51</v>
      </c>
      <c r="J61" s="1">
        <v>57</v>
      </c>
      <c r="K61" s="1">
        <v>35</v>
      </c>
      <c r="L61" s="1">
        <v>68</v>
      </c>
      <c r="M61" s="1">
        <v>42</v>
      </c>
      <c r="N61" s="1">
        <v>33</v>
      </c>
      <c r="O61" s="1">
        <v>32</v>
      </c>
      <c r="P61" s="1">
        <v>57</v>
      </c>
      <c r="Q61" s="1">
        <v>39</v>
      </c>
      <c r="R61" s="1">
        <v>72</v>
      </c>
      <c r="S61" s="1">
        <v>54</v>
      </c>
      <c r="T61" s="1">
        <v>80</v>
      </c>
      <c r="U61" s="1">
        <v>52</v>
      </c>
      <c r="V61" s="1">
        <v>54</v>
      </c>
      <c r="W61" s="1">
        <v>58</v>
      </c>
      <c r="X61" s="1">
        <v>54</v>
      </c>
      <c r="Y61" s="1">
        <v>36</v>
      </c>
      <c r="Z61" s="1">
        <v>88</v>
      </c>
      <c r="AA61" s="1">
        <f t="shared" si="4"/>
        <v>604</v>
      </c>
      <c r="AB61" s="1">
        <v>59</v>
      </c>
      <c r="AC61" s="1">
        <v>51</v>
      </c>
      <c r="AD61" s="1">
        <v>17</v>
      </c>
      <c r="AE61" s="1">
        <v>21</v>
      </c>
      <c r="AF61" s="1">
        <v>22</v>
      </c>
      <c r="AG61" s="1">
        <v>32</v>
      </c>
      <c r="AH61" s="1">
        <v>45</v>
      </c>
      <c r="AI61" s="1">
        <v>36</v>
      </c>
      <c r="AJ61" s="1">
        <v>17</v>
      </c>
      <c r="AK61" s="1">
        <v>26</v>
      </c>
      <c r="AL61" s="1">
        <v>35</v>
      </c>
      <c r="AM61" s="1">
        <v>31</v>
      </c>
      <c r="AN61" s="1">
        <v>55</v>
      </c>
      <c r="AO61" s="1">
        <v>26</v>
      </c>
      <c r="AP61" s="1">
        <v>48</v>
      </c>
      <c r="AQ61" s="1">
        <v>30</v>
      </c>
      <c r="AR61" s="1">
        <v>22</v>
      </c>
      <c r="AS61" s="1">
        <v>31</v>
      </c>
    </row>
    <row r="62" spans="1:45" s="2" customFormat="1" ht="18" customHeight="1">
      <c r="A62" s="9" t="s">
        <v>188</v>
      </c>
      <c r="B62" s="2">
        <f t="shared" si="1"/>
        <v>6863</v>
      </c>
      <c r="C62" s="2">
        <f t="shared" si="2"/>
        <v>4579</v>
      </c>
      <c r="D62" s="2">
        <v>149</v>
      </c>
      <c r="E62" s="2">
        <v>145</v>
      </c>
      <c r="F62" s="2">
        <v>246</v>
      </c>
      <c r="G62" s="2">
        <v>247</v>
      </c>
      <c r="H62" s="2">
        <v>215</v>
      </c>
      <c r="I62" s="2">
        <v>201</v>
      </c>
      <c r="J62" s="2">
        <v>233</v>
      </c>
      <c r="K62" s="2">
        <v>146</v>
      </c>
      <c r="L62" s="2">
        <v>190</v>
      </c>
      <c r="M62" s="2">
        <v>155</v>
      </c>
      <c r="N62" s="2">
        <v>121</v>
      </c>
      <c r="O62" s="2">
        <v>147</v>
      </c>
      <c r="P62" s="2">
        <v>211</v>
      </c>
      <c r="Q62" s="2">
        <v>125</v>
      </c>
      <c r="R62" s="2">
        <v>262</v>
      </c>
      <c r="S62" s="2">
        <v>196</v>
      </c>
      <c r="T62" s="2">
        <v>317</v>
      </c>
      <c r="U62" s="2">
        <v>169</v>
      </c>
      <c r="V62" s="2">
        <v>195</v>
      </c>
      <c r="W62" s="2">
        <v>238</v>
      </c>
      <c r="X62" s="2">
        <v>222</v>
      </c>
      <c r="Y62" s="2">
        <v>156</v>
      </c>
      <c r="Z62" s="2">
        <v>293</v>
      </c>
      <c r="AA62" s="2">
        <f t="shared" si="4"/>
        <v>2284</v>
      </c>
      <c r="AB62" s="2">
        <v>178</v>
      </c>
      <c r="AC62" s="2">
        <v>182</v>
      </c>
      <c r="AD62" s="2">
        <v>77</v>
      </c>
      <c r="AE62" s="2">
        <v>112</v>
      </c>
      <c r="AF62" s="2">
        <v>92</v>
      </c>
      <c r="AG62" s="2">
        <v>109</v>
      </c>
      <c r="AH62" s="2">
        <v>174</v>
      </c>
      <c r="AI62" s="2">
        <v>117</v>
      </c>
      <c r="AJ62" s="2">
        <v>83</v>
      </c>
      <c r="AK62" s="2">
        <v>105</v>
      </c>
      <c r="AL62" s="2">
        <v>103</v>
      </c>
      <c r="AM62" s="2">
        <v>106</v>
      </c>
      <c r="AN62" s="2">
        <v>223</v>
      </c>
      <c r="AO62" s="2">
        <v>107</v>
      </c>
      <c r="AP62" s="2">
        <v>188</v>
      </c>
      <c r="AQ62" s="2">
        <v>124</v>
      </c>
      <c r="AR62" s="2">
        <v>68</v>
      </c>
      <c r="AS62" s="2">
        <v>136</v>
      </c>
    </row>
    <row r="63" spans="1:45" s="2" customFormat="1" ht="18" customHeight="1">
      <c r="A63" s="9" t="s">
        <v>196</v>
      </c>
      <c r="B63" s="2">
        <f t="shared" si="1"/>
        <v>4055</v>
      </c>
      <c r="C63" s="2">
        <f t="shared" si="2"/>
        <v>2804</v>
      </c>
      <c r="D63" s="2">
        <v>95</v>
      </c>
      <c r="E63" s="2">
        <v>87</v>
      </c>
      <c r="F63" s="2">
        <v>166</v>
      </c>
      <c r="G63" s="2">
        <v>148</v>
      </c>
      <c r="H63" s="2">
        <v>141</v>
      </c>
      <c r="I63" s="2">
        <v>124</v>
      </c>
      <c r="J63" s="2">
        <v>132</v>
      </c>
      <c r="K63" s="2">
        <v>94</v>
      </c>
      <c r="L63" s="2">
        <v>127</v>
      </c>
      <c r="M63" s="2">
        <v>91</v>
      </c>
      <c r="N63" s="2">
        <v>77</v>
      </c>
      <c r="O63" s="2">
        <v>88</v>
      </c>
      <c r="P63" s="2">
        <v>110</v>
      </c>
      <c r="Q63" s="2">
        <v>75</v>
      </c>
      <c r="R63" s="2">
        <v>166</v>
      </c>
      <c r="S63" s="2">
        <v>119</v>
      </c>
      <c r="T63" s="2">
        <v>186</v>
      </c>
      <c r="U63" s="2">
        <v>100</v>
      </c>
      <c r="V63" s="2">
        <v>176</v>
      </c>
      <c r="W63" s="2">
        <v>123</v>
      </c>
      <c r="X63" s="2">
        <v>113</v>
      </c>
      <c r="Y63" s="2">
        <v>73</v>
      </c>
      <c r="Z63" s="2">
        <v>193</v>
      </c>
      <c r="AA63" s="2">
        <f t="shared" si="4"/>
        <v>1251</v>
      </c>
      <c r="AB63" s="2">
        <v>94</v>
      </c>
      <c r="AC63" s="2">
        <v>86</v>
      </c>
      <c r="AD63" s="2">
        <v>39</v>
      </c>
      <c r="AE63" s="2">
        <v>47</v>
      </c>
      <c r="AF63" s="2">
        <v>34</v>
      </c>
      <c r="AG63" s="2">
        <v>61</v>
      </c>
      <c r="AH63" s="2">
        <v>89</v>
      </c>
      <c r="AI63" s="2">
        <v>91</v>
      </c>
      <c r="AJ63" s="2">
        <v>43</v>
      </c>
      <c r="AK63" s="2">
        <v>58</v>
      </c>
      <c r="AL63" s="2">
        <v>65</v>
      </c>
      <c r="AM63" s="2">
        <v>50</v>
      </c>
      <c r="AN63" s="2">
        <v>143</v>
      </c>
      <c r="AO63" s="2">
        <v>55</v>
      </c>
      <c r="AP63" s="2">
        <v>90</v>
      </c>
      <c r="AQ63" s="2">
        <v>63</v>
      </c>
      <c r="AR63" s="2">
        <v>38</v>
      </c>
      <c r="AS63" s="2">
        <v>105</v>
      </c>
    </row>
    <row r="64" spans="1:45" s="2" customFormat="1" ht="18" customHeight="1">
      <c r="A64" s="9" t="s">
        <v>189</v>
      </c>
      <c r="B64" s="2">
        <f t="shared" si="1"/>
        <v>1979</v>
      </c>
      <c r="C64" s="2">
        <f t="shared" si="2"/>
        <v>1348</v>
      </c>
      <c r="D64" s="2">
        <v>51</v>
      </c>
      <c r="E64" s="2">
        <v>40</v>
      </c>
      <c r="F64" s="2">
        <v>63</v>
      </c>
      <c r="G64" s="2">
        <v>66</v>
      </c>
      <c r="H64" s="2">
        <v>59</v>
      </c>
      <c r="I64" s="2">
        <v>51</v>
      </c>
      <c r="J64" s="2">
        <v>63</v>
      </c>
      <c r="K64" s="2">
        <v>38</v>
      </c>
      <c r="L64" s="2">
        <v>87</v>
      </c>
      <c r="M64" s="2">
        <v>47</v>
      </c>
      <c r="N64" s="2">
        <v>25</v>
      </c>
      <c r="O64" s="2">
        <v>33</v>
      </c>
      <c r="P64" s="2">
        <v>63</v>
      </c>
      <c r="Q64" s="2">
        <v>32</v>
      </c>
      <c r="R64" s="2">
        <v>59</v>
      </c>
      <c r="S64" s="2">
        <v>51</v>
      </c>
      <c r="T64" s="2">
        <v>94</v>
      </c>
      <c r="U64" s="2">
        <v>59</v>
      </c>
      <c r="V64" s="2">
        <v>124</v>
      </c>
      <c r="W64" s="2">
        <v>74</v>
      </c>
      <c r="X64" s="2">
        <v>53</v>
      </c>
      <c r="Y64" s="2">
        <v>33</v>
      </c>
      <c r="Z64" s="2">
        <v>83</v>
      </c>
      <c r="AA64" s="2">
        <f t="shared" si="4"/>
        <v>631</v>
      </c>
      <c r="AB64" s="2">
        <v>54</v>
      </c>
      <c r="AC64" s="2">
        <v>46</v>
      </c>
      <c r="AD64" s="2">
        <v>17</v>
      </c>
      <c r="AE64" s="2">
        <v>29</v>
      </c>
      <c r="AF64" s="2">
        <v>17</v>
      </c>
      <c r="AG64" s="2">
        <v>23</v>
      </c>
      <c r="AH64" s="2">
        <v>60</v>
      </c>
      <c r="AI64" s="2">
        <v>36</v>
      </c>
      <c r="AJ64" s="2">
        <v>26</v>
      </c>
      <c r="AK64" s="2">
        <v>30</v>
      </c>
      <c r="AL64" s="2">
        <v>52</v>
      </c>
      <c r="AM64" s="2">
        <v>29</v>
      </c>
      <c r="AN64" s="2">
        <v>48</v>
      </c>
      <c r="AO64" s="2">
        <v>31</v>
      </c>
      <c r="AP64" s="2">
        <v>47</v>
      </c>
      <c r="AQ64" s="2">
        <v>29</v>
      </c>
      <c r="AR64" s="2">
        <v>16</v>
      </c>
      <c r="AS64" s="2">
        <v>41</v>
      </c>
    </row>
    <row r="65" spans="1:45" s="2" customFormat="1" ht="18" customHeight="1">
      <c r="A65" s="9" t="s">
        <v>197</v>
      </c>
      <c r="B65" s="2">
        <f t="shared" si="1"/>
        <v>762</v>
      </c>
      <c r="C65" s="2">
        <f t="shared" si="2"/>
        <v>531</v>
      </c>
      <c r="D65" s="2">
        <v>12</v>
      </c>
      <c r="E65" s="2">
        <v>12</v>
      </c>
      <c r="F65" s="2">
        <v>35</v>
      </c>
      <c r="G65" s="2">
        <v>29</v>
      </c>
      <c r="H65" s="2">
        <v>34</v>
      </c>
      <c r="I65" s="2">
        <v>19</v>
      </c>
      <c r="J65" s="2">
        <v>32</v>
      </c>
      <c r="K65" s="2">
        <v>18</v>
      </c>
      <c r="L65" s="2">
        <v>19</v>
      </c>
      <c r="M65" s="2">
        <v>14</v>
      </c>
      <c r="N65" s="2">
        <v>11</v>
      </c>
      <c r="O65" s="2">
        <v>17</v>
      </c>
      <c r="P65" s="2">
        <v>24</v>
      </c>
      <c r="Q65" s="2">
        <v>9</v>
      </c>
      <c r="R65" s="2">
        <v>23</v>
      </c>
      <c r="S65" s="2">
        <v>21</v>
      </c>
      <c r="T65" s="2">
        <v>26</v>
      </c>
      <c r="U65" s="2">
        <v>23</v>
      </c>
      <c r="V65" s="2">
        <v>57</v>
      </c>
      <c r="W65" s="2">
        <v>23</v>
      </c>
      <c r="X65" s="2">
        <v>17</v>
      </c>
      <c r="Y65" s="2">
        <v>16</v>
      </c>
      <c r="Z65" s="2">
        <v>40</v>
      </c>
      <c r="AA65" s="2">
        <f t="shared" si="4"/>
        <v>231</v>
      </c>
      <c r="AB65" s="2">
        <v>18</v>
      </c>
      <c r="AC65" s="2">
        <v>18</v>
      </c>
      <c r="AD65" s="2">
        <v>5</v>
      </c>
      <c r="AE65" s="2">
        <v>4</v>
      </c>
      <c r="AF65" s="2">
        <v>7</v>
      </c>
      <c r="AG65" s="2">
        <v>7</v>
      </c>
      <c r="AH65" s="2">
        <v>15</v>
      </c>
      <c r="AI65" s="2">
        <v>12</v>
      </c>
      <c r="AJ65" s="2">
        <v>8</v>
      </c>
      <c r="AK65" s="2">
        <v>9</v>
      </c>
      <c r="AL65" s="2">
        <v>18</v>
      </c>
      <c r="AM65" s="2">
        <v>13</v>
      </c>
      <c r="AN65" s="2">
        <v>25</v>
      </c>
      <c r="AO65" s="2">
        <v>12</v>
      </c>
      <c r="AP65" s="2">
        <v>21</v>
      </c>
      <c r="AQ65" s="2">
        <v>9</v>
      </c>
      <c r="AR65" s="2">
        <v>11</v>
      </c>
      <c r="AS65" s="2">
        <v>19</v>
      </c>
    </row>
    <row r="66" spans="1:45" s="2" customFormat="1" ht="18" customHeight="1">
      <c r="A66" s="10" t="s">
        <v>198</v>
      </c>
      <c r="B66" s="11">
        <f t="shared" si="1"/>
        <v>187</v>
      </c>
      <c r="C66" s="11">
        <f t="shared" si="2"/>
        <v>124</v>
      </c>
      <c r="D66" s="11">
        <v>4</v>
      </c>
      <c r="E66" s="11">
        <v>2</v>
      </c>
      <c r="F66" s="11">
        <v>10</v>
      </c>
      <c r="G66" s="11">
        <v>6</v>
      </c>
      <c r="H66" s="11">
        <v>11</v>
      </c>
      <c r="I66" s="11">
        <v>5</v>
      </c>
      <c r="J66" s="11">
        <v>4</v>
      </c>
      <c r="K66" s="11">
        <v>6</v>
      </c>
      <c r="L66" s="11">
        <v>8</v>
      </c>
      <c r="M66" s="11">
        <v>2</v>
      </c>
      <c r="N66" s="11">
        <v>4</v>
      </c>
      <c r="O66" s="11">
        <v>1</v>
      </c>
      <c r="P66" s="11">
        <v>3</v>
      </c>
      <c r="Q66" s="11">
        <v>2</v>
      </c>
      <c r="R66" s="11">
        <v>7</v>
      </c>
      <c r="S66" s="11">
        <v>4</v>
      </c>
      <c r="T66" s="11">
        <v>5</v>
      </c>
      <c r="U66" s="11">
        <v>8</v>
      </c>
      <c r="V66" s="11">
        <v>19</v>
      </c>
      <c r="W66" s="11">
        <v>5</v>
      </c>
      <c r="X66" s="11">
        <v>5</v>
      </c>
      <c r="Y66" s="11">
        <v>2</v>
      </c>
      <c r="Z66" s="11">
        <v>1</v>
      </c>
      <c r="AA66" s="11">
        <f t="shared" si="4"/>
        <v>63</v>
      </c>
      <c r="AB66" s="11">
        <v>4</v>
      </c>
      <c r="AC66" s="11">
        <v>3</v>
      </c>
      <c r="AD66" s="11">
        <v>2</v>
      </c>
      <c r="AE66" s="11">
        <v>4</v>
      </c>
      <c r="AF66" s="11">
        <v>1</v>
      </c>
      <c r="AG66" s="11">
        <v>4</v>
      </c>
      <c r="AH66" s="11">
        <v>6</v>
      </c>
      <c r="AI66" s="11">
        <v>3</v>
      </c>
      <c r="AJ66" s="11">
        <v>4</v>
      </c>
      <c r="AK66" s="11">
        <v>0</v>
      </c>
      <c r="AL66" s="11">
        <v>3</v>
      </c>
      <c r="AM66" s="11">
        <v>4</v>
      </c>
      <c r="AN66" s="11">
        <v>10</v>
      </c>
      <c r="AO66" s="11">
        <v>3</v>
      </c>
      <c r="AP66" s="11">
        <v>2</v>
      </c>
      <c r="AQ66" s="11">
        <v>4</v>
      </c>
      <c r="AR66" s="11">
        <v>0</v>
      </c>
      <c r="AS66" s="11">
        <v>6</v>
      </c>
    </row>
  </sheetData>
  <mergeCells count="4">
    <mergeCell ref="AA5:AA6"/>
    <mergeCell ref="C5:C6"/>
    <mergeCell ref="B5:B6"/>
    <mergeCell ref="A5:A6"/>
  </mergeCells>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Z48"/>
  <sheetViews>
    <sheetView workbookViewId="0" topLeftCell="A1">
      <selection activeCell="B1" sqref="B1"/>
    </sheetView>
  </sheetViews>
  <sheetFormatPr defaultColWidth="9.00390625" defaultRowHeight="18" customHeight="1"/>
  <cols>
    <col min="1" max="1" width="5.875" style="6" customWidth="1"/>
    <col min="2" max="2" width="34.125" style="3" customWidth="1"/>
    <col min="3" max="16384" width="11.125" style="1" customWidth="1"/>
  </cols>
  <sheetData>
    <row r="1" spans="1:11" s="3" customFormat="1" ht="18" customHeight="1">
      <c r="A1" s="6"/>
      <c r="B1" s="4" t="s">
        <v>63</v>
      </c>
      <c r="D1" s="4"/>
      <c r="E1" s="4"/>
      <c r="F1" s="4"/>
      <c r="G1" s="4"/>
      <c r="H1" s="4"/>
      <c r="I1" s="4"/>
      <c r="J1" s="4"/>
      <c r="K1" s="4"/>
    </row>
    <row r="2" spans="1:3" s="3" customFormat="1" ht="18" customHeight="1">
      <c r="A2" s="6"/>
      <c r="C2" s="3" t="s">
        <v>64</v>
      </c>
    </row>
    <row r="3" spans="1:26" s="3" customFormat="1" ht="18" customHeight="1">
      <c r="A3" s="6"/>
      <c r="B3" s="34" t="s">
        <v>65</v>
      </c>
      <c r="C3" s="38" t="s">
        <v>310</v>
      </c>
      <c r="D3" s="39"/>
      <c r="E3" s="39"/>
      <c r="F3" s="39"/>
      <c r="G3" s="39"/>
      <c r="H3" s="39"/>
      <c r="I3" s="39"/>
      <c r="J3" s="39"/>
      <c r="K3" s="39"/>
      <c r="L3" s="39"/>
      <c r="M3" s="39"/>
      <c r="N3" s="43"/>
      <c r="O3" s="38" t="s">
        <v>201</v>
      </c>
      <c r="P3" s="39"/>
      <c r="Q3" s="39"/>
      <c r="R3" s="39"/>
      <c r="S3" s="39"/>
      <c r="T3" s="39"/>
      <c r="U3" s="39"/>
      <c r="V3" s="39"/>
      <c r="W3" s="39"/>
      <c r="X3" s="39"/>
      <c r="Y3" s="39"/>
      <c r="Z3" s="39"/>
    </row>
    <row r="4" spans="1:26" s="3" customFormat="1" ht="54" customHeight="1">
      <c r="A4" s="6"/>
      <c r="B4" s="35"/>
      <c r="C4" s="26" t="s">
        <v>62</v>
      </c>
      <c r="D4" s="26" t="s">
        <v>66</v>
      </c>
      <c r="E4" s="26" t="s">
        <v>67</v>
      </c>
      <c r="F4" s="26" t="s">
        <v>68</v>
      </c>
      <c r="G4" s="26" t="s">
        <v>69</v>
      </c>
      <c r="H4" s="26" t="s">
        <v>70</v>
      </c>
      <c r="I4" s="26" t="s">
        <v>71</v>
      </c>
      <c r="J4" s="26" t="s">
        <v>72</v>
      </c>
      <c r="K4" s="26" t="s">
        <v>73</v>
      </c>
      <c r="L4" s="26" t="s">
        <v>74</v>
      </c>
      <c r="M4" s="26" t="s">
        <v>75</v>
      </c>
      <c r="N4" s="26" t="s">
        <v>76</v>
      </c>
      <c r="O4" s="26" t="s">
        <v>62</v>
      </c>
      <c r="P4" s="26" t="s">
        <v>66</v>
      </c>
      <c r="Q4" s="26" t="s">
        <v>67</v>
      </c>
      <c r="R4" s="26" t="s">
        <v>68</v>
      </c>
      <c r="S4" s="26" t="s">
        <v>69</v>
      </c>
      <c r="T4" s="26" t="s">
        <v>70</v>
      </c>
      <c r="U4" s="26" t="s">
        <v>71</v>
      </c>
      <c r="V4" s="26" t="s">
        <v>72</v>
      </c>
      <c r="W4" s="26" t="s">
        <v>73</v>
      </c>
      <c r="X4" s="26" t="s">
        <v>74</v>
      </c>
      <c r="Y4" s="26" t="s">
        <v>75</v>
      </c>
      <c r="Z4" s="27" t="s">
        <v>76</v>
      </c>
    </row>
    <row r="5" spans="1:26" s="2" customFormat="1" ht="18" customHeight="1">
      <c r="A5" s="4"/>
      <c r="B5" s="9" t="s">
        <v>245</v>
      </c>
      <c r="C5" s="2">
        <f aca="true" t="shared" si="0" ref="C5:Z5">SUM(C6,C30)</f>
        <v>183285</v>
      </c>
      <c r="D5" s="2">
        <f t="shared" si="0"/>
        <v>14080</v>
      </c>
      <c r="E5" s="2">
        <f t="shared" si="0"/>
        <v>9480</v>
      </c>
      <c r="F5" s="2">
        <f t="shared" si="0"/>
        <v>33170</v>
      </c>
      <c r="G5" s="2">
        <f t="shared" si="0"/>
        <v>26970</v>
      </c>
      <c r="H5" s="2">
        <f t="shared" si="0"/>
        <v>15380</v>
      </c>
      <c r="I5" s="2">
        <f t="shared" si="0"/>
        <v>55</v>
      </c>
      <c r="J5" s="2">
        <f t="shared" si="0"/>
        <v>7515</v>
      </c>
      <c r="K5" s="2">
        <f t="shared" si="0"/>
        <v>58310</v>
      </c>
      <c r="L5" s="2">
        <f t="shared" si="0"/>
        <v>2530</v>
      </c>
      <c r="M5" s="2">
        <f t="shared" si="0"/>
        <v>15785</v>
      </c>
      <c r="N5" s="2">
        <f t="shared" si="0"/>
        <v>10</v>
      </c>
      <c r="O5" s="2">
        <f t="shared" si="0"/>
        <v>108825</v>
      </c>
      <c r="P5" s="2">
        <f t="shared" si="0"/>
        <v>8370</v>
      </c>
      <c r="Q5" s="2">
        <f t="shared" si="0"/>
        <v>9120</v>
      </c>
      <c r="R5" s="2">
        <f t="shared" si="0"/>
        <v>15030</v>
      </c>
      <c r="S5" s="2">
        <f t="shared" si="0"/>
        <v>16090</v>
      </c>
      <c r="T5" s="2">
        <f t="shared" si="0"/>
        <v>6690</v>
      </c>
      <c r="U5" s="2">
        <f t="shared" si="0"/>
        <v>50</v>
      </c>
      <c r="V5" s="2">
        <f t="shared" si="0"/>
        <v>6825</v>
      </c>
      <c r="W5" s="2">
        <f t="shared" si="0"/>
        <v>39245</v>
      </c>
      <c r="X5" s="2">
        <f t="shared" si="0"/>
        <v>2505</v>
      </c>
      <c r="Y5" s="2">
        <f t="shared" si="0"/>
        <v>4895</v>
      </c>
      <c r="Z5" s="2">
        <f t="shared" si="0"/>
        <v>5</v>
      </c>
    </row>
    <row r="6" spans="1:26" s="2" customFormat="1" ht="18" customHeight="1">
      <c r="A6" s="4"/>
      <c r="B6" s="9" t="s">
        <v>246</v>
      </c>
      <c r="C6" s="2">
        <f>SUM(C7:C29)</f>
        <v>112235</v>
      </c>
      <c r="D6" s="2">
        <f>SUM(D7:D29)</f>
        <v>10235</v>
      </c>
      <c r="E6" s="2">
        <f aca="true" t="shared" si="1" ref="E6:O6">SUM(E7:E29)</f>
        <v>6635</v>
      </c>
      <c r="F6" s="2">
        <f t="shared" si="1"/>
        <v>21585</v>
      </c>
      <c r="G6" s="2">
        <f t="shared" si="1"/>
        <v>19435</v>
      </c>
      <c r="H6" s="2">
        <f t="shared" si="1"/>
        <v>2695</v>
      </c>
      <c r="I6" s="2">
        <f t="shared" si="1"/>
        <v>15</v>
      </c>
      <c r="J6" s="2">
        <f t="shared" si="1"/>
        <v>3855</v>
      </c>
      <c r="K6" s="2">
        <f t="shared" si="1"/>
        <v>33690</v>
      </c>
      <c r="L6" s="2">
        <f t="shared" si="1"/>
        <v>1780</v>
      </c>
      <c r="M6" s="2">
        <f t="shared" si="1"/>
        <v>12305</v>
      </c>
      <c r="N6" s="2">
        <f t="shared" si="1"/>
        <v>5</v>
      </c>
      <c r="O6" s="2">
        <f t="shared" si="1"/>
        <v>66250</v>
      </c>
      <c r="P6" s="2">
        <f>SUM(P7:P29)</f>
        <v>6030</v>
      </c>
      <c r="Q6" s="2">
        <f>SUM(Q7:Q29)</f>
        <v>6340</v>
      </c>
      <c r="R6" s="2">
        <f aca="true" t="shared" si="2" ref="R6:Z6">SUM(R7:R29)</f>
        <v>10095</v>
      </c>
      <c r="S6" s="2">
        <f t="shared" si="2"/>
        <v>11290</v>
      </c>
      <c r="T6" s="2">
        <f t="shared" si="2"/>
        <v>1240</v>
      </c>
      <c r="U6" s="2">
        <f t="shared" si="2"/>
        <v>15</v>
      </c>
      <c r="V6" s="2">
        <f t="shared" si="2"/>
        <v>3405</v>
      </c>
      <c r="W6" s="2">
        <f t="shared" si="2"/>
        <v>22345</v>
      </c>
      <c r="X6" s="2">
        <f t="shared" si="2"/>
        <v>1755</v>
      </c>
      <c r="Y6" s="2">
        <f t="shared" si="2"/>
        <v>3735</v>
      </c>
      <c r="Z6" s="2">
        <f t="shared" si="2"/>
        <v>0</v>
      </c>
    </row>
    <row r="7" spans="1:26" ht="18" customHeight="1">
      <c r="A7" s="7" t="s">
        <v>92</v>
      </c>
      <c r="B7" s="21" t="s">
        <v>139</v>
      </c>
      <c r="C7" s="1">
        <f>SUM(D7:N7)</f>
        <v>3795</v>
      </c>
      <c r="D7" s="1">
        <v>245</v>
      </c>
      <c r="E7" s="1">
        <v>300</v>
      </c>
      <c r="F7" s="1">
        <v>525</v>
      </c>
      <c r="G7" s="1">
        <v>950</v>
      </c>
      <c r="H7" s="1">
        <v>0</v>
      </c>
      <c r="I7" s="1">
        <v>0</v>
      </c>
      <c r="J7" s="1">
        <v>35</v>
      </c>
      <c r="K7" s="1">
        <v>675</v>
      </c>
      <c r="L7" s="1">
        <v>20</v>
      </c>
      <c r="M7" s="1">
        <v>1045</v>
      </c>
      <c r="N7" s="1">
        <v>0</v>
      </c>
      <c r="O7" s="1">
        <f>SUM(P7:Z7)</f>
        <v>1970</v>
      </c>
      <c r="P7" s="1">
        <v>150</v>
      </c>
      <c r="Q7" s="1">
        <v>255</v>
      </c>
      <c r="R7" s="1">
        <v>225</v>
      </c>
      <c r="S7" s="1">
        <v>400</v>
      </c>
      <c r="T7" s="1">
        <v>0</v>
      </c>
      <c r="U7" s="1">
        <v>0</v>
      </c>
      <c r="V7" s="1">
        <v>35</v>
      </c>
      <c r="W7" s="1">
        <v>465</v>
      </c>
      <c r="X7" s="1">
        <v>15</v>
      </c>
      <c r="Y7" s="1">
        <v>425</v>
      </c>
      <c r="Z7" s="1">
        <v>0</v>
      </c>
    </row>
    <row r="8" spans="1:26" ht="18" customHeight="1">
      <c r="A8" s="7" t="s">
        <v>207</v>
      </c>
      <c r="B8" s="21" t="s">
        <v>208</v>
      </c>
      <c r="C8" s="1">
        <f aca="true" t="shared" si="3" ref="C8:C29">SUM(D8:N8)</f>
        <v>3135</v>
      </c>
      <c r="D8" s="1">
        <v>180</v>
      </c>
      <c r="E8" s="1">
        <v>285</v>
      </c>
      <c r="F8" s="1">
        <v>575</v>
      </c>
      <c r="G8" s="1">
        <v>880</v>
      </c>
      <c r="H8" s="1">
        <v>0</v>
      </c>
      <c r="I8" s="1">
        <v>0</v>
      </c>
      <c r="J8" s="1">
        <v>40</v>
      </c>
      <c r="K8" s="1">
        <v>660</v>
      </c>
      <c r="L8" s="1">
        <v>25</v>
      </c>
      <c r="M8" s="1">
        <v>490</v>
      </c>
      <c r="N8" s="1">
        <v>0</v>
      </c>
      <c r="O8" s="1">
        <f aca="true" t="shared" si="4" ref="O8:O29">SUM(P8:Z8)</f>
        <v>1640</v>
      </c>
      <c r="P8" s="1">
        <v>95</v>
      </c>
      <c r="Q8" s="1">
        <v>255</v>
      </c>
      <c r="R8" s="1">
        <v>210</v>
      </c>
      <c r="S8" s="1">
        <v>495</v>
      </c>
      <c r="T8" s="1">
        <v>0</v>
      </c>
      <c r="U8" s="1">
        <v>0</v>
      </c>
      <c r="V8" s="1">
        <v>40</v>
      </c>
      <c r="W8" s="1">
        <v>360</v>
      </c>
      <c r="X8" s="1">
        <v>25</v>
      </c>
      <c r="Y8" s="1">
        <v>160</v>
      </c>
      <c r="Z8" s="1">
        <v>0</v>
      </c>
    </row>
    <row r="9" spans="1:26" ht="18" customHeight="1">
      <c r="A9" s="7" t="s">
        <v>209</v>
      </c>
      <c r="B9" s="21" t="s">
        <v>140</v>
      </c>
      <c r="C9" s="1">
        <f t="shared" si="3"/>
        <v>5580</v>
      </c>
      <c r="D9" s="1">
        <v>650</v>
      </c>
      <c r="E9" s="1">
        <v>410</v>
      </c>
      <c r="F9" s="1">
        <v>1080</v>
      </c>
      <c r="G9" s="1">
        <v>1310</v>
      </c>
      <c r="H9" s="1">
        <v>5</v>
      </c>
      <c r="I9" s="1">
        <v>0</v>
      </c>
      <c r="J9" s="1">
        <v>145</v>
      </c>
      <c r="K9" s="1">
        <v>1075</v>
      </c>
      <c r="L9" s="1">
        <v>35</v>
      </c>
      <c r="M9" s="1">
        <v>870</v>
      </c>
      <c r="N9" s="1">
        <v>0</v>
      </c>
      <c r="O9" s="1">
        <f t="shared" si="4"/>
        <v>3095</v>
      </c>
      <c r="P9" s="1">
        <v>365</v>
      </c>
      <c r="Q9" s="1">
        <v>385</v>
      </c>
      <c r="R9" s="1">
        <v>495</v>
      </c>
      <c r="S9" s="1">
        <v>720</v>
      </c>
      <c r="T9" s="1">
        <v>0</v>
      </c>
      <c r="U9" s="1">
        <v>0</v>
      </c>
      <c r="V9" s="1">
        <v>125</v>
      </c>
      <c r="W9" s="1">
        <v>745</v>
      </c>
      <c r="X9" s="1">
        <v>35</v>
      </c>
      <c r="Y9" s="1">
        <v>225</v>
      </c>
      <c r="Z9" s="1">
        <v>0</v>
      </c>
    </row>
    <row r="10" spans="1:26" ht="18" customHeight="1">
      <c r="A10" s="7" t="s">
        <v>95</v>
      </c>
      <c r="B10" s="21" t="s">
        <v>141</v>
      </c>
      <c r="C10" s="1">
        <f t="shared" si="3"/>
        <v>5545</v>
      </c>
      <c r="D10" s="1">
        <v>680</v>
      </c>
      <c r="E10" s="1">
        <v>295</v>
      </c>
      <c r="F10" s="1">
        <v>1200</v>
      </c>
      <c r="G10" s="1">
        <v>740</v>
      </c>
      <c r="H10" s="1">
        <v>55</v>
      </c>
      <c r="I10" s="1">
        <v>0</v>
      </c>
      <c r="J10" s="1">
        <v>210</v>
      </c>
      <c r="K10" s="1">
        <v>1800</v>
      </c>
      <c r="L10" s="1">
        <v>65</v>
      </c>
      <c r="M10" s="1">
        <v>500</v>
      </c>
      <c r="N10" s="1">
        <v>0</v>
      </c>
      <c r="O10" s="1">
        <f t="shared" si="4"/>
        <v>3555</v>
      </c>
      <c r="P10" s="1">
        <v>420</v>
      </c>
      <c r="Q10" s="1">
        <v>295</v>
      </c>
      <c r="R10" s="1">
        <v>640</v>
      </c>
      <c r="S10" s="1">
        <v>430</v>
      </c>
      <c r="T10" s="1">
        <v>30</v>
      </c>
      <c r="U10" s="1">
        <v>0</v>
      </c>
      <c r="V10" s="1">
        <v>185</v>
      </c>
      <c r="W10" s="1">
        <v>1345</v>
      </c>
      <c r="X10" s="1">
        <v>65</v>
      </c>
      <c r="Y10" s="1">
        <v>145</v>
      </c>
      <c r="Z10" s="1">
        <v>0</v>
      </c>
    </row>
    <row r="11" spans="1:26" ht="18" customHeight="1">
      <c r="A11" s="7" t="s">
        <v>96</v>
      </c>
      <c r="B11" s="21" t="s">
        <v>142</v>
      </c>
      <c r="C11" s="1">
        <f t="shared" si="3"/>
        <v>5495</v>
      </c>
      <c r="D11" s="1">
        <v>760</v>
      </c>
      <c r="E11" s="1">
        <v>505</v>
      </c>
      <c r="F11" s="1">
        <v>1300</v>
      </c>
      <c r="G11" s="1">
        <v>820</v>
      </c>
      <c r="H11" s="1">
        <v>110</v>
      </c>
      <c r="I11" s="1">
        <v>5</v>
      </c>
      <c r="J11" s="1">
        <v>115</v>
      </c>
      <c r="K11" s="1">
        <v>1245</v>
      </c>
      <c r="L11" s="1">
        <v>60</v>
      </c>
      <c r="M11" s="1">
        <v>575</v>
      </c>
      <c r="N11" s="1">
        <v>0</v>
      </c>
      <c r="O11" s="1">
        <f t="shared" si="4"/>
        <v>3400</v>
      </c>
      <c r="P11" s="1">
        <v>460</v>
      </c>
      <c r="Q11" s="1">
        <v>490</v>
      </c>
      <c r="R11" s="1">
        <v>740</v>
      </c>
      <c r="S11" s="1">
        <v>495</v>
      </c>
      <c r="T11" s="1">
        <v>40</v>
      </c>
      <c r="U11" s="1">
        <v>5</v>
      </c>
      <c r="V11" s="1">
        <v>80</v>
      </c>
      <c r="W11" s="1">
        <v>875</v>
      </c>
      <c r="X11" s="1">
        <v>60</v>
      </c>
      <c r="Y11" s="1">
        <v>155</v>
      </c>
      <c r="Z11" s="1">
        <v>0</v>
      </c>
    </row>
    <row r="12" spans="1:26" ht="18" customHeight="1">
      <c r="A12" s="7" t="s">
        <v>97</v>
      </c>
      <c r="B12" s="21" t="s">
        <v>143</v>
      </c>
      <c r="C12" s="1">
        <f t="shared" si="3"/>
        <v>5060</v>
      </c>
      <c r="D12" s="1">
        <v>565</v>
      </c>
      <c r="E12" s="1">
        <v>445</v>
      </c>
      <c r="F12" s="1">
        <v>1105</v>
      </c>
      <c r="G12" s="1">
        <v>930</v>
      </c>
      <c r="H12" s="1">
        <v>180</v>
      </c>
      <c r="I12" s="1">
        <v>0</v>
      </c>
      <c r="J12" s="1">
        <v>145</v>
      </c>
      <c r="K12" s="1">
        <v>1230</v>
      </c>
      <c r="L12" s="1">
        <v>35</v>
      </c>
      <c r="M12" s="1">
        <v>425</v>
      </c>
      <c r="N12" s="1">
        <v>0</v>
      </c>
      <c r="O12" s="1">
        <f t="shared" si="4"/>
        <v>3270</v>
      </c>
      <c r="P12" s="1">
        <v>325</v>
      </c>
      <c r="Q12" s="1">
        <v>420</v>
      </c>
      <c r="R12" s="1">
        <v>640</v>
      </c>
      <c r="S12" s="1">
        <v>660</v>
      </c>
      <c r="T12" s="1">
        <v>85</v>
      </c>
      <c r="U12" s="1">
        <v>0</v>
      </c>
      <c r="V12" s="1">
        <v>125</v>
      </c>
      <c r="W12" s="1">
        <v>860</v>
      </c>
      <c r="X12" s="1">
        <v>35</v>
      </c>
      <c r="Y12" s="1">
        <v>120</v>
      </c>
      <c r="Z12" s="1">
        <v>0</v>
      </c>
    </row>
    <row r="13" spans="1:26" ht="18" customHeight="1">
      <c r="A13" s="7" t="s">
        <v>98</v>
      </c>
      <c r="B13" s="21" t="s">
        <v>144</v>
      </c>
      <c r="C13" s="1">
        <f t="shared" si="3"/>
        <v>5135</v>
      </c>
      <c r="D13" s="1">
        <v>355</v>
      </c>
      <c r="E13" s="1">
        <v>250</v>
      </c>
      <c r="F13" s="1">
        <v>990</v>
      </c>
      <c r="G13" s="1">
        <v>1040</v>
      </c>
      <c r="H13" s="1">
        <v>0</v>
      </c>
      <c r="I13" s="1">
        <v>0</v>
      </c>
      <c r="J13" s="1">
        <v>110</v>
      </c>
      <c r="K13" s="1">
        <v>1510</v>
      </c>
      <c r="L13" s="1">
        <v>30</v>
      </c>
      <c r="M13" s="1">
        <v>850</v>
      </c>
      <c r="N13" s="1">
        <v>0</v>
      </c>
      <c r="O13" s="1">
        <f t="shared" si="4"/>
        <v>2860</v>
      </c>
      <c r="P13" s="1">
        <v>210</v>
      </c>
      <c r="Q13" s="1">
        <v>235</v>
      </c>
      <c r="R13" s="1">
        <v>440</v>
      </c>
      <c r="S13" s="1">
        <v>565</v>
      </c>
      <c r="T13" s="1">
        <v>0</v>
      </c>
      <c r="U13" s="1">
        <v>0</v>
      </c>
      <c r="V13" s="1">
        <v>105</v>
      </c>
      <c r="W13" s="1">
        <v>1000</v>
      </c>
      <c r="X13" s="1">
        <v>30</v>
      </c>
      <c r="Y13" s="1">
        <v>275</v>
      </c>
      <c r="Z13" s="1">
        <v>0</v>
      </c>
    </row>
    <row r="14" spans="1:26" ht="18" customHeight="1">
      <c r="A14" s="7" t="s">
        <v>99</v>
      </c>
      <c r="B14" s="21" t="s">
        <v>145</v>
      </c>
      <c r="C14" s="1">
        <f t="shared" si="3"/>
        <v>5295</v>
      </c>
      <c r="D14" s="1">
        <v>250</v>
      </c>
      <c r="E14" s="1">
        <v>200</v>
      </c>
      <c r="F14" s="1">
        <v>655</v>
      </c>
      <c r="G14" s="1">
        <v>900</v>
      </c>
      <c r="H14" s="1">
        <v>90</v>
      </c>
      <c r="I14" s="1">
        <v>0</v>
      </c>
      <c r="J14" s="1">
        <v>190</v>
      </c>
      <c r="K14" s="1">
        <v>2040</v>
      </c>
      <c r="L14" s="1">
        <v>10</v>
      </c>
      <c r="M14" s="1">
        <v>960</v>
      </c>
      <c r="N14" s="1">
        <v>0</v>
      </c>
      <c r="O14" s="1">
        <f t="shared" si="4"/>
        <v>3080</v>
      </c>
      <c r="P14" s="1">
        <v>165</v>
      </c>
      <c r="Q14" s="1">
        <v>195</v>
      </c>
      <c r="R14" s="1">
        <v>245</v>
      </c>
      <c r="S14" s="1">
        <v>560</v>
      </c>
      <c r="T14" s="1">
        <v>40</v>
      </c>
      <c r="U14" s="1">
        <v>0</v>
      </c>
      <c r="V14" s="1">
        <v>180</v>
      </c>
      <c r="W14" s="1">
        <v>1515</v>
      </c>
      <c r="X14" s="1">
        <v>10</v>
      </c>
      <c r="Y14" s="1">
        <v>170</v>
      </c>
      <c r="Z14" s="1">
        <v>0</v>
      </c>
    </row>
    <row r="15" spans="1:26" ht="18" customHeight="1">
      <c r="A15" s="7" t="s">
        <v>100</v>
      </c>
      <c r="B15" s="21" t="s">
        <v>146</v>
      </c>
      <c r="C15" s="1">
        <f t="shared" si="3"/>
        <v>5325</v>
      </c>
      <c r="D15" s="1">
        <v>285</v>
      </c>
      <c r="E15" s="1">
        <v>250</v>
      </c>
      <c r="F15" s="1">
        <v>725</v>
      </c>
      <c r="G15" s="1">
        <v>775</v>
      </c>
      <c r="H15" s="1">
        <v>45</v>
      </c>
      <c r="I15" s="1">
        <v>0</v>
      </c>
      <c r="J15" s="1">
        <v>165</v>
      </c>
      <c r="K15" s="1">
        <v>2460</v>
      </c>
      <c r="L15" s="1">
        <v>25</v>
      </c>
      <c r="M15" s="1">
        <v>595</v>
      </c>
      <c r="N15" s="1">
        <v>0</v>
      </c>
      <c r="O15" s="1">
        <f t="shared" si="4"/>
        <v>2650</v>
      </c>
      <c r="P15" s="1">
        <v>140</v>
      </c>
      <c r="Q15" s="1">
        <v>250</v>
      </c>
      <c r="R15" s="1">
        <v>285</v>
      </c>
      <c r="S15" s="1">
        <v>440</v>
      </c>
      <c r="T15" s="1">
        <v>25</v>
      </c>
      <c r="U15" s="1">
        <v>0</v>
      </c>
      <c r="V15" s="1">
        <v>155</v>
      </c>
      <c r="W15" s="1">
        <v>1155</v>
      </c>
      <c r="X15" s="1">
        <v>25</v>
      </c>
      <c r="Y15" s="1">
        <v>175</v>
      </c>
      <c r="Z15" s="1">
        <v>0</v>
      </c>
    </row>
    <row r="16" spans="1:26" ht="18" customHeight="1">
      <c r="A16" s="7" t="s">
        <v>101</v>
      </c>
      <c r="B16" s="21" t="s">
        <v>147</v>
      </c>
      <c r="C16" s="1">
        <f t="shared" si="3"/>
        <v>3420</v>
      </c>
      <c r="D16" s="1">
        <v>270</v>
      </c>
      <c r="E16" s="1">
        <v>230</v>
      </c>
      <c r="F16" s="1">
        <v>640</v>
      </c>
      <c r="G16" s="1">
        <v>810</v>
      </c>
      <c r="H16" s="1">
        <v>10</v>
      </c>
      <c r="I16" s="1">
        <v>0</v>
      </c>
      <c r="J16" s="1">
        <v>100</v>
      </c>
      <c r="K16" s="1">
        <v>990</v>
      </c>
      <c r="L16" s="1">
        <v>20</v>
      </c>
      <c r="M16" s="1">
        <v>350</v>
      </c>
      <c r="N16" s="1">
        <v>0</v>
      </c>
      <c r="O16" s="1">
        <f t="shared" si="4"/>
        <v>2000</v>
      </c>
      <c r="P16" s="1">
        <v>145</v>
      </c>
      <c r="Q16" s="1">
        <v>220</v>
      </c>
      <c r="R16" s="1">
        <v>225</v>
      </c>
      <c r="S16" s="1">
        <v>450</v>
      </c>
      <c r="T16" s="1">
        <v>5</v>
      </c>
      <c r="U16" s="1">
        <v>0</v>
      </c>
      <c r="V16" s="1">
        <v>90</v>
      </c>
      <c r="W16" s="1">
        <v>730</v>
      </c>
      <c r="X16" s="1">
        <v>20</v>
      </c>
      <c r="Y16" s="1">
        <v>115</v>
      </c>
      <c r="Z16" s="1">
        <v>0</v>
      </c>
    </row>
    <row r="17" spans="1:26" ht="18" customHeight="1">
      <c r="A17" s="7" t="s">
        <v>102</v>
      </c>
      <c r="B17" s="21" t="s">
        <v>148</v>
      </c>
      <c r="C17" s="1">
        <f t="shared" si="3"/>
        <v>3695</v>
      </c>
      <c r="D17" s="1">
        <v>180</v>
      </c>
      <c r="E17" s="1">
        <v>215</v>
      </c>
      <c r="F17" s="1">
        <v>750</v>
      </c>
      <c r="G17" s="1">
        <v>485</v>
      </c>
      <c r="H17" s="1">
        <v>25</v>
      </c>
      <c r="I17" s="1">
        <v>0</v>
      </c>
      <c r="J17" s="1">
        <v>115</v>
      </c>
      <c r="K17" s="1">
        <v>1585</v>
      </c>
      <c r="L17" s="1">
        <v>25</v>
      </c>
      <c r="M17" s="1">
        <v>315</v>
      </c>
      <c r="N17" s="1">
        <v>0</v>
      </c>
      <c r="O17" s="1">
        <f t="shared" si="4"/>
        <v>2170</v>
      </c>
      <c r="P17" s="1">
        <v>110</v>
      </c>
      <c r="Q17" s="1">
        <v>200</v>
      </c>
      <c r="R17" s="1">
        <v>330</v>
      </c>
      <c r="S17" s="1">
        <v>275</v>
      </c>
      <c r="T17" s="1">
        <v>15</v>
      </c>
      <c r="U17" s="1">
        <v>0</v>
      </c>
      <c r="V17" s="1">
        <v>110</v>
      </c>
      <c r="W17" s="1">
        <v>985</v>
      </c>
      <c r="X17" s="1">
        <v>25</v>
      </c>
      <c r="Y17" s="1">
        <v>120</v>
      </c>
      <c r="Z17" s="1">
        <v>0</v>
      </c>
    </row>
    <row r="18" spans="1:26" ht="18" customHeight="1">
      <c r="A18" s="7" t="s">
        <v>103</v>
      </c>
      <c r="B18" s="21" t="s">
        <v>149</v>
      </c>
      <c r="C18" s="1">
        <f t="shared" si="3"/>
        <v>2775</v>
      </c>
      <c r="D18" s="1">
        <v>150</v>
      </c>
      <c r="E18" s="1">
        <v>110</v>
      </c>
      <c r="F18" s="1">
        <v>520</v>
      </c>
      <c r="G18" s="1">
        <v>770</v>
      </c>
      <c r="H18" s="1">
        <v>10</v>
      </c>
      <c r="I18" s="1">
        <v>0</v>
      </c>
      <c r="J18" s="1">
        <v>105</v>
      </c>
      <c r="K18" s="1">
        <v>760</v>
      </c>
      <c r="L18" s="1">
        <v>25</v>
      </c>
      <c r="M18" s="1">
        <v>325</v>
      </c>
      <c r="N18" s="1">
        <v>0</v>
      </c>
      <c r="O18" s="1">
        <f t="shared" si="4"/>
        <v>1550</v>
      </c>
      <c r="P18" s="1">
        <v>80</v>
      </c>
      <c r="Q18" s="1">
        <v>110</v>
      </c>
      <c r="R18" s="1">
        <v>175</v>
      </c>
      <c r="S18" s="1">
        <v>425</v>
      </c>
      <c r="T18" s="1">
        <v>5</v>
      </c>
      <c r="U18" s="1">
        <v>0</v>
      </c>
      <c r="V18" s="1">
        <v>100</v>
      </c>
      <c r="W18" s="1">
        <v>510</v>
      </c>
      <c r="X18" s="1">
        <v>25</v>
      </c>
      <c r="Y18" s="1">
        <v>120</v>
      </c>
      <c r="Z18" s="1">
        <v>0</v>
      </c>
    </row>
    <row r="19" spans="1:26" ht="18" customHeight="1">
      <c r="A19" s="7" t="s">
        <v>104</v>
      </c>
      <c r="B19" s="21" t="s">
        <v>150</v>
      </c>
      <c r="C19" s="1">
        <f t="shared" si="3"/>
        <v>3590</v>
      </c>
      <c r="D19" s="1">
        <v>345</v>
      </c>
      <c r="E19" s="1">
        <v>195</v>
      </c>
      <c r="F19" s="1">
        <v>660</v>
      </c>
      <c r="G19" s="1">
        <v>900</v>
      </c>
      <c r="H19" s="1">
        <v>5</v>
      </c>
      <c r="I19" s="1">
        <v>0</v>
      </c>
      <c r="J19" s="1">
        <v>80</v>
      </c>
      <c r="K19" s="1">
        <v>1025</v>
      </c>
      <c r="L19" s="1">
        <v>15</v>
      </c>
      <c r="M19" s="1">
        <v>365</v>
      </c>
      <c r="N19" s="1">
        <v>0</v>
      </c>
      <c r="O19" s="1">
        <f t="shared" si="4"/>
        <v>2005</v>
      </c>
      <c r="P19" s="1">
        <v>195</v>
      </c>
      <c r="Q19" s="1">
        <v>180</v>
      </c>
      <c r="R19" s="1">
        <v>250</v>
      </c>
      <c r="S19" s="1">
        <v>495</v>
      </c>
      <c r="T19" s="1">
        <v>5</v>
      </c>
      <c r="U19" s="1">
        <v>0</v>
      </c>
      <c r="V19" s="1">
        <v>80</v>
      </c>
      <c r="W19" s="1">
        <v>685</v>
      </c>
      <c r="X19" s="1">
        <v>15</v>
      </c>
      <c r="Y19" s="1">
        <v>100</v>
      </c>
      <c r="Z19" s="1">
        <v>0</v>
      </c>
    </row>
    <row r="20" spans="1:26" ht="18" customHeight="1">
      <c r="A20" s="7" t="s">
        <v>105</v>
      </c>
      <c r="B20" s="21" t="s">
        <v>151</v>
      </c>
      <c r="C20" s="1">
        <f t="shared" si="3"/>
        <v>3800</v>
      </c>
      <c r="D20" s="1">
        <v>160</v>
      </c>
      <c r="E20" s="1">
        <v>150</v>
      </c>
      <c r="F20" s="1">
        <v>585</v>
      </c>
      <c r="G20" s="1">
        <v>485</v>
      </c>
      <c r="H20" s="1">
        <v>240</v>
      </c>
      <c r="I20" s="1">
        <v>0</v>
      </c>
      <c r="J20" s="1">
        <v>170</v>
      </c>
      <c r="K20" s="1">
        <v>1695</v>
      </c>
      <c r="L20" s="1">
        <v>30</v>
      </c>
      <c r="M20" s="1">
        <v>285</v>
      </c>
      <c r="N20" s="1">
        <v>0</v>
      </c>
      <c r="O20" s="1">
        <f t="shared" si="4"/>
        <v>2180</v>
      </c>
      <c r="P20" s="1">
        <v>70</v>
      </c>
      <c r="Q20" s="1">
        <v>140</v>
      </c>
      <c r="R20" s="1">
        <v>195</v>
      </c>
      <c r="S20" s="1">
        <v>290</v>
      </c>
      <c r="T20" s="1">
        <v>110</v>
      </c>
      <c r="U20" s="1">
        <v>0</v>
      </c>
      <c r="V20" s="1">
        <v>165</v>
      </c>
      <c r="W20" s="1">
        <v>1105</v>
      </c>
      <c r="X20" s="1">
        <v>30</v>
      </c>
      <c r="Y20" s="1">
        <v>75</v>
      </c>
      <c r="Z20" s="1">
        <v>0</v>
      </c>
    </row>
    <row r="21" spans="1:26" ht="18" customHeight="1">
      <c r="A21" s="7" t="s">
        <v>106</v>
      </c>
      <c r="B21" s="21" t="s">
        <v>152</v>
      </c>
      <c r="C21" s="1">
        <f t="shared" si="3"/>
        <v>7000</v>
      </c>
      <c r="D21" s="1">
        <v>475</v>
      </c>
      <c r="E21" s="1">
        <v>320</v>
      </c>
      <c r="F21" s="1">
        <v>1315</v>
      </c>
      <c r="G21" s="1">
        <v>1070</v>
      </c>
      <c r="H21" s="1">
        <v>60</v>
      </c>
      <c r="I21" s="1">
        <v>0</v>
      </c>
      <c r="J21" s="1">
        <v>370</v>
      </c>
      <c r="K21" s="1">
        <v>2750</v>
      </c>
      <c r="L21" s="1">
        <v>60</v>
      </c>
      <c r="M21" s="1">
        <v>580</v>
      </c>
      <c r="N21" s="1">
        <v>0</v>
      </c>
      <c r="O21" s="1">
        <f t="shared" si="4"/>
        <v>4395</v>
      </c>
      <c r="P21" s="1">
        <v>265</v>
      </c>
      <c r="Q21" s="1">
        <v>315</v>
      </c>
      <c r="R21" s="1">
        <v>595</v>
      </c>
      <c r="S21" s="1">
        <v>660</v>
      </c>
      <c r="T21" s="1">
        <v>40</v>
      </c>
      <c r="U21" s="1">
        <v>0</v>
      </c>
      <c r="V21" s="1">
        <v>330</v>
      </c>
      <c r="W21" s="1">
        <v>1925</v>
      </c>
      <c r="X21" s="1">
        <v>55</v>
      </c>
      <c r="Y21" s="1">
        <v>210</v>
      </c>
      <c r="Z21" s="1">
        <v>0</v>
      </c>
    </row>
    <row r="22" spans="1:26" ht="18" customHeight="1">
      <c r="A22" s="7" t="s">
        <v>107</v>
      </c>
      <c r="B22" s="21" t="s">
        <v>153</v>
      </c>
      <c r="C22" s="1">
        <f t="shared" si="3"/>
        <v>4330</v>
      </c>
      <c r="D22" s="1">
        <v>220</v>
      </c>
      <c r="E22" s="1">
        <v>165</v>
      </c>
      <c r="F22" s="1">
        <v>700</v>
      </c>
      <c r="G22" s="1">
        <v>905</v>
      </c>
      <c r="H22" s="1">
        <v>20</v>
      </c>
      <c r="I22" s="1">
        <v>0</v>
      </c>
      <c r="J22" s="1">
        <v>175</v>
      </c>
      <c r="K22" s="1">
        <v>1585</v>
      </c>
      <c r="L22" s="1">
        <v>30</v>
      </c>
      <c r="M22" s="1">
        <v>530</v>
      </c>
      <c r="N22" s="1">
        <v>0</v>
      </c>
      <c r="O22" s="1">
        <f t="shared" si="4"/>
        <v>2455</v>
      </c>
      <c r="P22" s="1">
        <v>125</v>
      </c>
      <c r="Q22" s="1">
        <v>165</v>
      </c>
      <c r="R22" s="1">
        <v>320</v>
      </c>
      <c r="S22" s="1">
        <v>525</v>
      </c>
      <c r="T22" s="1">
        <v>15</v>
      </c>
      <c r="U22" s="1">
        <v>0</v>
      </c>
      <c r="V22" s="1">
        <v>145</v>
      </c>
      <c r="W22" s="1">
        <v>985</v>
      </c>
      <c r="X22" s="1">
        <v>25</v>
      </c>
      <c r="Y22" s="1">
        <v>150</v>
      </c>
      <c r="Z22" s="1">
        <v>0</v>
      </c>
    </row>
    <row r="23" spans="1:26" ht="18" customHeight="1">
      <c r="A23" s="7" t="s">
        <v>108</v>
      </c>
      <c r="B23" s="21" t="s">
        <v>172</v>
      </c>
      <c r="C23" s="1">
        <f t="shared" si="3"/>
        <v>5870</v>
      </c>
      <c r="D23" s="1">
        <v>670</v>
      </c>
      <c r="E23" s="1">
        <v>370</v>
      </c>
      <c r="F23" s="1">
        <v>1270</v>
      </c>
      <c r="G23" s="1">
        <v>1175</v>
      </c>
      <c r="H23" s="1">
        <v>20</v>
      </c>
      <c r="I23" s="1">
        <v>0</v>
      </c>
      <c r="J23" s="1">
        <v>170</v>
      </c>
      <c r="K23" s="1">
        <v>1370</v>
      </c>
      <c r="L23" s="1">
        <v>65</v>
      </c>
      <c r="M23" s="1">
        <v>760</v>
      </c>
      <c r="N23" s="1">
        <v>0</v>
      </c>
      <c r="O23" s="1">
        <f t="shared" si="4"/>
        <v>3525</v>
      </c>
      <c r="P23" s="1">
        <v>415</v>
      </c>
      <c r="Q23" s="1">
        <v>345</v>
      </c>
      <c r="R23" s="1">
        <v>645</v>
      </c>
      <c r="S23" s="1">
        <v>720</v>
      </c>
      <c r="T23" s="1">
        <v>10</v>
      </c>
      <c r="U23" s="1">
        <v>0</v>
      </c>
      <c r="V23" s="1">
        <v>135</v>
      </c>
      <c r="W23" s="1">
        <v>940</v>
      </c>
      <c r="X23" s="1">
        <v>65</v>
      </c>
      <c r="Y23" s="1">
        <v>250</v>
      </c>
      <c r="Z23" s="1">
        <v>0</v>
      </c>
    </row>
    <row r="24" spans="1:26" ht="18" customHeight="1">
      <c r="A24" s="7" t="s">
        <v>109</v>
      </c>
      <c r="B24" s="21" t="s">
        <v>210</v>
      </c>
      <c r="C24" s="1">
        <f t="shared" si="3"/>
        <v>3460</v>
      </c>
      <c r="D24" s="1">
        <v>765</v>
      </c>
      <c r="E24" s="1">
        <v>220</v>
      </c>
      <c r="F24" s="1">
        <v>660</v>
      </c>
      <c r="G24" s="1">
        <v>595</v>
      </c>
      <c r="H24" s="1">
        <v>15</v>
      </c>
      <c r="I24" s="1">
        <v>0</v>
      </c>
      <c r="J24" s="1">
        <v>75</v>
      </c>
      <c r="K24" s="1">
        <v>745</v>
      </c>
      <c r="L24" s="1">
        <v>45</v>
      </c>
      <c r="M24" s="1">
        <v>340</v>
      </c>
      <c r="N24" s="1">
        <v>0</v>
      </c>
      <c r="O24" s="1">
        <f t="shared" si="4"/>
        <v>1910</v>
      </c>
      <c r="P24" s="1">
        <v>350</v>
      </c>
      <c r="Q24" s="1">
        <v>205</v>
      </c>
      <c r="R24" s="1">
        <v>345</v>
      </c>
      <c r="S24" s="1">
        <v>315</v>
      </c>
      <c r="T24" s="1">
        <v>0</v>
      </c>
      <c r="U24" s="1">
        <v>0</v>
      </c>
      <c r="V24" s="1">
        <v>70</v>
      </c>
      <c r="W24" s="1">
        <v>490</v>
      </c>
      <c r="X24" s="1">
        <v>40</v>
      </c>
      <c r="Y24" s="1">
        <v>95</v>
      </c>
      <c r="Z24" s="1">
        <v>0</v>
      </c>
    </row>
    <row r="25" spans="1:26" ht="18" customHeight="1">
      <c r="A25" s="7" t="s">
        <v>110</v>
      </c>
      <c r="B25" s="21" t="s">
        <v>211</v>
      </c>
      <c r="C25" s="1">
        <f t="shared" si="3"/>
        <v>3975</v>
      </c>
      <c r="D25" s="1">
        <v>660</v>
      </c>
      <c r="E25" s="1">
        <v>255</v>
      </c>
      <c r="F25" s="1">
        <v>830</v>
      </c>
      <c r="G25" s="1">
        <v>385</v>
      </c>
      <c r="H25" s="1">
        <v>225</v>
      </c>
      <c r="I25" s="1">
        <v>0</v>
      </c>
      <c r="J25" s="1">
        <v>255</v>
      </c>
      <c r="K25" s="1">
        <v>1065</v>
      </c>
      <c r="L25" s="1">
        <v>55</v>
      </c>
      <c r="M25" s="1">
        <v>245</v>
      </c>
      <c r="N25" s="1">
        <v>0</v>
      </c>
      <c r="O25" s="1">
        <f t="shared" si="4"/>
        <v>2530</v>
      </c>
      <c r="P25" s="1">
        <v>450</v>
      </c>
      <c r="Q25" s="1">
        <v>250</v>
      </c>
      <c r="R25" s="1">
        <v>405</v>
      </c>
      <c r="S25" s="1">
        <v>220</v>
      </c>
      <c r="T25" s="1">
        <v>105</v>
      </c>
      <c r="U25" s="1">
        <v>0</v>
      </c>
      <c r="V25" s="1">
        <v>215</v>
      </c>
      <c r="W25" s="1">
        <v>770</v>
      </c>
      <c r="X25" s="1">
        <v>55</v>
      </c>
      <c r="Y25" s="1">
        <v>60</v>
      </c>
      <c r="Z25" s="1">
        <v>0</v>
      </c>
    </row>
    <row r="26" spans="1:26" ht="18" customHeight="1">
      <c r="A26" s="7" t="s">
        <v>212</v>
      </c>
      <c r="B26" s="21" t="s">
        <v>213</v>
      </c>
      <c r="C26" s="1">
        <f t="shared" si="3"/>
        <v>5905</v>
      </c>
      <c r="D26" s="1">
        <v>560</v>
      </c>
      <c r="E26" s="1">
        <v>315</v>
      </c>
      <c r="F26" s="1">
        <v>1500</v>
      </c>
      <c r="G26" s="1">
        <v>770</v>
      </c>
      <c r="H26" s="1">
        <v>355</v>
      </c>
      <c r="I26" s="1">
        <v>0</v>
      </c>
      <c r="J26" s="1">
        <v>295</v>
      </c>
      <c r="K26" s="1">
        <v>1400</v>
      </c>
      <c r="L26" s="1">
        <v>260</v>
      </c>
      <c r="M26" s="1">
        <v>445</v>
      </c>
      <c r="N26" s="1">
        <v>5</v>
      </c>
      <c r="O26" s="1">
        <f t="shared" si="4"/>
        <v>3845</v>
      </c>
      <c r="P26" s="1">
        <v>355</v>
      </c>
      <c r="Q26" s="1">
        <v>310</v>
      </c>
      <c r="R26" s="1">
        <v>820</v>
      </c>
      <c r="S26" s="1">
        <v>520</v>
      </c>
      <c r="T26" s="1">
        <v>155</v>
      </c>
      <c r="U26" s="1">
        <v>0</v>
      </c>
      <c r="V26" s="1">
        <v>270</v>
      </c>
      <c r="W26" s="1">
        <v>1005</v>
      </c>
      <c r="X26" s="1">
        <v>260</v>
      </c>
      <c r="Y26" s="1">
        <v>150</v>
      </c>
      <c r="Z26" s="1">
        <v>0</v>
      </c>
    </row>
    <row r="27" spans="1:26" ht="18" customHeight="1">
      <c r="A27" s="7" t="s">
        <v>214</v>
      </c>
      <c r="B27" s="21" t="s">
        <v>154</v>
      </c>
      <c r="C27" s="1">
        <f t="shared" si="3"/>
        <v>7825</v>
      </c>
      <c r="D27" s="1">
        <v>840</v>
      </c>
      <c r="E27" s="1">
        <v>405</v>
      </c>
      <c r="F27" s="1">
        <v>1805</v>
      </c>
      <c r="G27" s="1">
        <v>870</v>
      </c>
      <c r="H27" s="1">
        <v>450</v>
      </c>
      <c r="I27" s="1">
        <v>10</v>
      </c>
      <c r="J27" s="1">
        <v>270</v>
      </c>
      <c r="K27" s="1">
        <v>1810</v>
      </c>
      <c r="L27" s="1">
        <v>765</v>
      </c>
      <c r="M27" s="1">
        <v>600</v>
      </c>
      <c r="N27" s="1">
        <v>0</v>
      </c>
      <c r="O27" s="1">
        <f t="shared" si="4"/>
        <v>4970</v>
      </c>
      <c r="P27" s="1">
        <v>520</v>
      </c>
      <c r="Q27" s="1">
        <v>400</v>
      </c>
      <c r="R27" s="1">
        <v>965</v>
      </c>
      <c r="S27" s="1">
        <v>520</v>
      </c>
      <c r="T27" s="1">
        <v>195</v>
      </c>
      <c r="U27" s="1">
        <v>10</v>
      </c>
      <c r="V27" s="1">
        <v>235</v>
      </c>
      <c r="W27" s="1">
        <v>1245</v>
      </c>
      <c r="X27" s="1">
        <v>760</v>
      </c>
      <c r="Y27" s="1">
        <v>120</v>
      </c>
      <c r="Z27" s="1">
        <v>0</v>
      </c>
    </row>
    <row r="28" spans="1:26" ht="18" customHeight="1">
      <c r="A28" s="7" t="s">
        <v>215</v>
      </c>
      <c r="B28" s="21" t="s">
        <v>216</v>
      </c>
      <c r="C28" s="1">
        <f t="shared" si="3"/>
        <v>5865</v>
      </c>
      <c r="D28" s="1">
        <v>245</v>
      </c>
      <c r="E28" s="1">
        <v>250</v>
      </c>
      <c r="F28" s="1">
        <v>910</v>
      </c>
      <c r="G28" s="1">
        <v>800</v>
      </c>
      <c r="H28" s="1">
        <v>650</v>
      </c>
      <c r="I28" s="1">
        <v>0</v>
      </c>
      <c r="J28" s="1">
        <v>295</v>
      </c>
      <c r="K28" s="1">
        <v>2430</v>
      </c>
      <c r="L28" s="1">
        <v>25</v>
      </c>
      <c r="M28" s="1">
        <v>260</v>
      </c>
      <c r="N28" s="1">
        <v>0</v>
      </c>
      <c r="O28" s="1">
        <f t="shared" si="4"/>
        <v>3345</v>
      </c>
      <c r="P28" s="1">
        <v>165</v>
      </c>
      <c r="Q28" s="1">
        <v>245</v>
      </c>
      <c r="R28" s="1">
        <v>300</v>
      </c>
      <c r="S28" s="1">
        <v>485</v>
      </c>
      <c r="T28" s="1">
        <v>300</v>
      </c>
      <c r="U28" s="1">
        <v>0</v>
      </c>
      <c r="V28" s="1">
        <v>245</v>
      </c>
      <c r="W28" s="1">
        <v>1480</v>
      </c>
      <c r="X28" s="1">
        <v>25</v>
      </c>
      <c r="Y28" s="1">
        <v>100</v>
      </c>
      <c r="Z28" s="1">
        <v>0</v>
      </c>
    </row>
    <row r="29" spans="1:26" ht="18" customHeight="1">
      <c r="A29" s="7" t="s">
        <v>217</v>
      </c>
      <c r="B29" s="21" t="s">
        <v>218</v>
      </c>
      <c r="C29" s="1">
        <f t="shared" si="3"/>
        <v>6360</v>
      </c>
      <c r="D29" s="1">
        <v>725</v>
      </c>
      <c r="E29" s="1">
        <v>495</v>
      </c>
      <c r="F29" s="1">
        <v>1285</v>
      </c>
      <c r="G29" s="1">
        <v>1070</v>
      </c>
      <c r="H29" s="1">
        <v>125</v>
      </c>
      <c r="I29" s="1">
        <v>0</v>
      </c>
      <c r="J29" s="1">
        <v>225</v>
      </c>
      <c r="K29" s="1">
        <v>1785</v>
      </c>
      <c r="L29" s="1">
        <v>55</v>
      </c>
      <c r="M29" s="1">
        <v>595</v>
      </c>
      <c r="N29" s="1">
        <v>0</v>
      </c>
      <c r="O29" s="1">
        <f t="shared" si="4"/>
        <v>3850</v>
      </c>
      <c r="P29" s="1">
        <v>455</v>
      </c>
      <c r="Q29" s="1">
        <v>475</v>
      </c>
      <c r="R29" s="1">
        <v>605</v>
      </c>
      <c r="S29" s="1">
        <v>625</v>
      </c>
      <c r="T29" s="1">
        <v>60</v>
      </c>
      <c r="U29" s="1">
        <v>0</v>
      </c>
      <c r="V29" s="1">
        <v>185</v>
      </c>
      <c r="W29" s="1">
        <v>1170</v>
      </c>
      <c r="X29" s="1">
        <v>55</v>
      </c>
      <c r="Y29" s="1">
        <v>220</v>
      </c>
      <c r="Z29" s="1">
        <v>0</v>
      </c>
    </row>
    <row r="30" spans="1:26" s="2" customFormat="1" ht="18" customHeight="1">
      <c r="A30" s="4"/>
      <c r="B30" s="9" t="s">
        <v>115</v>
      </c>
      <c r="C30" s="2">
        <f aca="true" t="shared" si="5" ref="C30:Z30">SUM(C31:C48)</f>
        <v>71050</v>
      </c>
      <c r="D30" s="2">
        <f t="shared" si="5"/>
        <v>3845</v>
      </c>
      <c r="E30" s="2">
        <f t="shared" si="5"/>
        <v>2845</v>
      </c>
      <c r="F30" s="2">
        <f t="shared" si="5"/>
        <v>11585</v>
      </c>
      <c r="G30" s="2">
        <f t="shared" si="5"/>
        <v>7535</v>
      </c>
      <c r="H30" s="2">
        <f t="shared" si="5"/>
        <v>12685</v>
      </c>
      <c r="I30" s="2">
        <f t="shared" si="5"/>
        <v>40</v>
      </c>
      <c r="J30" s="2">
        <f t="shared" si="5"/>
        <v>3660</v>
      </c>
      <c r="K30" s="2">
        <f t="shared" si="5"/>
        <v>24620</v>
      </c>
      <c r="L30" s="2">
        <f t="shared" si="5"/>
        <v>750</v>
      </c>
      <c r="M30" s="2">
        <f t="shared" si="5"/>
        <v>3480</v>
      </c>
      <c r="N30" s="2">
        <f t="shared" si="5"/>
        <v>5</v>
      </c>
      <c r="O30" s="2">
        <f t="shared" si="5"/>
        <v>42575</v>
      </c>
      <c r="P30" s="2">
        <f t="shared" si="5"/>
        <v>2340</v>
      </c>
      <c r="Q30" s="2">
        <f t="shared" si="5"/>
        <v>2780</v>
      </c>
      <c r="R30" s="2">
        <f t="shared" si="5"/>
        <v>4935</v>
      </c>
      <c r="S30" s="2">
        <f t="shared" si="5"/>
        <v>4800</v>
      </c>
      <c r="T30" s="2">
        <f t="shared" si="5"/>
        <v>5450</v>
      </c>
      <c r="U30" s="2">
        <f t="shared" si="5"/>
        <v>35</v>
      </c>
      <c r="V30" s="2">
        <f t="shared" si="5"/>
        <v>3420</v>
      </c>
      <c r="W30" s="2">
        <f t="shared" si="5"/>
        <v>16900</v>
      </c>
      <c r="X30" s="2">
        <f t="shared" si="5"/>
        <v>750</v>
      </c>
      <c r="Y30" s="2">
        <f t="shared" si="5"/>
        <v>1160</v>
      </c>
      <c r="Z30" s="2">
        <f t="shared" si="5"/>
        <v>5</v>
      </c>
    </row>
    <row r="31" spans="1:26" ht="18" customHeight="1">
      <c r="A31" s="7" t="s">
        <v>116</v>
      </c>
      <c r="B31" s="21" t="s">
        <v>157</v>
      </c>
      <c r="C31" s="1">
        <f aca="true" t="shared" si="6" ref="C31:C48">SUM(D31:N31)</f>
        <v>5575</v>
      </c>
      <c r="D31" s="1">
        <v>540</v>
      </c>
      <c r="E31" s="1">
        <v>380</v>
      </c>
      <c r="F31" s="1">
        <v>1445</v>
      </c>
      <c r="G31" s="1">
        <v>810</v>
      </c>
      <c r="H31" s="1">
        <v>450</v>
      </c>
      <c r="I31" s="1">
        <v>0</v>
      </c>
      <c r="J31" s="1">
        <v>265</v>
      </c>
      <c r="K31" s="1">
        <v>1360</v>
      </c>
      <c r="L31" s="1">
        <v>95</v>
      </c>
      <c r="M31" s="1">
        <v>230</v>
      </c>
      <c r="N31" s="1">
        <v>0</v>
      </c>
      <c r="O31" s="1">
        <f aca="true" t="shared" si="7" ref="O31:O48">SUM(P31:Z31)</f>
        <v>3475</v>
      </c>
      <c r="P31" s="1">
        <v>330</v>
      </c>
      <c r="Q31" s="1">
        <v>375</v>
      </c>
      <c r="R31" s="1">
        <v>730</v>
      </c>
      <c r="S31" s="1">
        <v>475</v>
      </c>
      <c r="T31" s="1">
        <v>180</v>
      </c>
      <c r="U31" s="1">
        <v>0</v>
      </c>
      <c r="V31" s="1">
        <v>240</v>
      </c>
      <c r="W31" s="1">
        <v>990</v>
      </c>
      <c r="X31" s="1">
        <v>95</v>
      </c>
      <c r="Y31" s="1">
        <v>60</v>
      </c>
      <c r="Z31" s="1">
        <v>0</v>
      </c>
    </row>
    <row r="32" spans="1:26" ht="18" customHeight="1">
      <c r="A32" s="7" t="s">
        <v>219</v>
      </c>
      <c r="B32" s="21" t="s">
        <v>158</v>
      </c>
      <c r="C32" s="1">
        <f t="shared" si="6"/>
        <v>7895</v>
      </c>
      <c r="D32" s="1">
        <v>650</v>
      </c>
      <c r="E32" s="1">
        <v>550</v>
      </c>
      <c r="F32" s="1">
        <v>1570</v>
      </c>
      <c r="G32" s="1">
        <v>1065</v>
      </c>
      <c r="H32" s="1">
        <v>395</v>
      </c>
      <c r="I32" s="1">
        <v>0</v>
      </c>
      <c r="J32" s="1">
        <v>300</v>
      </c>
      <c r="K32" s="1">
        <v>2710</v>
      </c>
      <c r="L32" s="1">
        <v>120</v>
      </c>
      <c r="M32" s="1">
        <v>535</v>
      </c>
      <c r="N32" s="1">
        <v>0</v>
      </c>
      <c r="O32" s="1">
        <f t="shared" si="7"/>
        <v>4880</v>
      </c>
      <c r="P32" s="1">
        <v>455</v>
      </c>
      <c r="Q32" s="1">
        <v>545</v>
      </c>
      <c r="R32" s="1">
        <v>700</v>
      </c>
      <c r="S32" s="1">
        <v>750</v>
      </c>
      <c r="T32" s="1">
        <v>170</v>
      </c>
      <c r="U32" s="1">
        <v>0</v>
      </c>
      <c r="V32" s="1">
        <v>270</v>
      </c>
      <c r="W32" s="1">
        <v>1710</v>
      </c>
      <c r="X32" s="1">
        <v>120</v>
      </c>
      <c r="Y32" s="1">
        <v>160</v>
      </c>
      <c r="Z32" s="1">
        <v>0</v>
      </c>
    </row>
    <row r="33" spans="1:26" ht="18" customHeight="1">
      <c r="A33" s="7" t="s">
        <v>118</v>
      </c>
      <c r="B33" s="21" t="s">
        <v>159</v>
      </c>
      <c r="C33" s="1">
        <f t="shared" si="6"/>
        <v>2970</v>
      </c>
      <c r="D33" s="1">
        <v>155</v>
      </c>
      <c r="E33" s="1">
        <v>145</v>
      </c>
      <c r="F33" s="1">
        <v>445</v>
      </c>
      <c r="G33" s="1">
        <v>225</v>
      </c>
      <c r="H33" s="1">
        <v>430</v>
      </c>
      <c r="I33" s="1">
        <v>0</v>
      </c>
      <c r="J33" s="1">
        <v>115</v>
      </c>
      <c r="K33" s="1">
        <v>1295</v>
      </c>
      <c r="L33" s="1">
        <v>0</v>
      </c>
      <c r="M33" s="1">
        <v>160</v>
      </c>
      <c r="N33" s="1">
        <v>0</v>
      </c>
      <c r="O33" s="1">
        <f t="shared" si="7"/>
        <v>1895</v>
      </c>
      <c r="P33" s="1">
        <v>100</v>
      </c>
      <c r="Q33" s="1">
        <v>145</v>
      </c>
      <c r="R33" s="1">
        <v>165</v>
      </c>
      <c r="S33" s="1">
        <v>170</v>
      </c>
      <c r="T33" s="1">
        <v>205</v>
      </c>
      <c r="U33" s="1">
        <v>0</v>
      </c>
      <c r="V33" s="1">
        <v>110</v>
      </c>
      <c r="W33" s="1">
        <v>925</v>
      </c>
      <c r="X33" s="1">
        <v>0</v>
      </c>
      <c r="Y33" s="1">
        <v>75</v>
      </c>
      <c r="Z33" s="1">
        <v>0</v>
      </c>
    </row>
    <row r="34" spans="1:26" ht="18" customHeight="1">
      <c r="A34" s="7" t="s">
        <v>119</v>
      </c>
      <c r="B34" s="21" t="s">
        <v>220</v>
      </c>
      <c r="C34" s="1">
        <f t="shared" si="6"/>
        <v>4580</v>
      </c>
      <c r="D34" s="1">
        <v>115</v>
      </c>
      <c r="E34" s="1">
        <v>140</v>
      </c>
      <c r="F34" s="1">
        <v>590</v>
      </c>
      <c r="G34" s="1">
        <v>600</v>
      </c>
      <c r="H34" s="1">
        <v>585</v>
      </c>
      <c r="I34" s="1">
        <v>5</v>
      </c>
      <c r="J34" s="1">
        <v>255</v>
      </c>
      <c r="K34" s="1">
        <v>2015</v>
      </c>
      <c r="L34" s="1">
        <v>20</v>
      </c>
      <c r="M34" s="1">
        <v>255</v>
      </c>
      <c r="N34" s="1">
        <v>0</v>
      </c>
      <c r="O34" s="1">
        <f t="shared" si="7"/>
        <v>2880</v>
      </c>
      <c r="P34" s="1">
        <v>65</v>
      </c>
      <c r="Q34" s="1">
        <v>140</v>
      </c>
      <c r="R34" s="1">
        <v>235</v>
      </c>
      <c r="S34" s="1">
        <v>395</v>
      </c>
      <c r="T34" s="1">
        <v>220</v>
      </c>
      <c r="U34" s="1">
        <v>5</v>
      </c>
      <c r="V34" s="1">
        <v>240</v>
      </c>
      <c r="W34" s="1">
        <v>1495</v>
      </c>
      <c r="X34" s="1">
        <v>20</v>
      </c>
      <c r="Y34" s="1">
        <v>65</v>
      </c>
      <c r="Z34" s="1">
        <v>0</v>
      </c>
    </row>
    <row r="35" spans="1:26" ht="18" customHeight="1">
      <c r="A35" s="7" t="s">
        <v>221</v>
      </c>
      <c r="B35" s="21" t="s">
        <v>161</v>
      </c>
      <c r="C35" s="1">
        <f t="shared" si="6"/>
        <v>2825</v>
      </c>
      <c r="D35" s="1">
        <v>130</v>
      </c>
      <c r="E35" s="1">
        <v>125</v>
      </c>
      <c r="F35" s="1">
        <v>500</v>
      </c>
      <c r="G35" s="1">
        <v>210</v>
      </c>
      <c r="H35" s="1">
        <v>485</v>
      </c>
      <c r="I35" s="1">
        <v>5</v>
      </c>
      <c r="J35" s="1">
        <v>190</v>
      </c>
      <c r="K35" s="1">
        <v>1060</v>
      </c>
      <c r="L35" s="1">
        <v>20</v>
      </c>
      <c r="M35" s="1">
        <v>100</v>
      </c>
      <c r="N35" s="1">
        <v>0</v>
      </c>
      <c r="O35" s="1">
        <f t="shared" si="7"/>
        <v>1800</v>
      </c>
      <c r="P35" s="1">
        <v>65</v>
      </c>
      <c r="Q35" s="1">
        <v>120</v>
      </c>
      <c r="R35" s="1">
        <v>260</v>
      </c>
      <c r="S35" s="1">
        <v>130</v>
      </c>
      <c r="T35" s="1">
        <v>245</v>
      </c>
      <c r="U35" s="1">
        <v>5</v>
      </c>
      <c r="V35" s="1">
        <v>180</v>
      </c>
      <c r="W35" s="1">
        <v>745</v>
      </c>
      <c r="X35" s="1">
        <v>20</v>
      </c>
      <c r="Y35" s="1">
        <v>30</v>
      </c>
      <c r="Z35" s="1">
        <v>0</v>
      </c>
    </row>
    <row r="36" spans="1:26" ht="18" customHeight="1">
      <c r="A36" s="7" t="s">
        <v>222</v>
      </c>
      <c r="B36" s="21" t="s">
        <v>162</v>
      </c>
      <c r="C36" s="1">
        <f t="shared" si="6"/>
        <v>3905</v>
      </c>
      <c r="D36" s="1">
        <v>260</v>
      </c>
      <c r="E36" s="1">
        <v>185</v>
      </c>
      <c r="F36" s="1">
        <v>775</v>
      </c>
      <c r="G36" s="1">
        <v>435</v>
      </c>
      <c r="H36" s="1">
        <v>345</v>
      </c>
      <c r="I36" s="1">
        <v>5</v>
      </c>
      <c r="J36" s="1">
        <v>205</v>
      </c>
      <c r="K36" s="1">
        <v>1365</v>
      </c>
      <c r="L36" s="1">
        <v>65</v>
      </c>
      <c r="M36" s="1">
        <v>265</v>
      </c>
      <c r="N36" s="1">
        <v>0</v>
      </c>
      <c r="O36" s="1">
        <f t="shared" si="7"/>
        <v>2350</v>
      </c>
      <c r="P36" s="1">
        <v>120</v>
      </c>
      <c r="Q36" s="1">
        <v>185</v>
      </c>
      <c r="R36" s="1">
        <v>315</v>
      </c>
      <c r="S36" s="1">
        <v>340</v>
      </c>
      <c r="T36" s="1">
        <v>145</v>
      </c>
      <c r="U36" s="1">
        <v>5</v>
      </c>
      <c r="V36" s="1">
        <v>185</v>
      </c>
      <c r="W36" s="1">
        <v>930</v>
      </c>
      <c r="X36" s="1">
        <v>65</v>
      </c>
      <c r="Y36" s="1">
        <v>60</v>
      </c>
      <c r="Z36" s="1">
        <v>0</v>
      </c>
    </row>
    <row r="37" spans="1:26" ht="18" customHeight="1">
      <c r="A37" s="7" t="s">
        <v>223</v>
      </c>
      <c r="B37" s="21" t="s">
        <v>247</v>
      </c>
      <c r="C37" s="1">
        <f t="shared" si="6"/>
        <v>3320</v>
      </c>
      <c r="D37" s="1">
        <v>140</v>
      </c>
      <c r="E37" s="1">
        <v>65</v>
      </c>
      <c r="F37" s="1">
        <v>365</v>
      </c>
      <c r="G37" s="1">
        <v>260</v>
      </c>
      <c r="H37" s="1">
        <v>1430</v>
      </c>
      <c r="I37" s="1">
        <v>0</v>
      </c>
      <c r="J37" s="1">
        <v>175</v>
      </c>
      <c r="K37" s="1">
        <v>710</v>
      </c>
      <c r="L37" s="1">
        <v>60</v>
      </c>
      <c r="M37" s="1">
        <v>115</v>
      </c>
      <c r="N37" s="1">
        <v>0</v>
      </c>
      <c r="O37" s="1">
        <f t="shared" si="7"/>
        <v>1785</v>
      </c>
      <c r="P37" s="1">
        <v>75</v>
      </c>
      <c r="Q37" s="1">
        <v>65</v>
      </c>
      <c r="R37" s="1">
        <v>140</v>
      </c>
      <c r="S37" s="1">
        <v>140</v>
      </c>
      <c r="T37" s="1">
        <v>570</v>
      </c>
      <c r="U37" s="1">
        <v>0</v>
      </c>
      <c r="V37" s="1">
        <v>165</v>
      </c>
      <c r="W37" s="1">
        <v>540</v>
      </c>
      <c r="X37" s="1">
        <v>60</v>
      </c>
      <c r="Y37" s="1">
        <v>30</v>
      </c>
      <c r="Z37" s="1">
        <v>0</v>
      </c>
    </row>
    <row r="38" spans="1:26" ht="18" customHeight="1">
      <c r="A38" s="7" t="s">
        <v>224</v>
      </c>
      <c r="B38" s="21" t="s">
        <v>248</v>
      </c>
      <c r="C38" s="1">
        <f t="shared" si="6"/>
        <v>2985</v>
      </c>
      <c r="D38" s="1">
        <v>105</v>
      </c>
      <c r="E38" s="1">
        <v>30</v>
      </c>
      <c r="F38" s="1">
        <v>315</v>
      </c>
      <c r="G38" s="1">
        <v>125</v>
      </c>
      <c r="H38" s="1">
        <v>1425</v>
      </c>
      <c r="I38" s="1">
        <v>20</v>
      </c>
      <c r="J38" s="1">
        <v>165</v>
      </c>
      <c r="K38" s="1">
        <v>535</v>
      </c>
      <c r="L38" s="1">
        <v>35</v>
      </c>
      <c r="M38" s="1">
        <v>230</v>
      </c>
      <c r="N38" s="1">
        <v>0</v>
      </c>
      <c r="O38" s="1">
        <f t="shared" si="7"/>
        <v>1620</v>
      </c>
      <c r="P38" s="1">
        <v>70</v>
      </c>
      <c r="Q38" s="1">
        <v>25</v>
      </c>
      <c r="R38" s="1">
        <v>115</v>
      </c>
      <c r="S38" s="1">
        <v>75</v>
      </c>
      <c r="T38" s="1">
        <v>550</v>
      </c>
      <c r="U38" s="1">
        <v>15</v>
      </c>
      <c r="V38" s="1">
        <v>150</v>
      </c>
      <c r="W38" s="1">
        <v>450</v>
      </c>
      <c r="X38" s="1">
        <v>35</v>
      </c>
      <c r="Y38" s="1">
        <v>135</v>
      </c>
      <c r="Z38" s="1">
        <v>0</v>
      </c>
    </row>
    <row r="39" spans="1:26" ht="18" customHeight="1">
      <c r="A39" s="7" t="s">
        <v>124</v>
      </c>
      <c r="B39" s="21" t="s">
        <v>163</v>
      </c>
      <c r="C39" s="1">
        <f t="shared" si="6"/>
        <v>3890</v>
      </c>
      <c r="D39" s="1">
        <v>315</v>
      </c>
      <c r="E39" s="1">
        <v>180</v>
      </c>
      <c r="F39" s="1">
        <v>655</v>
      </c>
      <c r="G39" s="1">
        <v>570</v>
      </c>
      <c r="H39" s="1">
        <v>365</v>
      </c>
      <c r="I39" s="1">
        <v>5</v>
      </c>
      <c r="J39" s="1">
        <v>330</v>
      </c>
      <c r="K39" s="1">
        <v>1190</v>
      </c>
      <c r="L39" s="1">
        <v>65</v>
      </c>
      <c r="M39" s="1">
        <v>215</v>
      </c>
      <c r="N39" s="1">
        <v>0</v>
      </c>
      <c r="O39" s="1">
        <f t="shared" si="7"/>
        <v>2480</v>
      </c>
      <c r="P39" s="1">
        <v>180</v>
      </c>
      <c r="Q39" s="1">
        <v>175</v>
      </c>
      <c r="R39" s="1">
        <v>345</v>
      </c>
      <c r="S39" s="1">
        <v>380</v>
      </c>
      <c r="T39" s="1">
        <v>135</v>
      </c>
      <c r="U39" s="1">
        <v>5</v>
      </c>
      <c r="V39" s="1">
        <v>310</v>
      </c>
      <c r="W39" s="1">
        <v>800</v>
      </c>
      <c r="X39" s="1">
        <v>65</v>
      </c>
      <c r="Y39" s="1">
        <v>85</v>
      </c>
      <c r="Z39" s="1">
        <v>0</v>
      </c>
    </row>
    <row r="40" spans="1:26" ht="18" customHeight="1">
      <c r="A40" s="7" t="s">
        <v>125</v>
      </c>
      <c r="B40" s="21" t="s">
        <v>164</v>
      </c>
      <c r="C40" s="1">
        <f t="shared" si="6"/>
        <v>4515</v>
      </c>
      <c r="D40" s="1">
        <v>280</v>
      </c>
      <c r="E40" s="1">
        <v>220</v>
      </c>
      <c r="F40" s="1">
        <v>805</v>
      </c>
      <c r="G40" s="1">
        <v>470</v>
      </c>
      <c r="H40" s="1">
        <v>375</v>
      </c>
      <c r="I40" s="1">
        <v>0</v>
      </c>
      <c r="J40" s="1">
        <v>280</v>
      </c>
      <c r="K40" s="1">
        <v>1845</v>
      </c>
      <c r="L40" s="1">
        <v>55</v>
      </c>
      <c r="M40" s="1">
        <v>185</v>
      </c>
      <c r="N40" s="1">
        <v>0</v>
      </c>
      <c r="O40" s="1">
        <f t="shared" si="7"/>
        <v>2720</v>
      </c>
      <c r="P40" s="1">
        <v>175</v>
      </c>
      <c r="Q40" s="1">
        <v>220</v>
      </c>
      <c r="R40" s="1">
        <v>320</v>
      </c>
      <c r="S40" s="1">
        <v>260</v>
      </c>
      <c r="T40" s="1">
        <v>155</v>
      </c>
      <c r="U40" s="1">
        <v>0</v>
      </c>
      <c r="V40" s="1">
        <v>265</v>
      </c>
      <c r="W40" s="1">
        <v>1210</v>
      </c>
      <c r="X40" s="1">
        <v>55</v>
      </c>
      <c r="Y40" s="1">
        <v>60</v>
      </c>
      <c r="Z40" s="1">
        <v>0</v>
      </c>
    </row>
    <row r="41" spans="1:26" ht="18" customHeight="1">
      <c r="A41" s="7" t="s">
        <v>126</v>
      </c>
      <c r="B41" s="21" t="s">
        <v>165</v>
      </c>
      <c r="C41" s="1">
        <f t="shared" si="6"/>
        <v>2915</v>
      </c>
      <c r="D41" s="1">
        <v>60</v>
      </c>
      <c r="E41" s="1">
        <v>50</v>
      </c>
      <c r="F41" s="1">
        <v>340</v>
      </c>
      <c r="G41" s="1">
        <v>155</v>
      </c>
      <c r="H41" s="1">
        <v>1260</v>
      </c>
      <c r="I41" s="1">
        <v>0</v>
      </c>
      <c r="J41" s="1">
        <v>65</v>
      </c>
      <c r="K41" s="1">
        <v>915</v>
      </c>
      <c r="L41" s="1">
        <v>15</v>
      </c>
      <c r="M41" s="1">
        <v>55</v>
      </c>
      <c r="N41" s="1">
        <v>0</v>
      </c>
      <c r="O41" s="1">
        <f t="shared" si="7"/>
        <v>1605</v>
      </c>
      <c r="P41" s="1">
        <v>40</v>
      </c>
      <c r="Q41" s="1">
        <v>45</v>
      </c>
      <c r="R41" s="1">
        <v>140</v>
      </c>
      <c r="S41" s="1">
        <v>75</v>
      </c>
      <c r="T41" s="1">
        <v>570</v>
      </c>
      <c r="U41" s="1">
        <v>0</v>
      </c>
      <c r="V41" s="1">
        <v>65</v>
      </c>
      <c r="W41" s="1">
        <v>650</v>
      </c>
      <c r="X41" s="1">
        <v>15</v>
      </c>
      <c r="Y41" s="1">
        <v>5</v>
      </c>
      <c r="Z41" s="1">
        <v>0</v>
      </c>
    </row>
    <row r="42" spans="1:26" ht="18" customHeight="1">
      <c r="A42" s="7" t="s">
        <v>127</v>
      </c>
      <c r="B42" s="21" t="s">
        <v>166</v>
      </c>
      <c r="C42" s="1">
        <f t="shared" si="6"/>
        <v>4345</v>
      </c>
      <c r="D42" s="1">
        <v>195</v>
      </c>
      <c r="E42" s="1">
        <v>190</v>
      </c>
      <c r="F42" s="1">
        <v>730</v>
      </c>
      <c r="G42" s="1">
        <v>595</v>
      </c>
      <c r="H42" s="1">
        <v>585</v>
      </c>
      <c r="I42" s="1">
        <v>0</v>
      </c>
      <c r="J42" s="1">
        <v>235</v>
      </c>
      <c r="K42" s="1">
        <v>1635</v>
      </c>
      <c r="L42" s="1">
        <v>20</v>
      </c>
      <c r="M42" s="1">
        <v>160</v>
      </c>
      <c r="N42" s="1">
        <v>0</v>
      </c>
      <c r="O42" s="1">
        <f t="shared" si="7"/>
        <v>2840</v>
      </c>
      <c r="P42" s="1">
        <v>125</v>
      </c>
      <c r="Q42" s="1">
        <v>185</v>
      </c>
      <c r="R42" s="1">
        <v>320</v>
      </c>
      <c r="S42" s="1">
        <v>450</v>
      </c>
      <c r="T42" s="1">
        <v>260</v>
      </c>
      <c r="U42" s="1">
        <v>0</v>
      </c>
      <c r="V42" s="1">
        <v>215</v>
      </c>
      <c r="W42" s="1">
        <v>1200</v>
      </c>
      <c r="X42" s="1">
        <v>20</v>
      </c>
      <c r="Y42" s="1">
        <v>65</v>
      </c>
      <c r="Z42" s="1">
        <v>0</v>
      </c>
    </row>
    <row r="43" spans="1:26" ht="18" customHeight="1">
      <c r="A43" s="7" t="s">
        <v>128</v>
      </c>
      <c r="B43" s="21" t="s">
        <v>167</v>
      </c>
      <c r="C43" s="1">
        <f t="shared" si="6"/>
        <v>5355</v>
      </c>
      <c r="D43" s="1">
        <v>230</v>
      </c>
      <c r="E43" s="1">
        <v>270</v>
      </c>
      <c r="F43" s="1">
        <v>970</v>
      </c>
      <c r="G43" s="1">
        <v>710</v>
      </c>
      <c r="H43" s="1">
        <v>135</v>
      </c>
      <c r="I43" s="1">
        <v>0</v>
      </c>
      <c r="J43" s="1">
        <v>220</v>
      </c>
      <c r="K43" s="1">
        <v>2515</v>
      </c>
      <c r="L43" s="1">
        <v>40</v>
      </c>
      <c r="M43" s="1">
        <v>265</v>
      </c>
      <c r="N43" s="1">
        <v>0</v>
      </c>
      <c r="O43" s="1">
        <f t="shared" si="7"/>
        <v>3270</v>
      </c>
      <c r="P43" s="1">
        <v>175</v>
      </c>
      <c r="Q43" s="1">
        <v>255</v>
      </c>
      <c r="R43" s="1">
        <v>335</v>
      </c>
      <c r="S43" s="1">
        <v>395</v>
      </c>
      <c r="T43" s="1">
        <v>125</v>
      </c>
      <c r="U43" s="1">
        <v>0</v>
      </c>
      <c r="V43" s="1">
        <v>210</v>
      </c>
      <c r="W43" s="1">
        <v>1660</v>
      </c>
      <c r="X43" s="1">
        <v>40</v>
      </c>
      <c r="Y43" s="1">
        <v>75</v>
      </c>
      <c r="Z43" s="1">
        <v>0</v>
      </c>
    </row>
    <row r="44" spans="1:26" ht="18" customHeight="1">
      <c r="A44" s="7" t="s">
        <v>129</v>
      </c>
      <c r="B44" s="21" t="s">
        <v>225</v>
      </c>
      <c r="C44" s="1">
        <f t="shared" si="6"/>
        <v>3195</v>
      </c>
      <c r="D44" s="1">
        <v>125</v>
      </c>
      <c r="E44" s="1">
        <v>115</v>
      </c>
      <c r="F44" s="1">
        <v>530</v>
      </c>
      <c r="G44" s="1">
        <v>465</v>
      </c>
      <c r="H44" s="1">
        <v>330</v>
      </c>
      <c r="I44" s="1">
        <v>0</v>
      </c>
      <c r="J44" s="1">
        <v>170</v>
      </c>
      <c r="K44" s="1">
        <v>1275</v>
      </c>
      <c r="L44" s="1">
        <v>35</v>
      </c>
      <c r="M44" s="1">
        <v>150</v>
      </c>
      <c r="N44" s="1">
        <v>0</v>
      </c>
      <c r="O44" s="1">
        <f t="shared" si="7"/>
        <v>1950</v>
      </c>
      <c r="P44" s="1">
        <v>75</v>
      </c>
      <c r="Q44" s="1">
        <v>110</v>
      </c>
      <c r="R44" s="1">
        <v>205</v>
      </c>
      <c r="S44" s="1">
        <v>260</v>
      </c>
      <c r="T44" s="1">
        <v>180</v>
      </c>
      <c r="U44" s="1">
        <v>0</v>
      </c>
      <c r="V44" s="1">
        <v>160</v>
      </c>
      <c r="W44" s="1">
        <v>870</v>
      </c>
      <c r="X44" s="1">
        <v>35</v>
      </c>
      <c r="Y44" s="1">
        <v>55</v>
      </c>
      <c r="Z44" s="1">
        <v>0</v>
      </c>
    </row>
    <row r="45" spans="1:26" ht="18" customHeight="1">
      <c r="A45" s="7" t="s">
        <v>130</v>
      </c>
      <c r="B45" s="21" t="s">
        <v>226</v>
      </c>
      <c r="C45" s="1">
        <f t="shared" si="6"/>
        <v>4145</v>
      </c>
      <c r="D45" s="1">
        <v>100</v>
      </c>
      <c r="E45" s="1">
        <v>65</v>
      </c>
      <c r="F45" s="1">
        <v>510</v>
      </c>
      <c r="G45" s="1">
        <v>360</v>
      </c>
      <c r="H45" s="1">
        <v>1385</v>
      </c>
      <c r="I45" s="1">
        <v>0</v>
      </c>
      <c r="J45" s="1">
        <v>195</v>
      </c>
      <c r="K45" s="1">
        <v>1395</v>
      </c>
      <c r="L45" s="1">
        <v>10</v>
      </c>
      <c r="M45" s="1">
        <v>120</v>
      </c>
      <c r="N45" s="1">
        <v>5</v>
      </c>
      <c r="O45" s="1">
        <f t="shared" si="7"/>
        <v>2305</v>
      </c>
      <c r="P45" s="1">
        <v>70</v>
      </c>
      <c r="Q45" s="1">
        <v>60</v>
      </c>
      <c r="R45" s="1">
        <v>230</v>
      </c>
      <c r="S45" s="1">
        <v>230</v>
      </c>
      <c r="T45" s="1">
        <v>560</v>
      </c>
      <c r="U45" s="1">
        <v>0</v>
      </c>
      <c r="V45" s="1">
        <v>190</v>
      </c>
      <c r="W45" s="1">
        <v>910</v>
      </c>
      <c r="X45" s="1">
        <v>10</v>
      </c>
      <c r="Y45" s="1">
        <v>40</v>
      </c>
      <c r="Z45" s="1">
        <v>5</v>
      </c>
    </row>
    <row r="46" spans="1:26" ht="18" customHeight="1">
      <c r="A46" s="7" t="s">
        <v>131</v>
      </c>
      <c r="B46" s="21" t="s">
        <v>249</v>
      </c>
      <c r="C46" s="1">
        <f t="shared" si="6"/>
        <v>2505</v>
      </c>
      <c r="D46" s="1">
        <v>135</v>
      </c>
      <c r="E46" s="1">
        <v>30</v>
      </c>
      <c r="F46" s="1">
        <v>305</v>
      </c>
      <c r="G46" s="1">
        <v>90</v>
      </c>
      <c r="H46" s="1">
        <v>1010</v>
      </c>
      <c r="I46" s="1">
        <v>0</v>
      </c>
      <c r="J46" s="1">
        <v>145</v>
      </c>
      <c r="K46" s="1">
        <v>650</v>
      </c>
      <c r="L46" s="1">
        <v>25</v>
      </c>
      <c r="M46" s="1">
        <v>115</v>
      </c>
      <c r="N46" s="1">
        <v>0</v>
      </c>
      <c r="O46" s="1">
        <f t="shared" si="7"/>
        <v>1320</v>
      </c>
      <c r="P46" s="1">
        <v>65</v>
      </c>
      <c r="Q46" s="1">
        <v>30</v>
      </c>
      <c r="R46" s="1">
        <v>110</v>
      </c>
      <c r="S46" s="1">
        <v>50</v>
      </c>
      <c r="T46" s="1">
        <v>475</v>
      </c>
      <c r="U46" s="1">
        <v>0</v>
      </c>
      <c r="V46" s="1">
        <v>145</v>
      </c>
      <c r="W46" s="1">
        <v>385</v>
      </c>
      <c r="X46" s="1">
        <v>25</v>
      </c>
      <c r="Y46" s="1">
        <v>35</v>
      </c>
      <c r="Z46" s="1">
        <v>0</v>
      </c>
    </row>
    <row r="47" spans="1:26" ht="18" customHeight="1">
      <c r="A47" s="7" t="s">
        <v>132</v>
      </c>
      <c r="B47" s="21" t="s">
        <v>168</v>
      </c>
      <c r="C47" s="1">
        <f t="shared" si="6"/>
        <v>2800</v>
      </c>
      <c r="D47" s="1">
        <v>185</v>
      </c>
      <c r="E47" s="1">
        <v>75</v>
      </c>
      <c r="F47" s="1">
        <v>420</v>
      </c>
      <c r="G47" s="1">
        <v>265</v>
      </c>
      <c r="H47" s="1">
        <v>250</v>
      </c>
      <c r="I47" s="1">
        <v>0</v>
      </c>
      <c r="J47" s="1">
        <v>130</v>
      </c>
      <c r="K47" s="1">
        <v>1260</v>
      </c>
      <c r="L47" s="1">
        <v>20</v>
      </c>
      <c r="M47" s="1">
        <v>195</v>
      </c>
      <c r="N47" s="1">
        <v>0</v>
      </c>
      <c r="O47" s="1">
        <f t="shared" si="7"/>
        <v>1600</v>
      </c>
      <c r="P47" s="1">
        <v>95</v>
      </c>
      <c r="Q47" s="1">
        <v>70</v>
      </c>
      <c r="R47" s="1">
        <v>155</v>
      </c>
      <c r="S47" s="1">
        <v>135</v>
      </c>
      <c r="T47" s="1">
        <v>105</v>
      </c>
      <c r="U47" s="1">
        <v>0</v>
      </c>
      <c r="V47" s="1">
        <v>105</v>
      </c>
      <c r="W47" s="1">
        <v>830</v>
      </c>
      <c r="X47" s="1">
        <v>20</v>
      </c>
      <c r="Y47" s="1">
        <v>85</v>
      </c>
      <c r="Z47" s="1">
        <v>0</v>
      </c>
    </row>
    <row r="48" spans="1:26" ht="36" customHeight="1">
      <c r="A48" s="7" t="s">
        <v>133</v>
      </c>
      <c r="B48" s="22" t="s">
        <v>250</v>
      </c>
      <c r="C48" s="18">
        <f t="shared" si="6"/>
        <v>3330</v>
      </c>
      <c r="D48" s="18">
        <v>125</v>
      </c>
      <c r="E48" s="18">
        <v>30</v>
      </c>
      <c r="F48" s="18">
        <v>315</v>
      </c>
      <c r="G48" s="18">
        <v>125</v>
      </c>
      <c r="H48" s="18">
        <v>1445</v>
      </c>
      <c r="I48" s="18">
        <v>0</v>
      </c>
      <c r="J48" s="18">
        <v>220</v>
      </c>
      <c r="K48" s="18">
        <v>890</v>
      </c>
      <c r="L48" s="18">
        <v>50</v>
      </c>
      <c r="M48" s="18">
        <v>130</v>
      </c>
      <c r="N48" s="18">
        <v>0</v>
      </c>
      <c r="O48" s="18">
        <f t="shared" si="7"/>
        <v>1800</v>
      </c>
      <c r="P48" s="18">
        <v>60</v>
      </c>
      <c r="Q48" s="18">
        <v>30</v>
      </c>
      <c r="R48" s="18">
        <v>115</v>
      </c>
      <c r="S48" s="18">
        <v>90</v>
      </c>
      <c r="T48" s="18">
        <v>600</v>
      </c>
      <c r="U48" s="18">
        <v>0</v>
      </c>
      <c r="V48" s="18">
        <v>215</v>
      </c>
      <c r="W48" s="18">
        <v>600</v>
      </c>
      <c r="X48" s="18">
        <v>50</v>
      </c>
      <c r="Y48" s="18">
        <v>40</v>
      </c>
      <c r="Z48" s="18">
        <v>0</v>
      </c>
    </row>
  </sheetData>
  <mergeCells count="3">
    <mergeCell ref="B3:B4"/>
    <mergeCell ref="C3:N3"/>
    <mergeCell ref="O3:Z3"/>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Y48"/>
  <sheetViews>
    <sheetView workbookViewId="0" topLeftCell="A1">
      <selection activeCell="B1" sqref="B1"/>
    </sheetView>
  </sheetViews>
  <sheetFormatPr defaultColWidth="9.00390625" defaultRowHeight="18" customHeight="1"/>
  <cols>
    <col min="1" max="1" width="5.625" style="6" customWidth="1"/>
    <col min="2" max="2" width="33.875" style="3" customWidth="1"/>
    <col min="3" max="3" width="11.125" style="1" customWidth="1"/>
    <col min="4" max="4" width="9.875" style="1" customWidth="1"/>
    <col min="5" max="14" width="8.875" style="1" customWidth="1"/>
    <col min="15" max="17" width="9.875" style="1" customWidth="1"/>
    <col min="18" max="18" width="8.875" style="1" customWidth="1"/>
    <col min="19" max="19" width="9.875" style="1" customWidth="1"/>
    <col min="20" max="21" width="8.875" style="1" customWidth="1"/>
    <col min="22" max="25" width="9.875" style="1" customWidth="1"/>
    <col min="26" max="28" width="11.125" style="1" customWidth="1"/>
    <col min="29" max="16384" width="9.00390625" style="1" customWidth="1"/>
  </cols>
  <sheetData>
    <row r="1" spans="1:11" s="3" customFormat="1" ht="18" customHeight="1">
      <c r="A1" s="6"/>
      <c r="B1" s="4" t="s">
        <v>87</v>
      </c>
      <c r="D1" s="4"/>
      <c r="E1" s="4"/>
      <c r="F1" s="4"/>
      <c r="G1" s="4"/>
      <c r="H1" s="4"/>
      <c r="I1" s="4"/>
      <c r="J1" s="4"/>
      <c r="K1" s="4"/>
    </row>
    <row r="2" spans="1:3" s="3" customFormat="1" ht="18" customHeight="1">
      <c r="A2" s="6"/>
      <c r="C2" s="3" t="s">
        <v>88</v>
      </c>
    </row>
    <row r="3" spans="1:2" s="3" customFormat="1" ht="18" customHeight="1">
      <c r="A3" s="6"/>
      <c r="B3" s="3" t="s">
        <v>318</v>
      </c>
    </row>
    <row r="4" spans="1:25" s="3" customFormat="1" ht="54" customHeight="1">
      <c r="A4" s="6"/>
      <c r="B4" s="51" t="s">
        <v>319</v>
      </c>
      <c r="C4" s="26" t="s">
        <v>310</v>
      </c>
      <c r="D4" s="26" t="s">
        <v>320</v>
      </c>
      <c r="E4" s="26" t="s">
        <v>321</v>
      </c>
      <c r="F4" s="26" t="s">
        <v>322</v>
      </c>
      <c r="G4" s="26" t="s">
        <v>78</v>
      </c>
      <c r="H4" s="26" t="s">
        <v>79</v>
      </c>
      <c r="I4" s="26" t="s">
        <v>323</v>
      </c>
      <c r="J4" s="26" t="s">
        <v>324</v>
      </c>
      <c r="K4" s="26" t="s">
        <v>80</v>
      </c>
      <c r="L4" s="26" t="s">
        <v>325</v>
      </c>
      <c r="M4" s="26" t="s">
        <v>326</v>
      </c>
      <c r="N4" s="26" t="s">
        <v>81</v>
      </c>
      <c r="O4" s="26" t="s">
        <v>82</v>
      </c>
      <c r="P4" s="26" t="s">
        <v>83</v>
      </c>
      <c r="Q4" s="26" t="s">
        <v>84</v>
      </c>
      <c r="R4" s="26" t="s">
        <v>327</v>
      </c>
      <c r="S4" s="26" t="s">
        <v>328</v>
      </c>
      <c r="T4" s="26" t="s">
        <v>85</v>
      </c>
      <c r="U4" s="26" t="s">
        <v>86</v>
      </c>
      <c r="V4" s="26" t="s">
        <v>77</v>
      </c>
      <c r="W4" s="26" t="s">
        <v>329</v>
      </c>
      <c r="X4" s="26" t="s">
        <v>330</v>
      </c>
      <c r="Y4" s="27" t="s">
        <v>331</v>
      </c>
    </row>
    <row r="5" spans="1:25" s="2" customFormat="1" ht="18" customHeight="1">
      <c r="A5" s="20"/>
      <c r="B5" s="9" t="s">
        <v>268</v>
      </c>
      <c r="C5" s="2">
        <f>SUM(C6,C30)</f>
        <v>359980</v>
      </c>
      <c r="D5" s="2">
        <f>SUM(D6,D30)</f>
        <v>14955</v>
      </c>
      <c r="E5" s="2">
        <f>SUM(E6,E30)</f>
        <v>295</v>
      </c>
      <c r="F5" s="2">
        <f>SUM(F6,F30)</f>
        <v>4565</v>
      </c>
      <c r="G5" s="2">
        <f>SUM(G6,G30)</f>
        <v>5715</v>
      </c>
      <c r="H5" s="2">
        <f>SUM(H6,H30)</f>
        <v>2310</v>
      </c>
      <c r="I5" s="2">
        <f>SUM(I6,I30)</f>
        <v>2955</v>
      </c>
      <c r="J5" s="2">
        <f>SUM(J6,J30)</f>
        <v>2155</v>
      </c>
      <c r="K5" s="2">
        <f>SUM(K6,K30)</f>
        <v>5310</v>
      </c>
      <c r="L5" s="2">
        <f>SUM(L6,L30)</f>
        <v>5145</v>
      </c>
      <c r="M5" s="2">
        <f>SUM(M6,M30)</f>
        <v>1195</v>
      </c>
      <c r="N5" s="2">
        <f>SUM(N6,N30)</f>
        <v>4575</v>
      </c>
      <c r="O5" s="2">
        <f>SUM(O6,O30)</f>
        <v>33145</v>
      </c>
      <c r="P5" s="2">
        <f>SUM(P6,P30)</f>
        <v>21580</v>
      </c>
      <c r="Q5" s="2">
        <f>SUM(Q6,Q30)</f>
        <v>51385</v>
      </c>
      <c r="R5" s="2">
        <f>SUM(R6,R30)</f>
        <v>8065</v>
      </c>
      <c r="S5" s="2">
        <f>SUM(S6,S30)</f>
        <v>14000</v>
      </c>
      <c r="T5" s="2">
        <f>SUM(T6,T30)</f>
        <v>2530</v>
      </c>
      <c r="U5" s="2">
        <f>SUM(U6,U30)</f>
        <v>3405</v>
      </c>
      <c r="V5" s="2">
        <f>SUM(V6,V30)</f>
        <v>25105</v>
      </c>
      <c r="W5" s="2">
        <f>SUM(W6,W30)</f>
        <v>48980</v>
      </c>
      <c r="X5" s="2">
        <f>SUM(X6,X30)</f>
        <v>21170</v>
      </c>
      <c r="Y5" s="2">
        <f>SUM(Y6,Y30)</f>
        <v>81430</v>
      </c>
    </row>
    <row r="6" spans="1:25" s="2" customFormat="1" ht="18" customHeight="1">
      <c r="A6" s="20"/>
      <c r="B6" s="9" t="s">
        <v>269</v>
      </c>
      <c r="C6" s="2">
        <f>SUM(C7:C29)</f>
        <v>222460</v>
      </c>
      <c r="D6" s="2">
        <f>SUM(D7:D29)</f>
        <v>2545</v>
      </c>
      <c r="E6" s="2">
        <f aca="true" t="shared" si="0" ref="E6:Y6">SUM(E7:E29)</f>
        <v>60</v>
      </c>
      <c r="F6" s="2">
        <f t="shared" si="0"/>
        <v>3410</v>
      </c>
      <c r="G6" s="2">
        <f t="shared" si="0"/>
        <v>4580</v>
      </c>
      <c r="H6" s="2">
        <f t="shared" si="0"/>
        <v>1535</v>
      </c>
      <c r="I6" s="2">
        <f t="shared" si="0"/>
        <v>2015</v>
      </c>
      <c r="J6" s="2">
        <f t="shared" si="0"/>
        <v>1785</v>
      </c>
      <c r="K6" s="2">
        <f t="shared" si="0"/>
        <v>3705</v>
      </c>
      <c r="L6" s="2">
        <f t="shared" si="0"/>
        <v>3635</v>
      </c>
      <c r="M6" s="2">
        <f t="shared" si="0"/>
        <v>915</v>
      </c>
      <c r="N6" s="2">
        <f t="shared" si="0"/>
        <v>3010</v>
      </c>
      <c r="O6" s="2">
        <f t="shared" si="0"/>
        <v>21565</v>
      </c>
      <c r="P6" s="2">
        <f t="shared" si="0"/>
        <v>15075</v>
      </c>
      <c r="Q6" s="2">
        <f t="shared" si="0"/>
        <v>28885</v>
      </c>
      <c r="R6" s="2">
        <f t="shared" si="0"/>
        <v>4600</v>
      </c>
      <c r="S6" s="2">
        <f t="shared" si="0"/>
        <v>10915</v>
      </c>
      <c r="T6" s="2">
        <f t="shared" si="0"/>
        <v>1780</v>
      </c>
      <c r="U6" s="2">
        <f t="shared" si="0"/>
        <v>2220</v>
      </c>
      <c r="V6" s="2">
        <f t="shared" si="0"/>
        <v>16885</v>
      </c>
      <c r="W6" s="2">
        <f t="shared" si="0"/>
        <v>31810</v>
      </c>
      <c r="X6" s="2">
        <f t="shared" si="0"/>
        <v>14265</v>
      </c>
      <c r="Y6" s="2">
        <f t="shared" si="0"/>
        <v>47260</v>
      </c>
    </row>
    <row r="7" spans="1:25" ht="18" customHeight="1">
      <c r="A7" s="7" t="s">
        <v>92</v>
      </c>
      <c r="B7" s="21" t="s">
        <v>139</v>
      </c>
      <c r="C7" s="1">
        <f>SUM(D7:Y7)</f>
        <v>6455</v>
      </c>
      <c r="D7" s="1">
        <v>0</v>
      </c>
      <c r="E7" s="1">
        <v>0</v>
      </c>
      <c r="F7" s="1">
        <v>225</v>
      </c>
      <c r="G7" s="1">
        <v>240</v>
      </c>
      <c r="H7" s="1">
        <v>40</v>
      </c>
      <c r="I7" s="1">
        <v>105</v>
      </c>
      <c r="J7" s="1">
        <v>60</v>
      </c>
      <c r="K7" s="1">
        <v>70</v>
      </c>
      <c r="L7" s="1">
        <v>75</v>
      </c>
      <c r="M7" s="1">
        <v>40</v>
      </c>
      <c r="N7" s="1">
        <v>60</v>
      </c>
      <c r="O7" s="1">
        <v>525</v>
      </c>
      <c r="P7" s="1">
        <v>705</v>
      </c>
      <c r="Q7" s="1">
        <v>535</v>
      </c>
      <c r="R7" s="1">
        <v>90</v>
      </c>
      <c r="S7" s="1">
        <v>945</v>
      </c>
      <c r="T7" s="1">
        <v>20</v>
      </c>
      <c r="U7" s="1">
        <v>60</v>
      </c>
      <c r="V7" s="1">
        <v>445</v>
      </c>
      <c r="W7" s="1">
        <v>755</v>
      </c>
      <c r="X7" s="1">
        <v>260</v>
      </c>
      <c r="Y7" s="1">
        <v>1200</v>
      </c>
    </row>
    <row r="8" spans="1:25" ht="18" customHeight="1">
      <c r="A8" s="7" t="s">
        <v>207</v>
      </c>
      <c r="B8" s="21" t="s">
        <v>208</v>
      </c>
      <c r="C8" s="1">
        <f>SUM(D8:Y8)</f>
        <v>5655</v>
      </c>
      <c r="D8" s="1">
        <v>0</v>
      </c>
      <c r="E8" s="1">
        <v>0</v>
      </c>
      <c r="F8" s="1">
        <v>195</v>
      </c>
      <c r="G8" s="1">
        <v>275</v>
      </c>
      <c r="H8" s="1">
        <v>70</v>
      </c>
      <c r="I8" s="1">
        <v>50</v>
      </c>
      <c r="J8" s="1">
        <v>50</v>
      </c>
      <c r="K8" s="1">
        <v>30</v>
      </c>
      <c r="L8" s="1">
        <v>90</v>
      </c>
      <c r="M8" s="1">
        <v>10</v>
      </c>
      <c r="N8" s="1">
        <v>90</v>
      </c>
      <c r="O8" s="1">
        <v>570</v>
      </c>
      <c r="P8" s="1">
        <v>605</v>
      </c>
      <c r="Q8" s="1">
        <v>470</v>
      </c>
      <c r="R8" s="1">
        <v>100</v>
      </c>
      <c r="S8" s="1">
        <v>435</v>
      </c>
      <c r="T8" s="1">
        <v>25</v>
      </c>
      <c r="U8" s="1">
        <v>70</v>
      </c>
      <c r="V8" s="1">
        <v>500</v>
      </c>
      <c r="W8" s="1">
        <v>720</v>
      </c>
      <c r="X8" s="1">
        <v>280</v>
      </c>
      <c r="Y8" s="1">
        <v>1020</v>
      </c>
    </row>
    <row r="9" spans="1:25" ht="18" customHeight="1">
      <c r="A9" s="7" t="s">
        <v>209</v>
      </c>
      <c r="B9" s="21" t="s">
        <v>140</v>
      </c>
      <c r="C9" s="1">
        <v>10365</v>
      </c>
      <c r="D9" s="1">
        <v>0</v>
      </c>
      <c r="E9" s="1">
        <v>5</v>
      </c>
      <c r="F9" s="1">
        <v>240</v>
      </c>
      <c r="G9" s="1">
        <v>360</v>
      </c>
      <c r="H9" s="1">
        <v>75</v>
      </c>
      <c r="I9" s="1">
        <v>60</v>
      </c>
      <c r="J9" s="1">
        <v>95</v>
      </c>
      <c r="K9" s="1">
        <v>165</v>
      </c>
      <c r="L9" s="1">
        <v>295</v>
      </c>
      <c r="M9" s="1">
        <v>75</v>
      </c>
      <c r="N9" s="1">
        <v>165</v>
      </c>
      <c r="O9" s="1">
        <v>1080</v>
      </c>
      <c r="P9" s="1">
        <v>965</v>
      </c>
      <c r="Q9" s="1">
        <v>910</v>
      </c>
      <c r="R9" s="1">
        <v>110</v>
      </c>
      <c r="S9" s="1">
        <v>830</v>
      </c>
      <c r="T9" s="1">
        <v>35</v>
      </c>
      <c r="U9" s="1">
        <v>115</v>
      </c>
      <c r="V9" s="1">
        <v>915</v>
      </c>
      <c r="W9" s="1">
        <v>1400</v>
      </c>
      <c r="X9" s="1">
        <v>640</v>
      </c>
      <c r="Y9" s="1">
        <v>1825</v>
      </c>
    </row>
    <row r="10" spans="1:25" ht="18" customHeight="1">
      <c r="A10" s="7" t="s">
        <v>95</v>
      </c>
      <c r="B10" s="21" t="s">
        <v>141</v>
      </c>
      <c r="C10" s="1">
        <f>SUM(D10:Y10)</f>
        <v>11775</v>
      </c>
      <c r="D10" s="1">
        <v>45</v>
      </c>
      <c r="E10" s="1">
        <v>5</v>
      </c>
      <c r="F10" s="1">
        <v>125</v>
      </c>
      <c r="G10" s="1">
        <v>130</v>
      </c>
      <c r="H10" s="1">
        <v>55</v>
      </c>
      <c r="I10" s="1">
        <v>70</v>
      </c>
      <c r="J10" s="1">
        <v>130</v>
      </c>
      <c r="K10" s="1">
        <v>230</v>
      </c>
      <c r="L10" s="1">
        <v>240</v>
      </c>
      <c r="M10" s="1">
        <v>50</v>
      </c>
      <c r="N10" s="1">
        <v>170</v>
      </c>
      <c r="O10" s="1">
        <v>1210</v>
      </c>
      <c r="P10" s="1">
        <v>640</v>
      </c>
      <c r="Q10" s="1">
        <v>1565</v>
      </c>
      <c r="R10" s="1">
        <v>300</v>
      </c>
      <c r="S10" s="1">
        <v>445</v>
      </c>
      <c r="T10" s="1">
        <v>65</v>
      </c>
      <c r="U10" s="1">
        <v>70</v>
      </c>
      <c r="V10" s="1">
        <v>890</v>
      </c>
      <c r="W10" s="1">
        <v>2060</v>
      </c>
      <c r="X10" s="1">
        <v>625</v>
      </c>
      <c r="Y10" s="1">
        <v>2655</v>
      </c>
    </row>
    <row r="11" spans="1:25" ht="18" customHeight="1">
      <c r="A11" s="7" t="s">
        <v>96</v>
      </c>
      <c r="B11" s="21" t="s">
        <v>142</v>
      </c>
      <c r="C11" s="1">
        <f>SUM(D11:Y11)</f>
        <v>12005</v>
      </c>
      <c r="D11" s="1">
        <v>110</v>
      </c>
      <c r="E11" s="1">
        <v>0</v>
      </c>
      <c r="F11" s="1">
        <v>190</v>
      </c>
      <c r="G11" s="1">
        <v>135</v>
      </c>
      <c r="H11" s="1">
        <v>70</v>
      </c>
      <c r="I11" s="1">
        <v>110</v>
      </c>
      <c r="J11" s="1">
        <v>95</v>
      </c>
      <c r="K11" s="1">
        <v>270</v>
      </c>
      <c r="L11" s="1">
        <v>290</v>
      </c>
      <c r="M11" s="1">
        <v>85</v>
      </c>
      <c r="N11" s="1">
        <v>285</v>
      </c>
      <c r="O11" s="1">
        <v>1275</v>
      </c>
      <c r="P11" s="1">
        <v>700</v>
      </c>
      <c r="Q11" s="1">
        <v>995</v>
      </c>
      <c r="R11" s="1">
        <v>190</v>
      </c>
      <c r="S11" s="1">
        <v>520</v>
      </c>
      <c r="T11" s="1">
        <v>60</v>
      </c>
      <c r="U11" s="1">
        <v>115</v>
      </c>
      <c r="V11" s="1">
        <v>870</v>
      </c>
      <c r="W11" s="1">
        <v>2170</v>
      </c>
      <c r="X11" s="1">
        <v>575</v>
      </c>
      <c r="Y11" s="1">
        <v>2895</v>
      </c>
    </row>
    <row r="12" spans="1:25" ht="18" customHeight="1">
      <c r="A12" s="7" t="s">
        <v>97</v>
      </c>
      <c r="B12" s="21" t="s">
        <v>143</v>
      </c>
      <c r="C12" s="1">
        <f>SUM(D12:Y12)</f>
        <v>10515</v>
      </c>
      <c r="D12" s="1">
        <v>175</v>
      </c>
      <c r="E12" s="1">
        <v>0</v>
      </c>
      <c r="F12" s="1">
        <v>205</v>
      </c>
      <c r="G12" s="1">
        <v>185</v>
      </c>
      <c r="H12" s="1">
        <v>60</v>
      </c>
      <c r="I12" s="1">
        <v>70</v>
      </c>
      <c r="J12" s="1">
        <v>120</v>
      </c>
      <c r="K12" s="1">
        <v>170</v>
      </c>
      <c r="L12" s="1">
        <v>245</v>
      </c>
      <c r="M12" s="1">
        <v>30</v>
      </c>
      <c r="N12" s="1">
        <v>240</v>
      </c>
      <c r="O12" s="1">
        <v>1110</v>
      </c>
      <c r="P12" s="1">
        <v>745</v>
      </c>
      <c r="Q12" s="1">
        <v>1085</v>
      </c>
      <c r="R12" s="1">
        <v>145</v>
      </c>
      <c r="S12" s="1">
        <v>360</v>
      </c>
      <c r="T12" s="1">
        <v>35</v>
      </c>
      <c r="U12" s="1">
        <v>80</v>
      </c>
      <c r="V12" s="1">
        <v>960</v>
      </c>
      <c r="W12" s="1">
        <v>1800</v>
      </c>
      <c r="X12" s="1">
        <v>540</v>
      </c>
      <c r="Y12" s="1">
        <v>2155</v>
      </c>
    </row>
    <row r="13" spans="1:25" ht="18" customHeight="1">
      <c r="A13" s="7" t="s">
        <v>98</v>
      </c>
      <c r="B13" s="21" t="s">
        <v>144</v>
      </c>
      <c r="C13" s="1">
        <f>SUM(D13:Y13)</f>
        <v>9935</v>
      </c>
      <c r="D13" s="1">
        <v>0</v>
      </c>
      <c r="E13" s="1">
        <v>0</v>
      </c>
      <c r="F13" s="1">
        <v>120</v>
      </c>
      <c r="G13" s="1">
        <v>250</v>
      </c>
      <c r="H13" s="1">
        <v>65</v>
      </c>
      <c r="I13" s="1">
        <v>105</v>
      </c>
      <c r="J13" s="1">
        <v>20</v>
      </c>
      <c r="K13" s="1">
        <v>100</v>
      </c>
      <c r="L13" s="1">
        <v>190</v>
      </c>
      <c r="M13" s="1">
        <v>45</v>
      </c>
      <c r="N13" s="1">
        <v>125</v>
      </c>
      <c r="O13" s="1">
        <v>970</v>
      </c>
      <c r="P13" s="1">
        <v>815</v>
      </c>
      <c r="Q13" s="1">
        <v>1285</v>
      </c>
      <c r="R13" s="1">
        <v>175</v>
      </c>
      <c r="S13" s="1">
        <v>740</v>
      </c>
      <c r="T13" s="1">
        <v>30</v>
      </c>
      <c r="U13" s="1">
        <v>100</v>
      </c>
      <c r="V13" s="1">
        <v>815</v>
      </c>
      <c r="W13" s="1">
        <v>1315</v>
      </c>
      <c r="X13" s="1">
        <v>550</v>
      </c>
      <c r="Y13" s="1">
        <v>2120</v>
      </c>
    </row>
    <row r="14" spans="1:25" ht="18" customHeight="1">
      <c r="A14" s="7" t="s">
        <v>99</v>
      </c>
      <c r="B14" s="21" t="s">
        <v>145</v>
      </c>
      <c r="C14" s="1">
        <f>SUM(D14:Y14)</f>
        <v>9495</v>
      </c>
      <c r="D14" s="1">
        <v>85</v>
      </c>
      <c r="E14" s="1">
        <v>5</v>
      </c>
      <c r="F14" s="1">
        <v>80</v>
      </c>
      <c r="G14" s="1">
        <v>225</v>
      </c>
      <c r="H14" s="1">
        <v>110</v>
      </c>
      <c r="I14" s="1">
        <v>130</v>
      </c>
      <c r="J14" s="1">
        <v>25</v>
      </c>
      <c r="K14" s="1">
        <v>100</v>
      </c>
      <c r="L14" s="1">
        <v>85</v>
      </c>
      <c r="M14" s="1">
        <v>40</v>
      </c>
      <c r="N14" s="1">
        <v>105</v>
      </c>
      <c r="O14" s="1">
        <v>620</v>
      </c>
      <c r="P14" s="1">
        <v>700</v>
      </c>
      <c r="Q14" s="1">
        <v>1730</v>
      </c>
      <c r="R14" s="1">
        <v>320</v>
      </c>
      <c r="S14" s="1">
        <v>870</v>
      </c>
      <c r="T14" s="1">
        <v>10</v>
      </c>
      <c r="U14" s="1">
        <v>55</v>
      </c>
      <c r="V14" s="1">
        <v>435</v>
      </c>
      <c r="W14" s="1">
        <v>1270</v>
      </c>
      <c r="X14" s="1">
        <v>390</v>
      </c>
      <c r="Y14" s="1">
        <v>2105</v>
      </c>
    </row>
    <row r="15" spans="1:25" ht="18" customHeight="1">
      <c r="A15" s="7" t="s">
        <v>100</v>
      </c>
      <c r="B15" s="21" t="s">
        <v>146</v>
      </c>
      <c r="C15" s="1">
        <f>SUM(D15:Y15)</f>
        <v>9825</v>
      </c>
      <c r="D15" s="1">
        <v>45</v>
      </c>
      <c r="E15" s="1">
        <v>0</v>
      </c>
      <c r="F15" s="1">
        <v>160</v>
      </c>
      <c r="G15" s="1">
        <v>215</v>
      </c>
      <c r="H15" s="1">
        <v>65</v>
      </c>
      <c r="I15" s="1">
        <v>80</v>
      </c>
      <c r="J15" s="1">
        <v>25</v>
      </c>
      <c r="K15" s="1">
        <v>125</v>
      </c>
      <c r="L15" s="1">
        <v>110</v>
      </c>
      <c r="M15" s="1">
        <v>20</v>
      </c>
      <c r="N15" s="1">
        <v>85</v>
      </c>
      <c r="O15" s="1">
        <v>730</v>
      </c>
      <c r="P15" s="1">
        <v>565</v>
      </c>
      <c r="Q15" s="1">
        <v>2240</v>
      </c>
      <c r="R15" s="1">
        <v>200</v>
      </c>
      <c r="S15" s="1">
        <v>535</v>
      </c>
      <c r="T15" s="1">
        <v>25</v>
      </c>
      <c r="U15" s="1">
        <v>100</v>
      </c>
      <c r="V15" s="1">
        <v>745</v>
      </c>
      <c r="W15" s="1">
        <v>1270</v>
      </c>
      <c r="X15" s="1">
        <v>680</v>
      </c>
      <c r="Y15" s="1">
        <v>1805</v>
      </c>
    </row>
    <row r="16" spans="1:25" ht="18" customHeight="1">
      <c r="A16" s="7" t="s">
        <v>101</v>
      </c>
      <c r="B16" s="21" t="s">
        <v>147</v>
      </c>
      <c r="C16" s="1">
        <f>SUM(D16:Y16)</f>
        <v>6465</v>
      </c>
      <c r="D16" s="1">
        <v>5</v>
      </c>
      <c r="E16" s="1">
        <v>5</v>
      </c>
      <c r="F16" s="1">
        <v>160</v>
      </c>
      <c r="G16" s="1">
        <v>230</v>
      </c>
      <c r="H16" s="1">
        <v>95</v>
      </c>
      <c r="I16" s="1">
        <v>65</v>
      </c>
      <c r="J16" s="1">
        <v>30</v>
      </c>
      <c r="K16" s="1">
        <v>105</v>
      </c>
      <c r="L16" s="1">
        <v>100</v>
      </c>
      <c r="M16" s="1">
        <v>25</v>
      </c>
      <c r="N16" s="1">
        <v>60</v>
      </c>
      <c r="O16" s="1">
        <v>640</v>
      </c>
      <c r="P16" s="1">
        <v>590</v>
      </c>
      <c r="Q16" s="1">
        <v>815</v>
      </c>
      <c r="R16" s="1">
        <v>135</v>
      </c>
      <c r="S16" s="1">
        <v>295</v>
      </c>
      <c r="T16" s="1">
        <v>20</v>
      </c>
      <c r="U16" s="1">
        <v>45</v>
      </c>
      <c r="V16" s="1">
        <v>390</v>
      </c>
      <c r="W16" s="1">
        <v>870</v>
      </c>
      <c r="X16" s="1">
        <v>385</v>
      </c>
      <c r="Y16" s="1">
        <v>1400</v>
      </c>
    </row>
    <row r="17" spans="1:25" ht="18" customHeight="1">
      <c r="A17" s="7" t="s">
        <v>102</v>
      </c>
      <c r="B17" s="21" t="s">
        <v>148</v>
      </c>
      <c r="C17" s="1">
        <f>SUM(D17:Y17)</f>
        <v>7280</v>
      </c>
      <c r="D17" s="1">
        <v>15</v>
      </c>
      <c r="E17" s="1">
        <v>0</v>
      </c>
      <c r="F17" s="1">
        <v>130</v>
      </c>
      <c r="G17" s="1">
        <v>110</v>
      </c>
      <c r="H17" s="1">
        <v>70</v>
      </c>
      <c r="I17" s="1">
        <v>80</v>
      </c>
      <c r="J17" s="1">
        <v>5</v>
      </c>
      <c r="K17" s="1">
        <v>80</v>
      </c>
      <c r="L17" s="1">
        <v>70</v>
      </c>
      <c r="M17" s="1">
        <v>20</v>
      </c>
      <c r="N17" s="1">
        <v>80</v>
      </c>
      <c r="O17" s="1">
        <v>755</v>
      </c>
      <c r="P17" s="1">
        <v>380</v>
      </c>
      <c r="Q17" s="1">
        <v>1345</v>
      </c>
      <c r="R17" s="1">
        <v>190</v>
      </c>
      <c r="S17" s="1">
        <v>255</v>
      </c>
      <c r="T17" s="1">
        <v>25</v>
      </c>
      <c r="U17" s="1">
        <v>85</v>
      </c>
      <c r="V17" s="1">
        <v>365</v>
      </c>
      <c r="W17" s="1">
        <v>1020</v>
      </c>
      <c r="X17" s="1">
        <v>400</v>
      </c>
      <c r="Y17" s="1">
        <v>1800</v>
      </c>
    </row>
    <row r="18" spans="1:25" ht="18" customHeight="1">
      <c r="A18" s="7" t="s">
        <v>103</v>
      </c>
      <c r="B18" s="21" t="s">
        <v>149</v>
      </c>
      <c r="C18" s="1">
        <f>SUM(D18:Y18)</f>
        <v>4980</v>
      </c>
      <c r="D18" s="1">
        <v>10</v>
      </c>
      <c r="E18" s="1">
        <v>0</v>
      </c>
      <c r="F18" s="1">
        <v>95</v>
      </c>
      <c r="G18" s="1">
        <v>220</v>
      </c>
      <c r="H18" s="1">
        <v>55</v>
      </c>
      <c r="I18" s="1">
        <v>65</v>
      </c>
      <c r="J18" s="1">
        <v>15</v>
      </c>
      <c r="K18" s="1">
        <v>50</v>
      </c>
      <c r="L18" s="1">
        <v>75</v>
      </c>
      <c r="M18" s="1">
        <v>10</v>
      </c>
      <c r="N18" s="1">
        <v>15</v>
      </c>
      <c r="O18" s="1">
        <v>525</v>
      </c>
      <c r="P18" s="1">
        <v>550</v>
      </c>
      <c r="Q18" s="1">
        <v>640</v>
      </c>
      <c r="R18" s="1">
        <v>85</v>
      </c>
      <c r="S18" s="1">
        <v>295</v>
      </c>
      <c r="T18" s="1">
        <v>25</v>
      </c>
      <c r="U18" s="1">
        <v>45</v>
      </c>
      <c r="V18" s="1">
        <v>310</v>
      </c>
      <c r="W18" s="1">
        <v>575</v>
      </c>
      <c r="X18" s="1">
        <v>345</v>
      </c>
      <c r="Y18" s="1">
        <v>975</v>
      </c>
    </row>
    <row r="19" spans="1:25" ht="18" customHeight="1">
      <c r="A19" s="7" t="s">
        <v>104</v>
      </c>
      <c r="B19" s="21" t="s">
        <v>150</v>
      </c>
      <c r="C19" s="1">
        <f>SUM(D19:Y19)</f>
        <v>6915</v>
      </c>
      <c r="D19" s="1">
        <v>0</v>
      </c>
      <c r="E19" s="1">
        <v>0</v>
      </c>
      <c r="F19" s="1">
        <v>135</v>
      </c>
      <c r="G19" s="1">
        <v>280</v>
      </c>
      <c r="H19" s="1">
        <v>65</v>
      </c>
      <c r="I19" s="1">
        <v>90</v>
      </c>
      <c r="J19" s="1">
        <v>55</v>
      </c>
      <c r="K19" s="1">
        <v>110</v>
      </c>
      <c r="L19" s="1">
        <v>115</v>
      </c>
      <c r="M19" s="1">
        <v>60</v>
      </c>
      <c r="N19" s="1">
        <v>50</v>
      </c>
      <c r="O19" s="1">
        <v>675</v>
      </c>
      <c r="P19" s="1">
        <v>620</v>
      </c>
      <c r="Q19" s="1">
        <v>845</v>
      </c>
      <c r="R19" s="1">
        <v>95</v>
      </c>
      <c r="S19" s="1">
        <v>330</v>
      </c>
      <c r="T19" s="1">
        <v>15</v>
      </c>
      <c r="U19" s="1">
        <v>50</v>
      </c>
      <c r="V19" s="1">
        <v>520</v>
      </c>
      <c r="W19" s="1">
        <v>945</v>
      </c>
      <c r="X19" s="1">
        <v>505</v>
      </c>
      <c r="Y19" s="1">
        <v>1355</v>
      </c>
    </row>
    <row r="20" spans="1:25" ht="18" customHeight="1">
      <c r="A20" s="7" t="s">
        <v>105</v>
      </c>
      <c r="B20" s="21" t="s">
        <v>151</v>
      </c>
      <c r="C20" s="1">
        <f>SUM(D20:Y20)</f>
        <v>6990</v>
      </c>
      <c r="D20" s="1">
        <v>230</v>
      </c>
      <c r="E20" s="1">
        <v>5</v>
      </c>
      <c r="F20" s="1">
        <v>90</v>
      </c>
      <c r="G20" s="1">
        <v>105</v>
      </c>
      <c r="H20" s="1">
        <v>75</v>
      </c>
      <c r="I20" s="1">
        <v>45</v>
      </c>
      <c r="J20" s="1">
        <v>15</v>
      </c>
      <c r="K20" s="1">
        <v>115</v>
      </c>
      <c r="L20" s="1">
        <v>15</v>
      </c>
      <c r="M20" s="1">
        <v>10</v>
      </c>
      <c r="N20" s="1">
        <v>60</v>
      </c>
      <c r="O20" s="1">
        <v>590</v>
      </c>
      <c r="P20" s="1">
        <v>380</v>
      </c>
      <c r="Q20" s="1">
        <v>1490</v>
      </c>
      <c r="R20" s="1">
        <v>205</v>
      </c>
      <c r="S20" s="1">
        <v>245</v>
      </c>
      <c r="T20" s="1">
        <v>30</v>
      </c>
      <c r="U20" s="1">
        <v>95</v>
      </c>
      <c r="V20" s="1">
        <v>455</v>
      </c>
      <c r="W20" s="1">
        <v>880</v>
      </c>
      <c r="X20" s="1">
        <v>385</v>
      </c>
      <c r="Y20" s="1">
        <v>1470</v>
      </c>
    </row>
    <row r="21" spans="1:25" ht="18" customHeight="1">
      <c r="A21" s="7" t="s">
        <v>106</v>
      </c>
      <c r="B21" s="21" t="s">
        <v>152</v>
      </c>
      <c r="C21" s="1">
        <f>SUM(D21:Y21)</f>
        <v>13905</v>
      </c>
      <c r="D21" s="1">
        <v>40</v>
      </c>
      <c r="E21" s="1">
        <v>5</v>
      </c>
      <c r="F21" s="1">
        <v>135</v>
      </c>
      <c r="G21" s="1">
        <v>200</v>
      </c>
      <c r="H21" s="1">
        <v>125</v>
      </c>
      <c r="I21" s="1">
        <v>105</v>
      </c>
      <c r="J21" s="1">
        <v>55</v>
      </c>
      <c r="K21" s="1">
        <v>170</v>
      </c>
      <c r="L21" s="1">
        <v>185</v>
      </c>
      <c r="M21" s="1">
        <v>65</v>
      </c>
      <c r="N21" s="1">
        <v>170</v>
      </c>
      <c r="O21" s="1">
        <v>1310</v>
      </c>
      <c r="P21" s="1">
        <v>870</v>
      </c>
      <c r="Q21" s="1">
        <v>2400</v>
      </c>
      <c r="R21" s="1">
        <v>385</v>
      </c>
      <c r="S21" s="1">
        <v>535</v>
      </c>
      <c r="T21" s="1">
        <v>60</v>
      </c>
      <c r="U21" s="1">
        <v>185</v>
      </c>
      <c r="V21" s="1">
        <v>880</v>
      </c>
      <c r="W21" s="1">
        <v>2155</v>
      </c>
      <c r="X21" s="1">
        <v>775</v>
      </c>
      <c r="Y21" s="1">
        <v>3095</v>
      </c>
    </row>
    <row r="22" spans="1:25" ht="18" customHeight="1">
      <c r="A22" s="7" t="s">
        <v>107</v>
      </c>
      <c r="B22" s="21" t="s">
        <v>153</v>
      </c>
      <c r="C22" s="1">
        <f>SUM(D22:Y22)</f>
        <v>8155</v>
      </c>
      <c r="D22" s="1">
        <v>10</v>
      </c>
      <c r="E22" s="1">
        <v>0</v>
      </c>
      <c r="F22" s="1">
        <v>90</v>
      </c>
      <c r="G22" s="1">
        <v>225</v>
      </c>
      <c r="H22" s="1">
        <v>65</v>
      </c>
      <c r="I22" s="1">
        <v>85</v>
      </c>
      <c r="J22" s="1">
        <v>10</v>
      </c>
      <c r="K22" s="1">
        <v>80</v>
      </c>
      <c r="L22" s="1">
        <v>105</v>
      </c>
      <c r="M22" s="1">
        <v>25</v>
      </c>
      <c r="N22" s="1">
        <v>65</v>
      </c>
      <c r="O22" s="1">
        <v>680</v>
      </c>
      <c r="P22" s="1">
        <v>700</v>
      </c>
      <c r="Q22" s="1">
        <v>1390</v>
      </c>
      <c r="R22" s="1">
        <v>180</v>
      </c>
      <c r="S22" s="1">
        <v>445</v>
      </c>
      <c r="T22" s="1">
        <v>30</v>
      </c>
      <c r="U22" s="1">
        <v>145</v>
      </c>
      <c r="V22" s="1">
        <v>605</v>
      </c>
      <c r="W22" s="1">
        <v>1130</v>
      </c>
      <c r="X22" s="1">
        <v>430</v>
      </c>
      <c r="Y22" s="1">
        <v>1660</v>
      </c>
    </row>
    <row r="23" spans="1:25" ht="18" customHeight="1">
      <c r="A23" s="7" t="s">
        <v>108</v>
      </c>
      <c r="B23" s="21" t="s">
        <v>172</v>
      </c>
      <c r="C23" s="1">
        <f>SUM(D23:Y23)</f>
        <v>11600</v>
      </c>
      <c r="D23" s="1">
        <v>20</v>
      </c>
      <c r="E23" s="1">
        <v>0</v>
      </c>
      <c r="F23" s="1">
        <v>230</v>
      </c>
      <c r="G23" s="1">
        <v>305</v>
      </c>
      <c r="H23" s="1">
        <v>90</v>
      </c>
      <c r="I23" s="1">
        <v>130</v>
      </c>
      <c r="J23" s="1">
        <v>95</v>
      </c>
      <c r="K23" s="1">
        <v>255</v>
      </c>
      <c r="L23" s="1">
        <v>205</v>
      </c>
      <c r="M23" s="1">
        <v>80</v>
      </c>
      <c r="N23" s="1">
        <v>125</v>
      </c>
      <c r="O23" s="1">
        <v>1295</v>
      </c>
      <c r="P23" s="1">
        <v>880</v>
      </c>
      <c r="Q23" s="1">
        <v>1135</v>
      </c>
      <c r="R23" s="1">
        <v>180</v>
      </c>
      <c r="S23" s="1">
        <v>680</v>
      </c>
      <c r="T23" s="1">
        <v>65</v>
      </c>
      <c r="U23" s="1">
        <v>100</v>
      </c>
      <c r="V23" s="1">
        <v>870</v>
      </c>
      <c r="W23" s="1">
        <v>1780</v>
      </c>
      <c r="X23" s="1">
        <v>675</v>
      </c>
      <c r="Y23" s="1">
        <v>2405</v>
      </c>
    </row>
    <row r="24" spans="1:25" ht="18" customHeight="1">
      <c r="A24" s="7" t="s">
        <v>109</v>
      </c>
      <c r="B24" s="21" t="s">
        <v>210</v>
      </c>
      <c r="C24" s="1">
        <f>SUM(D24:Y24)</f>
        <v>7920</v>
      </c>
      <c r="D24" s="1">
        <v>5</v>
      </c>
      <c r="E24" s="1">
        <v>10</v>
      </c>
      <c r="F24" s="1">
        <v>115</v>
      </c>
      <c r="G24" s="1">
        <v>140</v>
      </c>
      <c r="H24" s="1">
        <v>20</v>
      </c>
      <c r="I24" s="1">
        <v>45</v>
      </c>
      <c r="J24" s="1">
        <v>225</v>
      </c>
      <c r="K24" s="1">
        <v>345</v>
      </c>
      <c r="L24" s="1">
        <v>170</v>
      </c>
      <c r="M24" s="1">
        <v>25</v>
      </c>
      <c r="N24" s="1">
        <v>100</v>
      </c>
      <c r="O24" s="1">
        <v>655</v>
      </c>
      <c r="P24" s="1">
        <v>460</v>
      </c>
      <c r="Q24" s="1">
        <v>575</v>
      </c>
      <c r="R24" s="1">
        <v>165</v>
      </c>
      <c r="S24" s="1">
        <v>310</v>
      </c>
      <c r="T24" s="1">
        <v>45</v>
      </c>
      <c r="U24" s="1">
        <v>50</v>
      </c>
      <c r="V24" s="1">
        <v>1210</v>
      </c>
      <c r="W24" s="1">
        <v>1005</v>
      </c>
      <c r="X24" s="1">
        <v>975</v>
      </c>
      <c r="Y24" s="1">
        <v>1270</v>
      </c>
    </row>
    <row r="25" spans="1:25" ht="18" customHeight="1">
      <c r="A25" s="7" t="s">
        <v>110</v>
      </c>
      <c r="B25" s="21" t="s">
        <v>211</v>
      </c>
      <c r="C25" s="1">
        <f>SUM(D25:Y25)</f>
        <v>9205</v>
      </c>
      <c r="D25" s="1">
        <v>220</v>
      </c>
      <c r="E25" s="1">
        <v>0</v>
      </c>
      <c r="F25" s="1">
        <v>80</v>
      </c>
      <c r="G25" s="1">
        <v>65</v>
      </c>
      <c r="H25" s="1">
        <v>20</v>
      </c>
      <c r="I25" s="1">
        <v>70</v>
      </c>
      <c r="J25" s="1">
        <v>220</v>
      </c>
      <c r="K25" s="1">
        <v>230</v>
      </c>
      <c r="L25" s="1">
        <v>155</v>
      </c>
      <c r="M25" s="1">
        <v>40</v>
      </c>
      <c r="N25" s="1">
        <v>175</v>
      </c>
      <c r="O25" s="1">
        <v>830</v>
      </c>
      <c r="P25" s="1">
        <v>340</v>
      </c>
      <c r="Q25" s="1">
        <v>910</v>
      </c>
      <c r="R25" s="1">
        <v>245</v>
      </c>
      <c r="S25" s="1">
        <v>220</v>
      </c>
      <c r="T25" s="1">
        <v>55</v>
      </c>
      <c r="U25" s="1">
        <v>100</v>
      </c>
      <c r="V25" s="1">
        <v>740</v>
      </c>
      <c r="W25" s="1">
        <v>1360</v>
      </c>
      <c r="X25" s="1">
        <v>1050</v>
      </c>
      <c r="Y25" s="1">
        <v>2080</v>
      </c>
    </row>
    <row r="26" spans="1:25" ht="18" customHeight="1">
      <c r="A26" s="7" t="s">
        <v>212</v>
      </c>
      <c r="B26" s="21" t="s">
        <v>213</v>
      </c>
      <c r="C26" s="1">
        <f>SUM(D26:Y26)</f>
        <v>13550</v>
      </c>
      <c r="D26" s="1">
        <v>340</v>
      </c>
      <c r="E26" s="1">
        <v>0</v>
      </c>
      <c r="F26" s="1">
        <v>105</v>
      </c>
      <c r="G26" s="1">
        <v>130</v>
      </c>
      <c r="H26" s="1">
        <v>45</v>
      </c>
      <c r="I26" s="1">
        <v>130</v>
      </c>
      <c r="J26" s="1">
        <v>160</v>
      </c>
      <c r="K26" s="1">
        <v>195</v>
      </c>
      <c r="L26" s="1">
        <v>180</v>
      </c>
      <c r="M26" s="1">
        <v>25</v>
      </c>
      <c r="N26" s="1">
        <v>185</v>
      </c>
      <c r="O26" s="1">
        <v>1480</v>
      </c>
      <c r="P26" s="1">
        <v>650</v>
      </c>
      <c r="Q26" s="1">
        <v>1280</v>
      </c>
      <c r="R26" s="1">
        <v>275</v>
      </c>
      <c r="S26" s="1">
        <v>355</v>
      </c>
      <c r="T26" s="1">
        <v>260</v>
      </c>
      <c r="U26" s="1">
        <v>110</v>
      </c>
      <c r="V26" s="1">
        <v>1480</v>
      </c>
      <c r="W26" s="1">
        <v>1945</v>
      </c>
      <c r="X26" s="1">
        <v>1460</v>
      </c>
      <c r="Y26" s="1">
        <v>2760</v>
      </c>
    </row>
    <row r="27" spans="1:25" ht="18" customHeight="1">
      <c r="A27" s="7" t="s">
        <v>214</v>
      </c>
      <c r="B27" s="21" t="s">
        <v>154</v>
      </c>
      <c r="C27" s="1">
        <f>SUM(D27:Y27)</f>
        <v>15730</v>
      </c>
      <c r="D27" s="1">
        <v>445</v>
      </c>
      <c r="E27" s="1">
        <v>5</v>
      </c>
      <c r="F27" s="1">
        <v>100</v>
      </c>
      <c r="G27" s="1">
        <v>165</v>
      </c>
      <c r="H27" s="1">
        <v>55</v>
      </c>
      <c r="I27" s="1">
        <v>100</v>
      </c>
      <c r="J27" s="1">
        <v>185</v>
      </c>
      <c r="K27" s="1">
        <v>310</v>
      </c>
      <c r="L27" s="1">
        <v>285</v>
      </c>
      <c r="M27" s="1">
        <v>45</v>
      </c>
      <c r="N27" s="1">
        <v>295</v>
      </c>
      <c r="O27" s="1">
        <v>1800</v>
      </c>
      <c r="P27" s="1">
        <v>720</v>
      </c>
      <c r="Q27" s="1">
        <v>1520</v>
      </c>
      <c r="R27" s="1">
        <v>360</v>
      </c>
      <c r="S27" s="1">
        <v>520</v>
      </c>
      <c r="T27" s="1">
        <v>765</v>
      </c>
      <c r="U27" s="1">
        <v>150</v>
      </c>
      <c r="V27" s="1">
        <v>910</v>
      </c>
      <c r="W27" s="1">
        <v>2230</v>
      </c>
      <c r="X27" s="1">
        <v>850</v>
      </c>
      <c r="Y27" s="1">
        <v>3915</v>
      </c>
    </row>
    <row r="28" spans="1:25" ht="18" customHeight="1">
      <c r="A28" s="7" t="s">
        <v>215</v>
      </c>
      <c r="B28" s="21" t="s">
        <v>216</v>
      </c>
      <c r="C28" s="1">
        <f>SUM(D28:Y28)</f>
        <v>10620</v>
      </c>
      <c r="D28" s="1">
        <v>645</v>
      </c>
      <c r="E28" s="1">
        <v>0</v>
      </c>
      <c r="F28" s="1">
        <v>150</v>
      </c>
      <c r="G28" s="1">
        <v>170</v>
      </c>
      <c r="H28" s="1">
        <v>95</v>
      </c>
      <c r="I28" s="1">
        <v>70</v>
      </c>
      <c r="J28" s="1">
        <v>15</v>
      </c>
      <c r="K28" s="1">
        <v>120</v>
      </c>
      <c r="L28" s="1">
        <v>100</v>
      </c>
      <c r="M28" s="1">
        <v>5</v>
      </c>
      <c r="N28" s="1">
        <v>85</v>
      </c>
      <c r="O28" s="1">
        <v>940</v>
      </c>
      <c r="P28" s="1">
        <v>630</v>
      </c>
      <c r="Q28" s="1">
        <v>2260</v>
      </c>
      <c r="R28" s="1">
        <v>235</v>
      </c>
      <c r="S28" s="1">
        <v>220</v>
      </c>
      <c r="T28" s="1">
        <v>25</v>
      </c>
      <c r="U28" s="1">
        <v>100</v>
      </c>
      <c r="V28" s="1">
        <v>635</v>
      </c>
      <c r="W28" s="1">
        <v>1200</v>
      </c>
      <c r="X28" s="1">
        <v>400</v>
      </c>
      <c r="Y28" s="1">
        <v>2520</v>
      </c>
    </row>
    <row r="29" spans="1:25" ht="18" customHeight="1">
      <c r="A29" s="7" t="s">
        <v>217</v>
      </c>
      <c r="B29" s="21" t="s">
        <v>218</v>
      </c>
      <c r="C29" s="1">
        <f>SUM(D29:Y29)</f>
        <v>13120</v>
      </c>
      <c r="D29" s="1">
        <v>100</v>
      </c>
      <c r="E29" s="1">
        <v>15</v>
      </c>
      <c r="F29" s="1">
        <v>255</v>
      </c>
      <c r="G29" s="1">
        <v>220</v>
      </c>
      <c r="H29" s="1">
        <v>50</v>
      </c>
      <c r="I29" s="1">
        <v>155</v>
      </c>
      <c r="J29" s="1">
        <v>80</v>
      </c>
      <c r="K29" s="1">
        <v>280</v>
      </c>
      <c r="L29" s="1">
        <v>255</v>
      </c>
      <c r="M29" s="1">
        <v>85</v>
      </c>
      <c r="N29" s="1">
        <v>220</v>
      </c>
      <c r="O29" s="1">
        <v>1300</v>
      </c>
      <c r="P29" s="1">
        <v>865</v>
      </c>
      <c r="Q29" s="1">
        <v>1465</v>
      </c>
      <c r="R29" s="1">
        <v>235</v>
      </c>
      <c r="S29" s="1">
        <v>530</v>
      </c>
      <c r="T29" s="1">
        <v>55</v>
      </c>
      <c r="U29" s="1">
        <v>195</v>
      </c>
      <c r="V29" s="1">
        <v>940</v>
      </c>
      <c r="W29" s="1">
        <v>1955</v>
      </c>
      <c r="X29" s="1">
        <v>1090</v>
      </c>
      <c r="Y29" s="1">
        <v>2775</v>
      </c>
    </row>
    <row r="30" spans="1:25" s="2" customFormat="1" ht="18" customHeight="1">
      <c r="A30" s="20"/>
      <c r="B30" s="9" t="s">
        <v>115</v>
      </c>
      <c r="C30" s="2">
        <f>SUM(C31:C48)</f>
        <v>137520</v>
      </c>
      <c r="D30" s="2">
        <f>SUM(D31:D48)</f>
        <v>12410</v>
      </c>
      <c r="E30" s="2">
        <f>SUM(E31:E48)</f>
        <v>235</v>
      </c>
      <c r="F30" s="2">
        <f>SUM(F31:F48)</f>
        <v>1155</v>
      </c>
      <c r="G30" s="2">
        <f>SUM(G31:G48)</f>
        <v>1135</v>
      </c>
      <c r="H30" s="2">
        <f>SUM(H31:H48)</f>
        <v>775</v>
      </c>
      <c r="I30" s="2">
        <f>SUM(I31:I48)</f>
        <v>940</v>
      </c>
      <c r="J30" s="2">
        <f>SUM(J31:J48)</f>
        <v>370</v>
      </c>
      <c r="K30" s="2">
        <f>SUM(K31:K48)</f>
        <v>1605</v>
      </c>
      <c r="L30" s="2">
        <f>SUM(L31:L48)</f>
        <v>1510</v>
      </c>
      <c r="M30" s="2">
        <f>SUM(M31:M48)</f>
        <v>280</v>
      </c>
      <c r="N30" s="2">
        <f>SUM(N31:N48)</f>
        <v>1565</v>
      </c>
      <c r="O30" s="2">
        <f>SUM(O31:O48)</f>
        <v>11580</v>
      </c>
      <c r="P30" s="2">
        <f>SUM(P31:P48)</f>
        <v>6505</v>
      </c>
      <c r="Q30" s="2">
        <f>SUM(Q31:Q48)</f>
        <v>22500</v>
      </c>
      <c r="R30" s="2">
        <f>SUM(R31:R48)</f>
        <v>3465</v>
      </c>
      <c r="S30" s="2">
        <f>SUM(S31:S48)</f>
        <v>3085</v>
      </c>
      <c r="T30" s="2">
        <f>SUM(T31:T48)</f>
        <v>750</v>
      </c>
      <c r="U30" s="2">
        <f>SUM(U31:U48)</f>
        <v>1185</v>
      </c>
      <c r="V30" s="2">
        <f>SUM(V31:V48)</f>
        <v>8220</v>
      </c>
      <c r="W30" s="2">
        <f>SUM(W31:W48)</f>
        <v>17170</v>
      </c>
      <c r="X30" s="2">
        <f>SUM(X31:X48)</f>
        <v>6905</v>
      </c>
      <c r="Y30" s="2">
        <f>SUM(Y31:Y48)</f>
        <v>34170</v>
      </c>
    </row>
    <row r="31" spans="1:25" ht="18" customHeight="1">
      <c r="A31" s="7" t="s">
        <v>116</v>
      </c>
      <c r="B31" s="21" t="s">
        <v>157</v>
      </c>
      <c r="C31" s="1">
        <f>SUM(D31:Y31)</f>
        <v>11980</v>
      </c>
      <c r="D31" s="1">
        <v>445</v>
      </c>
      <c r="E31" s="1">
        <v>0</v>
      </c>
      <c r="F31" s="1">
        <v>165</v>
      </c>
      <c r="G31" s="1">
        <v>95</v>
      </c>
      <c r="H31" s="1">
        <v>30</v>
      </c>
      <c r="I31" s="1">
        <v>50</v>
      </c>
      <c r="J31" s="1">
        <v>75</v>
      </c>
      <c r="K31" s="1">
        <v>220</v>
      </c>
      <c r="L31" s="1">
        <v>190</v>
      </c>
      <c r="M31" s="1">
        <v>45</v>
      </c>
      <c r="N31" s="1">
        <v>210</v>
      </c>
      <c r="O31" s="1">
        <v>1420</v>
      </c>
      <c r="P31" s="1">
        <v>750</v>
      </c>
      <c r="Q31" s="1">
        <v>1240</v>
      </c>
      <c r="R31" s="1">
        <v>225</v>
      </c>
      <c r="S31" s="1">
        <v>215</v>
      </c>
      <c r="T31" s="1">
        <v>95</v>
      </c>
      <c r="U31" s="1">
        <v>105</v>
      </c>
      <c r="V31" s="1">
        <v>855</v>
      </c>
      <c r="W31" s="1">
        <v>1940</v>
      </c>
      <c r="X31" s="1">
        <v>655</v>
      </c>
      <c r="Y31" s="1">
        <v>2955</v>
      </c>
    </row>
    <row r="32" spans="1:25" ht="18" customHeight="1">
      <c r="A32" s="7" t="s">
        <v>219</v>
      </c>
      <c r="B32" s="21" t="s">
        <v>158</v>
      </c>
      <c r="C32" s="1">
        <f>SUM(D32:Y32)</f>
        <v>15985</v>
      </c>
      <c r="D32" s="1">
        <v>390</v>
      </c>
      <c r="E32" s="1">
        <v>5</v>
      </c>
      <c r="F32" s="1">
        <v>165</v>
      </c>
      <c r="G32" s="1">
        <v>130</v>
      </c>
      <c r="H32" s="1">
        <v>60</v>
      </c>
      <c r="I32" s="1">
        <v>135</v>
      </c>
      <c r="J32" s="1">
        <v>70</v>
      </c>
      <c r="K32" s="1">
        <v>270</v>
      </c>
      <c r="L32" s="1">
        <v>245</v>
      </c>
      <c r="M32" s="1">
        <v>50</v>
      </c>
      <c r="N32" s="1">
        <v>355</v>
      </c>
      <c r="O32" s="1">
        <v>1560</v>
      </c>
      <c r="P32" s="1">
        <v>945</v>
      </c>
      <c r="Q32" s="1">
        <v>2530</v>
      </c>
      <c r="R32" s="1">
        <v>275</v>
      </c>
      <c r="S32" s="1">
        <v>480</v>
      </c>
      <c r="T32" s="1">
        <v>120</v>
      </c>
      <c r="U32" s="1">
        <v>110</v>
      </c>
      <c r="V32" s="1">
        <v>1050</v>
      </c>
      <c r="W32" s="1">
        <v>2500</v>
      </c>
      <c r="X32" s="1">
        <v>625</v>
      </c>
      <c r="Y32" s="1">
        <v>3915</v>
      </c>
    </row>
    <row r="33" spans="1:25" ht="18" customHeight="1">
      <c r="A33" s="7" t="s">
        <v>118</v>
      </c>
      <c r="B33" s="21" t="s">
        <v>159</v>
      </c>
      <c r="C33" s="1">
        <f>SUM(D33:Y33)</f>
        <v>5640</v>
      </c>
      <c r="D33" s="1">
        <v>360</v>
      </c>
      <c r="E33" s="1">
        <v>65</v>
      </c>
      <c r="F33" s="1">
        <v>80</v>
      </c>
      <c r="G33" s="1">
        <v>45</v>
      </c>
      <c r="H33" s="1">
        <v>40</v>
      </c>
      <c r="I33" s="1">
        <v>80</v>
      </c>
      <c r="J33" s="1">
        <v>5</v>
      </c>
      <c r="K33" s="1">
        <v>45</v>
      </c>
      <c r="L33" s="1">
        <v>45</v>
      </c>
      <c r="M33" s="1">
        <v>55</v>
      </c>
      <c r="N33" s="1">
        <v>35</v>
      </c>
      <c r="O33" s="1">
        <v>440</v>
      </c>
      <c r="P33" s="1">
        <v>195</v>
      </c>
      <c r="Q33" s="1">
        <v>1100</v>
      </c>
      <c r="R33" s="1">
        <v>215</v>
      </c>
      <c r="S33" s="1">
        <v>120</v>
      </c>
      <c r="T33" s="1">
        <v>0</v>
      </c>
      <c r="U33" s="1">
        <v>45</v>
      </c>
      <c r="V33" s="1">
        <v>270</v>
      </c>
      <c r="W33" s="1">
        <v>700</v>
      </c>
      <c r="X33" s="1">
        <v>185</v>
      </c>
      <c r="Y33" s="1">
        <v>1515</v>
      </c>
    </row>
    <row r="34" spans="1:25" ht="18" customHeight="1">
      <c r="A34" s="7" t="s">
        <v>119</v>
      </c>
      <c r="B34" s="21" t="s">
        <v>220</v>
      </c>
      <c r="C34" s="1">
        <f>SUM(D34:Y34)</f>
        <v>8405</v>
      </c>
      <c r="D34" s="1">
        <v>580</v>
      </c>
      <c r="E34" s="1">
        <v>0</v>
      </c>
      <c r="F34" s="1">
        <v>60</v>
      </c>
      <c r="G34" s="1">
        <v>65</v>
      </c>
      <c r="H34" s="1">
        <v>155</v>
      </c>
      <c r="I34" s="1">
        <v>100</v>
      </c>
      <c r="J34" s="1">
        <v>10</v>
      </c>
      <c r="K34" s="1">
        <v>35</v>
      </c>
      <c r="L34" s="1">
        <v>45</v>
      </c>
      <c r="M34" s="1">
        <v>15</v>
      </c>
      <c r="N34" s="1">
        <v>75</v>
      </c>
      <c r="O34" s="1">
        <v>605</v>
      </c>
      <c r="P34" s="1">
        <v>535</v>
      </c>
      <c r="Q34" s="1">
        <v>1725</v>
      </c>
      <c r="R34" s="1">
        <v>235</v>
      </c>
      <c r="S34" s="1">
        <v>245</v>
      </c>
      <c r="T34" s="1">
        <v>20</v>
      </c>
      <c r="U34" s="1">
        <v>75</v>
      </c>
      <c r="V34" s="1">
        <v>340</v>
      </c>
      <c r="W34" s="1">
        <v>1065</v>
      </c>
      <c r="X34" s="1">
        <v>240</v>
      </c>
      <c r="Y34" s="1">
        <v>2180</v>
      </c>
    </row>
    <row r="35" spans="1:25" ht="18" customHeight="1">
      <c r="A35" s="7" t="s">
        <v>221</v>
      </c>
      <c r="B35" s="21" t="s">
        <v>161</v>
      </c>
      <c r="C35" s="1">
        <f>SUM(D35:Y35)</f>
        <v>5550</v>
      </c>
      <c r="D35" s="1">
        <v>485</v>
      </c>
      <c r="E35" s="1">
        <v>0</v>
      </c>
      <c r="F35" s="1">
        <v>50</v>
      </c>
      <c r="G35" s="1">
        <v>45</v>
      </c>
      <c r="H35" s="1">
        <v>50</v>
      </c>
      <c r="I35" s="1">
        <v>60</v>
      </c>
      <c r="J35" s="1">
        <v>0</v>
      </c>
      <c r="K35" s="1">
        <v>35</v>
      </c>
      <c r="L35" s="1">
        <v>90</v>
      </c>
      <c r="M35" s="1">
        <v>0</v>
      </c>
      <c r="N35" s="1">
        <v>60</v>
      </c>
      <c r="O35" s="1">
        <v>490</v>
      </c>
      <c r="P35" s="1">
        <v>180</v>
      </c>
      <c r="Q35" s="1">
        <v>985</v>
      </c>
      <c r="R35" s="1">
        <v>105</v>
      </c>
      <c r="S35" s="1">
        <v>80</v>
      </c>
      <c r="T35" s="1">
        <v>20</v>
      </c>
      <c r="U35" s="1">
        <v>90</v>
      </c>
      <c r="V35" s="1">
        <v>250</v>
      </c>
      <c r="W35" s="1">
        <v>610</v>
      </c>
      <c r="X35" s="1">
        <v>455</v>
      </c>
      <c r="Y35" s="1">
        <v>1410</v>
      </c>
    </row>
    <row r="36" spans="1:25" ht="18" customHeight="1">
      <c r="A36" s="7" t="s">
        <v>222</v>
      </c>
      <c r="B36" s="21" t="s">
        <v>162</v>
      </c>
      <c r="C36" s="1">
        <f>SUM(D36:Y36)</f>
        <v>7675</v>
      </c>
      <c r="D36" s="1">
        <v>340</v>
      </c>
      <c r="E36" s="1">
        <v>5</v>
      </c>
      <c r="F36" s="1">
        <v>50</v>
      </c>
      <c r="G36" s="1">
        <v>50</v>
      </c>
      <c r="H36" s="1">
        <v>55</v>
      </c>
      <c r="I36" s="1">
        <v>30</v>
      </c>
      <c r="J36" s="1">
        <v>20</v>
      </c>
      <c r="K36" s="1">
        <v>115</v>
      </c>
      <c r="L36" s="1">
        <v>105</v>
      </c>
      <c r="M36" s="1">
        <v>10</v>
      </c>
      <c r="N36" s="1">
        <v>120</v>
      </c>
      <c r="O36" s="1">
        <v>800</v>
      </c>
      <c r="P36" s="1">
        <v>380</v>
      </c>
      <c r="Q36" s="1">
        <v>1230</v>
      </c>
      <c r="R36" s="1">
        <v>200</v>
      </c>
      <c r="S36" s="1">
        <v>240</v>
      </c>
      <c r="T36" s="1">
        <v>65</v>
      </c>
      <c r="U36" s="1">
        <v>90</v>
      </c>
      <c r="V36" s="1">
        <v>610</v>
      </c>
      <c r="W36" s="1">
        <v>1065</v>
      </c>
      <c r="X36" s="1">
        <v>275</v>
      </c>
      <c r="Y36" s="1">
        <v>1820</v>
      </c>
    </row>
    <row r="37" spans="1:25" ht="18" customHeight="1">
      <c r="A37" s="7" t="s">
        <v>223</v>
      </c>
      <c r="B37" s="21" t="s">
        <v>247</v>
      </c>
      <c r="C37" s="1">
        <f>SUM(D37:Y37)</f>
        <v>6070</v>
      </c>
      <c r="D37" s="1">
        <v>1395</v>
      </c>
      <c r="E37" s="1">
        <v>30</v>
      </c>
      <c r="F37" s="1">
        <v>15</v>
      </c>
      <c r="G37" s="1">
        <v>35</v>
      </c>
      <c r="H37" s="1">
        <v>5</v>
      </c>
      <c r="I37" s="1">
        <v>15</v>
      </c>
      <c r="J37" s="1">
        <v>5</v>
      </c>
      <c r="K37" s="1">
        <v>75</v>
      </c>
      <c r="L37" s="1">
        <v>45</v>
      </c>
      <c r="M37" s="1">
        <v>15</v>
      </c>
      <c r="N37" s="1">
        <v>50</v>
      </c>
      <c r="O37" s="1">
        <v>375</v>
      </c>
      <c r="P37" s="1">
        <v>220</v>
      </c>
      <c r="Q37" s="1">
        <v>650</v>
      </c>
      <c r="R37" s="1">
        <v>205</v>
      </c>
      <c r="S37" s="1">
        <v>100</v>
      </c>
      <c r="T37" s="1">
        <v>60</v>
      </c>
      <c r="U37" s="1">
        <v>25</v>
      </c>
      <c r="V37" s="1">
        <v>350</v>
      </c>
      <c r="W37" s="1">
        <v>460</v>
      </c>
      <c r="X37" s="1">
        <v>495</v>
      </c>
      <c r="Y37" s="1">
        <v>1445</v>
      </c>
    </row>
    <row r="38" spans="1:25" ht="18" customHeight="1">
      <c r="A38" s="7" t="s">
        <v>224</v>
      </c>
      <c r="B38" s="21" t="s">
        <v>248</v>
      </c>
      <c r="C38" s="1">
        <f>SUM(D38:Y38)</f>
        <v>4795</v>
      </c>
      <c r="D38" s="1">
        <v>1395</v>
      </c>
      <c r="E38" s="1">
        <v>30</v>
      </c>
      <c r="F38" s="1">
        <v>15</v>
      </c>
      <c r="G38" s="1">
        <v>25</v>
      </c>
      <c r="H38" s="1">
        <v>0</v>
      </c>
      <c r="I38" s="1">
        <v>10</v>
      </c>
      <c r="J38" s="1">
        <v>10</v>
      </c>
      <c r="K38" s="1">
        <v>55</v>
      </c>
      <c r="L38" s="1">
        <v>40</v>
      </c>
      <c r="M38" s="1">
        <v>0</v>
      </c>
      <c r="N38" s="1">
        <v>15</v>
      </c>
      <c r="O38" s="1">
        <v>310</v>
      </c>
      <c r="P38" s="1">
        <v>105</v>
      </c>
      <c r="Q38" s="1">
        <v>490</v>
      </c>
      <c r="R38" s="1">
        <v>245</v>
      </c>
      <c r="S38" s="1">
        <v>200</v>
      </c>
      <c r="T38" s="1">
        <v>35</v>
      </c>
      <c r="U38" s="1">
        <v>5</v>
      </c>
      <c r="V38" s="1">
        <v>445</v>
      </c>
      <c r="W38" s="1">
        <v>155</v>
      </c>
      <c r="X38" s="1">
        <v>250</v>
      </c>
      <c r="Y38" s="1">
        <v>960</v>
      </c>
    </row>
    <row r="39" spans="1:25" ht="18" customHeight="1">
      <c r="A39" s="7" t="s">
        <v>124</v>
      </c>
      <c r="B39" s="21" t="s">
        <v>163</v>
      </c>
      <c r="C39" s="1">
        <f>SUM(D39:Y39)</f>
        <v>8510</v>
      </c>
      <c r="D39" s="1">
        <v>355</v>
      </c>
      <c r="E39" s="1">
        <v>5</v>
      </c>
      <c r="F39" s="1">
        <v>45</v>
      </c>
      <c r="G39" s="1">
        <v>85</v>
      </c>
      <c r="H39" s="1">
        <v>25</v>
      </c>
      <c r="I39" s="1">
        <v>50</v>
      </c>
      <c r="J39" s="1">
        <v>25</v>
      </c>
      <c r="K39" s="1">
        <v>135</v>
      </c>
      <c r="L39" s="1">
        <v>145</v>
      </c>
      <c r="M39" s="1">
        <v>10</v>
      </c>
      <c r="N39" s="1">
        <v>125</v>
      </c>
      <c r="O39" s="1">
        <v>665</v>
      </c>
      <c r="P39" s="1">
        <v>485</v>
      </c>
      <c r="Q39" s="1">
        <v>1210</v>
      </c>
      <c r="R39" s="1">
        <v>230</v>
      </c>
      <c r="S39" s="1">
        <v>180</v>
      </c>
      <c r="T39" s="1">
        <v>65</v>
      </c>
      <c r="U39" s="1">
        <v>50</v>
      </c>
      <c r="V39" s="1">
        <v>440</v>
      </c>
      <c r="W39" s="1">
        <v>1315</v>
      </c>
      <c r="X39" s="1">
        <v>265</v>
      </c>
      <c r="Y39" s="1">
        <v>2600</v>
      </c>
    </row>
    <row r="40" spans="1:25" ht="18" customHeight="1">
      <c r="A40" s="7" t="s">
        <v>125</v>
      </c>
      <c r="B40" s="21" t="s">
        <v>164</v>
      </c>
      <c r="C40" s="1">
        <f>SUM(D40:Y40)</f>
        <v>9030</v>
      </c>
      <c r="D40" s="1">
        <v>375</v>
      </c>
      <c r="E40" s="1">
        <v>0</v>
      </c>
      <c r="F40" s="1">
        <v>50</v>
      </c>
      <c r="G40" s="1">
        <v>65</v>
      </c>
      <c r="H40" s="1">
        <v>45</v>
      </c>
      <c r="I40" s="1">
        <v>90</v>
      </c>
      <c r="J40" s="1">
        <v>40</v>
      </c>
      <c r="K40" s="1">
        <v>115</v>
      </c>
      <c r="L40" s="1">
        <v>110</v>
      </c>
      <c r="M40" s="1">
        <v>10</v>
      </c>
      <c r="N40" s="1">
        <v>165</v>
      </c>
      <c r="O40" s="1">
        <v>800</v>
      </c>
      <c r="P40" s="1">
        <v>405</v>
      </c>
      <c r="Q40" s="1">
        <v>1710</v>
      </c>
      <c r="R40" s="1">
        <v>180</v>
      </c>
      <c r="S40" s="1">
        <v>165</v>
      </c>
      <c r="T40" s="1">
        <v>55</v>
      </c>
      <c r="U40" s="1">
        <v>135</v>
      </c>
      <c r="V40" s="1">
        <v>510</v>
      </c>
      <c r="W40" s="1">
        <v>1225</v>
      </c>
      <c r="X40" s="1">
        <v>370</v>
      </c>
      <c r="Y40" s="1">
        <v>2410</v>
      </c>
    </row>
    <row r="41" spans="1:25" ht="18" customHeight="1">
      <c r="A41" s="7" t="s">
        <v>126</v>
      </c>
      <c r="B41" s="21" t="s">
        <v>165</v>
      </c>
      <c r="C41" s="1">
        <f>SUM(D41:Y41)</f>
        <v>4975</v>
      </c>
      <c r="D41" s="1">
        <v>1245</v>
      </c>
      <c r="E41" s="1">
        <v>15</v>
      </c>
      <c r="F41" s="1">
        <v>35</v>
      </c>
      <c r="G41" s="1">
        <v>20</v>
      </c>
      <c r="H41" s="1">
        <v>20</v>
      </c>
      <c r="I41" s="1">
        <v>15</v>
      </c>
      <c r="J41" s="1">
        <v>0</v>
      </c>
      <c r="K41" s="1">
        <v>40</v>
      </c>
      <c r="L41" s="1">
        <v>20</v>
      </c>
      <c r="M41" s="1">
        <v>0</v>
      </c>
      <c r="N41" s="1">
        <v>15</v>
      </c>
      <c r="O41" s="1">
        <v>340</v>
      </c>
      <c r="P41" s="1">
        <v>135</v>
      </c>
      <c r="Q41" s="1">
        <v>860</v>
      </c>
      <c r="R41" s="1">
        <v>75</v>
      </c>
      <c r="S41" s="1">
        <v>55</v>
      </c>
      <c r="T41" s="1">
        <v>15</v>
      </c>
      <c r="U41" s="1">
        <v>10</v>
      </c>
      <c r="V41" s="1">
        <v>285</v>
      </c>
      <c r="W41" s="1">
        <v>410</v>
      </c>
      <c r="X41" s="1">
        <v>325</v>
      </c>
      <c r="Y41" s="1">
        <v>1040</v>
      </c>
    </row>
    <row r="42" spans="1:25" ht="18" customHeight="1">
      <c r="A42" s="7" t="s">
        <v>127</v>
      </c>
      <c r="B42" s="21" t="s">
        <v>166</v>
      </c>
      <c r="C42" s="1">
        <f>SUM(D42:Y42)</f>
        <v>8695</v>
      </c>
      <c r="D42" s="1">
        <v>580</v>
      </c>
      <c r="E42" s="1">
        <v>5</v>
      </c>
      <c r="F42" s="1">
        <v>80</v>
      </c>
      <c r="G42" s="1">
        <v>100</v>
      </c>
      <c r="H42" s="1">
        <v>100</v>
      </c>
      <c r="I42" s="1">
        <v>65</v>
      </c>
      <c r="J42" s="1">
        <v>15</v>
      </c>
      <c r="K42" s="1">
        <v>85</v>
      </c>
      <c r="L42" s="1">
        <v>65</v>
      </c>
      <c r="M42" s="1">
        <v>10</v>
      </c>
      <c r="N42" s="1">
        <v>105</v>
      </c>
      <c r="O42" s="1">
        <v>740</v>
      </c>
      <c r="P42" s="1">
        <v>495</v>
      </c>
      <c r="Q42" s="1">
        <v>1500</v>
      </c>
      <c r="R42" s="1">
        <v>165</v>
      </c>
      <c r="S42" s="1">
        <v>140</v>
      </c>
      <c r="T42" s="1">
        <v>20</v>
      </c>
      <c r="U42" s="1">
        <v>75</v>
      </c>
      <c r="V42" s="1">
        <v>485</v>
      </c>
      <c r="W42" s="1">
        <v>1310</v>
      </c>
      <c r="X42" s="1">
        <v>305</v>
      </c>
      <c r="Y42" s="1">
        <v>2250</v>
      </c>
    </row>
    <row r="43" spans="1:25" ht="18" customHeight="1">
      <c r="A43" s="7" t="s">
        <v>128</v>
      </c>
      <c r="B43" s="21" t="s">
        <v>167</v>
      </c>
      <c r="C43" s="1">
        <v>10850</v>
      </c>
      <c r="D43" s="1">
        <v>60</v>
      </c>
      <c r="E43" s="1">
        <v>65</v>
      </c>
      <c r="F43" s="1">
        <v>155</v>
      </c>
      <c r="G43" s="1">
        <v>160</v>
      </c>
      <c r="H43" s="1">
        <v>55</v>
      </c>
      <c r="I43" s="1">
        <v>95</v>
      </c>
      <c r="J43" s="1">
        <v>40</v>
      </c>
      <c r="K43" s="1">
        <v>95</v>
      </c>
      <c r="L43" s="1">
        <v>80</v>
      </c>
      <c r="M43" s="1">
        <v>15</v>
      </c>
      <c r="N43" s="1">
        <v>110</v>
      </c>
      <c r="O43" s="1">
        <v>945</v>
      </c>
      <c r="P43" s="1">
        <v>575</v>
      </c>
      <c r="Q43" s="1">
        <v>2255</v>
      </c>
      <c r="R43" s="1">
        <v>265</v>
      </c>
      <c r="S43" s="1">
        <v>225</v>
      </c>
      <c r="T43" s="1">
        <v>40</v>
      </c>
      <c r="U43" s="1">
        <v>120</v>
      </c>
      <c r="V43" s="1">
        <v>660</v>
      </c>
      <c r="W43" s="1">
        <v>1615</v>
      </c>
      <c r="X43" s="1">
        <v>700</v>
      </c>
      <c r="Y43" s="1">
        <v>2515</v>
      </c>
    </row>
    <row r="44" spans="1:25" ht="18" customHeight="1">
      <c r="A44" s="7" t="s">
        <v>129</v>
      </c>
      <c r="B44" s="21" t="s">
        <v>225</v>
      </c>
      <c r="C44" s="1">
        <f>SUM(D44:Y44)</f>
        <v>6225</v>
      </c>
      <c r="D44" s="1">
        <v>325</v>
      </c>
      <c r="E44" s="1">
        <v>5</v>
      </c>
      <c r="F44" s="1">
        <v>65</v>
      </c>
      <c r="G44" s="1">
        <v>100</v>
      </c>
      <c r="H44" s="1">
        <v>35</v>
      </c>
      <c r="I44" s="1">
        <v>20</v>
      </c>
      <c r="J44" s="1">
        <v>5</v>
      </c>
      <c r="K44" s="1">
        <v>55</v>
      </c>
      <c r="L44" s="1">
        <v>50</v>
      </c>
      <c r="M44" s="1">
        <v>15</v>
      </c>
      <c r="N44" s="1">
        <v>50</v>
      </c>
      <c r="O44" s="1">
        <v>525</v>
      </c>
      <c r="P44" s="1">
        <v>370</v>
      </c>
      <c r="Q44" s="1">
        <v>1085</v>
      </c>
      <c r="R44" s="1">
        <v>235</v>
      </c>
      <c r="S44" s="1">
        <v>140</v>
      </c>
      <c r="T44" s="1">
        <v>35</v>
      </c>
      <c r="U44" s="1">
        <v>80</v>
      </c>
      <c r="V44" s="1">
        <v>305</v>
      </c>
      <c r="W44" s="1">
        <v>810</v>
      </c>
      <c r="X44" s="1">
        <v>290</v>
      </c>
      <c r="Y44" s="1">
        <v>1625</v>
      </c>
    </row>
    <row r="45" spans="1:25" ht="18" customHeight="1">
      <c r="A45" s="7" t="s">
        <v>130</v>
      </c>
      <c r="B45" s="21" t="s">
        <v>226</v>
      </c>
      <c r="C45" s="1">
        <f>SUM(D45:Y45)</f>
        <v>7560</v>
      </c>
      <c r="D45" s="1">
        <v>1385</v>
      </c>
      <c r="E45" s="1">
        <v>0</v>
      </c>
      <c r="F45" s="1">
        <v>40</v>
      </c>
      <c r="G45" s="1">
        <v>50</v>
      </c>
      <c r="H45" s="1">
        <v>50</v>
      </c>
      <c r="I45" s="1">
        <v>45</v>
      </c>
      <c r="J45" s="1">
        <v>0</v>
      </c>
      <c r="K45" s="1">
        <v>20</v>
      </c>
      <c r="L45" s="1">
        <v>60</v>
      </c>
      <c r="M45" s="1">
        <v>20</v>
      </c>
      <c r="N45" s="1">
        <v>25</v>
      </c>
      <c r="O45" s="1">
        <v>510</v>
      </c>
      <c r="P45" s="1">
        <v>305</v>
      </c>
      <c r="Q45" s="1">
        <v>1295</v>
      </c>
      <c r="R45" s="1">
        <v>185</v>
      </c>
      <c r="S45" s="1">
        <v>100</v>
      </c>
      <c r="T45" s="1">
        <v>10</v>
      </c>
      <c r="U45" s="1">
        <v>45</v>
      </c>
      <c r="V45" s="1">
        <v>410</v>
      </c>
      <c r="W45" s="1">
        <v>650</v>
      </c>
      <c r="X45" s="1">
        <v>530</v>
      </c>
      <c r="Y45" s="1">
        <v>1825</v>
      </c>
    </row>
    <row r="46" spans="1:25" ht="18" customHeight="1">
      <c r="A46" s="7" t="s">
        <v>131</v>
      </c>
      <c r="B46" s="21" t="s">
        <v>249</v>
      </c>
      <c r="C46" s="1">
        <f>SUM(D46:Y46)</f>
        <v>4710</v>
      </c>
      <c r="D46" s="1">
        <v>1000</v>
      </c>
      <c r="E46" s="1">
        <v>5</v>
      </c>
      <c r="F46" s="1">
        <v>20</v>
      </c>
      <c r="G46" s="1">
        <v>10</v>
      </c>
      <c r="H46" s="1">
        <v>10</v>
      </c>
      <c r="I46" s="1">
        <v>15</v>
      </c>
      <c r="J46" s="1">
        <v>10</v>
      </c>
      <c r="K46" s="1">
        <v>65</v>
      </c>
      <c r="L46" s="1">
        <v>55</v>
      </c>
      <c r="M46" s="1">
        <v>5</v>
      </c>
      <c r="N46" s="1">
        <v>10</v>
      </c>
      <c r="O46" s="1">
        <v>310</v>
      </c>
      <c r="P46" s="1">
        <v>85</v>
      </c>
      <c r="Q46" s="1">
        <v>625</v>
      </c>
      <c r="R46" s="1">
        <v>120</v>
      </c>
      <c r="S46" s="1">
        <v>115</v>
      </c>
      <c r="T46" s="1">
        <v>25</v>
      </c>
      <c r="U46" s="1">
        <v>20</v>
      </c>
      <c r="V46" s="1">
        <v>345</v>
      </c>
      <c r="W46" s="1">
        <v>420</v>
      </c>
      <c r="X46" s="1">
        <v>310</v>
      </c>
      <c r="Y46" s="1">
        <v>1130</v>
      </c>
    </row>
    <row r="47" spans="1:25" ht="18" customHeight="1">
      <c r="A47" s="7" t="s">
        <v>132</v>
      </c>
      <c r="B47" s="21" t="s">
        <v>168</v>
      </c>
      <c r="C47" s="1">
        <f>SUM(D47:Y47)</f>
        <v>5190</v>
      </c>
      <c r="D47" s="1">
        <v>250</v>
      </c>
      <c r="E47" s="1">
        <v>0</v>
      </c>
      <c r="F47" s="1">
        <v>40</v>
      </c>
      <c r="G47" s="1">
        <v>50</v>
      </c>
      <c r="H47" s="1">
        <v>20</v>
      </c>
      <c r="I47" s="1">
        <v>45</v>
      </c>
      <c r="J47" s="1">
        <v>30</v>
      </c>
      <c r="K47" s="1">
        <v>105</v>
      </c>
      <c r="L47" s="1">
        <v>45</v>
      </c>
      <c r="M47" s="1">
        <v>5</v>
      </c>
      <c r="N47" s="1">
        <v>35</v>
      </c>
      <c r="O47" s="1">
        <v>420</v>
      </c>
      <c r="P47" s="1">
        <v>225</v>
      </c>
      <c r="Q47" s="1">
        <v>1170</v>
      </c>
      <c r="R47" s="1">
        <v>85</v>
      </c>
      <c r="S47" s="1">
        <v>175</v>
      </c>
      <c r="T47" s="1">
        <v>20</v>
      </c>
      <c r="U47" s="1">
        <v>80</v>
      </c>
      <c r="V47" s="1">
        <v>275</v>
      </c>
      <c r="W47" s="1">
        <v>545</v>
      </c>
      <c r="X47" s="1">
        <v>240</v>
      </c>
      <c r="Y47" s="1">
        <v>1330</v>
      </c>
    </row>
    <row r="48" spans="1:25" ht="36" customHeight="1">
      <c r="A48" s="7" t="s">
        <v>133</v>
      </c>
      <c r="B48" s="22" t="s">
        <v>250</v>
      </c>
      <c r="C48" s="18">
        <f>SUM(D48:Y48)</f>
        <v>5675</v>
      </c>
      <c r="D48" s="18">
        <v>1445</v>
      </c>
      <c r="E48" s="18">
        <v>0</v>
      </c>
      <c r="F48" s="18">
        <v>25</v>
      </c>
      <c r="G48" s="18">
        <v>5</v>
      </c>
      <c r="H48" s="18">
        <v>20</v>
      </c>
      <c r="I48" s="18">
        <v>20</v>
      </c>
      <c r="J48" s="18">
        <v>10</v>
      </c>
      <c r="K48" s="18">
        <v>40</v>
      </c>
      <c r="L48" s="18">
        <v>75</v>
      </c>
      <c r="M48" s="18">
        <v>0</v>
      </c>
      <c r="N48" s="18">
        <v>5</v>
      </c>
      <c r="O48" s="18">
        <v>325</v>
      </c>
      <c r="P48" s="18">
        <v>115</v>
      </c>
      <c r="Q48" s="18">
        <v>840</v>
      </c>
      <c r="R48" s="18">
        <v>220</v>
      </c>
      <c r="S48" s="18">
        <v>110</v>
      </c>
      <c r="T48" s="18">
        <v>50</v>
      </c>
      <c r="U48" s="18">
        <v>25</v>
      </c>
      <c r="V48" s="18">
        <v>335</v>
      </c>
      <c r="W48" s="18">
        <v>375</v>
      </c>
      <c r="X48" s="18">
        <v>390</v>
      </c>
      <c r="Y48" s="18">
        <v>1245</v>
      </c>
    </row>
  </sheetData>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Y48"/>
  <sheetViews>
    <sheetView workbookViewId="0" topLeftCell="A1">
      <selection activeCell="B1" sqref="B1"/>
    </sheetView>
  </sheetViews>
  <sheetFormatPr defaultColWidth="9.00390625" defaultRowHeight="18" customHeight="1"/>
  <cols>
    <col min="1" max="1" width="5.625" style="6" customWidth="1"/>
    <col min="2" max="2" width="33.875" style="3" customWidth="1"/>
    <col min="3" max="3" width="11.125" style="1" customWidth="1"/>
    <col min="4" max="14" width="8.875" style="1" customWidth="1"/>
    <col min="15" max="17" width="9.875" style="1" customWidth="1"/>
    <col min="18" max="21" width="8.875" style="1" customWidth="1"/>
    <col min="22" max="22" width="9.875" style="1" customWidth="1"/>
    <col min="23" max="24" width="8.875" style="1" customWidth="1"/>
    <col min="25" max="25" width="9.875" style="1" customWidth="1"/>
    <col min="26" max="28" width="11.125" style="1" customWidth="1"/>
    <col min="29" max="16384" width="9.00390625" style="1" customWidth="1"/>
  </cols>
  <sheetData>
    <row r="1" spans="1:11" s="3" customFormat="1" ht="18" customHeight="1">
      <c r="A1" s="6"/>
      <c r="B1" s="4" t="s">
        <v>87</v>
      </c>
      <c r="D1" s="4"/>
      <c r="E1" s="4"/>
      <c r="F1" s="4"/>
      <c r="G1" s="4"/>
      <c r="H1" s="4"/>
      <c r="I1" s="4"/>
      <c r="J1" s="4"/>
      <c r="K1" s="4"/>
    </row>
    <row r="2" spans="1:3" s="3" customFormat="1" ht="18" customHeight="1">
      <c r="A2" s="6"/>
      <c r="C2" s="3" t="s">
        <v>88</v>
      </c>
    </row>
    <row r="3" spans="1:2" s="3" customFormat="1" ht="18" customHeight="1">
      <c r="A3" s="6"/>
      <c r="B3" s="3" t="s">
        <v>199</v>
      </c>
    </row>
    <row r="4" spans="1:25" s="3" customFormat="1" ht="54" customHeight="1">
      <c r="A4" s="6"/>
      <c r="B4" s="51" t="s">
        <v>332</v>
      </c>
      <c r="C4" s="26" t="s">
        <v>296</v>
      </c>
      <c r="D4" s="26" t="s">
        <v>333</v>
      </c>
      <c r="E4" s="26" t="s">
        <v>334</v>
      </c>
      <c r="F4" s="26" t="s">
        <v>322</v>
      </c>
      <c r="G4" s="26" t="s">
        <v>78</v>
      </c>
      <c r="H4" s="26" t="s">
        <v>79</v>
      </c>
      <c r="I4" s="26" t="s">
        <v>335</v>
      </c>
      <c r="J4" s="26" t="s">
        <v>324</v>
      </c>
      <c r="K4" s="26" t="s">
        <v>336</v>
      </c>
      <c r="L4" s="26" t="s">
        <v>325</v>
      </c>
      <c r="M4" s="26" t="s">
        <v>326</v>
      </c>
      <c r="N4" s="26" t="s">
        <v>337</v>
      </c>
      <c r="O4" s="26" t="s">
        <v>338</v>
      </c>
      <c r="P4" s="26" t="s">
        <v>339</v>
      </c>
      <c r="Q4" s="26" t="s">
        <v>340</v>
      </c>
      <c r="R4" s="26" t="s">
        <v>327</v>
      </c>
      <c r="S4" s="26" t="s">
        <v>328</v>
      </c>
      <c r="T4" s="26" t="s">
        <v>341</v>
      </c>
      <c r="U4" s="26" t="s">
        <v>86</v>
      </c>
      <c r="V4" s="26" t="s">
        <v>77</v>
      </c>
      <c r="W4" s="26" t="s">
        <v>342</v>
      </c>
      <c r="X4" s="26" t="s">
        <v>330</v>
      </c>
      <c r="Y4" s="27" t="s">
        <v>331</v>
      </c>
    </row>
    <row r="5" spans="1:25" s="2" customFormat="1" ht="18" customHeight="1">
      <c r="A5" s="20"/>
      <c r="B5" s="9" t="s">
        <v>343</v>
      </c>
      <c r="C5" s="2">
        <f aca="true" t="shared" si="0" ref="C5:Y5">SUM(C6,C30)</f>
        <v>174365</v>
      </c>
      <c r="D5" s="2">
        <f t="shared" si="0"/>
        <v>6310</v>
      </c>
      <c r="E5" s="2">
        <f t="shared" si="0"/>
        <v>255</v>
      </c>
      <c r="F5" s="2">
        <f t="shared" si="0"/>
        <v>4250</v>
      </c>
      <c r="G5" s="2">
        <f t="shared" si="0"/>
        <v>3915</v>
      </c>
      <c r="H5" s="2">
        <f t="shared" si="0"/>
        <v>2200</v>
      </c>
      <c r="I5" s="2">
        <f t="shared" si="0"/>
        <v>2395</v>
      </c>
      <c r="J5" s="2">
        <f t="shared" si="0"/>
        <v>1960</v>
      </c>
      <c r="K5" s="2">
        <f t="shared" si="0"/>
        <v>2630</v>
      </c>
      <c r="L5" s="2">
        <f t="shared" si="0"/>
        <v>2655</v>
      </c>
      <c r="M5" s="2">
        <f t="shared" si="0"/>
        <v>860</v>
      </c>
      <c r="N5" s="2">
        <f t="shared" si="0"/>
        <v>4540</v>
      </c>
      <c r="O5" s="2">
        <f t="shared" si="0"/>
        <v>15255</v>
      </c>
      <c r="P5" s="2">
        <f t="shared" si="0"/>
        <v>12270</v>
      </c>
      <c r="Q5" s="2">
        <f t="shared" si="0"/>
        <v>37225</v>
      </c>
      <c r="R5" s="2">
        <f t="shared" si="0"/>
        <v>5405</v>
      </c>
      <c r="S5" s="2">
        <f t="shared" si="0"/>
        <v>4125</v>
      </c>
      <c r="T5" s="2">
        <f t="shared" si="0"/>
        <v>2505</v>
      </c>
      <c r="U5" s="2">
        <f t="shared" si="0"/>
        <v>70</v>
      </c>
      <c r="V5" s="2">
        <f t="shared" si="0"/>
        <v>14525</v>
      </c>
      <c r="W5" s="2">
        <f t="shared" si="0"/>
        <v>245</v>
      </c>
      <c r="X5" s="2">
        <f t="shared" si="0"/>
        <v>9040</v>
      </c>
      <c r="Y5" s="2">
        <f t="shared" si="0"/>
        <v>41730</v>
      </c>
    </row>
    <row r="6" spans="1:25" s="2" customFormat="1" ht="18" customHeight="1">
      <c r="A6" s="20"/>
      <c r="B6" s="9" t="s">
        <v>344</v>
      </c>
      <c r="C6" s="2">
        <f aca="true" t="shared" si="1" ref="C6:Y6">SUM(C7:C29)</f>
        <v>107035</v>
      </c>
      <c r="D6" s="2">
        <f t="shared" si="1"/>
        <v>1120</v>
      </c>
      <c r="E6" s="2">
        <f t="shared" si="1"/>
        <v>35</v>
      </c>
      <c r="F6" s="2">
        <f t="shared" si="1"/>
        <v>3145</v>
      </c>
      <c r="G6" s="2">
        <f t="shared" si="1"/>
        <v>3120</v>
      </c>
      <c r="H6" s="2">
        <f t="shared" si="1"/>
        <v>1435</v>
      </c>
      <c r="I6" s="2">
        <f t="shared" si="1"/>
        <v>1550</v>
      </c>
      <c r="J6" s="2">
        <f t="shared" si="1"/>
        <v>1620</v>
      </c>
      <c r="K6" s="2">
        <f t="shared" si="1"/>
        <v>1685</v>
      </c>
      <c r="L6" s="2">
        <f t="shared" si="1"/>
        <v>1905</v>
      </c>
      <c r="M6" s="2">
        <f t="shared" si="1"/>
        <v>635</v>
      </c>
      <c r="N6" s="2">
        <f t="shared" si="1"/>
        <v>2990</v>
      </c>
      <c r="O6" s="2">
        <f t="shared" si="1"/>
        <v>10265</v>
      </c>
      <c r="P6" s="2">
        <f t="shared" si="1"/>
        <v>8210</v>
      </c>
      <c r="Q6" s="2">
        <f t="shared" si="1"/>
        <v>20590</v>
      </c>
      <c r="R6" s="2">
        <f t="shared" si="1"/>
        <v>2960</v>
      </c>
      <c r="S6" s="2">
        <f t="shared" si="1"/>
        <v>3180</v>
      </c>
      <c r="T6" s="2">
        <f t="shared" si="1"/>
        <v>1755</v>
      </c>
      <c r="U6" s="2">
        <f t="shared" si="1"/>
        <v>50</v>
      </c>
      <c r="V6" s="2">
        <f t="shared" si="1"/>
        <v>9940</v>
      </c>
      <c r="W6" s="2">
        <f t="shared" si="1"/>
        <v>135</v>
      </c>
      <c r="X6" s="2">
        <f t="shared" si="1"/>
        <v>6325</v>
      </c>
      <c r="Y6" s="2">
        <f t="shared" si="1"/>
        <v>24385</v>
      </c>
    </row>
    <row r="7" spans="1:25" ht="18" customHeight="1">
      <c r="A7" s="7" t="s">
        <v>345</v>
      </c>
      <c r="B7" s="21" t="s">
        <v>139</v>
      </c>
      <c r="C7" s="1">
        <f>SUM(D7:Y7)</f>
        <v>2880</v>
      </c>
      <c r="D7" s="1">
        <v>0</v>
      </c>
      <c r="E7" s="1">
        <v>0</v>
      </c>
      <c r="F7" s="1">
        <v>185</v>
      </c>
      <c r="G7" s="1">
        <v>170</v>
      </c>
      <c r="H7" s="1">
        <v>35</v>
      </c>
      <c r="I7" s="1">
        <v>65</v>
      </c>
      <c r="J7" s="1">
        <v>50</v>
      </c>
      <c r="K7" s="1">
        <v>40</v>
      </c>
      <c r="L7" s="1">
        <v>40</v>
      </c>
      <c r="M7" s="1">
        <v>20</v>
      </c>
      <c r="N7" s="1">
        <v>60</v>
      </c>
      <c r="O7" s="1">
        <v>225</v>
      </c>
      <c r="P7" s="1">
        <v>225</v>
      </c>
      <c r="Q7" s="1">
        <v>415</v>
      </c>
      <c r="R7" s="1">
        <v>35</v>
      </c>
      <c r="S7" s="1">
        <v>385</v>
      </c>
      <c r="T7" s="1">
        <v>15</v>
      </c>
      <c r="U7" s="1">
        <v>5</v>
      </c>
      <c r="V7" s="1">
        <v>245</v>
      </c>
      <c r="W7" s="1">
        <v>5</v>
      </c>
      <c r="X7" s="1">
        <v>80</v>
      </c>
      <c r="Y7" s="1">
        <v>580</v>
      </c>
    </row>
    <row r="8" spans="1:25" ht="18" customHeight="1">
      <c r="A8" s="7" t="s">
        <v>346</v>
      </c>
      <c r="B8" s="21" t="s">
        <v>208</v>
      </c>
      <c r="C8" s="1">
        <f>SUM(D8:Y8)</f>
        <v>2505</v>
      </c>
      <c r="D8" s="1">
        <v>0</v>
      </c>
      <c r="E8" s="1">
        <v>0</v>
      </c>
      <c r="F8" s="1">
        <v>165</v>
      </c>
      <c r="G8" s="1">
        <v>210</v>
      </c>
      <c r="H8" s="1">
        <v>55</v>
      </c>
      <c r="I8" s="1">
        <v>35</v>
      </c>
      <c r="J8" s="1">
        <v>50</v>
      </c>
      <c r="K8" s="1">
        <v>10</v>
      </c>
      <c r="L8" s="1">
        <v>30</v>
      </c>
      <c r="M8" s="1">
        <v>5</v>
      </c>
      <c r="N8" s="1">
        <v>90</v>
      </c>
      <c r="O8" s="1">
        <v>205</v>
      </c>
      <c r="P8" s="1">
        <v>285</v>
      </c>
      <c r="Q8" s="1">
        <v>300</v>
      </c>
      <c r="R8" s="1">
        <v>45</v>
      </c>
      <c r="S8" s="1">
        <v>130</v>
      </c>
      <c r="T8" s="1">
        <v>25</v>
      </c>
      <c r="U8" s="1">
        <v>0</v>
      </c>
      <c r="V8" s="1">
        <v>215</v>
      </c>
      <c r="W8" s="1">
        <v>5</v>
      </c>
      <c r="X8" s="1">
        <v>110</v>
      </c>
      <c r="Y8" s="1">
        <v>535</v>
      </c>
    </row>
    <row r="9" spans="1:25" ht="18" customHeight="1">
      <c r="A9" s="7" t="s">
        <v>209</v>
      </c>
      <c r="B9" s="21" t="s">
        <v>140</v>
      </c>
      <c r="C9" s="1">
        <f>SUM(D9:Y9)</f>
        <v>4810</v>
      </c>
      <c r="D9" s="1">
        <v>0</v>
      </c>
      <c r="E9" s="1">
        <v>0</v>
      </c>
      <c r="F9" s="1">
        <v>215</v>
      </c>
      <c r="G9" s="1">
        <v>230</v>
      </c>
      <c r="H9" s="1">
        <v>70</v>
      </c>
      <c r="I9" s="1">
        <v>35</v>
      </c>
      <c r="J9" s="1">
        <v>85</v>
      </c>
      <c r="K9" s="1">
        <v>90</v>
      </c>
      <c r="L9" s="1">
        <v>125</v>
      </c>
      <c r="M9" s="1">
        <v>45</v>
      </c>
      <c r="N9" s="1">
        <v>165</v>
      </c>
      <c r="O9" s="1">
        <v>515</v>
      </c>
      <c r="P9" s="1">
        <v>485</v>
      </c>
      <c r="Q9" s="1">
        <v>705</v>
      </c>
      <c r="R9" s="1">
        <v>70</v>
      </c>
      <c r="S9" s="1">
        <v>220</v>
      </c>
      <c r="T9" s="1">
        <v>35</v>
      </c>
      <c r="U9" s="1">
        <v>5</v>
      </c>
      <c r="V9" s="1">
        <v>545</v>
      </c>
      <c r="W9" s="1">
        <v>5</v>
      </c>
      <c r="X9" s="1">
        <v>230</v>
      </c>
      <c r="Y9" s="1">
        <v>935</v>
      </c>
    </row>
    <row r="10" spans="1:25" ht="18" customHeight="1">
      <c r="A10" s="7" t="s">
        <v>95</v>
      </c>
      <c r="B10" s="21" t="s">
        <v>141</v>
      </c>
      <c r="C10" s="1">
        <f aca="true" t="shared" si="2" ref="C10:C29">SUM(D10:Y10)</f>
        <v>5960</v>
      </c>
      <c r="D10" s="1">
        <v>25</v>
      </c>
      <c r="E10" s="1">
        <v>0</v>
      </c>
      <c r="F10" s="1">
        <v>125</v>
      </c>
      <c r="G10" s="1">
        <v>80</v>
      </c>
      <c r="H10" s="1">
        <v>45</v>
      </c>
      <c r="I10" s="1">
        <v>60</v>
      </c>
      <c r="J10" s="1">
        <v>125</v>
      </c>
      <c r="K10" s="1">
        <v>115</v>
      </c>
      <c r="L10" s="1">
        <v>115</v>
      </c>
      <c r="M10" s="1">
        <v>40</v>
      </c>
      <c r="N10" s="1">
        <v>170</v>
      </c>
      <c r="O10" s="1">
        <v>650</v>
      </c>
      <c r="P10" s="1">
        <v>365</v>
      </c>
      <c r="Q10" s="1">
        <v>1255</v>
      </c>
      <c r="R10" s="1">
        <v>200</v>
      </c>
      <c r="S10" s="1">
        <v>120</v>
      </c>
      <c r="T10" s="1">
        <v>65</v>
      </c>
      <c r="U10" s="1">
        <v>0</v>
      </c>
      <c r="V10" s="1">
        <v>540</v>
      </c>
      <c r="W10" s="1">
        <v>20</v>
      </c>
      <c r="X10" s="1">
        <v>330</v>
      </c>
      <c r="Y10" s="1">
        <v>1515</v>
      </c>
    </row>
    <row r="11" spans="1:25" ht="18" customHeight="1">
      <c r="A11" s="7" t="s">
        <v>96</v>
      </c>
      <c r="B11" s="21" t="s">
        <v>142</v>
      </c>
      <c r="C11" s="1">
        <f t="shared" si="2"/>
        <v>5595</v>
      </c>
      <c r="D11" s="1">
        <v>40</v>
      </c>
      <c r="E11" s="1">
        <v>0</v>
      </c>
      <c r="F11" s="1">
        <v>180</v>
      </c>
      <c r="G11" s="1">
        <v>90</v>
      </c>
      <c r="H11" s="1">
        <v>70</v>
      </c>
      <c r="I11" s="1">
        <v>80</v>
      </c>
      <c r="J11" s="1">
        <v>90</v>
      </c>
      <c r="K11" s="1">
        <v>140</v>
      </c>
      <c r="L11" s="1">
        <v>160</v>
      </c>
      <c r="M11" s="1">
        <v>50</v>
      </c>
      <c r="N11" s="1">
        <v>280</v>
      </c>
      <c r="O11" s="1">
        <v>745</v>
      </c>
      <c r="P11" s="1">
        <v>415</v>
      </c>
      <c r="Q11" s="1">
        <v>730</v>
      </c>
      <c r="R11" s="1">
        <v>125</v>
      </c>
      <c r="S11" s="1">
        <v>145</v>
      </c>
      <c r="T11" s="1">
        <v>60</v>
      </c>
      <c r="U11" s="1">
        <v>0</v>
      </c>
      <c r="V11" s="1">
        <v>415</v>
      </c>
      <c r="W11" s="1">
        <v>25</v>
      </c>
      <c r="X11" s="1">
        <v>260</v>
      </c>
      <c r="Y11" s="1">
        <v>1495</v>
      </c>
    </row>
    <row r="12" spans="1:25" ht="18" customHeight="1">
      <c r="A12" s="7" t="s">
        <v>97</v>
      </c>
      <c r="B12" s="21" t="s">
        <v>143</v>
      </c>
      <c r="C12" s="1">
        <f t="shared" si="2"/>
        <v>5230</v>
      </c>
      <c r="D12" s="1">
        <v>80</v>
      </c>
      <c r="E12" s="1">
        <v>0</v>
      </c>
      <c r="F12" s="1">
        <v>180</v>
      </c>
      <c r="G12" s="1">
        <v>120</v>
      </c>
      <c r="H12" s="1">
        <v>55</v>
      </c>
      <c r="I12" s="1">
        <v>45</v>
      </c>
      <c r="J12" s="1">
        <v>110</v>
      </c>
      <c r="K12" s="1">
        <v>65</v>
      </c>
      <c r="L12" s="1">
        <v>135</v>
      </c>
      <c r="M12" s="1">
        <v>15</v>
      </c>
      <c r="N12" s="1">
        <v>240</v>
      </c>
      <c r="O12" s="1">
        <v>640</v>
      </c>
      <c r="P12" s="1">
        <v>540</v>
      </c>
      <c r="Q12" s="1">
        <v>835</v>
      </c>
      <c r="R12" s="1">
        <v>80</v>
      </c>
      <c r="S12" s="1">
        <v>95</v>
      </c>
      <c r="T12" s="1">
        <v>35</v>
      </c>
      <c r="U12" s="1">
        <v>0</v>
      </c>
      <c r="V12" s="1">
        <v>605</v>
      </c>
      <c r="W12" s="1">
        <v>5</v>
      </c>
      <c r="X12" s="1">
        <v>200</v>
      </c>
      <c r="Y12" s="1">
        <v>1150</v>
      </c>
    </row>
    <row r="13" spans="1:25" ht="18" customHeight="1">
      <c r="A13" s="7" t="s">
        <v>98</v>
      </c>
      <c r="B13" s="21" t="s">
        <v>144</v>
      </c>
      <c r="C13" s="1">
        <f t="shared" si="2"/>
        <v>4660</v>
      </c>
      <c r="D13" s="1">
        <v>0</v>
      </c>
      <c r="E13" s="1">
        <v>0</v>
      </c>
      <c r="F13" s="1">
        <v>110</v>
      </c>
      <c r="G13" s="1">
        <v>185</v>
      </c>
      <c r="H13" s="1">
        <v>65</v>
      </c>
      <c r="I13" s="1">
        <v>65</v>
      </c>
      <c r="J13" s="1">
        <v>20</v>
      </c>
      <c r="K13" s="1">
        <v>40</v>
      </c>
      <c r="L13" s="1">
        <v>115</v>
      </c>
      <c r="M13" s="1">
        <v>35</v>
      </c>
      <c r="N13" s="1">
        <v>120</v>
      </c>
      <c r="O13" s="1">
        <v>440</v>
      </c>
      <c r="P13" s="1">
        <v>385</v>
      </c>
      <c r="Q13" s="1">
        <v>910</v>
      </c>
      <c r="R13" s="1">
        <v>105</v>
      </c>
      <c r="S13" s="1">
        <v>230</v>
      </c>
      <c r="T13" s="1">
        <v>30</v>
      </c>
      <c r="U13" s="1">
        <v>5</v>
      </c>
      <c r="V13" s="1">
        <v>535</v>
      </c>
      <c r="W13" s="1">
        <v>0</v>
      </c>
      <c r="X13" s="1">
        <v>170</v>
      </c>
      <c r="Y13" s="1">
        <v>1095</v>
      </c>
    </row>
    <row r="14" spans="1:25" ht="18" customHeight="1">
      <c r="A14" s="7" t="s">
        <v>99</v>
      </c>
      <c r="B14" s="21" t="s">
        <v>145</v>
      </c>
      <c r="C14" s="1">
        <f t="shared" si="2"/>
        <v>4520</v>
      </c>
      <c r="D14" s="1">
        <v>35</v>
      </c>
      <c r="E14" s="1">
        <v>5</v>
      </c>
      <c r="F14" s="1">
        <v>75</v>
      </c>
      <c r="G14" s="1">
        <v>115</v>
      </c>
      <c r="H14" s="1">
        <v>105</v>
      </c>
      <c r="I14" s="1">
        <v>100</v>
      </c>
      <c r="J14" s="1">
        <v>20</v>
      </c>
      <c r="K14" s="1">
        <v>75</v>
      </c>
      <c r="L14" s="1">
        <v>50</v>
      </c>
      <c r="M14" s="1">
        <v>20</v>
      </c>
      <c r="N14" s="1">
        <v>105</v>
      </c>
      <c r="O14" s="1">
        <v>225</v>
      </c>
      <c r="P14" s="1">
        <v>455</v>
      </c>
      <c r="Q14" s="1">
        <v>1290</v>
      </c>
      <c r="R14" s="1">
        <v>255</v>
      </c>
      <c r="S14" s="1">
        <v>140</v>
      </c>
      <c r="T14" s="1">
        <v>10</v>
      </c>
      <c r="U14" s="1">
        <v>0</v>
      </c>
      <c r="V14" s="1">
        <v>245</v>
      </c>
      <c r="W14" s="1">
        <v>5</v>
      </c>
      <c r="X14" s="1">
        <v>170</v>
      </c>
      <c r="Y14" s="1">
        <v>1020</v>
      </c>
    </row>
    <row r="15" spans="1:25" ht="18" customHeight="1">
      <c r="A15" s="7" t="s">
        <v>100</v>
      </c>
      <c r="B15" s="21" t="s">
        <v>146</v>
      </c>
      <c r="C15" s="1">
        <f t="shared" si="2"/>
        <v>4270</v>
      </c>
      <c r="D15" s="1">
        <v>25</v>
      </c>
      <c r="E15" s="1">
        <v>0</v>
      </c>
      <c r="F15" s="1">
        <v>160</v>
      </c>
      <c r="G15" s="1">
        <v>130</v>
      </c>
      <c r="H15" s="1">
        <v>65</v>
      </c>
      <c r="I15" s="1">
        <v>70</v>
      </c>
      <c r="J15" s="1">
        <v>25</v>
      </c>
      <c r="K15" s="1">
        <v>50</v>
      </c>
      <c r="L15" s="1">
        <v>40</v>
      </c>
      <c r="M15" s="1">
        <v>20</v>
      </c>
      <c r="N15" s="1">
        <v>85</v>
      </c>
      <c r="O15" s="1">
        <v>295</v>
      </c>
      <c r="P15" s="1">
        <v>310</v>
      </c>
      <c r="Q15" s="1">
        <v>1075</v>
      </c>
      <c r="R15" s="1">
        <v>135</v>
      </c>
      <c r="S15" s="1">
        <v>140</v>
      </c>
      <c r="T15" s="1">
        <v>25</v>
      </c>
      <c r="U15" s="1">
        <v>0</v>
      </c>
      <c r="V15" s="1">
        <v>385</v>
      </c>
      <c r="W15" s="1">
        <v>5</v>
      </c>
      <c r="X15" s="1">
        <v>325</v>
      </c>
      <c r="Y15" s="1">
        <v>905</v>
      </c>
    </row>
    <row r="16" spans="1:25" ht="18" customHeight="1">
      <c r="A16" s="7" t="s">
        <v>101</v>
      </c>
      <c r="B16" s="21" t="s">
        <v>147</v>
      </c>
      <c r="C16" s="1">
        <f t="shared" si="2"/>
        <v>3085</v>
      </c>
      <c r="D16" s="1">
        <v>0</v>
      </c>
      <c r="E16" s="1">
        <v>5</v>
      </c>
      <c r="F16" s="1">
        <v>150</v>
      </c>
      <c r="G16" s="1">
        <v>150</v>
      </c>
      <c r="H16" s="1">
        <v>95</v>
      </c>
      <c r="I16" s="1">
        <v>55</v>
      </c>
      <c r="J16" s="1">
        <v>30</v>
      </c>
      <c r="K16" s="1">
        <v>40</v>
      </c>
      <c r="L16" s="1">
        <v>50</v>
      </c>
      <c r="M16" s="1">
        <v>15</v>
      </c>
      <c r="N16" s="1">
        <v>60</v>
      </c>
      <c r="O16" s="1">
        <v>235</v>
      </c>
      <c r="P16" s="1">
        <v>300</v>
      </c>
      <c r="Q16" s="1">
        <v>615</v>
      </c>
      <c r="R16" s="1">
        <v>95</v>
      </c>
      <c r="S16" s="1">
        <v>80</v>
      </c>
      <c r="T16" s="1">
        <v>20</v>
      </c>
      <c r="U16" s="1">
        <v>5</v>
      </c>
      <c r="V16" s="1">
        <v>215</v>
      </c>
      <c r="W16" s="1">
        <v>5</v>
      </c>
      <c r="X16" s="1">
        <v>160</v>
      </c>
      <c r="Y16" s="1">
        <v>705</v>
      </c>
    </row>
    <row r="17" spans="1:25" ht="18" customHeight="1">
      <c r="A17" s="7" t="s">
        <v>102</v>
      </c>
      <c r="B17" s="21" t="s">
        <v>148</v>
      </c>
      <c r="C17" s="1">
        <f t="shared" si="2"/>
        <v>3395</v>
      </c>
      <c r="D17" s="1">
        <v>10</v>
      </c>
      <c r="E17" s="1">
        <v>0</v>
      </c>
      <c r="F17" s="1">
        <v>115</v>
      </c>
      <c r="G17" s="1">
        <v>85</v>
      </c>
      <c r="H17" s="1">
        <v>60</v>
      </c>
      <c r="I17" s="1">
        <v>70</v>
      </c>
      <c r="J17" s="1">
        <v>5</v>
      </c>
      <c r="K17" s="1">
        <v>45</v>
      </c>
      <c r="L17" s="1">
        <v>35</v>
      </c>
      <c r="M17" s="1">
        <v>20</v>
      </c>
      <c r="N17" s="1">
        <v>80</v>
      </c>
      <c r="O17" s="1">
        <v>345</v>
      </c>
      <c r="P17" s="1">
        <v>185</v>
      </c>
      <c r="Q17" s="1">
        <v>895</v>
      </c>
      <c r="R17" s="1">
        <v>95</v>
      </c>
      <c r="S17" s="1">
        <v>100</v>
      </c>
      <c r="T17" s="1">
        <v>25</v>
      </c>
      <c r="U17" s="1">
        <v>0</v>
      </c>
      <c r="V17" s="1">
        <v>175</v>
      </c>
      <c r="W17" s="1">
        <v>5</v>
      </c>
      <c r="X17" s="1">
        <v>185</v>
      </c>
      <c r="Y17" s="1">
        <v>860</v>
      </c>
    </row>
    <row r="18" spans="1:25" ht="18" customHeight="1">
      <c r="A18" s="7" t="s">
        <v>103</v>
      </c>
      <c r="B18" s="21" t="s">
        <v>149</v>
      </c>
      <c r="C18" s="1">
        <f t="shared" si="2"/>
        <v>2425</v>
      </c>
      <c r="D18" s="1">
        <v>5</v>
      </c>
      <c r="E18" s="1">
        <v>0</v>
      </c>
      <c r="F18" s="1">
        <v>95</v>
      </c>
      <c r="G18" s="1">
        <v>175</v>
      </c>
      <c r="H18" s="1">
        <v>55</v>
      </c>
      <c r="I18" s="1">
        <v>50</v>
      </c>
      <c r="J18" s="1">
        <v>10</v>
      </c>
      <c r="K18" s="1">
        <v>40</v>
      </c>
      <c r="L18" s="1">
        <v>25</v>
      </c>
      <c r="M18" s="1">
        <v>5</v>
      </c>
      <c r="N18" s="1">
        <v>15</v>
      </c>
      <c r="O18" s="1">
        <v>185</v>
      </c>
      <c r="P18" s="1">
        <v>250</v>
      </c>
      <c r="Q18" s="1">
        <v>460</v>
      </c>
      <c r="R18" s="1">
        <v>50</v>
      </c>
      <c r="S18" s="1">
        <v>105</v>
      </c>
      <c r="T18" s="1">
        <v>25</v>
      </c>
      <c r="U18" s="1">
        <v>0</v>
      </c>
      <c r="V18" s="1">
        <v>195</v>
      </c>
      <c r="W18" s="1">
        <v>10</v>
      </c>
      <c r="X18" s="1">
        <v>140</v>
      </c>
      <c r="Y18" s="1">
        <v>530</v>
      </c>
    </row>
    <row r="19" spans="1:25" ht="18" customHeight="1">
      <c r="A19" s="7" t="s">
        <v>104</v>
      </c>
      <c r="B19" s="21" t="s">
        <v>150</v>
      </c>
      <c r="C19" s="1">
        <f t="shared" si="2"/>
        <v>3265</v>
      </c>
      <c r="D19" s="1">
        <v>0</v>
      </c>
      <c r="E19" s="1">
        <v>0</v>
      </c>
      <c r="F19" s="1">
        <v>120</v>
      </c>
      <c r="G19" s="1">
        <v>200</v>
      </c>
      <c r="H19" s="1">
        <v>55</v>
      </c>
      <c r="I19" s="1">
        <v>65</v>
      </c>
      <c r="J19" s="1">
        <v>45</v>
      </c>
      <c r="K19" s="1">
        <v>55</v>
      </c>
      <c r="L19" s="1">
        <v>65</v>
      </c>
      <c r="M19" s="1">
        <v>25</v>
      </c>
      <c r="N19" s="1">
        <v>50</v>
      </c>
      <c r="O19" s="1">
        <v>265</v>
      </c>
      <c r="P19" s="1">
        <v>295</v>
      </c>
      <c r="Q19" s="1">
        <v>605</v>
      </c>
      <c r="R19" s="1">
        <v>55</v>
      </c>
      <c r="S19" s="1">
        <v>90</v>
      </c>
      <c r="T19" s="1">
        <v>15</v>
      </c>
      <c r="U19" s="1">
        <v>0</v>
      </c>
      <c r="V19" s="1">
        <v>300</v>
      </c>
      <c r="W19" s="1">
        <v>5</v>
      </c>
      <c r="X19" s="1">
        <v>180</v>
      </c>
      <c r="Y19" s="1">
        <v>775</v>
      </c>
    </row>
    <row r="20" spans="1:25" ht="18" customHeight="1">
      <c r="A20" s="7" t="s">
        <v>105</v>
      </c>
      <c r="B20" s="21" t="s">
        <v>151</v>
      </c>
      <c r="C20" s="1">
        <f t="shared" si="2"/>
        <v>3405</v>
      </c>
      <c r="D20" s="1">
        <v>100</v>
      </c>
      <c r="E20" s="1">
        <v>5</v>
      </c>
      <c r="F20" s="1">
        <v>85</v>
      </c>
      <c r="G20" s="1">
        <v>90</v>
      </c>
      <c r="H20" s="1">
        <v>75</v>
      </c>
      <c r="I20" s="1">
        <v>30</v>
      </c>
      <c r="J20" s="1">
        <v>15</v>
      </c>
      <c r="K20" s="1">
        <v>35</v>
      </c>
      <c r="L20" s="1">
        <v>5</v>
      </c>
      <c r="M20" s="1">
        <v>10</v>
      </c>
      <c r="N20" s="1">
        <v>55</v>
      </c>
      <c r="O20" s="1">
        <v>200</v>
      </c>
      <c r="P20" s="1">
        <v>200</v>
      </c>
      <c r="Q20" s="1">
        <v>1025</v>
      </c>
      <c r="R20" s="1">
        <v>150</v>
      </c>
      <c r="S20" s="1">
        <v>70</v>
      </c>
      <c r="T20" s="1">
        <v>30</v>
      </c>
      <c r="U20" s="1">
        <v>0</v>
      </c>
      <c r="V20" s="1">
        <v>280</v>
      </c>
      <c r="W20" s="1">
        <v>0</v>
      </c>
      <c r="X20" s="1">
        <v>160</v>
      </c>
      <c r="Y20" s="1">
        <v>785</v>
      </c>
    </row>
    <row r="21" spans="1:25" ht="18" customHeight="1">
      <c r="A21" s="7" t="s">
        <v>106</v>
      </c>
      <c r="B21" s="21" t="s">
        <v>152</v>
      </c>
      <c r="C21" s="1">
        <f t="shared" si="2"/>
        <v>6725</v>
      </c>
      <c r="D21" s="1">
        <v>25</v>
      </c>
      <c r="E21" s="1">
        <v>0</v>
      </c>
      <c r="F21" s="1">
        <v>130</v>
      </c>
      <c r="G21" s="1">
        <v>135</v>
      </c>
      <c r="H21" s="1">
        <v>120</v>
      </c>
      <c r="I21" s="1">
        <v>90</v>
      </c>
      <c r="J21" s="1">
        <v>50</v>
      </c>
      <c r="K21" s="1">
        <v>70</v>
      </c>
      <c r="L21" s="1">
        <v>100</v>
      </c>
      <c r="M21" s="1">
        <v>45</v>
      </c>
      <c r="N21" s="1">
        <v>170</v>
      </c>
      <c r="O21" s="1">
        <v>600</v>
      </c>
      <c r="P21" s="1">
        <v>515</v>
      </c>
      <c r="Q21" s="1">
        <v>1815</v>
      </c>
      <c r="R21" s="1">
        <v>275</v>
      </c>
      <c r="S21" s="1">
        <v>200</v>
      </c>
      <c r="T21" s="1">
        <v>55</v>
      </c>
      <c r="U21" s="1">
        <v>0</v>
      </c>
      <c r="V21" s="1">
        <v>480</v>
      </c>
      <c r="W21" s="1">
        <v>0</v>
      </c>
      <c r="X21" s="1">
        <v>305</v>
      </c>
      <c r="Y21" s="1">
        <v>1545</v>
      </c>
    </row>
    <row r="22" spans="1:25" ht="18" customHeight="1">
      <c r="A22" s="7" t="s">
        <v>107</v>
      </c>
      <c r="B22" s="21" t="s">
        <v>153</v>
      </c>
      <c r="C22" s="1">
        <f t="shared" si="2"/>
        <v>3815</v>
      </c>
      <c r="D22" s="1">
        <v>5</v>
      </c>
      <c r="E22" s="1">
        <v>0</v>
      </c>
      <c r="F22" s="1">
        <v>90</v>
      </c>
      <c r="G22" s="1">
        <v>170</v>
      </c>
      <c r="H22" s="1">
        <v>60</v>
      </c>
      <c r="I22" s="1">
        <v>50</v>
      </c>
      <c r="J22" s="1">
        <v>10</v>
      </c>
      <c r="K22" s="1">
        <v>50</v>
      </c>
      <c r="L22" s="1">
        <v>55</v>
      </c>
      <c r="M22" s="1">
        <v>10</v>
      </c>
      <c r="N22" s="1">
        <v>65</v>
      </c>
      <c r="O22" s="1">
        <v>310</v>
      </c>
      <c r="P22" s="1">
        <v>370</v>
      </c>
      <c r="Q22" s="1">
        <v>970</v>
      </c>
      <c r="R22" s="1">
        <v>75</v>
      </c>
      <c r="S22" s="1">
        <v>130</v>
      </c>
      <c r="T22" s="1">
        <v>25</v>
      </c>
      <c r="U22" s="1">
        <v>10</v>
      </c>
      <c r="V22" s="1">
        <v>395</v>
      </c>
      <c r="W22" s="1">
        <v>5</v>
      </c>
      <c r="X22" s="1">
        <v>180</v>
      </c>
      <c r="Y22" s="1">
        <v>780</v>
      </c>
    </row>
    <row r="23" spans="1:25" ht="18" customHeight="1">
      <c r="A23" s="7" t="s">
        <v>108</v>
      </c>
      <c r="B23" s="21" t="s">
        <v>172</v>
      </c>
      <c r="C23" s="1">
        <f t="shared" si="2"/>
        <v>5490</v>
      </c>
      <c r="D23" s="1">
        <v>10</v>
      </c>
      <c r="E23" s="1">
        <v>0</v>
      </c>
      <c r="F23" s="1">
        <v>205</v>
      </c>
      <c r="G23" s="1">
        <v>220</v>
      </c>
      <c r="H23" s="1">
        <v>85</v>
      </c>
      <c r="I23" s="1">
        <v>115</v>
      </c>
      <c r="J23" s="1">
        <v>95</v>
      </c>
      <c r="K23" s="1">
        <v>100</v>
      </c>
      <c r="L23" s="1">
        <v>115</v>
      </c>
      <c r="M23" s="1">
        <v>75</v>
      </c>
      <c r="N23" s="1">
        <v>125</v>
      </c>
      <c r="O23" s="1">
        <v>665</v>
      </c>
      <c r="P23" s="1">
        <v>505</v>
      </c>
      <c r="Q23" s="1">
        <v>840</v>
      </c>
      <c r="R23" s="1">
        <v>95</v>
      </c>
      <c r="S23" s="1">
        <v>205</v>
      </c>
      <c r="T23" s="1">
        <v>65</v>
      </c>
      <c r="U23" s="1">
        <v>5</v>
      </c>
      <c r="V23" s="1">
        <v>510</v>
      </c>
      <c r="W23" s="1">
        <v>5</v>
      </c>
      <c r="X23" s="1">
        <v>245</v>
      </c>
      <c r="Y23" s="1">
        <v>1205</v>
      </c>
    </row>
    <row r="24" spans="1:25" ht="18" customHeight="1">
      <c r="A24" s="7" t="s">
        <v>109</v>
      </c>
      <c r="B24" s="21" t="s">
        <v>210</v>
      </c>
      <c r="C24" s="1">
        <f t="shared" si="2"/>
        <v>3840</v>
      </c>
      <c r="D24" s="1">
        <v>0</v>
      </c>
      <c r="E24" s="1">
        <v>0</v>
      </c>
      <c r="F24" s="1">
        <v>100</v>
      </c>
      <c r="G24" s="1">
        <v>95</v>
      </c>
      <c r="H24" s="1">
        <v>15</v>
      </c>
      <c r="I24" s="1">
        <v>35</v>
      </c>
      <c r="J24" s="1">
        <v>180</v>
      </c>
      <c r="K24" s="1">
        <v>55</v>
      </c>
      <c r="L24" s="1">
        <v>100</v>
      </c>
      <c r="M24" s="1">
        <v>15</v>
      </c>
      <c r="N24" s="1">
        <v>100</v>
      </c>
      <c r="O24" s="1">
        <v>340</v>
      </c>
      <c r="P24" s="1">
        <v>225</v>
      </c>
      <c r="Q24" s="1">
        <v>445</v>
      </c>
      <c r="R24" s="1">
        <v>85</v>
      </c>
      <c r="S24" s="1">
        <v>80</v>
      </c>
      <c r="T24" s="1">
        <v>40</v>
      </c>
      <c r="U24" s="1">
        <v>0</v>
      </c>
      <c r="V24" s="1">
        <v>695</v>
      </c>
      <c r="W24" s="1">
        <v>10</v>
      </c>
      <c r="X24" s="1">
        <v>515</v>
      </c>
      <c r="Y24" s="1">
        <v>710</v>
      </c>
    </row>
    <row r="25" spans="1:25" ht="18" customHeight="1">
      <c r="A25" s="7" t="s">
        <v>110</v>
      </c>
      <c r="B25" s="21" t="s">
        <v>211</v>
      </c>
      <c r="C25" s="1">
        <f t="shared" si="2"/>
        <v>4525</v>
      </c>
      <c r="D25" s="1">
        <v>100</v>
      </c>
      <c r="E25" s="1">
        <v>0</v>
      </c>
      <c r="F25" s="1">
        <v>80</v>
      </c>
      <c r="G25" s="1">
        <v>45</v>
      </c>
      <c r="H25" s="1">
        <v>20</v>
      </c>
      <c r="I25" s="1">
        <v>65</v>
      </c>
      <c r="J25" s="1">
        <v>200</v>
      </c>
      <c r="K25" s="1">
        <v>110</v>
      </c>
      <c r="L25" s="1">
        <v>90</v>
      </c>
      <c r="M25" s="1">
        <v>35</v>
      </c>
      <c r="N25" s="1">
        <v>170</v>
      </c>
      <c r="O25" s="1">
        <v>425</v>
      </c>
      <c r="P25" s="1">
        <v>180</v>
      </c>
      <c r="Q25" s="1">
        <v>720</v>
      </c>
      <c r="R25" s="1">
        <v>185</v>
      </c>
      <c r="S25" s="1">
        <v>50</v>
      </c>
      <c r="T25" s="1">
        <v>55</v>
      </c>
      <c r="U25" s="1">
        <v>0</v>
      </c>
      <c r="V25" s="1">
        <v>550</v>
      </c>
      <c r="W25" s="1">
        <v>5</v>
      </c>
      <c r="X25" s="1">
        <v>370</v>
      </c>
      <c r="Y25" s="1">
        <v>1070</v>
      </c>
    </row>
    <row r="26" spans="1:25" ht="18" customHeight="1">
      <c r="A26" s="7" t="s">
        <v>347</v>
      </c>
      <c r="B26" s="21" t="s">
        <v>213</v>
      </c>
      <c r="C26" s="1">
        <f t="shared" si="2"/>
        <v>7280</v>
      </c>
      <c r="D26" s="1">
        <v>140</v>
      </c>
      <c r="E26" s="1">
        <v>0</v>
      </c>
      <c r="F26" s="1">
        <v>100</v>
      </c>
      <c r="G26" s="1">
        <v>70</v>
      </c>
      <c r="H26" s="1">
        <v>45</v>
      </c>
      <c r="I26" s="1">
        <v>105</v>
      </c>
      <c r="J26" s="1">
        <v>140</v>
      </c>
      <c r="K26" s="1">
        <v>85</v>
      </c>
      <c r="L26" s="1">
        <v>105</v>
      </c>
      <c r="M26" s="1">
        <v>25</v>
      </c>
      <c r="N26" s="1">
        <v>185</v>
      </c>
      <c r="O26" s="1">
        <v>820</v>
      </c>
      <c r="P26" s="1">
        <v>455</v>
      </c>
      <c r="Q26" s="1">
        <v>1030</v>
      </c>
      <c r="R26" s="1">
        <v>165</v>
      </c>
      <c r="S26" s="1">
        <v>110</v>
      </c>
      <c r="T26" s="1">
        <v>260</v>
      </c>
      <c r="U26" s="1">
        <v>5</v>
      </c>
      <c r="V26" s="1">
        <v>970</v>
      </c>
      <c r="W26" s="1">
        <v>5</v>
      </c>
      <c r="X26" s="1">
        <v>990</v>
      </c>
      <c r="Y26" s="1">
        <v>1470</v>
      </c>
    </row>
    <row r="27" spans="1:25" ht="18" customHeight="1">
      <c r="A27" s="7" t="s">
        <v>348</v>
      </c>
      <c r="B27" s="21" t="s">
        <v>154</v>
      </c>
      <c r="C27" s="1">
        <f t="shared" si="2"/>
        <v>7850</v>
      </c>
      <c r="D27" s="1">
        <v>190</v>
      </c>
      <c r="E27" s="1">
        <v>5</v>
      </c>
      <c r="F27" s="1">
        <v>100</v>
      </c>
      <c r="G27" s="1">
        <v>115</v>
      </c>
      <c r="H27" s="1">
        <v>45</v>
      </c>
      <c r="I27" s="1">
        <v>70</v>
      </c>
      <c r="J27" s="1">
        <v>175</v>
      </c>
      <c r="K27" s="1">
        <v>150</v>
      </c>
      <c r="L27" s="1">
        <v>135</v>
      </c>
      <c r="M27" s="1">
        <v>45</v>
      </c>
      <c r="N27" s="1">
        <v>295</v>
      </c>
      <c r="O27" s="1">
        <v>985</v>
      </c>
      <c r="P27" s="1">
        <v>400</v>
      </c>
      <c r="Q27" s="1">
        <v>1170</v>
      </c>
      <c r="R27" s="1">
        <v>225</v>
      </c>
      <c r="S27" s="1">
        <v>105</v>
      </c>
      <c r="T27" s="1">
        <v>760</v>
      </c>
      <c r="U27" s="1">
        <v>0</v>
      </c>
      <c r="V27" s="1">
        <v>505</v>
      </c>
      <c r="W27" s="1">
        <v>0</v>
      </c>
      <c r="X27" s="1">
        <v>390</v>
      </c>
      <c r="Y27" s="1">
        <v>1985</v>
      </c>
    </row>
    <row r="28" spans="1:25" ht="18" customHeight="1">
      <c r="A28" s="7" t="s">
        <v>349</v>
      </c>
      <c r="B28" s="21" t="s">
        <v>216</v>
      </c>
      <c r="C28" s="1">
        <f t="shared" si="2"/>
        <v>5110</v>
      </c>
      <c r="D28" s="1">
        <v>295</v>
      </c>
      <c r="E28" s="1">
        <v>0</v>
      </c>
      <c r="F28" s="1">
        <v>145</v>
      </c>
      <c r="G28" s="1">
        <v>100</v>
      </c>
      <c r="H28" s="1">
        <v>95</v>
      </c>
      <c r="I28" s="1">
        <v>65</v>
      </c>
      <c r="J28" s="1">
        <v>15</v>
      </c>
      <c r="K28" s="1">
        <v>75</v>
      </c>
      <c r="L28" s="1">
        <v>65</v>
      </c>
      <c r="M28" s="1">
        <v>5</v>
      </c>
      <c r="N28" s="1">
        <v>85</v>
      </c>
      <c r="O28" s="1">
        <v>320</v>
      </c>
      <c r="P28" s="1">
        <v>375</v>
      </c>
      <c r="Q28" s="1">
        <v>1405</v>
      </c>
      <c r="R28" s="1">
        <v>205</v>
      </c>
      <c r="S28" s="1">
        <v>65</v>
      </c>
      <c r="T28" s="1">
        <v>25</v>
      </c>
      <c r="U28" s="1">
        <v>5</v>
      </c>
      <c r="V28" s="1">
        <v>325</v>
      </c>
      <c r="W28" s="1">
        <v>0</v>
      </c>
      <c r="X28" s="1">
        <v>160</v>
      </c>
      <c r="Y28" s="1">
        <v>1280</v>
      </c>
    </row>
    <row r="29" spans="1:25" ht="18" customHeight="1">
      <c r="A29" s="7" t="s">
        <v>350</v>
      </c>
      <c r="B29" s="21" t="s">
        <v>218</v>
      </c>
      <c r="C29" s="1">
        <f t="shared" si="2"/>
        <v>6395</v>
      </c>
      <c r="D29" s="1">
        <v>35</v>
      </c>
      <c r="E29" s="1">
        <v>15</v>
      </c>
      <c r="F29" s="1">
        <v>235</v>
      </c>
      <c r="G29" s="1">
        <v>140</v>
      </c>
      <c r="H29" s="1">
        <v>45</v>
      </c>
      <c r="I29" s="1">
        <v>130</v>
      </c>
      <c r="J29" s="1">
        <v>75</v>
      </c>
      <c r="K29" s="1">
        <v>150</v>
      </c>
      <c r="L29" s="1">
        <v>150</v>
      </c>
      <c r="M29" s="1">
        <v>55</v>
      </c>
      <c r="N29" s="1">
        <v>220</v>
      </c>
      <c r="O29" s="1">
        <v>630</v>
      </c>
      <c r="P29" s="1">
        <v>490</v>
      </c>
      <c r="Q29" s="1">
        <v>1080</v>
      </c>
      <c r="R29" s="1">
        <v>155</v>
      </c>
      <c r="S29" s="1">
        <v>185</v>
      </c>
      <c r="T29" s="1">
        <v>55</v>
      </c>
      <c r="U29" s="1">
        <v>5</v>
      </c>
      <c r="V29" s="1">
        <v>615</v>
      </c>
      <c r="W29" s="1">
        <v>5</v>
      </c>
      <c r="X29" s="1">
        <v>470</v>
      </c>
      <c r="Y29" s="1">
        <v>1455</v>
      </c>
    </row>
    <row r="30" spans="1:25" s="2" customFormat="1" ht="18" customHeight="1">
      <c r="A30" s="20"/>
      <c r="B30" s="9" t="s">
        <v>115</v>
      </c>
      <c r="C30" s="2">
        <f aca="true" t="shared" si="3" ref="C30:Y30">SUM(C31:C48)</f>
        <v>67330</v>
      </c>
      <c r="D30" s="2">
        <f t="shared" si="3"/>
        <v>5190</v>
      </c>
      <c r="E30" s="2">
        <f t="shared" si="3"/>
        <v>220</v>
      </c>
      <c r="F30" s="2">
        <f t="shared" si="3"/>
        <v>1105</v>
      </c>
      <c r="G30" s="2">
        <f t="shared" si="3"/>
        <v>795</v>
      </c>
      <c r="H30" s="2">
        <f t="shared" si="3"/>
        <v>765</v>
      </c>
      <c r="I30" s="2">
        <f t="shared" si="3"/>
        <v>845</v>
      </c>
      <c r="J30" s="2">
        <f t="shared" si="3"/>
        <v>340</v>
      </c>
      <c r="K30" s="2">
        <f t="shared" si="3"/>
        <v>945</v>
      </c>
      <c r="L30" s="2">
        <f t="shared" si="3"/>
        <v>750</v>
      </c>
      <c r="M30" s="2">
        <f t="shared" si="3"/>
        <v>225</v>
      </c>
      <c r="N30" s="2">
        <f t="shared" si="3"/>
        <v>1550</v>
      </c>
      <c r="O30" s="2">
        <f t="shared" si="3"/>
        <v>4990</v>
      </c>
      <c r="P30" s="2">
        <f t="shared" si="3"/>
        <v>4060</v>
      </c>
      <c r="Q30" s="2">
        <f t="shared" si="3"/>
        <v>16635</v>
      </c>
      <c r="R30" s="2">
        <f t="shared" si="3"/>
        <v>2445</v>
      </c>
      <c r="S30" s="2">
        <f t="shared" si="3"/>
        <v>945</v>
      </c>
      <c r="T30" s="2">
        <f t="shared" si="3"/>
        <v>750</v>
      </c>
      <c r="U30" s="2">
        <f t="shared" si="3"/>
        <v>20</v>
      </c>
      <c r="V30" s="2">
        <f t="shared" si="3"/>
        <v>4585</v>
      </c>
      <c r="W30" s="2">
        <f t="shared" si="3"/>
        <v>110</v>
      </c>
      <c r="X30" s="2">
        <f t="shared" si="3"/>
        <v>2715</v>
      </c>
      <c r="Y30" s="2">
        <f t="shared" si="3"/>
        <v>17345</v>
      </c>
    </row>
    <row r="31" spans="1:25" ht="18" customHeight="1">
      <c r="A31" s="7" t="s">
        <v>351</v>
      </c>
      <c r="B31" s="21" t="s">
        <v>157</v>
      </c>
      <c r="C31" s="1">
        <f aca="true" t="shared" si="4" ref="C31:C43">SUM(D31:Y31)</f>
        <v>5910</v>
      </c>
      <c r="D31" s="1">
        <v>175</v>
      </c>
      <c r="E31" s="1">
        <v>0</v>
      </c>
      <c r="F31" s="1">
        <v>165</v>
      </c>
      <c r="G31" s="1">
        <v>70</v>
      </c>
      <c r="H31" s="1">
        <v>30</v>
      </c>
      <c r="I31" s="1">
        <v>40</v>
      </c>
      <c r="J31" s="1">
        <v>75</v>
      </c>
      <c r="K31" s="1">
        <v>110</v>
      </c>
      <c r="L31" s="1">
        <v>110</v>
      </c>
      <c r="M31" s="1">
        <v>25</v>
      </c>
      <c r="N31" s="1">
        <v>205</v>
      </c>
      <c r="O31" s="1">
        <v>720</v>
      </c>
      <c r="P31" s="1">
        <v>430</v>
      </c>
      <c r="Q31" s="1">
        <v>1005</v>
      </c>
      <c r="R31" s="1">
        <v>155</v>
      </c>
      <c r="S31" s="1">
        <v>60</v>
      </c>
      <c r="T31" s="1">
        <v>95</v>
      </c>
      <c r="U31" s="1">
        <v>5</v>
      </c>
      <c r="V31" s="1">
        <v>530</v>
      </c>
      <c r="W31" s="1">
        <v>10</v>
      </c>
      <c r="X31" s="1">
        <v>280</v>
      </c>
      <c r="Y31" s="1">
        <v>1615</v>
      </c>
    </row>
    <row r="32" spans="1:25" ht="18" customHeight="1">
      <c r="A32" s="7" t="s">
        <v>352</v>
      </c>
      <c r="B32" s="21" t="s">
        <v>158</v>
      </c>
      <c r="C32" s="1">
        <f t="shared" si="4"/>
        <v>7875</v>
      </c>
      <c r="D32" s="1">
        <v>165</v>
      </c>
      <c r="E32" s="1">
        <v>5</v>
      </c>
      <c r="F32" s="1">
        <v>160</v>
      </c>
      <c r="G32" s="1">
        <v>100</v>
      </c>
      <c r="H32" s="1">
        <v>55</v>
      </c>
      <c r="I32" s="1">
        <v>100</v>
      </c>
      <c r="J32" s="1">
        <v>65</v>
      </c>
      <c r="K32" s="1">
        <v>210</v>
      </c>
      <c r="L32" s="1">
        <v>120</v>
      </c>
      <c r="M32" s="1">
        <v>45</v>
      </c>
      <c r="N32" s="1">
        <v>355</v>
      </c>
      <c r="O32" s="1">
        <v>695</v>
      </c>
      <c r="P32" s="1">
        <v>665</v>
      </c>
      <c r="Q32" s="1">
        <v>1710</v>
      </c>
      <c r="R32" s="1">
        <v>175</v>
      </c>
      <c r="S32" s="1">
        <v>135</v>
      </c>
      <c r="T32" s="1">
        <v>120</v>
      </c>
      <c r="U32" s="1">
        <v>0</v>
      </c>
      <c r="V32" s="1">
        <v>710</v>
      </c>
      <c r="W32" s="1">
        <v>5</v>
      </c>
      <c r="X32" s="1">
        <v>255</v>
      </c>
      <c r="Y32" s="1">
        <v>2025</v>
      </c>
    </row>
    <row r="33" spans="1:25" ht="18" customHeight="1">
      <c r="A33" s="7" t="s">
        <v>118</v>
      </c>
      <c r="B33" s="21" t="s">
        <v>159</v>
      </c>
      <c r="C33" s="1">
        <f t="shared" si="4"/>
        <v>2815</v>
      </c>
      <c r="D33" s="1">
        <v>145</v>
      </c>
      <c r="E33" s="1">
        <v>55</v>
      </c>
      <c r="F33" s="1">
        <v>80</v>
      </c>
      <c r="G33" s="1">
        <v>30</v>
      </c>
      <c r="H33" s="1">
        <v>40</v>
      </c>
      <c r="I33" s="1">
        <v>80</v>
      </c>
      <c r="J33" s="1">
        <v>5</v>
      </c>
      <c r="K33" s="1">
        <v>30</v>
      </c>
      <c r="L33" s="1">
        <v>10</v>
      </c>
      <c r="M33" s="1">
        <v>50</v>
      </c>
      <c r="N33" s="1">
        <v>35</v>
      </c>
      <c r="O33" s="1">
        <v>170</v>
      </c>
      <c r="P33" s="1">
        <v>145</v>
      </c>
      <c r="Q33" s="1">
        <v>825</v>
      </c>
      <c r="R33" s="1">
        <v>140</v>
      </c>
      <c r="S33" s="1">
        <v>55</v>
      </c>
      <c r="T33" s="1">
        <v>0</v>
      </c>
      <c r="U33" s="1">
        <v>0</v>
      </c>
      <c r="V33" s="1">
        <v>140</v>
      </c>
      <c r="W33" s="1">
        <v>5</v>
      </c>
      <c r="X33" s="1">
        <v>70</v>
      </c>
      <c r="Y33" s="1">
        <v>705</v>
      </c>
    </row>
    <row r="34" spans="1:25" ht="18" customHeight="1">
      <c r="A34" s="7" t="s">
        <v>119</v>
      </c>
      <c r="B34" s="21" t="s">
        <v>220</v>
      </c>
      <c r="C34" s="1">
        <f t="shared" si="4"/>
        <v>4300</v>
      </c>
      <c r="D34" s="1">
        <v>215</v>
      </c>
      <c r="E34" s="1">
        <v>0</v>
      </c>
      <c r="F34" s="1">
        <v>60</v>
      </c>
      <c r="G34" s="1">
        <v>50</v>
      </c>
      <c r="H34" s="1">
        <v>150</v>
      </c>
      <c r="I34" s="1">
        <v>100</v>
      </c>
      <c r="J34" s="1">
        <v>10</v>
      </c>
      <c r="K34" s="1">
        <v>15</v>
      </c>
      <c r="L34" s="1">
        <v>20</v>
      </c>
      <c r="M34" s="1">
        <v>10</v>
      </c>
      <c r="N34" s="1">
        <v>75</v>
      </c>
      <c r="O34" s="1">
        <v>250</v>
      </c>
      <c r="P34" s="1">
        <v>345</v>
      </c>
      <c r="Q34" s="1">
        <v>1355</v>
      </c>
      <c r="R34" s="1">
        <v>135</v>
      </c>
      <c r="S34" s="1">
        <v>65</v>
      </c>
      <c r="T34" s="1">
        <v>20</v>
      </c>
      <c r="U34" s="1">
        <v>5</v>
      </c>
      <c r="V34" s="1">
        <v>160</v>
      </c>
      <c r="W34" s="1">
        <v>0</v>
      </c>
      <c r="X34" s="1">
        <v>75</v>
      </c>
      <c r="Y34" s="1">
        <v>1185</v>
      </c>
    </row>
    <row r="35" spans="1:25" ht="18" customHeight="1">
      <c r="A35" s="7" t="s">
        <v>353</v>
      </c>
      <c r="B35" s="21" t="s">
        <v>161</v>
      </c>
      <c r="C35" s="1">
        <f t="shared" si="4"/>
        <v>2780</v>
      </c>
      <c r="D35" s="1">
        <v>245</v>
      </c>
      <c r="E35" s="1">
        <v>0</v>
      </c>
      <c r="F35" s="1">
        <v>45</v>
      </c>
      <c r="G35" s="1">
        <v>30</v>
      </c>
      <c r="H35" s="1">
        <v>50</v>
      </c>
      <c r="I35" s="1">
        <v>55</v>
      </c>
      <c r="J35" s="1">
        <v>0</v>
      </c>
      <c r="K35" s="1">
        <v>25</v>
      </c>
      <c r="L35" s="1">
        <v>35</v>
      </c>
      <c r="M35" s="1">
        <v>0</v>
      </c>
      <c r="N35" s="1">
        <v>60</v>
      </c>
      <c r="O35" s="1">
        <v>250</v>
      </c>
      <c r="P35" s="1">
        <v>115</v>
      </c>
      <c r="Q35" s="1">
        <v>785</v>
      </c>
      <c r="R35" s="1">
        <v>65</v>
      </c>
      <c r="S35" s="1">
        <v>20</v>
      </c>
      <c r="T35" s="1">
        <v>20</v>
      </c>
      <c r="U35" s="1">
        <v>0</v>
      </c>
      <c r="V35" s="1">
        <v>125</v>
      </c>
      <c r="W35" s="1">
        <v>0</v>
      </c>
      <c r="X35" s="1">
        <v>165</v>
      </c>
      <c r="Y35" s="1">
        <v>690</v>
      </c>
    </row>
    <row r="36" spans="1:25" ht="18" customHeight="1">
      <c r="A36" s="7" t="s">
        <v>354</v>
      </c>
      <c r="B36" s="21" t="s">
        <v>162</v>
      </c>
      <c r="C36" s="1">
        <f t="shared" si="4"/>
        <v>3710</v>
      </c>
      <c r="D36" s="1">
        <v>140</v>
      </c>
      <c r="E36" s="1">
        <v>5</v>
      </c>
      <c r="F36" s="1">
        <v>50</v>
      </c>
      <c r="G36" s="1">
        <v>40</v>
      </c>
      <c r="H36" s="1">
        <v>55</v>
      </c>
      <c r="I36" s="1">
        <v>30</v>
      </c>
      <c r="J36" s="1">
        <v>15</v>
      </c>
      <c r="K36" s="1">
        <v>40</v>
      </c>
      <c r="L36" s="1">
        <v>50</v>
      </c>
      <c r="M36" s="1">
        <v>5</v>
      </c>
      <c r="N36" s="1">
        <v>120</v>
      </c>
      <c r="O36" s="1">
        <v>340</v>
      </c>
      <c r="P36" s="1">
        <v>295</v>
      </c>
      <c r="Q36" s="1">
        <v>895</v>
      </c>
      <c r="R36" s="1">
        <v>150</v>
      </c>
      <c r="S36" s="1">
        <v>55</v>
      </c>
      <c r="T36" s="1">
        <v>65</v>
      </c>
      <c r="U36" s="1">
        <v>0</v>
      </c>
      <c r="V36" s="1">
        <v>370</v>
      </c>
      <c r="W36" s="1">
        <v>0</v>
      </c>
      <c r="X36" s="1">
        <v>125</v>
      </c>
      <c r="Y36" s="1">
        <v>865</v>
      </c>
    </row>
    <row r="37" spans="1:25" ht="18" customHeight="1">
      <c r="A37" s="7" t="s">
        <v>355</v>
      </c>
      <c r="B37" s="21" t="s">
        <v>247</v>
      </c>
      <c r="C37" s="1">
        <f t="shared" si="4"/>
        <v>2895</v>
      </c>
      <c r="D37" s="1">
        <v>535</v>
      </c>
      <c r="E37" s="1">
        <v>30</v>
      </c>
      <c r="F37" s="1">
        <v>15</v>
      </c>
      <c r="G37" s="1">
        <v>20</v>
      </c>
      <c r="H37" s="1">
        <v>5</v>
      </c>
      <c r="I37" s="1">
        <v>15</v>
      </c>
      <c r="J37" s="1">
        <v>0</v>
      </c>
      <c r="K37" s="1">
        <v>45</v>
      </c>
      <c r="L37" s="1">
        <v>20</v>
      </c>
      <c r="M37" s="1">
        <v>10</v>
      </c>
      <c r="N37" s="1">
        <v>50</v>
      </c>
      <c r="O37" s="1">
        <v>145</v>
      </c>
      <c r="P37" s="1">
        <v>115</v>
      </c>
      <c r="Q37" s="1">
        <v>540</v>
      </c>
      <c r="R37" s="1">
        <v>160</v>
      </c>
      <c r="S37" s="1">
        <v>20</v>
      </c>
      <c r="T37" s="1">
        <v>60</v>
      </c>
      <c r="U37" s="1">
        <v>0</v>
      </c>
      <c r="V37" s="1">
        <v>140</v>
      </c>
      <c r="W37" s="1">
        <v>10</v>
      </c>
      <c r="X37" s="1">
        <v>205</v>
      </c>
      <c r="Y37" s="1">
        <v>755</v>
      </c>
    </row>
    <row r="38" spans="1:25" ht="18" customHeight="1">
      <c r="A38" s="7" t="s">
        <v>356</v>
      </c>
      <c r="B38" s="21" t="s">
        <v>357</v>
      </c>
      <c r="C38" s="1">
        <f t="shared" si="4"/>
        <v>2380</v>
      </c>
      <c r="D38" s="1">
        <v>520</v>
      </c>
      <c r="E38" s="1">
        <v>30</v>
      </c>
      <c r="F38" s="1">
        <v>15</v>
      </c>
      <c r="G38" s="1">
        <v>20</v>
      </c>
      <c r="H38" s="1">
        <v>0</v>
      </c>
      <c r="I38" s="1">
        <v>10</v>
      </c>
      <c r="J38" s="1">
        <v>5</v>
      </c>
      <c r="K38" s="1">
        <v>40</v>
      </c>
      <c r="L38" s="1">
        <v>25</v>
      </c>
      <c r="M38" s="1">
        <v>0</v>
      </c>
      <c r="N38" s="1">
        <v>10</v>
      </c>
      <c r="O38" s="1">
        <v>110</v>
      </c>
      <c r="P38" s="1">
        <v>60</v>
      </c>
      <c r="Q38" s="1">
        <v>420</v>
      </c>
      <c r="R38" s="1">
        <v>215</v>
      </c>
      <c r="S38" s="1">
        <v>105</v>
      </c>
      <c r="T38" s="1">
        <v>35</v>
      </c>
      <c r="U38" s="1">
        <v>0</v>
      </c>
      <c r="V38" s="1">
        <v>165</v>
      </c>
      <c r="W38" s="1">
        <v>0</v>
      </c>
      <c r="X38" s="1">
        <v>110</v>
      </c>
      <c r="Y38" s="1">
        <v>485</v>
      </c>
    </row>
    <row r="39" spans="1:25" ht="18" customHeight="1">
      <c r="A39" s="7" t="s">
        <v>124</v>
      </c>
      <c r="B39" s="21" t="s">
        <v>163</v>
      </c>
      <c r="C39" s="1">
        <f t="shared" si="4"/>
        <v>4275</v>
      </c>
      <c r="D39" s="1">
        <v>125</v>
      </c>
      <c r="E39" s="1">
        <v>5</v>
      </c>
      <c r="F39" s="1">
        <v>40</v>
      </c>
      <c r="G39" s="1">
        <v>65</v>
      </c>
      <c r="H39" s="1">
        <v>25</v>
      </c>
      <c r="I39" s="1">
        <v>30</v>
      </c>
      <c r="J39" s="1">
        <v>25</v>
      </c>
      <c r="K39" s="1">
        <v>70</v>
      </c>
      <c r="L39" s="1">
        <v>80</v>
      </c>
      <c r="M39" s="1">
        <v>5</v>
      </c>
      <c r="N39" s="1">
        <v>125</v>
      </c>
      <c r="O39" s="1">
        <v>355</v>
      </c>
      <c r="P39" s="1">
        <v>310</v>
      </c>
      <c r="Q39" s="1">
        <v>925</v>
      </c>
      <c r="R39" s="1">
        <v>155</v>
      </c>
      <c r="S39" s="1">
        <v>75</v>
      </c>
      <c r="T39" s="1">
        <v>65</v>
      </c>
      <c r="U39" s="1">
        <v>0</v>
      </c>
      <c r="V39" s="1">
        <v>295</v>
      </c>
      <c r="W39" s="1">
        <v>0</v>
      </c>
      <c r="X39" s="1">
        <v>100</v>
      </c>
      <c r="Y39" s="1">
        <v>1400</v>
      </c>
    </row>
    <row r="40" spans="1:25" ht="18" customHeight="1">
      <c r="A40" s="7" t="s">
        <v>125</v>
      </c>
      <c r="B40" s="21" t="s">
        <v>164</v>
      </c>
      <c r="C40" s="1">
        <f t="shared" si="4"/>
        <v>4315</v>
      </c>
      <c r="D40" s="1">
        <v>155</v>
      </c>
      <c r="E40" s="1">
        <v>0</v>
      </c>
      <c r="F40" s="1">
        <v>50</v>
      </c>
      <c r="G40" s="1">
        <v>40</v>
      </c>
      <c r="H40" s="1">
        <v>45</v>
      </c>
      <c r="I40" s="1">
        <v>90</v>
      </c>
      <c r="J40" s="1">
        <v>40</v>
      </c>
      <c r="K40" s="1">
        <v>60</v>
      </c>
      <c r="L40" s="1">
        <v>60</v>
      </c>
      <c r="M40" s="1">
        <v>10</v>
      </c>
      <c r="N40" s="1">
        <v>165</v>
      </c>
      <c r="O40" s="1">
        <v>330</v>
      </c>
      <c r="P40" s="1">
        <v>205</v>
      </c>
      <c r="Q40" s="1">
        <v>1270</v>
      </c>
      <c r="R40" s="1">
        <v>95</v>
      </c>
      <c r="S40" s="1">
        <v>50</v>
      </c>
      <c r="T40" s="1">
        <v>55</v>
      </c>
      <c r="U40" s="1">
        <v>0</v>
      </c>
      <c r="V40" s="1">
        <v>245</v>
      </c>
      <c r="W40" s="1">
        <v>0</v>
      </c>
      <c r="X40" s="1">
        <v>140</v>
      </c>
      <c r="Y40" s="1">
        <v>1210</v>
      </c>
    </row>
    <row r="41" spans="1:25" ht="18" customHeight="1">
      <c r="A41" s="7" t="s">
        <v>126</v>
      </c>
      <c r="B41" s="21" t="s">
        <v>165</v>
      </c>
      <c r="C41" s="1">
        <f t="shared" si="4"/>
        <v>2340</v>
      </c>
      <c r="D41" s="1">
        <v>555</v>
      </c>
      <c r="E41" s="1">
        <v>15</v>
      </c>
      <c r="F41" s="1">
        <v>30</v>
      </c>
      <c r="G41" s="1">
        <v>15</v>
      </c>
      <c r="H41" s="1">
        <v>20</v>
      </c>
      <c r="I41" s="1">
        <v>15</v>
      </c>
      <c r="J41" s="1">
        <v>0</v>
      </c>
      <c r="K41" s="1">
        <v>30</v>
      </c>
      <c r="L41" s="1">
        <v>10</v>
      </c>
      <c r="M41" s="1">
        <v>0</v>
      </c>
      <c r="N41" s="1">
        <v>15</v>
      </c>
      <c r="O41" s="1">
        <v>140</v>
      </c>
      <c r="P41" s="1">
        <v>60</v>
      </c>
      <c r="Q41" s="1">
        <v>615</v>
      </c>
      <c r="R41" s="1">
        <v>65</v>
      </c>
      <c r="S41" s="1">
        <v>5</v>
      </c>
      <c r="T41" s="1">
        <v>15</v>
      </c>
      <c r="U41" s="1">
        <v>0</v>
      </c>
      <c r="V41" s="1">
        <v>145</v>
      </c>
      <c r="W41" s="1">
        <v>10</v>
      </c>
      <c r="X41" s="1">
        <v>110</v>
      </c>
      <c r="Y41" s="1">
        <v>470</v>
      </c>
    </row>
    <row r="42" spans="1:25" ht="18" customHeight="1">
      <c r="A42" s="7" t="s">
        <v>127</v>
      </c>
      <c r="B42" s="21" t="s">
        <v>166</v>
      </c>
      <c r="C42" s="1">
        <f t="shared" si="4"/>
        <v>4385</v>
      </c>
      <c r="D42" s="1">
        <v>255</v>
      </c>
      <c r="E42" s="1">
        <v>5</v>
      </c>
      <c r="F42" s="1">
        <v>75</v>
      </c>
      <c r="G42" s="1">
        <v>75</v>
      </c>
      <c r="H42" s="1">
        <v>100</v>
      </c>
      <c r="I42" s="1">
        <v>65</v>
      </c>
      <c r="J42" s="1">
        <v>5</v>
      </c>
      <c r="K42" s="1">
        <v>65</v>
      </c>
      <c r="L42" s="1">
        <v>30</v>
      </c>
      <c r="M42" s="1">
        <v>5</v>
      </c>
      <c r="N42" s="1">
        <v>105</v>
      </c>
      <c r="O42" s="1">
        <v>335</v>
      </c>
      <c r="P42" s="1">
        <v>370</v>
      </c>
      <c r="Q42" s="1">
        <v>1135</v>
      </c>
      <c r="R42" s="1">
        <v>140</v>
      </c>
      <c r="S42" s="1">
        <v>55</v>
      </c>
      <c r="T42" s="1">
        <v>20</v>
      </c>
      <c r="U42" s="1">
        <v>0</v>
      </c>
      <c r="V42" s="1">
        <v>270</v>
      </c>
      <c r="W42" s="1">
        <v>0</v>
      </c>
      <c r="X42" s="1">
        <v>105</v>
      </c>
      <c r="Y42" s="1">
        <v>1170</v>
      </c>
    </row>
    <row r="43" spans="1:25" ht="18" customHeight="1">
      <c r="A43" s="7" t="s">
        <v>128</v>
      </c>
      <c r="B43" s="21" t="s">
        <v>167</v>
      </c>
      <c r="C43" s="1">
        <f t="shared" si="4"/>
        <v>5225</v>
      </c>
      <c r="D43" s="1">
        <v>50</v>
      </c>
      <c r="E43" s="1">
        <v>65</v>
      </c>
      <c r="F43" s="1">
        <v>140</v>
      </c>
      <c r="G43" s="1">
        <v>95</v>
      </c>
      <c r="H43" s="1">
        <v>55</v>
      </c>
      <c r="I43" s="1">
        <v>85</v>
      </c>
      <c r="J43" s="1">
        <v>40</v>
      </c>
      <c r="K43" s="1">
        <v>80</v>
      </c>
      <c r="L43" s="1">
        <v>40</v>
      </c>
      <c r="M43" s="1">
        <v>15</v>
      </c>
      <c r="N43" s="1">
        <v>110</v>
      </c>
      <c r="O43" s="1">
        <v>315</v>
      </c>
      <c r="P43" s="1">
        <v>325</v>
      </c>
      <c r="Q43" s="1">
        <v>1570</v>
      </c>
      <c r="R43" s="1">
        <v>200</v>
      </c>
      <c r="S43" s="1">
        <v>40</v>
      </c>
      <c r="T43" s="1">
        <v>40</v>
      </c>
      <c r="U43" s="1">
        <v>5</v>
      </c>
      <c r="V43" s="1">
        <v>375</v>
      </c>
      <c r="W43" s="1">
        <v>25</v>
      </c>
      <c r="X43" s="1">
        <v>335</v>
      </c>
      <c r="Y43" s="1">
        <v>1220</v>
      </c>
    </row>
    <row r="44" spans="1:25" ht="18" customHeight="1">
      <c r="A44" s="7" t="s">
        <v>129</v>
      </c>
      <c r="B44" s="21" t="s">
        <v>225</v>
      </c>
      <c r="C44" s="1">
        <f>SUM(D44:Y44)</f>
        <v>3035</v>
      </c>
      <c r="D44" s="1">
        <v>175</v>
      </c>
      <c r="E44" s="1">
        <v>5</v>
      </c>
      <c r="F44" s="1">
        <v>60</v>
      </c>
      <c r="G44" s="1">
        <v>70</v>
      </c>
      <c r="H44" s="1">
        <v>35</v>
      </c>
      <c r="I44" s="1">
        <v>20</v>
      </c>
      <c r="J44" s="1">
        <v>5</v>
      </c>
      <c r="K44" s="1">
        <v>35</v>
      </c>
      <c r="L44" s="1">
        <v>20</v>
      </c>
      <c r="M44" s="1">
        <v>15</v>
      </c>
      <c r="N44" s="1">
        <v>50</v>
      </c>
      <c r="O44" s="1">
        <v>205</v>
      </c>
      <c r="P44" s="1">
        <v>190</v>
      </c>
      <c r="Q44" s="1">
        <v>795</v>
      </c>
      <c r="R44" s="1">
        <v>190</v>
      </c>
      <c r="S44" s="1">
        <v>45</v>
      </c>
      <c r="T44" s="1">
        <v>35</v>
      </c>
      <c r="U44" s="1">
        <v>0</v>
      </c>
      <c r="V44" s="1">
        <v>190</v>
      </c>
      <c r="W44" s="1">
        <v>15</v>
      </c>
      <c r="X44" s="1">
        <v>85</v>
      </c>
      <c r="Y44" s="1">
        <v>795</v>
      </c>
    </row>
    <row r="45" spans="1:25" ht="18" customHeight="1">
      <c r="A45" s="7" t="s">
        <v>130</v>
      </c>
      <c r="B45" s="21" t="s">
        <v>226</v>
      </c>
      <c r="C45" s="1">
        <f>SUM(D45:Y45)</f>
        <v>3530</v>
      </c>
      <c r="D45" s="1">
        <v>560</v>
      </c>
      <c r="E45" s="1">
        <v>0</v>
      </c>
      <c r="F45" s="1">
        <v>40</v>
      </c>
      <c r="G45" s="1">
        <v>35</v>
      </c>
      <c r="H45" s="1">
        <v>50</v>
      </c>
      <c r="I45" s="1">
        <v>45</v>
      </c>
      <c r="J45" s="1">
        <v>0</v>
      </c>
      <c r="K45" s="1">
        <v>10</v>
      </c>
      <c r="L45" s="1">
        <v>40</v>
      </c>
      <c r="M45" s="1">
        <v>20</v>
      </c>
      <c r="N45" s="1">
        <v>20</v>
      </c>
      <c r="O45" s="1">
        <v>230</v>
      </c>
      <c r="P45" s="1">
        <v>190</v>
      </c>
      <c r="Q45" s="1">
        <v>905</v>
      </c>
      <c r="R45" s="1">
        <v>120</v>
      </c>
      <c r="S45" s="1">
        <v>25</v>
      </c>
      <c r="T45" s="1">
        <v>10</v>
      </c>
      <c r="U45" s="1">
        <v>5</v>
      </c>
      <c r="V45" s="1">
        <v>205</v>
      </c>
      <c r="W45" s="1">
        <v>5</v>
      </c>
      <c r="X45" s="1">
        <v>170</v>
      </c>
      <c r="Y45" s="1">
        <v>845</v>
      </c>
    </row>
    <row r="46" spans="1:25" ht="18" customHeight="1">
      <c r="A46" s="7" t="s">
        <v>131</v>
      </c>
      <c r="B46" s="21" t="s">
        <v>358</v>
      </c>
      <c r="C46" s="1">
        <f>SUM(D46:Y46)</f>
        <v>2275</v>
      </c>
      <c r="D46" s="1">
        <v>470</v>
      </c>
      <c r="E46" s="1">
        <v>0</v>
      </c>
      <c r="F46" s="1">
        <v>20</v>
      </c>
      <c r="G46" s="1">
        <v>5</v>
      </c>
      <c r="H46" s="1">
        <v>10</v>
      </c>
      <c r="I46" s="1">
        <v>15</v>
      </c>
      <c r="J46" s="1">
        <v>10</v>
      </c>
      <c r="K46" s="1">
        <v>25</v>
      </c>
      <c r="L46" s="1">
        <v>25</v>
      </c>
      <c r="M46" s="1">
        <v>5</v>
      </c>
      <c r="N46" s="1">
        <v>10</v>
      </c>
      <c r="O46" s="1">
        <v>115</v>
      </c>
      <c r="P46" s="1">
        <v>50</v>
      </c>
      <c r="Q46" s="1">
        <v>430</v>
      </c>
      <c r="R46" s="1">
        <v>70</v>
      </c>
      <c r="S46" s="1">
        <v>35</v>
      </c>
      <c r="T46" s="1">
        <v>25</v>
      </c>
      <c r="U46" s="1">
        <v>0</v>
      </c>
      <c r="V46" s="1">
        <v>185</v>
      </c>
      <c r="W46" s="1">
        <v>0</v>
      </c>
      <c r="X46" s="1">
        <v>125</v>
      </c>
      <c r="Y46" s="1">
        <v>645</v>
      </c>
    </row>
    <row r="47" spans="1:25" ht="18" customHeight="1">
      <c r="A47" s="7" t="s">
        <v>132</v>
      </c>
      <c r="B47" s="21" t="s">
        <v>168</v>
      </c>
      <c r="C47" s="1">
        <f>SUM(D47:Y47)</f>
        <v>2525</v>
      </c>
      <c r="D47" s="1">
        <v>105</v>
      </c>
      <c r="E47" s="1">
        <v>0</v>
      </c>
      <c r="F47" s="1">
        <v>35</v>
      </c>
      <c r="G47" s="1">
        <v>35</v>
      </c>
      <c r="H47" s="1">
        <v>20</v>
      </c>
      <c r="I47" s="1">
        <v>35</v>
      </c>
      <c r="J47" s="1">
        <v>30</v>
      </c>
      <c r="K47" s="1">
        <v>40</v>
      </c>
      <c r="L47" s="1">
        <v>20</v>
      </c>
      <c r="M47" s="1">
        <v>5</v>
      </c>
      <c r="N47" s="1">
        <v>35</v>
      </c>
      <c r="O47" s="1">
        <v>160</v>
      </c>
      <c r="P47" s="1">
        <v>105</v>
      </c>
      <c r="Q47" s="1">
        <v>825</v>
      </c>
      <c r="R47" s="1">
        <v>55</v>
      </c>
      <c r="S47" s="1">
        <v>75</v>
      </c>
      <c r="T47" s="1">
        <v>20</v>
      </c>
      <c r="U47" s="1">
        <v>0</v>
      </c>
      <c r="V47" s="1">
        <v>150</v>
      </c>
      <c r="W47" s="1">
        <v>10</v>
      </c>
      <c r="X47" s="1">
        <v>110</v>
      </c>
      <c r="Y47" s="1">
        <v>655</v>
      </c>
    </row>
    <row r="48" spans="1:25" ht="36" customHeight="1">
      <c r="A48" s="7" t="s">
        <v>133</v>
      </c>
      <c r="B48" s="22" t="s">
        <v>250</v>
      </c>
      <c r="C48" s="18">
        <f>SUM(D48:Y48)</f>
        <v>2760</v>
      </c>
      <c r="D48" s="18">
        <v>600</v>
      </c>
      <c r="E48" s="18">
        <v>0</v>
      </c>
      <c r="F48" s="18">
        <v>25</v>
      </c>
      <c r="G48" s="18">
        <v>0</v>
      </c>
      <c r="H48" s="18">
        <v>20</v>
      </c>
      <c r="I48" s="18">
        <v>15</v>
      </c>
      <c r="J48" s="18">
        <v>10</v>
      </c>
      <c r="K48" s="18">
        <v>15</v>
      </c>
      <c r="L48" s="18">
        <v>35</v>
      </c>
      <c r="M48" s="18">
        <v>0</v>
      </c>
      <c r="N48" s="18">
        <v>5</v>
      </c>
      <c r="O48" s="18">
        <v>125</v>
      </c>
      <c r="P48" s="18">
        <v>85</v>
      </c>
      <c r="Q48" s="18">
        <v>630</v>
      </c>
      <c r="R48" s="18">
        <v>160</v>
      </c>
      <c r="S48" s="18">
        <v>25</v>
      </c>
      <c r="T48" s="18">
        <v>50</v>
      </c>
      <c r="U48" s="18">
        <v>0</v>
      </c>
      <c r="V48" s="18">
        <v>185</v>
      </c>
      <c r="W48" s="18">
        <v>15</v>
      </c>
      <c r="X48" s="18">
        <v>150</v>
      </c>
      <c r="Y48" s="18">
        <v>610</v>
      </c>
    </row>
  </sheetData>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50"/>
  <sheetViews>
    <sheetView workbookViewId="0" topLeftCell="A1">
      <selection activeCell="B1" sqref="B1"/>
    </sheetView>
  </sheetViews>
  <sheetFormatPr defaultColWidth="9.00390625" defaultRowHeight="18" customHeight="1"/>
  <cols>
    <col min="1" max="1" width="5.625" style="6" customWidth="1"/>
    <col min="2" max="2" width="34.625" style="3" customWidth="1"/>
    <col min="3" max="3" width="9.875" style="1" customWidth="1"/>
    <col min="4" max="4" width="11.125" style="1" customWidth="1"/>
    <col min="5" max="5" width="9.875" style="1" customWidth="1"/>
    <col min="6" max="6" width="9.125" style="1" customWidth="1"/>
    <col min="7" max="10" width="9.875" style="1" customWidth="1"/>
    <col min="11" max="16" width="9.125" style="1" customWidth="1"/>
    <col min="17" max="17" width="11.125" style="1" customWidth="1"/>
    <col min="18" max="19" width="9.125" style="1" customWidth="1"/>
    <col min="20" max="20" width="9.875" style="1" customWidth="1"/>
    <col min="21" max="24" width="9.125" style="1" customWidth="1"/>
    <col min="25" max="25" width="9.875" style="1" customWidth="1"/>
    <col min="26" max="16384" width="11.125" style="1" customWidth="1"/>
  </cols>
  <sheetData>
    <row r="1" spans="1:2" s="3" customFormat="1" ht="18" customHeight="1">
      <c r="A1" s="6"/>
      <c r="B1" s="4" t="s">
        <v>376</v>
      </c>
    </row>
    <row r="2" spans="1:3" s="3" customFormat="1" ht="18" customHeight="1">
      <c r="A2" s="6"/>
      <c r="C2" s="3" t="s">
        <v>377</v>
      </c>
    </row>
    <row r="3" spans="1:3" s="3" customFormat="1" ht="18" customHeight="1">
      <c r="A3" s="6"/>
      <c r="C3" s="3" t="s">
        <v>378</v>
      </c>
    </row>
    <row r="4" spans="1:25" s="3" customFormat="1" ht="18" customHeight="1">
      <c r="A4" s="6"/>
      <c r="B4" s="34" t="s">
        <v>379</v>
      </c>
      <c r="C4" s="38" t="s">
        <v>360</v>
      </c>
      <c r="D4" s="43"/>
      <c r="E4" s="38" t="s">
        <v>361</v>
      </c>
      <c r="F4" s="39"/>
      <c r="G4" s="39"/>
      <c r="H4" s="39"/>
      <c r="I4" s="39"/>
      <c r="J4" s="39"/>
      <c r="K4" s="39"/>
      <c r="L4" s="39"/>
      <c r="M4" s="39"/>
      <c r="N4" s="39"/>
      <c r="O4" s="39"/>
      <c r="P4" s="39"/>
      <c r="Q4" s="39"/>
      <c r="R4" s="43"/>
      <c r="S4" s="33" t="s">
        <v>362</v>
      </c>
      <c r="T4" s="33"/>
      <c r="U4" s="33"/>
      <c r="V4" s="33"/>
      <c r="W4" s="33"/>
      <c r="X4" s="33"/>
      <c r="Y4" s="33"/>
    </row>
    <row r="5" spans="1:25" s="3" customFormat="1" ht="18" customHeight="1">
      <c r="A5" s="6"/>
      <c r="B5" s="40"/>
      <c r="C5" s="28" t="s">
        <v>363</v>
      </c>
      <c r="D5" s="28" t="s">
        <v>359</v>
      </c>
      <c r="E5" s="41" t="s">
        <v>364</v>
      </c>
      <c r="F5" s="37"/>
      <c r="G5" s="37"/>
      <c r="H5" s="37"/>
      <c r="I5" s="37"/>
      <c r="J5" s="37"/>
      <c r="K5" s="37"/>
      <c r="L5" s="37"/>
      <c r="M5" s="37"/>
      <c r="N5" s="37"/>
      <c r="O5" s="37"/>
      <c r="P5" s="31"/>
      <c r="Q5" s="47" t="s">
        <v>359</v>
      </c>
      <c r="R5" s="47" t="s">
        <v>382</v>
      </c>
      <c r="S5" s="38" t="s">
        <v>264</v>
      </c>
      <c r="T5" s="43"/>
      <c r="U5" s="28" t="s">
        <v>365</v>
      </c>
      <c r="V5" s="38" t="s">
        <v>383</v>
      </c>
      <c r="W5" s="43"/>
      <c r="X5" s="38" t="s">
        <v>384</v>
      </c>
      <c r="Y5" s="39"/>
    </row>
    <row r="6" spans="1:25" s="3" customFormat="1" ht="18" customHeight="1">
      <c r="A6" s="6"/>
      <c r="B6" s="35"/>
      <c r="C6" s="29"/>
      <c r="D6" s="29"/>
      <c r="E6" s="24" t="s">
        <v>366</v>
      </c>
      <c r="F6" s="24" t="s">
        <v>365</v>
      </c>
      <c r="G6" s="24" t="s">
        <v>367</v>
      </c>
      <c r="H6" s="24" t="s">
        <v>368</v>
      </c>
      <c r="I6" s="24" t="s">
        <v>369</v>
      </c>
      <c r="J6" s="24" t="s">
        <v>370</v>
      </c>
      <c r="K6" s="24" t="s">
        <v>371</v>
      </c>
      <c r="L6" s="24" t="s">
        <v>372</v>
      </c>
      <c r="M6" s="24" t="s">
        <v>373</v>
      </c>
      <c r="N6" s="24" t="s">
        <v>374</v>
      </c>
      <c r="O6" s="24" t="s">
        <v>380</v>
      </c>
      <c r="P6" s="24" t="s">
        <v>381</v>
      </c>
      <c r="Q6" s="49"/>
      <c r="R6" s="49"/>
      <c r="S6" s="24" t="s">
        <v>375</v>
      </c>
      <c r="T6" s="24" t="s">
        <v>359</v>
      </c>
      <c r="U6" s="29"/>
      <c r="V6" s="24" t="s">
        <v>375</v>
      </c>
      <c r="W6" s="24" t="s">
        <v>359</v>
      </c>
      <c r="X6" s="13" t="s">
        <v>375</v>
      </c>
      <c r="Y6" s="12" t="s">
        <v>359</v>
      </c>
    </row>
    <row r="7" spans="1:25" s="2" customFormat="1" ht="18" customHeight="1">
      <c r="A7" s="20"/>
      <c r="B7" s="9" t="s">
        <v>343</v>
      </c>
      <c r="C7" s="2">
        <f>SUM(C8,C32)</f>
        <v>99828</v>
      </c>
      <c r="D7" s="2">
        <f>SUM(D8,D32)</f>
        <v>361379</v>
      </c>
      <c r="E7" s="2">
        <f>SUM(E8,E32)</f>
        <v>91282</v>
      </c>
      <c r="F7" s="2">
        <f>SUM(F8,F32)</f>
        <v>8426</v>
      </c>
      <c r="G7" s="2">
        <f>SUM(G8,G32)</f>
        <v>14172</v>
      </c>
      <c r="H7" s="2">
        <f>SUM(H8,H32)</f>
        <v>19002</v>
      </c>
      <c r="I7" s="2">
        <f>SUM(I8,I32)</f>
        <v>24240</v>
      </c>
      <c r="J7" s="2">
        <f>SUM(J8,J32)</f>
        <v>13367</v>
      </c>
      <c r="K7" s="2">
        <f>SUM(K8,K32)</f>
        <v>7491</v>
      </c>
      <c r="L7" s="2">
        <f>SUM(L8,L32)</f>
        <v>3073</v>
      </c>
      <c r="M7" s="2">
        <f>SUM(M8,M32)</f>
        <v>1052</v>
      </c>
      <c r="N7" s="2">
        <f>SUM(N8,N32)</f>
        <v>321</v>
      </c>
      <c r="O7" s="2">
        <f>SUM(O8,O32)</f>
        <v>86</v>
      </c>
      <c r="P7" s="2">
        <f>SUM(P8,P32)</f>
        <v>52</v>
      </c>
      <c r="Q7" s="2">
        <f>SUM(Q8,Q32)</f>
        <v>336806</v>
      </c>
      <c r="R7" s="54">
        <v>3.69</v>
      </c>
      <c r="S7" s="2">
        <f>SUM(S8,S32)</f>
        <v>8546</v>
      </c>
      <c r="T7" s="2">
        <f>SUM(T8,T32)</f>
        <v>24573</v>
      </c>
      <c r="U7" s="2">
        <f>SUM(U8,U32)</f>
        <v>7447</v>
      </c>
      <c r="V7" s="2">
        <f>SUM(V8,V32)</f>
        <v>976</v>
      </c>
      <c r="W7" s="2">
        <f>SUM(W8,W32)</f>
        <v>6390</v>
      </c>
      <c r="X7" s="2">
        <f>SUM(X8,X32)</f>
        <v>123</v>
      </c>
      <c r="Y7" s="2">
        <f>SUM(Y8,Y32)</f>
        <v>10736</v>
      </c>
    </row>
    <row r="8" spans="1:25" s="2" customFormat="1" ht="18" customHeight="1">
      <c r="A8" s="20"/>
      <c r="B8" s="9" t="s">
        <v>344</v>
      </c>
      <c r="C8" s="2">
        <f aca="true" t="shared" si="0" ref="C8:Y8">SUM(C9:C31)</f>
        <v>64609</v>
      </c>
      <c r="D8" s="2">
        <f t="shared" si="0"/>
        <v>223567</v>
      </c>
      <c r="E8" s="2">
        <f t="shared" si="0"/>
        <v>57531</v>
      </c>
      <c r="F8" s="2">
        <f t="shared" si="0"/>
        <v>6421</v>
      </c>
      <c r="G8" s="2">
        <f t="shared" si="0"/>
        <v>9799</v>
      </c>
      <c r="H8" s="2">
        <f t="shared" si="0"/>
        <v>11766</v>
      </c>
      <c r="I8" s="2">
        <f t="shared" si="0"/>
        <v>14615</v>
      </c>
      <c r="J8" s="2">
        <f t="shared" si="0"/>
        <v>8126</v>
      </c>
      <c r="K8" s="2">
        <f t="shared" si="0"/>
        <v>4278</v>
      </c>
      <c r="L8" s="2">
        <f t="shared" si="0"/>
        <v>1689</v>
      </c>
      <c r="M8" s="2">
        <f t="shared" si="0"/>
        <v>558</v>
      </c>
      <c r="N8" s="2">
        <f t="shared" si="0"/>
        <v>183</v>
      </c>
      <c r="O8" s="2">
        <f t="shared" si="0"/>
        <v>58</v>
      </c>
      <c r="P8" s="2">
        <f t="shared" si="0"/>
        <v>38</v>
      </c>
      <c r="Q8" s="2">
        <f t="shared" si="0"/>
        <v>205037</v>
      </c>
      <c r="R8" s="54">
        <v>3.56</v>
      </c>
      <c r="S8" s="2">
        <f t="shared" si="0"/>
        <v>7078</v>
      </c>
      <c r="T8" s="2">
        <f t="shared" si="0"/>
        <v>18530</v>
      </c>
      <c r="U8" s="2">
        <f t="shared" si="0"/>
        <v>6370</v>
      </c>
      <c r="V8" s="2">
        <f t="shared" si="0"/>
        <v>620</v>
      </c>
      <c r="W8" s="2">
        <f t="shared" si="0"/>
        <v>4183</v>
      </c>
      <c r="X8" s="2">
        <f t="shared" si="0"/>
        <v>88</v>
      </c>
      <c r="Y8" s="2">
        <f t="shared" si="0"/>
        <v>7977</v>
      </c>
    </row>
    <row r="9" spans="1:25" ht="18" customHeight="1">
      <c r="A9" s="7" t="s">
        <v>92</v>
      </c>
      <c r="B9" s="21" t="s">
        <v>139</v>
      </c>
      <c r="C9" s="1">
        <f>SUM(E9,S9)</f>
        <v>2022</v>
      </c>
      <c r="D9" s="1">
        <f>SUM(Q9,T9)</f>
        <v>6400</v>
      </c>
      <c r="E9" s="1">
        <f>SUM(F9:P9)</f>
        <v>1790</v>
      </c>
      <c r="F9" s="1">
        <v>367</v>
      </c>
      <c r="G9" s="1">
        <v>335</v>
      </c>
      <c r="H9" s="1">
        <v>301</v>
      </c>
      <c r="I9" s="1">
        <v>331</v>
      </c>
      <c r="J9" s="1">
        <v>227</v>
      </c>
      <c r="K9" s="1">
        <v>134</v>
      </c>
      <c r="L9" s="1">
        <v>53</v>
      </c>
      <c r="M9" s="1">
        <v>20</v>
      </c>
      <c r="N9" s="1">
        <v>13</v>
      </c>
      <c r="O9" s="1">
        <v>4</v>
      </c>
      <c r="P9" s="1">
        <v>5</v>
      </c>
      <c r="Q9" s="1">
        <v>5950</v>
      </c>
      <c r="R9" s="53">
        <v>3.32</v>
      </c>
      <c r="S9" s="1">
        <f>SUM(X9,V9,U9)</f>
        <v>232</v>
      </c>
      <c r="T9" s="1">
        <f>SUM(Y9,W9,U9)</f>
        <v>450</v>
      </c>
      <c r="U9" s="1">
        <v>194</v>
      </c>
      <c r="V9" s="1">
        <v>38</v>
      </c>
      <c r="W9" s="1">
        <v>256</v>
      </c>
      <c r="X9" s="1">
        <v>0</v>
      </c>
      <c r="Y9" s="1">
        <v>0</v>
      </c>
    </row>
    <row r="10" spans="1:25" ht="18" customHeight="1">
      <c r="A10" s="7" t="s">
        <v>207</v>
      </c>
      <c r="B10" s="21" t="s">
        <v>208</v>
      </c>
      <c r="C10" s="1">
        <f>SUM(E10,S10)</f>
        <v>1597</v>
      </c>
      <c r="D10" s="1">
        <f>SUM(Q10,T10)</f>
        <v>5661</v>
      </c>
      <c r="E10" s="1">
        <f aca="true" t="shared" si="1" ref="E10:E31">SUM(F10:P10)</f>
        <v>1440</v>
      </c>
      <c r="F10" s="1">
        <v>152</v>
      </c>
      <c r="G10" s="1">
        <v>273</v>
      </c>
      <c r="H10" s="1">
        <v>253</v>
      </c>
      <c r="I10" s="1">
        <v>315</v>
      </c>
      <c r="J10" s="1">
        <v>218</v>
      </c>
      <c r="K10" s="1">
        <v>134</v>
      </c>
      <c r="L10" s="1">
        <v>61</v>
      </c>
      <c r="M10" s="1">
        <v>23</v>
      </c>
      <c r="N10" s="1">
        <v>7</v>
      </c>
      <c r="O10" s="1">
        <v>2</v>
      </c>
      <c r="P10" s="1">
        <v>2</v>
      </c>
      <c r="Q10" s="1">
        <v>5328</v>
      </c>
      <c r="R10" s="53">
        <v>3.7</v>
      </c>
      <c r="S10" s="1">
        <f aca="true" t="shared" si="2" ref="S10:S31">SUM(X10,V10,U10)</f>
        <v>157</v>
      </c>
      <c r="T10" s="1">
        <f aca="true" t="shared" si="3" ref="T10:T31">SUM(Y10,W10,U10)</f>
        <v>333</v>
      </c>
      <c r="U10" s="1">
        <v>124</v>
      </c>
      <c r="V10" s="1">
        <v>32</v>
      </c>
      <c r="W10" s="1">
        <v>152</v>
      </c>
      <c r="X10" s="1">
        <v>1</v>
      </c>
      <c r="Y10" s="1">
        <v>57</v>
      </c>
    </row>
    <row r="11" spans="1:25" ht="18" customHeight="1">
      <c r="A11" s="7" t="s">
        <v>209</v>
      </c>
      <c r="B11" s="21" t="s">
        <v>140</v>
      </c>
      <c r="C11" s="1">
        <f>SUM(E11,S11)</f>
        <v>3548</v>
      </c>
      <c r="D11" s="1">
        <f>SUM(Q11,T11)</f>
        <v>10501</v>
      </c>
      <c r="E11" s="1">
        <f t="shared" si="1"/>
        <v>2917</v>
      </c>
      <c r="F11" s="1">
        <v>539</v>
      </c>
      <c r="G11" s="1">
        <v>527</v>
      </c>
      <c r="H11" s="1">
        <v>567</v>
      </c>
      <c r="I11" s="1">
        <v>605</v>
      </c>
      <c r="J11" s="1">
        <v>368</v>
      </c>
      <c r="K11" s="1">
        <v>198</v>
      </c>
      <c r="L11" s="1">
        <v>81</v>
      </c>
      <c r="M11" s="1">
        <v>20</v>
      </c>
      <c r="N11" s="1">
        <v>9</v>
      </c>
      <c r="O11" s="1">
        <v>2</v>
      </c>
      <c r="P11" s="1">
        <v>1</v>
      </c>
      <c r="Q11" s="1">
        <v>9581</v>
      </c>
      <c r="R11" s="53">
        <v>3.28</v>
      </c>
      <c r="S11" s="1">
        <f t="shared" si="2"/>
        <v>631</v>
      </c>
      <c r="T11" s="1">
        <f t="shared" si="3"/>
        <v>920</v>
      </c>
      <c r="U11" s="1">
        <v>588</v>
      </c>
      <c r="V11" s="1">
        <v>42</v>
      </c>
      <c r="W11" s="1">
        <v>275</v>
      </c>
      <c r="X11" s="1">
        <v>1</v>
      </c>
      <c r="Y11" s="1">
        <v>57</v>
      </c>
    </row>
    <row r="12" spans="1:25" ht="18" customHeight="1">
      <c r="A12" s="7" t="s">
        <v>95</v>
      </c>
      <c r="B12" s="21" t="s">
        <v>141</v>
      </c>
      <c r="C12" s="1">
        <f>SUM(E12,S12)</f>
        <v>3453</v>
      </c>
      <c r="D12" s="1">
        <f>SUM(Q12,T12)</f>
        <v>11780</v>
      </c>
      <c r="E12" s="1">
        <f t="shared" si="1"/>
        <v>3107</v>
      </c>
      <c r="F12" s="1">
        <v>280</v>
      </c>
      <c r="G12" s="1">
        <v>509</v>
      </c>
      <c r="H12" s="1">
        <v>658</v>
      </c>
      <c r="I12" s="1">
        <v>857</v>
      </c>
      <c r="J12" s="1">
        <v>451</v>
      </c>
      <c r="K12" s="1">
        <v>228</v>
      </c>
      <c r="L12" s="1">
        <v>88</v>
      </c>
      <c r="M12" s="1">
        <v>27</v>
      </c>
      <c r="N12" s="1">
        <v>6</v>
      </c>
      <c r="O12" s="1">
        <v>1</v>
      </c>
      <c r="P12" s="1">
        <v>2</v>
      </c>
      <c r="Q12" s="1">
        <v>11242</v>
      </c>
      <c r="R12" s="53">
        <v>3.62</v>
      </c>
      <c r="S12" s="1">
        <f t="shared" si="2"/>
        <v>346</v>
      </c>
      <c r="T12" s="1">
        <f t="shared" si="3"/>
        <v>538</v>
      </c>
      <c r="U12" s="1">
        <v>330</v>
      </c>
      <c r="V12" s="1">
        <v>14</v>
      </c>
      <c r="W12" s="1">
        <v>82</v>
      </c>
      <c r="X12" s="1">
        <v>2</v>
      </c>
      <c r="Y12" s="1">
        <v>126</v>
      </c>
    </row>
    <row r="13" spans="1:25" ht="18" customHeight="1">
      <c r="A13" s="7" t="s">
        <v>96</v>
      </c>
      <c r="B13" s="21" t="s">
        <v>142</v>
      </c>
      <c r="C13" s="1">
        <f>SUM(E13,S13)</f>
        <v>3559</v>
      </c>
      <c r="D13" s="1">
        <f>SUM(Q13,T13)</f>
        <v>11981</v>
      </c>
      <c r="E13" s="1">
        <f t="shared" si="1"/>
        <v>3219</v>
      </c>
      <c r="F13" s="1">
        <v>313</v>
      </c>
      <c r="G13" s="1">
        <v>567</v>
      </c>
      <c r="H13" s="1">
        <v>724</v>
      </c>
      <c r="I13" s="1">
        <v>894</v>
      </c>
      <c r="J13" s="1">
        <v>440</v>
      </c>
      <c r="K13" s="1">
        <v>167</v>
      </c>
      <c r="L13" s="1">
        <v>79</v>
      </c>
      <c r="M13" s="1">
        <v>24</v>
      </c>
      <c r="N13" s="1">
        <v>6</v>
      </c>
      <c r="O13" s="1">
        <v>2</v>
      </c>
      <c r="P13" s="1">
        <v>3</v>
      </c>
      <c r="Q13" s="1">
        <v>11249</v>
      </c>
      <c r="R13" s="53">
        <v>3.49</v>
      </c>
      <c r="S13" s="1">
        <f t="shared" si="2"/>
        <v>340</v>
      </c>
      <c r="T13" s="1">
        <f t="shared" si="3"/>
        <v>732</v>
      </c>
      <c r="U13" s="1">
        <v>309</v>
      </c>
      <c r="V13" s="1">
        <v>29</v>
      </c>
      <c r="W13" s="1">
        <v>240</v>
      </c>
      <c r="X13" s="1">
        <v>2</v>
      </c>
      <c r="Y13" s="1">
        <v>183</v>
      </c>
    </row>
    <row r="14" spans="1:25" ht="18" customHeight="1">
      <c r="A14" s="7" t="s">
        <v>97</v>
      </c>
      <c r="B14" s="21" t="s">
        <v>143</v>
      </c>
      <c r="C14" s="1">
        <f>SUM(E14,S14)</f>
        <v>2994</v>
      </c>
      <c r="D14" s="1">
        <f>SUM(Q14,T14)</f>
        <v>10563</v>
      </c>
      <c r="E14" s="1">
        <f t="shared" si="1"/>
        <v>2777</v>
      </c>
      <c r="F14" s="1">
        <v>274</v>
      </c>
      <c r="G14" s="1">
        <v>481</v>
      </c>
      <c r="H14" s="1">
        <v>602</v>
      </c>
      <c r="I14" s="1">
        <v>749</v>
      </c>
      <c r="J14" s="1">
        <v>380</v>
      </c>
      <c r="K14" s="1">
        <v>204</v>
      </c>
      <c r="L14" s="1">
        <v>60</v>
      </c>
      <c r="M14" s="1">
        <v>17</v>
      </c>
      <c r="N14" s="1">
        <v>7</v>
      </c>
      <c r="O14" s="1">
        <v>3</v>
      </c>
      <c r="P14" s="1">
        <v>0</v>
      </c>
      <c r="Q14" s="1">
        <v>9811</v>
      </c>
      <c r="R14" s="53">
        <v>3.53</v>
      </c>
      <c r="S14" s="1">
        <f t="shared" si="2"/>
        <v>217</v>
      </c>
      <c r="T14" s="1">
        <f t="shared" si="3"/>
        <v>752</v>
      </c>
      <c r="U14" s="1">
        <v>189</v>
      </c>
      <c r="V14" s="1">
        <v>25</v>
      </c>
      <c r="W14" s="1">
        <v>198</v>
      </c>
      <c r="X14" s="1">
        <v>3</v>
      </c>
      <c r="Y14" s="1">
        <v>365</v>
      </c>
    </row>
    <row r="15" spans="1:25" ht="18" customHeight="1">
      <c r="A15" s="7" t="s">
        <v>98</v>
      </c>
      <c r="B15" s="21" t="s">
        <v>144</v>
      </c>
      <c r="C15" s="1">
        <f>SUM(E15,S15)</f>
        <v>2861</v>
      </c>
      <c r="D15" s="1">
        <f>SUM(Q15,T15)</f>
        <v>9806</v>
      </c>
      <c r="E15" s="1">
        <f t="shared" si="1"/>
        <v>2520</v>
      </c>
      <c r="F15" s="1">
        <v>260</v>
      </c>
      <c r="G15" s="1">
        <v>447</v>
      </c>
      <c r="H15" s="1">
        <v>498</v>
      </c>
      <c r="I15" s="1">
        <v>595</v>
      </c>
      <c r="J15" s="1">
        <v>374</v>
      </c>
      <c r="K15" s="1">
        <v>211</v>
      </c>
      <c r="L15" s="1">
        <v>86</v>
      </c>
      <c r="M15" s="1">
        <v>33</v>
      </c>
      <c r="N15" s="1">
        <v>8</v>
      </c>
      <c r="O15" s="1">
        <v>6</v>
      </c>
      <c r="P15" s="1">
        <v>2</v>
      </c>
      <c r="Q15" s="1">
        <v>9184</v>
      </c>
      <c r="R15" s="53">
        <v>3.64</v>
      </c>
      <c r="S15" s="1">
        <f t="shared" si="2"/>
        <v>341</v>
      </c>
      <c r="T15" s="1">
        <f t="shared" si="3"/>
        <v>622</v>
      </c>
      <c r="U15" s="1">
        <v>321</v>
      </c>
      <c r="V15" s="1">
        <v>19</v>
      </c>
      <c r="W15" s="1">
        <v>114</v>
      </c>
      <c r="X15" s="1">
        <v>1</v>
      </c>
      <c r="Y15" s="1">
        <v>187</v>
      </c>
    </row>
    <row r="16" spans="1:25" ht="18" customHeight="1">
      <c r="A16" s="7" t="s">
        <v>99</v>
      </c>
      <c r="B16" s="21" t="s">
        <v>145</v>
      </c>
      <c r="C16" s="1">
        <f>SUM(E16,S16)</f>
        <v>3156</v>
      </c>
      <c r="D16" s="1">
        <f>SUM(Q16,T16)</f>
        <v>9824</v>
      </c>
      <c r="E16" s="1">
        <f t="shared" si="1"/>
        <v>2841</v>
      </c>
      <c r="F16" s="1">
        <v>546</v>
      </c>
      <c r="G16" s="1">
        <v>560</v>
      </c>
      <c r="H16" s="1">
        <v>565</v>
      </c>
      <c r="I16" s="1">
        <v>631</v>
      </c>
      <c r="J16" s="1">
        <v>283</v>
      </c>
      <c r="K16" s="1">
        <v>156</v>
      </c>
      <c r="L16" s="1">
        <v>64</v>
      </c>
      <c r="M16" s="1">
        <v>22</v>
      </c>
      <c r="N16" s="1">
        <v>9</v>
      </c>
      <c r="O16" s="1">
        <v>4</v>
      </c>
      <c r="P16" s="1">
        <v>1</v>
      </c>
      <c r="Q16" s="1">
        <v>8993</v>
      </c>
      <c r="R16" s="53">
        <v>3.17</v>
      </c>
      <c r="S16" s="1">
        <f t="shared" si="2"/>
        <v>315</v>
      </c>
      <c r="T16" s="1">
        <f t="shared" si="3"/>
        <v>831</v>
      </c>
      <c r="U16" s="1">
        <v>252</v>
      </c>
      <c r="V16" s="1">
        <v>58</v>
      </c>
      <c r="W16" s="1">
        <v>334</v>
      </c>
      <c r="X16" s="1">
        <v>5</v>
      </c>
      <c r="Y16" s="1">
        <v>245</v>
      </c>
    </row>
    <row r="17" spans="1:25" ht="18" customHeight="1">
      <c r="A17" s="7" t="s">
        <v>100</v>
      </c>
      <c r="B17" s="21" t="s">
        <v>146</v>
      </c>
      <c r="C17" s="1">
        <f>SUM(E17,S17)</f>
        <v>2632</v>
      </c>
      <c r="D17" s="1">
        <f>SUM(Q17,T17)</f>
        <v>9893</v>
      </c>
      <c r="E17" s="1">
        <f t="shared" si="1"/>
        <v>2380</v>
      </c>
      <c r="F17" s="1">
        <v>334</v>
      </c>
      <c r="G17" s="1">
        <v>409</v>
      </c>
      <c r="H17" s="1">
        <v>425</v>
      </c>
      <c r="I17" s="1">
        <v>574</v>
      </c>
      <c r="J17" s="1">
        <v>353</v>
      </c>
      <c r="K17" s="1">
        <v>194</v>
      </c>
      <c r="L17" s="1">
        <v>58</v>
      </c>
      <c r="M17" s="1">
        <v>24</v>
      </c>
      <c r="N17" s="1">
        <v>6</v>
      </c>
      <c r="O17" s="1">
        <v>0</v>
      </c>
      <c r="P17" s="1">
        <v>3</v>
      </c>
      <c r="Q17" s="1">
        <v>8344</v>
      </c>
      <c r="R17" s="53">
        <v>3.51</v>
      </c>
      <c r="S17" s="1">
        <f t="shared" si="2"/>
        <v>252</v>
      </c>
      <c r="T17" s="1">
        <f t="shared" si="3"/>
        <v>1549</v>
      </c>
      <c r="U17" s="1">
        <v>203</v>
      </c>
      <c r="V17" s="1">
        <v>37</v>
      </c>
      <c r="W17" s="1">
        <v>414</v>
      </c>
      <c r="X17" s="1">
        <v>12</v>
      </c>
      <c r="Y17" s="1">
        <v>932</v>
      </c>
    </row>
    <row r="18" spans="1:25" ht="18" customHeight="1">
      <c r="A18" s="7" t="s">
        <v>101</v>
      </c>
      <c r="B18" s="21" t="s">
        <v>147</v>
      </c>
      <c r="C18" s="1">
        <f>SUM(E18,S18)</f>
        <v>1811</v>
      </c>
      <c r="D18" s="1">
        <f>SUM(Q18,T18)</f>
        <v>6440</v>
      </c>
      <c r="E18" s="1">
        <f t="shared" si="1"/>
        <v>1675</v>
      </c>
      <c r="F18" s="1">
        <v>204</v>
      </c>
      <c r="G18" s="1">
        <v>269</v>
      </c>
      <c r="H18" s="1">
        <v>321</v>
      </c>
      <c r="I18" s="1">
        <v>390</v>
      </c>
      <c r="J18" s="1">
        <v>237</v>
      </c>
      <c r="K18" s="1">
        <v>150</v>
      </c>
      <c r="L18" s="1">
        <v>76</v>
      </c>
      <c r="M18" s="1">
        <v>18</v>
      </c>
      <c r="N18" s="1">
        <v>6</v>
      </c>
      <c r="O18" s="1">
        <v>3</v>
      </c>
      <c r="P18" s="1">
        <v>1</v>
      </c>
      <c r="Q18" s="1">
        <v>6121</v>
      </c>
      <c r="R18" s="53">
        <v>3.65</v>
      </c>
      <c r="S18" s="1">
        <f t="shared" si="2"/>
        <v>136</v>
      </c>
      <c r="T18" s="1">
        <f t="shared" si="3"/>
        <v>319</v>
      </c>
      <c r="U18" s="1">
        <v>114</v>
      </c>
      <c r="V18" s="1">
        <v>21</v>
      </c>
      <c r="W18" s="1">
        <v>136</v>
      </c>
      <c r="X18" s="1">
        <v>1</v>
      </c>
      <c r="Y18" s="1">
        <v>69</v>
      </c>
    </row>
    <row r="19" spans="1:25" ht="18" customHeight="1">
      <c r="A19" s="7" t="s">
        <v>102</v>
      </c>
      <c r="B19" s="21" t="s">
        <v>148</v>
      </c>
      <c r="C19" s="1">
        <f>SUM(E19,S19)</f>
        <v>1898</v>
      </c>
      <c r="D19" s="1">
        <f>SUM(Q19,T19)</f>
        <v>7134</v>
      </c>
      <c r="E19" s="1">
        <f t="shared" si="1"/>
        <v>1796</v>
      </c>
      <c r="F19" s="1">
        <v>151</v>
      </c>
      <c r="G19" s="1">
        <v>246</v>
      </c>
      <c r="H19" s="1">
        <v>371</v>
      </c>
      <c r="I19" s="1">
        <v>489</v>
      </c>
      <c r="J19" s="1">
        <v>304</v>
      </c>
      <c r="K19" s="1">
        <v>143</v>
      </c>
      <c r="L19" s="1">
        <v>59</v>
      </c>
      <c r="M19" s="1">
        <v>26</v>
      </c>
      <c r="N19" s="1">
        <v>3</v>
      </c>
      <c r="O19" s="1">
        <v>2</v>
      </c>
      <c r="P19" s="1">
        <v>2</v>
      </c>
      <c r="Q19" s="1">
        <v>6780</v>
      </c>
      <c r="R19" s="53">
        <v>3.78</v>
      </c>
      <c r="S19" s="1">
        <f t="shared" si="2"/>
        <v>102</v>
      </c>
      <c r="T19" s="1">
        <f t="shared" si="3"/>
        <v>354</v>
      </c>
      <c r="U19" s="1">
        <v>76</v>
      </c>
      <c r="V19" s="1">
        <v>24</v>
      </c>
      <c r="W19" s="1">
        <v>148</v>
      </c>
      <c r="X19" s="1">
        <v>2</v>
      </c>
      <c r="Y19" s="1">
        <v>130</v>
      </c>
    </row>
    <row r="20" spans="1:25" ht="18" customHeight="1">
      <c r="A20" s="7" t="s">
        <v>103</v>
      </c>
      <c r="B20" s="21" t="s">
        <v>149</v>
      </c>
      <c r="C20" s="1">
        <f>SUM(E20,S20)</f>
        <v>1466</v>
      </c>
      <c r="D20" s="1">
        <f>SUM(Q20,T20)</f>
        <v>5259</v>
      </c>
      <c r="E20" s="1">
        <f t="shared" si="1"/>
        <v>1318</v>
      </c>
      <c r="F20" s="1">
        <v>150</v>
      </c>
      <c r="G20" s="1">
        <v>202</v>
      </c>
      <c r="H20" s="1">
        <v>249</v>
      </c>
      <c r="I20" s="1">
        <v>264</v>
      </c>
      <c r="J20" s="1">
        <v>213</v>
      </c>
      <c r="K20" s="1">
        <v>134</v>
      </c>
      <c r="L20" s="1">
        <v>67</v>
      </c>
      <c r="M20" s="1">
        <v>17</v>
      </c>
      <c r="N20" s="1">
        <v>14</v>
      </c>
      <c r="O20" s="1">
        <v>3</v>
      </c>
      <c r="P20" s="1">
        <v>5</v>
      </c>
      <c r="Q20" s="1">
        <v>5047</v>
      </c>
      <c r="R20" s="53">
        <v>3.83</v>
      </c>
      <c r="S20" s="1">
        <f t="shared" si="2"/>
        <v>148</v>
      </c>
      <c r="T20" s="1">
        <f t="shared" si="3"/>
        <v>212</v>
      </c>
      <c r="U20" s="1">
        <v>132</v>
      </c>
      <c r="V20" s="1">
        <v>16</v>
      </c>
      <c r="W20" s="1">
        <v>80</v>
      </c>
      <c r="X20" s="1">
        <v>0</v>
      </c>
      <c r="Y20" s="1">
        <v>0</v>
      </c>
    </row>
    <row r="21" spans="1:25" ht="18" customHeight="1">
      <c r="A21" s="7" t="s">
        <v>104</v>
      </c>
      <c r="B21" s="21" t="s">
        <v>150</v>
      </c>
      <c r="C21" s="1">
        <f>SUM(E21,S21)</f>
        <v>2018</v>
      </c>
      <c r="D21" s="1">
        <f>SUM(Q21,T21)</f>
        <v>7114</v>
      </c>
      <c r="E21" s="1">
        <f t="shared" si="1"/>
        <v>1792</v>
      </c>
      <c r="F21" s="1">
        <v>157</v>
      </c>
      <c r="G21" s="1">
        <v>318</v>
      </c>
      <c r="H21" s="1">
        <v>327</v>
      </c>
      <c r="I21" s="1">
        <v>407</v>
      </c>
      <c r="J21" s="1">
        <v>288</v>
      </c>
      <c r="K21" s="1">
        <v>189</v>
      </c>
      <c r="L21" s="1">
        <v>69</v>
      </c>
      <c r="M21" s="1">
        <v>23</v>
      </c>
      <c r="N21" s="1">
        <v>9</v>
      </c>
      <c r="O21" s="1">
        <v>3</v>
      </c>
      <c r="P21" s="1">
        <v>2</v>
      </c>
      <c r="Q21" s="1">
        <v>6778</v>
      </c>
      <c r="R21" s="53">
        <v>3.78</v>
      </c>
      <c r="S21" s="1">
        <f t="shared" si="2"/>
        <v>226</v>
      </c>
      <c r="T21" s="1">
        <f t="shared" si="3"/>
        <v>336</v>
      </c>
      <c r="U21" s="1">
        <v>201</v>
      </c>
      <c r="V21" s="1">
        <v>25</v>
      </c>
      <c r="W21" s="1">
        <v>135</v>
      </c>
      <c r="X21" s="1">
        <v>0</v>
      </c>
      <c r="Y21" s="1">
        <v>0</v>
      </c>
    </row>
    <row r="22" spans="1:25" ht="18" customHeight="1">
      <c r="A22" s="7" t="s">
        <v>105</v>
      </c>
      <c r="B22" s="21" t="s">
        <v>151</v>
      </c>
      <c r="C22" s="1">
        <f>SUM(E22,S22)</f>
        <v>1913</v>
      </c>
      <c r="D22" s="1">
        <f>SUM(Q22,T22)</f>
        <v>6851</v>
      </c>
      <c r="E22" s="1">
        <f t="shared" si="1"/>
        <v>1795</v>
      </c>
      <c r="F22" s="1">
        <v>214</v>
      </c>
      <c r="G22" s="1">
        <v>301</v>
      </c>
      <c r="H22" s="1">
        <v>349</v>
      </c>
      <c r="I22" s="1">
        <v>417</v>
      </c>
      <c r="J22" s="1">
        <v>254</v>
      </c>
      <c r="K22" s="1">
        <v>159</v>
      </c>
      <c r="L22" s="1">
        <v>70</v>
      </c>
      <c r="M22" s="1">
        <v>20</v>
      </c>
      <c r="N22" s="1">
        <v>8</v>
      </c>
      <c r="O22" s="1">
        <v>3</v>
      </c>
      <c r="P22" s="1">
        <v>0</v>
      </c>
      <c r="Q22" s="1">
        <v>6507</v>
      </c>
      <c r="R22" s="53">
        <v>3.63</v>
      </c>
      <c r="S22" s="1">
        <f t="shared" si="2"/>
        <v>118</v>
      </c>
      <c r="T22" s="1">
        <f t="shared" si="3"/>
        <v>344</v>
      </c>
      <c r="U22" s="1">
        <v>87</v>
      </c>
      <c r="V22" s="1">
        <v>29</v>
      </c>
      <c r="W22" s="1">
        <v>175</v>
      </c>
      <c r="X22" s="1">
        <v>2</v>
      </c>
      <c r="Y22" s="1">
        <v>82</v>
      </c>
    </row>
    <row r="23" spans="1:25" ht="18" customHeight="1">
      <c r="A23" s="7" t="s">
        <v>106</v>
      </c>
      <c r="B23" s="21" t="s">
        <v>152</v>
      </c>
      <c r="C23" s="1">
        <f>SUM(E23,S23)</f>
        <v>3969</v>
      </c>
      <c r="D23" s="1">
        <f>SUM(Q23,T23)</f>
        <v>14299</v>
      </c>
      <c r="E23" s="1">
        <f t="shared" si="1"/>
        <v>3669</v>
      </c>
      <c r="F23" s="1">
        <v>269</v>
      </c>
      <c r="G23" s="1">
        <v>557</v>
      </c>
      <c r="H23" s="1">
        <v>781</v>
      </c>
      <c r="I23" s="1">
        <v>1007</v>
      </c>
      <c r="J23" s="1">
        <v>606</v>
      </c>
      <c r="K23" s="1">
        <v>286</v>
      </c>
      <c r="L23" s="1">
        <v>112</v>
      </c>
      <c r="M23" s="1">
        <v>38</v>
      </c>
      <c r="N23" s="1">
        <v>8</v>
      </c>
      <c r="O23" s="1">
        <v>3</v>
      </c>
      <c r="P23" s="1">
        <v>2</v>
      </c>
      <c r="Q23" s="1">
        <v>13712</v>
      </c>
      <c r="R23" s="53">
        <v>3.74</v>
      </c>
      <c r="S23" s="1">
        <f t="shared" si="2"/>
        <v>300</v>
      </c>
      <c r="T23" s="1">
        <f t="shared" si="3"/>
        <v>587</v>
      </c>
      <c r="U23" s="1">
        <v>268</v>
      </c>
      <c r="V23" s="1">
        <v>29</v>
      </c>
      <c r="W23" s="1">
        <v>166</v>
      </c>
      <c r="X23" s="1">
        <v>3</v>
      </c>
      <c r="Y23" s="1">
        <v>153</v>
      </c>
    </row>
    <row r="24" spans="1:25" ht="18" customHeight="1">
      <c r="A24" s="7" t="s">
        <v>107</v>
      </c>
      <c r="B24" s="21" t="s">
        <v>153</v>
      </c>
      <c r="C24" s="1">
        <f>SUM(E24,S24)</f>
        <v>2489</v>
      </c>
      <c r="D24" s="1">
        <f>SUM(Q24,T24)</f>
        <v>8208</v>
      </c>
      <c r="E24" s="1">
        <f t="shared" si="1"/>
        <v>2172</v>
      </c>
      <c r="F24" s="1">
        <v>234</v>
      </c>
      <c r="G24" s="1">
        <v>370</v>
      </c>
      <c r="H24" s="1">
        <v>442</v>
      </c>
      <c r="I24" s="1">
        <v>522</v>
      </c>
      <c r="J24" s="1">
        <v>328</v>
      </c>
      <c r="K24" s="1">
        <v>154</v>
      </c>
      <c r="L24" s="1">
        <v>82</v>
      </c>
      <c r="M24" s="1">
        <v>27</v>
      </c>
      <c r="N24" s="1">
        <v>9</v>
      </c>
      <c r="O24" s="1">
        <v>2</v>
      </c>
      <c r="P24" s="1">
        <v>2</v>
      </c>
      <c r="Q24" s="1">
        <v>7867</v>
      </c>
      <c r="R24" s="53">
        <v>3.62</v>
      </c>
      <c r="S24" s="1">
        <f t="shared" si="2"/>
        <v>317</v>
      </c>
      <c r="T24" s="1">
        <f t="shared" si="3"/>
        <v>341</v>
      </c>
      <c r="U24" s="1">
        <v>308</v>
      </c>
      <c r="V24" s="1">
        <v>9</v>
      </c>
      <c r="W24" s="1">
        <v>33</v>
      </c>
      <c r="X24" s="1">
        <v>0</v>
      </c>
      <c r="Y24" s="1">
        <v>0</v>
      </c>
    </row>
    <row r="25" spans="1:25" ht="18" customHeight="1">
      <c r="A25" s="7" t="s">
        <v>108</v>
      </c>
      <c r="B25" s="21" t="s">
        <v>172</v>
      </c>
      <c r="C25" s="1">
        <f>SUM(E25,S25)</f>
        <v>3477</v>
      </c>
      <c r="D25" s="1">
        <f>SUM(Q25,T25)</f>
        <v>11673</v>
      </c>
      <c r="E25" s="1">
        <f t="shared" si="1"/>
        <v>3051</v>
      </c>
      <c r="F25" s="1">
        <v>376</v>
      </c>
      <c r="G25" s="1">
        <v>511</v>
      </c>
      <c r="H25" s="1">
        <v>621</v>
      </c>
      <c r="I25" s="1">
        <v>749</v>
      </c>
      <c r="J25" s="1">
        <v>429</v>
      </c>
      <c r="K25" s="1">
        <v>229</v>
      </c>
      <c r="L25" s="1">
        <v>85</v>
      </c>
      <c r="M25" s="1">
        <v>35</v>
      </c>
      <c r="N25" s="1">
        <v>12</v>
      </c>
      <c r="O25" s="1">
        <v>3</v>
      </c>
      <c r="P25" s="1">
        <v>1</v>
      </c>
      <c r="Q25" s="1">
        <v>10800</v>
      </c>
      <c r="R25" s="53">
        <v>3.54</v>
      </c>
      <c r="S25" s="1">
        <f t="shared" si="2"/>
        <v>426</v>
      </c>
      <c r="T25" s="1">
        <f t="shared" si="3"/>
        <v>873</v>
      </c>
      <c r="U25" s="1">
        <v>392</v>
      </c>
      <c r="V25" s="1">
        <v>31</v>
      </c>
      <c r="W25" s="1">
        <v>213</v>
      </c>
      <c r="X25" s="1">
        <v>3</v>
      </c>
      <c r="Y25" s="1">
        <v>268</v>
      </c>
    </row>
    <row r="26" spans="1:25" ht="18" customHeight="1">
      <c r="A26" s="7" t="s">
        <v>109</v>
      </c>
      <c r="B26" s="21" t="s">
        <v>210</v>
      </c>
      <c r="C26" s="1">
        <f>SUM(E26,S26)</f>
        <v>2462</v>
      </c>
      <c r="D26" s="1">
        <f>SUM(Q26,T26)</f>
        <v>8006</v>
      </c>
      <c r="E26" s="1">
        <f t="shared" si="1"/>
        <v>1753</v>
      </c>
      <c r="F26" s="1">
        <v>224</v>
      </c>
      <c r="G26" s="1">
        <v>342</v>
      </c>
      <c r="H26" s="1">
        <v>344</v>
      </c>
      <c r="I26" s="1">
        <v>411</v>
      </c>
      <c r="J26" s="1">
        <v>250</v>
      </c>
      <c r="K26" s="1">
        <v>123</v>
      </c>
      <c r="L26" s="1">
        <v>42</v>
      </c>
      <c r="M26" s="1">
        <v>14</v>
      </c>
      <c r="N26" s="1">
        <v>1</v>
      </c>
      <c r="O26" s="1">
        <v>2</v>
      </c>
      <c r="P26" s="1">
        <v>0</v>
      </c>
      <c r="Q26" s="1">
        <v>6007</v>
      </c>
      <c r="R26" s="53">
        <v>3.43</v>
      </c>
      <c r="S26" s="1">
        <f t="shared" si="2"/>
        <v>709</v>
      </c>
      <c r="T26" s="1">
        <f t="shared" si="3"/>
        <v>1999</v>
      </c>
      <c r="U26" s="1">
        <v>681</v>
      </c>
      <c r="V26" s="1">
        <v>22</v>
      </c>
      <c r="W26" s="1">
        <v>232</v>
      </c>
      <c r="X26" s="1">
        <v>6</v>
      </c>
      <c r="Y26" s="1">
        <v>1086</v>
      </c>
    </row>
    <row r="27" spans="1:25" ht="18" customHeight="1">
      <c r="A27" s="7" t="s">
        <v>110</v>
      </c>
      <c r="B27" s="21" t="s">
        <v>211</v>
      </c>
      <c r="C27" s="1">
        <f>SUM(E27,S27)</f>
        <v>2758</v>
      </c>
      <c r="D27" s="1">
        <f>SUM(Q27,T27)</f>
        <v>9517</v>
      </c>
      <c r="E27" s="1">
        <f t="shared" si="1"/>
        <v>2397</v>
      </c>
      <c r="F27" s="1">
        <v>251</v>
      </c>
      <c r="G27" s="1">
        <v>423</v>
      </c>
      <c r="H27" s="1">
        <v>500</v>
      </c>
      <c r="I27" s="1">
        <v>674</v>
      </c>
      <c r="J27" s="1">
        <v>308</v>
      </c>
      <c r="K27" s="1">
        <v>172</v>
      </c>
      <c r="L27" s="1">
        <v>44</v>
      </c>
      <c r="M27" s="1">
        <v>20</v>
      </c>
      <c r="N27" s="1">
        <v>5</v>
      </c>
      <c r="O27" s="1">
        <v>0</v>
      </c>
      <c r="P27" s="1">
        <v>0</v>
      </c>
      <c r="Q27" s="1">
        <v>8378</v>
      </c>
      <c r="R27" s="53">
        <v>3.5</v>
      </c>
      <c r="S27" s="1">
        <f t="shared" si="2"/>
        <v>361</v>
      </c>
      <c r="T27" s="1">
        <f t="shared" si="3"/>
        <v>1139</v>
      </c>
      <c r="U27" s="1">
        <v>340</v>
      </c>
      <c r="V27" s="1">
        <v>14</v>
      </c>
      <c r="W27" s="1">
        <v>106</v>
      </c>
      <c r="X27" s="1">
        <v>7</v>
      </c>
      <c r="Y27" s="1">
        <v>693</v>
      </c>
    </row>
    <row r="28" spans="1:25" ht="18" customHeight="1">
      <c r="A28" s="7" t="s">
        <v>212</v>
      </c>
      <c r="B28" s="21" t="s">
        <v>213</v>
      </c>
      <c r="C28" s="1">
        <f>SUM(E28,S28)</f>
        <v>3828</v>
      </c>
      <c r="D28" s="1">
        <f>SUM(Q28,T28)</f>
        <v>13457</v>
      </c>
      <c r="E28" s="1">
        <f t="shared" si="1"/>
        <v>3155</v>
      </c>
      <c r="F28" s="1">
        <v>330</v>
      </c>
      <c r="G28" s="1">
        <v>453</v>
      </c>
      <c r="H28" s="1">
        <v>629</v>
      </c>
      <c r="I28" s="1">
        <v>915</v>
      </c>
      <c r="J28" s="1">
        <v>472</v>
      </c>
      <c r="K28" s="1">
        <v>228</v>
      </c>
      <c r="L28" s="1">
        <v>84</v>
      </c>
      <c r="M28" s="1">
        <v>28</v>
      </c>
      <c r="N28" s="1">
        <v>11</v>
      </c>
      <c r="O28" s="1">
        <v>3</v>
      </c>
      <c r="P28" s="1">
        <v>2</v>
      </c>
      <c r="Q28" s="1">
        <v>11481</v>
      </c>
      <c r="R28" s="53">
        <v>3.64</v>
      </c>
      <c r="S28" s="1">
        <f t="shared" si="2"/>
        <v>673</v>
      </c>
      <c r="T28" s="1">
        <f t="shared" si="3"/>
        <v>1976</v>
      </c>
      <c r="U28" s="1">
        <v>648</v>
      </c>
      <c r="V28" s="1">
        <v>13</v>
      </c>
      <c r="W28" s="1">
        <v>130</v>
      </c>
      <c r="X28" s="1">
        <v>12</v>
      </c>
      <c r="Y28" s="1">
        <v>1198</v>
      </c>
    </row>
    <row r="29" spans="1:25" ht="18" customHeight="1">
      <c r="A29" s="7" t="s">
        <v>214</v>
      </c>
      <c r="B29" s="21" t="s">
        <v>154</v>
      </c>
      <c r="C29" s="1">
        <f>SUM(E29,S29)</f>
        <v>4382</v>
      </c>
      <c r="D29" s="1">
        <f>SUM(Q29,T29)</f>
        <v>15727</v>
      </c>
      <c r="E29" s="1">
        <f t="shared" si="1"/>
        <v>4179</v>
      </c>
      <c r="F29" s="1">
        <v>366</v>
      </c>
      <c r="G29" s="1">
        <v>766</v>
      </c>
      <c r="H29" s="1">
        <v>1053</v>
      </c>
      <c r="I29" s="1">
        <v>1218</v>
      </c>
      <c r="J29" s="1">
        <v>441</v>
      </c>
      <c r="K29" s="1">
        <v>216</v>
      </c>
      <c r="L29" s="1">
        <v>83</v>
      </c>
      <c r="M29" s="1">
        <v>25</v>
      </c>
      <c r="N29" s="1">
        <v>10</v>
      </c>
      <c r="O29" s="1">
        <v>0</v>
      </c>
      <c r="P29" s="1">
        <v>1</v>
      </c>
      <c r="Q29" s="1">
        <v>14312</v>
      </c>
      <c r="R29" s="53">
        <v>3.42</v>
      </c>
      <c r="S29" s="1">
        <f t="shared" si="2"/>
        <v>203</v>
      </c>
      <c r="T29" s="1">
        <f t="shared" si="3"/>
        <v>1415</v>
      </c>
      <c r="U29" s="1">
        <v>162</v>
      </c>
      <c r="V29" s="1">
        <v>27</v>
      </c>
      <c r="W29" s="1">
        <v>182</v>
      </c>
      <c r="X29" s="1">
        <v>14</v>
      </c>
      <c r="Y29" s="1">
        <v>1071</v>
      </c>
    </row>
    <row r="30" spans="1:25" ht="18" customHeight="1">
      <c r="A30" s="7" t="s">
        <v>215</v>
      </c>
      <c r="B30" s="21" t="s">
        <v>216</v>
      </c>
      <c r="C30" s="1">
        <f>SUM(E30,S30)</f>
        <v>2543</v>
      </c>
      <c r="D30" s="1">
        <f>SUM(Q30,T30)</f>
        <v>10438</v>
      </c>
      <c r="E30" s="1">
        <f t="shared" si="1"/>
        <v>2432</v>
      </c>
      <c r="F30" s="1">
        <v>128</v>
      </c>
      <c r="G30" s="1">
        <v>327</v>
      </c>
      <c r="H30" s="1">
        <v>496</v>
      </c>
      <c r="I30" s="1">
        <v>727</v>
      </c>
      <c r="J30" s="1">
        <v>399</v>
      </c>
      <c r="K30" s="1">
        <v>222</v>
      </c>
      <c r="L30" s="1">
        <v>91</v>
      </c>
      <c r="M30" s="1">
        <v>30</v>
      </c>
      <c r="N30" s="1">
        <v>10</v>
      </c>
      <c r="O30" s="1">
        <v>2</v>
      </c>
      <c r="P30" s="1">
        <v>0</v>
      </c>
      <c r="Q30" s="1">
        <v>9492</v>
      </c>
      <c r="R30" s="53">
        <v>3.9</v>
      </c>
      <c r="S30" s="1">
        <f t="shared" si="2"/>
        <v>111</v>
      </c>
      <c r="T30" s="1">
        <f t="shared" si="3"/>
        <v>946</v>
      </c>
      <c r="U30" s="1">
        <v>59</v>
      </c>
      <c r="V30" s="1">
        <v>43</v>
      </c>
      <c r="W30" s="1">
        <v>236</v>
      </c>
      <c r="X30" s="1">
        <v>9</v>
      </c>
      <c r="Y30" s="1">
        <v>651</v>
      </c>
    </row>
    <row r="31" spans="1:25" ht="18" customHeight="1">
      <c r="A31" s="7" t="s">
        <v>217</v>
      </c>
      <c r="B31" s="21" t="s">
        <v>218</v>
      </c>
      <c r="C31" s="1">
        <f>SUM(E31,S31)</f>
        <v>3773</v>
      </c>
      <c r="D31" s="1">
        <f>SUM(Q31,T31)</f>
        <v>13035</v>
      </c>
      <c r="E31" s="1">
        <f t="shared" si="1"/>
        <v>3356</v>
      </c>
      <c r="F31" s="1">
        <v>302</v>
      </c>
      <c r="G31" s="1">
        <v>606</v>
      </c>
      <c r="H31" s="1">
        <v>690</v>
      </c>
      <c r="I31" s="1">
        <v>874</v>
      </c>
      <c r="J31" s="1">
        <v>503</v>
      </c>
      <c r="K31" s="1">
        <v>247</v>
      </c>
      <c r="L31" s="1">
        <v>95</v>
      </c>
      <c r="M31" s="1">
        <v>27</v>
      </c>
      <c r="N31" s="1">
        <v>6</v>
      </c>
      <c r="O31" s="1">
        <v>5</v>
      </c>
      <c r="P31" s="1">
        <v>1</v>
      </c>
      <c r="Q31" s="1">
        <v>12073</v>
      </c>
      <c r="R31" s="53">
        <v>3.6</v>
      </c>
      <c r="S31" s="1">
        <f t="shared" si="2"/>
        <v>417</v>
      </c>
      <c r="T31" s="1">
        <f t="shared" si="3"/>
        <v>962</v>
      </c>
      <c r="U31" s="1">
        <v>392</v>
      </c>
      <c r="V31" s="1">
        <v>23</v>
      </c>
      <c r="W31" s="1">
        <v>146</v>
      </c>
      <c r="X31" s="1">
        <v>2</v>
      </c>
      <c r="Y31" s="1">
        <v>424</v>
      </c>
    </row>
    <row r="32" spans="1:25" s="2" customFormat="1" ht="18" customHeight="1">
      <c r="A32" s="20"/>
      <c r="B32" s="9" t="s">
        <v>115</v>
      </c>
      <c r="C32" s="2">
        <f>SUM(C33:C50)</f>
        <v>35219</v>
      </c>
      <c r="D32" s="2">
        <f>SUM(D33:D50)</f>
        <v>137812</v>
      </c>
      <c r="E32" s="2">
        <f>SUM(E33:E50)</f>
        <v>33751</v>
      </c>
      <c r="F32" s="2">
        <f>SUM(F33:F50)</f>
        <v>2005</v>
      </c>
      <c r="G32" s="2">
        <f>SUM(G33:G50)</f>
        <v>4373</v>
      </c>
      <c r="H32" s="2">
        <f>SUM(H33:H50)</f>
        <v>7236</v>
      </c>
      <c r="I32" s="2">
        <f>SUM(I33:I50)</f>
        <v>9625</v>
      </c>
      <c r="J32" s="2">
        <f>SUM(J33:J50)</f>
        <v>5241</v>
      </c>
      <c r="K32" s="2">
        <f>SUM(K33:K50)</f>
        <v>3213</v>
      </c>
      <c r="L32" s="2">
        <f>SUM(L33:L50)</f>
        <v>1384</v>
      </c>
      <c r="M32" s="2">
        <f>SUM(M33:M50)</f>
        <v>494</v>
      </c>
      <c r="N32" s="2">
        <f>SUM(N33:N50)</f>
        <v>138</v>
      </c>
      <c r="O32" s="2">
        <f>SUM(O33:O50)</f>
        <v>28</v>
      </c>
      <c r="P32" s="2">
        <f>SUM(P33:P50)</f>
        <v>14</v>
      </c>
      <c r="Q32" s="2">
        <f>SUM(Q33:Q50)</f>
        <v>131769</v>
      </c>
      <c r="R32" s="54">
        <v>3.9</v>
      </c>
      <c r="S32" s="2">
        <f>SUM(S33:S50)</f>
        <v>1468</v>
      </c>
      <c r="T32" s="2">
        <f>SUM(T33:T50)</f>
        <v>6043</v>
      </c>
      <c r="U32" s="2">
        <f>SUM(U33:U50)</f>
        <v>1077</v>
      </c>
      <c r="V32" s="2">
        <f>SUM(V33:V50)</f>
        <v>356</v>
      </c>
      <c r="W32" s="2">
        <f>SUM(W33:W50)</f>
        <v>2207</v>
      </c>
      <c r="X32" s="2">
        <f>SUM(X33:X50)</f>
        <v>35</v>
      </c>
      <c r="Y32" s="2">
        <f>SUM(Y33:Y50)</f>
        <v>2759</v>
      </c>
    </row>
    <row r="33" spans="1:25" ht="18" customHeight="1">
      <c r="A33" s="7" t="s">
        <v>116</v>
      </c>
      <c r="B33" s="21" t="s">
        <v>157</v>
      </c>
      <c r="C33" s="1">
        <f>SUM(E33,S33)</f>
        <v>3327</v>
      </c>
      <c r="D33" s="1">
        <f>SUM(Q33,T33)</f>
        <v>12236</v>
      </c>
      <c r="E33" s="1">
        <f>SUM(F33:P33)</f>
        <v>3158</v>
      </c>
      <c r="F33" s="1">
        <v>268</v>
      </c>
      <c r="G33" s="1">
        <v>453</v>
      </c>
      <c r="H33" s="1">
        <v>746</v>
      </c>
      <c r="I33" s="1">
        <v>997</v>
      </c>
      <c r="J33" s="1">
        <v>395</v>
      </c>
      <c r="K33" s="1">
        <v>203</v>
      </c>
      <c r="L33" s="1">
        <v>65</v>
      </c>
      <c r="M33" s="1">
        <v>21</v>
      </c>
      <c r="N33" s="1">
        <v>7</v>
      </c>
      <c r="O33" s="1">
        <v>3</v>
      </c>
      <c r="P33" s="1">
        <v>0</v>
      </c>
      <c r="Q33" s="1">
        <v>11309</v>
      </c>
      <c r="R33" s="53">
        <v>3.58</v>
      </c>
      <c r="S33" s="1">
        <f>SUM(X33,V33,U33)</f>
        <v>169</v>
      </c>
      <c r="T33" s="1">
        <f>SUM(Y33,W33,U33)</f>
        <v>927</v>
      </c>
      <c r="U33" s="1">
        <v>133</v>
      </c>
      <c r="V33" s="1">
        <v>30</v>
      </c>
      <c r="W33" s="1">
        <v>202</v>
      </c>
      <c r="X33" s="1">
        <v>6</v>
      </c>
      <c r="Y33" s="1">
        <v>592</v>
      </c>
    </row>
    <row r="34" spans="1:25" ht="18" customHeight="1">
      <c r="A34" s="7" t="s">
        <v>219</v>
      </c>
      <c r="B34" s="21" t="s">
        <v>158</v>
      </c>
      <c r="C34" s="1">
        <f>SUM(E34,S34)</f>
        <v>4579</v>
      </c>
      <c r="D34" s="1">
        <f>SUM(Q34,T34)</f>
        <v>16128</v>
      </c>
      <c r="E34" s="1">
        <f>SUM(F34:P34)</f>
        <v>4231</v>
      </c>
      <c r="F34" s="1">
        <v>426</v>
      </c>
      <c r="G34" s="1">
        <v>663</v>
      </c>
      <c r="H34" s="1">
        <v>970</v>
      </c>
      <c r="I34" s="1">
        <v>1252</v>
      </c>
      <c r="J34" s="1">
        <v>557</v>
      </c>
      <c r="K34" s="1">
        <v>238</v>
      </c>
      <c r="L34" s="1">
        <v>89</v>
      </c>
      <c r="M34" s="1">
        <v>29</v>
      </c>
      <c r="N34" s="1">
        <v>6</v>
      </c>
      <c r="O34" s="1">
        <v>1</v>
      </c>
      <c r="P34" s="1">
        <v>0</v>
      </c>
      <c r="Q34" s="1">
        <v>14802</v>
      </c>
      <c r="R34" s="53">
        <v>3.5</v>
      </c>
      <c r="S34" s="1">
        <f>SUM(X34,V34,U34)</f>
        <v>348</v>
      </c>
      <c r="T34" s="1">
        <f>SUM(Y34,W34,U34)</f>
        <v>1326</v>
      </c>
      <c r="U34" s="1">
        <v>292</v>
      </c>
      <c r="V34" s="1">
        <v>48</v>
      </c>
      <c r="W34" s="1">
        <v>324</v>
      </c>
      <c r="X34" s="1">
        <v>8</v>
      </c>
      <c r="Y34" s="1">
        <v>710</v>
      </c>
    </row>
    <row r="35" spans="1:25" ht="18" customHeight="1">
      <c r="A35" s="7" t="s">
        <v>118</v>
      </c>
      <c r="B35" s="21" t="s">
        <v>159</v>
      </c>
      <c r="C35" s="1">
        <f>SUM(E35,S35)</f>
        <v>1490</v>
      </c>
      <c r="D35" s="1">
        <f>SUM(Q35,T35)</f>
        <v>5743</v>
      </c>
      <c r="E35" s="1">
        <f>SUM(F35:P35)</f>
        <v>1425</v>
      </c>
      <c r="F35" s="1">
        <v>72</v>
      </c>
      <c r="G35" s="1">
        <v>199</v>
      </c>
      <c r="H35" s="1">
        <v>288</v>
      </c>
      <c r="I35" s="1">
        <v>455</v>
      </c>
      <c r="J35" s="1">
        <v>213</v>
      </c>
      <c r="K35" s="1">
        <v>114</v>
      </c>
      <c r="L35" s="1">
        <v>57</v>
      </c>
      <c r="M35" s="1">
        <v>18</v>
      </c>
      <c r="N35" s="1">
        <v>6</v>
      </c>
      <c r="O35" s="1">
        <v>2</v>
      </c>
      <c r="P35" s="1">
        <v>1</v>
      </c>
      <c r="Q35" s="1">
        <v>5532</v>
      </c>
      <c r="R35" s="53">
        <v>3.88</v>
      </c>
      <c r="S35" s="1">
        <f>SUM(X35,V35,U35)</f>
        <v>65</v>
      </c>
      <c r="T35" s="1">
        <f>SUM(Y35,W35,U35)</f>
        <v>211</v>
      </c>
      <c r="U35" s="1">
        <v>44</v>
      </c>
      <c r="V35" s="1">
        <v>19</v>
      </c>
      <c r="W35" s="1">
        <v>96</v>
      </c>
      <c r="X35" s="1">
        <v>2</v>
      </c>
      <c r="Y35" s="1">
        <v>71</v>
      </c>
    </row>
    <row r="36" spans="1:25" ht="18" customHeight="1">
      <c r="A36" s="7" t="s">
        <v>119</v>
      </c>
      <c r="B36" s="21" t="s">
        <v>220</v>
      </c>
      <c r="C36" s="1">
        <f>SUM(E36,S36)</f>
        <v>2292</v>
      </c>
      <c r="D36" s="1">
        <f>SUM(Q36,T36)</f>
        <v>8314</v>
      </c>
      <c r="E36" s="1">
        <f>SUM(F36:P36)</f>
        <v>2200</v>
      </c>
      <c r="F36" s="1">
        <v>184</v>
      </c>
      <c r="G36" s="1">
        <v>335</v>
      </c>
      <c r="H36" s="1">
        <v>533</v>
      </c>
      <c r="I36" s="1">
        <v>614</v>
      </c>
      <c r="J36" s="1">
        <v>280</v>
      </c>
      <c r="K36" s="1">
        <v>142</v>
      </c>
      <c r="L36" s="1">
        <v>77</v>
      </c>
      <c r="M36" s="1">
        <v>25</v>
      </c>
      <c r="N36" s="1">
        <v>6</v>
      </c>
      <c r="O36" s="1">
        <v>2</v>
      </c>
      <c r="P36" s="1">
        <v>2</v>
      </c>
      <c r="Q36" s="1">
        <v>7999</v>
      </c>
      <c r="R36" s="53">
        <v>3.64</v>
      </c>
      <c r="S36" s="1">
        <f>SUM(X36,V36,U36)</f>
        <v>92</v>
      </c>
      <c r="T36" s="1">
        <f>SUM(Y36,W36,U36)</f>
        <v>315</v>
      </c>
      <c r="U36" s="1">
        <v>44</v>
      </c>
      <c r="V36" s="1">
        <v>46</v>
      </c>
      <c r="W36" s="1">
        <v>200</v>
      </c>
      <c r="X36" s="1">
        <v>2</v>
      </c>
      <c r="Y36" s="1">
        <v>71</v>
      </c>
    </row>
    <row r="37" spans="1:25" ht="18" customHeight="1">
      <c r="A37" s="7" t="s">
        <v>221</v>
      </c>
      <c r="B37" s="21" t="s">
        <v>161</v>
      </c>
      <c r="C37" s="1">
        <f>SUM(E37,S37)</f>
        <v>1341</v>
      </c>
      <c r="D37" s="1">
        <f>SUM(Q37,T37)</f>
        <v>5581</v>
      </c>
      <c r="E37" s="1">
        <f>SUM(F37:P37)</f>
        <v>1315</v>
      </c>
      <c r="F37" s="1">
        <v>53</v>
      </c>
      <c r="G37" s="1">
        <v>169</v>
      </c>
      <c r="H37" s="1">
        <v>287</v>
      </c>
      <c r="I37" s="1">
        <v>379</v>
      </c>
      <c r="J37" s="1">
        <v>211</v>
      </c>
      <c r="K37" s="1">
        <v>146</v>
      </c>
      <c r="L37" s="1">
        <v>52</v>
      </c>
      <c r="M37" s="1">
        <v>12</v>
      </c>
      <c r="N37" s="1">
        <v>4</v>
      </c>
      <c r="O37" s="1">
        <v>1</v>
      </c>
      <c r="P37" s="1">
        <v>1</v>
      </c>
      <c r="Q37" s="1">
        <v>5216</v>
      </c>
      <c r="R37" s="53">
        <v>3.97</v>
      </c>
      <c r="S37" s="1">
        <f>SUM(X37,V37,U37)</f>
        <v>26</v>
      </c>
      <c r="T37" s="1">
        <f>SUM(Y37,W37,U37)</f>
        <v>365</v>
      </c>
      <c r="U37" s="1">
        <v>13</v>
      </c>
      <c r="V37" s="1">
        <v>12</v>
      </c>
      <c r="W37" s="1">
        <v>108</v>
      </c>
      <c r="X37" s="1">
        <v>1</v>
      </c>
      <c r="Y37" s="1">
        <v>244</v>
      </c>
    </row>
    <row r="38" spans="1:25" ht="18" customHeight="1">
      <c r="A38" s="7" t="s">
        <v>222</v>
      </c>
      <c r="B38" s="21" t="s">
        <v>162</v>
      </c>
      <c r="C38" s="1">
        <f>SUM(E38,S38)</f>
        <v>2132</v>
      </c>
      <c r="D38" s="1">
        <f>SUM(Q38,T38)</f>
        <v>7782</v>
      </c>
      <c r="E38" s="1">
        <f>SUM(F38:P38)</f>
        <v>1960</v>
      </c>
      <c r="F38" s="1">
        <v>136</v>
      </c>
      <c r="G38" s="1">
        <v>282</v>
      </c>
      <c r="H38" s="1">
        <v>471</v>
      </c>
      <c r="I38" s="1">
        <v>547</v>
      </c>
      <c r="J38" s="1">
        <v>285</v>
      </c>
      <c r="K38" s="1">
        <v>144</v>
      </c>
      <c r="L38" s="1">
        <v>62</v>
      </c>
      <c r="M38" s="1">
        <v>23</v>
      </c>
      <c r="N38" s="1">
        <v>9</v>
      </c>
      <c r="O38" s="1">
        <v>1</v>
      </c>
      <c r="P38" s="1">
        <v>0</v>
      </c>
      <c r="Q38" s="1">
        <v>7299</v>
      </c>
      <c r="R38" s="53">
        <v>3.72</v>
      </c>
      <c r="S38" s="1">
        <f>SUM(X38,V38,U38)</f>
        <v>172</v>
      </c>
      <c r="T38" s="1">
        <f>SUM(Y38,W38,U38)</f>
        <v>483</v>
      </c>
      <c r="U38" s="1">
        <v>132</v>
      </c>
      <c r="V38" s="1">
        <v>38</v>
      </c>
      <c r="W38" s="1">
        <v>250</v>
      </c>
      <c r="X38" s="1">
        <v>2</v>
      </c>
      <c r="Y38" s="1">
        <v>101</v>
      </c>
    </row>
    <row r="39" spans="1:25" ht="18" customHeight="1">
      <c r="A39" s="7" t="s">
        <v>223</v>
      </c>
      <c r="B39" s="21" t="s">
        <v>247</v>
      </c>
      <c r="C39" s="1">
        <f>SUM(E39,S39)</f>
        <v>1260</v>
      </c>
      <c r="D39" s="1">
        <f>SUM(Q39,T39)</f>
        <v>5956</v>
      </c>
      <c r="E39" s="1">
        <f>SUM(F39:P39)</f>
        <v>1241</v>
      </c>
      <c r="F39" s="1">
        <v>41</v>
      </c>
      <c r="G39" s="1">
        <v>106</v>
      </c>
      <c r="H39" s="1">
        <v>192</v>
      </c>
      <c r="I39" s="1">
        <v>261</v>
      </c>
      <c r="J39" s="1">
        <v>235</v>
      </c>
      <c r="K39" s="1">
        <v>228</v>
      </c>
      <c r="L39" s="1">
        <v>110</v>
      </c>
      <c r="M39" s="1">
        <v>46</v>
      </c>
      <c r="N39" s="1">
        <v>18</v>
      </c>
      <c r="O39" s="1">
        <v>4</v>
      </c>
      <c r="P39" s="1">
        <v>0</v>
      </c>
      <c r="Q39" s="1">
        <v>5756</v>
      </c>
      <c r="R39" s="53">
        <v>4.64</v>
      </c>
      <c r="S39" s="1">
        <f>SUM(X39,V39,U39)</f>
        <v>19</v>
      </c>
      <c r="T39" s="1">
        <f>SUM(Y39,W39,U39)</f>
        <v>200</v>
      </c>
      <c r="U39" s="1">
        <v>12</v>
      </c>
      <c r="V39" s="1">
        <v>5</v>
      </c>
      <c r="W39" s="1">
        <v>18</v>
      </c>
      <c r="X39" s="1">
        <v>2</v>
      </c>
      <c r="Y39" s="1">
        <v>170</v>
      </c>
    </row>
    <row r="40" spans="1:25" ht="18" customHeight="1">
      <c r="A40" s="7" t="s">
        <v>224</v>
      </c>
      <c r="B40" s="21" t="s">
        <v>357</v>
      </c>
      <c r="C40" s="1">
        <f>SUM(E40,S40)</f>
        <v>1047</v>
      </c>
      <c r="D40" s="1">
        <f>SUM(Q40,T40)</f>
        <v>4932</v>
      </c>
      <c r="E40" s="1">
        <f>SUM(F40:P40)</f>
        <v>1010</v>
      </c>
      <c r="F40" s="1">
        <v>36</v>
      </c>
      <c r="G40" s="1">
        <v>111</v>
      </c>
      <c r="H40" s="1">
        <v>141</v>
      </c>
      <c r="I40" s="1">
        <v>192</v>
      </c>
      <c r="J40" s="1">
        <v>191</v>
      </c>
      <c r="K40" s="1">
        <v>185</v>
      </c>
      <c r="L40" s="1">
        <v>99</v>
      </c>
      <c r="M40" s="1">
        <v>36</v>
      </c>
      <c r="N40" s="1">
        <v>14</v>
      </c>
      <c r="O40" s="1">
        <v>2</v>
      </c>
      <c r="P40" s="1">
        <v>3</v>
      </c>
      <c r="Q40" s="1">
        <v>4675</v>
      </c>
      <c r="R40" s="53">
        <v>4.63</v>
      </c>
      <c r="S40" s="1">
        <f>SUM(X40,V40,U40)</f>
        <v>37</v>
      </c>
      <c r="T40" s="1">
        <f>SUM(Y40,W40,U40)</f>
        <v>257</v>
      </c>
      <c r="U40" s="1">
        <v>18</v>
      </c>
      <c r="V40" s="1">
        <v>17</v>
      </c>
      <c r="W40" s="1">
        <v>154</v>
      </c>
      <c r="X40" s="1">
        <v>2</v>
      </c>
      <c r="Y40" s="1">
        <v>85</v>
      </c>
    </row>
    <row r="41" spans="1:25" ht="18" customHeight="1">
      <c r="A41" s="7" t="s">
        <v>124</v>
      </c>
      <c r="B41" s="21" t="s">
        <v>163</v>
      </c>
      <c r="C41" s="1">
        <f>SUM(E41,S41)</f>
        <v>2414</v>
      </c>
      <c r="D41" s="1">
        <f>SUM(Q41,T41)</f>
        <v>8343</v>
      </c>
      <c r="E41" s="1">
        <f>SUM(F41:P41)</f>
        <v>2242</v>
      </c>
      <c r="F41" s="1">
        <v>90</v>
      </c>
      <c r="G41" s="1">
        <v>336</v>
      </c>
      <c r="H41" s="1">
        <v>607</v>
      </c>
      <c r="I41" s="1">
        <v>766</v>
      </c>
      <c r="J41" s="1">
        <v>284</v>
      </c>
      <c r="K41" s="1">
        <v>103</v>
      </c>
      <c r="L41" s="1">
        <v>38</v>
      </c>
      <c r="M41" s="1">
        <v>13</v>
      </c>
      <c r="N41" s="1">
        <v>4</v>
      </c>
      <c r="O41" s="1">
        <v>1</v>
      </c>
      <c r="P41" s="1">
        <v>0</v>
      </c>
      <c r="Q41" s="1">
        <v>8101</v>
      </c>
      <c r="R41" s="53">
        <v>3.61</v>
      </c>
      <c r="S41" s="1">
        <f>SUM(X41,V41,U41)</f>
        <v>172</v>
      </c>
      <c r="T41" s="1">
        <f>SUM(Y41,W41,U41)</f>
        <v>242</v>
      </c>
      <c r="U41" s="1">
        <v>165</v>
      </c>
      <c r="V41" s="1">
        <v>6</v>
      </c>
      <c r="W41" s="1">
        <v>32</v>
      </c>
      <c r="X41" s="1">
        <v>1</v>
      </c>
      <c r="Y41" s="1">
        <v>45</v>
      </c>
    </row>
    <row r="42" spans="1:25" ht="18" customHeight="1">
      <c r="A42" s="7" t="s">
        <v>125</v>
      </c>
      <c r="B42" s="21" t="s">
        <v>164</v>
      </c>
      <c r="C42" s="1">
        <f>SUM(E42,S42)</f>
        <v>2365</v>
      </c>
      <c r="D42" s="1">
        <f>SUM(Q42,T42)</f>
        <v>8918</v>
      </c>
      <c r="E42" s="1">
        <f>SUM(F42:P42)</f>
        <v>2313</v>
      </c>
      <c r="F42" s="1">
        <v>84</v>
      </c>
      <c r="G42" s="1">
        <v>291</v>
      </c>
      <c r="H42" s="1">
        <v>570</v>
      </c>
      <c r="I42" s="1">
        <v>786</v>
      </c>
      <c r="J42" s="1">
        <v>340</v>
      </c>
      <c r="K42" s="1">
        <v>161</v>
      </c>
      <c r="L42" s="1">
        <v>64</v>
      </c>
      <c r="M42" s="1">
        <v>13</v>
      </c>
      <c r="N42" s="1">
        <v>3</v>
      </c>
      <c r="O42" s="1">
        <v>0</v>
      </c>
      <c r="P42" s="1">
        <v>1</v>
      </c>
      <c r="Q42" s="1">
        <v>8776</v>
      </c>
      <c r="R42" s="53">
        <v>3.79</v>
      </c>
      <c r="S42" s="1">
        <f>SUM(X42,V42,U42)</f>
        <v>52</v>
      </c>
      <c r="T42" s="1">
        <f>SUM(Y42,W42,U42)</f>
        <v>142</v>
      </c>
      <c r="U42" s="1">
        <v>33</v>
      </c>
      <c r="V42" s="1">
        <v>19</v>
      </c>
      <c r="W42" s="1">
        <v>109</v>
      </c>
      <c r="X42" s="1">
        <v>0</v>
      </c>
      <c r="Y42" s="1">
        <v>0</v>
      </c>
    </row>
    <row r="43" spans="1:25" ht="18" customHeight="1">
      <c r="A43" s="7" t="s">
        <v>126</v>
      </c>
      <c r="B43" s="21" t="s">
        <v>165</v>
      </c>
      <c r="C43" s="1">
        <f aca="true" t="shared" si="4" ref="C43:C50">SUM(E43,S43)</f>
        <v>1081</v>
      </c>
      <c r="D43" s="1">
        <f>SUM(Q43,T43)</f>
        <v>4955</v>
      </c>
      <c r="E43" s="1">
        <f>SUM(F43:P43)</f>
        <v>1059</v>
      </c>
      <c r="F43" s="1">
        <v>32</v>
      </c>
      <c r="G43" s="1">
        <v>95</v>
      </c>
      <c r="H43" s="1">
        <v>151</v>
      </c>
      <c r="I43" s="1">
        <v>276</v>
      </c>
      <c r="J43" s="1">
        <v>200</v>
      </c>
      <c r="K43" s="1">
        <v>194</v>
      </c>
      <c r="L43" s="1">
        <v>77</v>
      </c>
      <c r="M43" s="1">
        <v>20</v>
      </c>
      <c r="N43" s="1">
        <v>10</v>
      </c>
      <c r="O43" s="1">
        <v>3</v>
      </c>
      <c r="P43" s="1">
        <v>1</v>
      </c>
      <c r="Q43" s="1">
        <v>4774</v>
      </c>
      <c r="R43" s="53">
        <v>4.51</v>
      </c>
      <c r="S43" s="1">
        <f>SUM(X43,V43,U43)</f>
        <v>22</v>
      </c>
      <c r="T43" s="1">
        <f>SUM(Y43,W43,U43)</f>
        <v>181</v>
      </c>
      <c r="U43" s="1">
        <v>4</v>
      </c>
      <c r="V43" s="1">
        <v>17</v>
      </c>
      <c r="W43" s="1">
        <v>113</v>
      </c>
      <c r="X43" s="1">
        <v>1</v>
      </c>
      <c r="Y43" s="1">
        <v>64</v>
      </c>
    </row>
    <row r="44" spans="1:25" ht="18" customHeight="1">
      <c r="A44" s="7" t="s">
        <v>127</v>
      </c>
      <c r="B44" s="21" t="s">
        <v>166</v>
      </c>
      <c r="C44" s="1">
        <f t="shared" si="4"/>
        <v>2369</v>
      </c>
      <c r="D44" s="1">
        <f>SUM(Q44,T44)</f>
        <v>8737</v>
      </c>
      <c r="E44" s="1">
        <f>SUM(F44:P44)</f>
        <v>2284</v>
      </c>
      <c r="F44" s="1">
        <v>186</v>
      </c>
      <c r="G44" s="1">
        <v>325</v>
      </c>
      <c r="H44" s="1">
        <v>540</v>
      </c>
      <c r="I44" s="1">
        <v>631</v>
      </c>
      <c r="J44" s="1">
        <v>321</v>
      </c>
      <c r="K44" s="1">
        <v>178</v>
      </c>
      <c r="L44" s="1">
        <v>70</v>
      </c>
      <c r="M44" s="1">
        <v>26</v>
      </c>
      <c r="N44" s="1">
        <v>3</v>
      </c>
      <c r="O44" s="1">
        <v>2</v>
      </c>
      <c r="P44" s="1">
        <v>2</v>
      </c>
      <c r="Q44" s="1">
        <v>8420</v>
      </c>
      <c r="R44" s="53">
        <v>3.69</v>
      </c>
      <c r="S44" s="1">
        <f>SUM(X44,V44,U44)</f>
        <v>85</v>
      </c>
      <c r="T44" s="1">
        <f>SUM(Y44,W44,U44)</f>
        <v>317</v>
      </c>
      <c r="U44" s="1">
        <v>50</v>
      </c>
      <c r="V44" s="1">
        <v>34</v>
      </c>
      <c r="W44" s="1">
        <v>223</v>
      </c>
      <c r="X44" s="1">
        <v>1</v>
      </c>
      <c r="Y44" s="1">
        <v>44</v>
      </c>
    </row>
    <row r="45" spans="1:25" ht="18" customHeight="1">
      <c r="A45" s="7" t="s">
        <v>128</v>
      </c>
      <c r="B45" s="21" t="s">
        <v>167</v>
      </c>
      <c r="C45" s="1">
        <f t="shared" si="4"/>
        <v>2703</v>
      </c>
      <c r="D45" s="1">
        <f>SUM(Q45,T45)</f>
        <v>10802</v>
      </c>
      <c r="E45" s="1">
        <f>SUM(F45:P45)</f>
        <v>2652</v>
      </c>
      <c r="F45" s="1">
        <v>158</v>
      </c>
      <c r="G45" s="1">
        <v>324</v>
      </c>
      <c r="H45" s="1">
        <v>510</v>
      </c>
      <c r="I45" s="1">
        <v>780</v>
      </c>
      <c r="J45" s="1">
        <v>462</v>
      </c>
      <c r="K45" s="1">
        <v>273</v>
      </c>
      <c r="L45" s="1">
        <v>90</v>
      </c>
      <c r="M45" s="1">
        <v>46</v>
      </c>
      <c r="N45" s="1">
        <v>5</v>
      </c>
      <c r="O45" s="1">
        <v>2</v>
      </c>
      <c r="P45" s="1">
        <v>2</v>
      </c>
      <c r="Q45" s="1">
        <v>10489</v>
      </c>
      <c r="R45" s="53">
        <v>3.96</v>
      </c>
      <c r="S45" s="1">
        <f>SUM(X45,V45,U45)</f>
        <v>51</v>
      </c>
      <c r="T45" s="1">
        <f>SUM(Y45,W45,U45)</f>
        <v>313</v>
      </c>
      <c r="U45" s="1">
        <v>36</v>
      </c>
      <c r="V45" s="1">
        <v>14</v>
      </c>
      <c r="W45" s="1">
        <v>77</v>
      </c>
      <c r="X45" s="1">
        <v>1</v>
      </c>
      <c r="Y45" s="1">
        <v>200</v>
      </c>
    </row>
    <row r="46" spans="1:25" ht="18" customHeight="1">
      <c r="A46" s="7" t="s">
        <v>129</v>
      </c>
      <c r="B46" s="21" t="s">
        <v>225</v>
      </c>
      <c r="C46" s="1">
        <f t="shared" si="4"/>
        <v>1598</v>
      </c>
      <c r="D46" s="1">
        <f>SUM(Q46,T46)</f>
        <v>6320</v>
      </c>
      <c r="E46" s="1">
        <f>SUM(F46:P46)</f>
        <v>1567</v>
      </c>
      <c r="F46" s="1">
        <v>42</v>
      </c>
      <c r="G46" s="1">
        <v>208</v>
      </c>
      <c r="H46" s="1">
        <v>374</v>
      </c>
      <c r="I46" s="1">
        <v>458</v>
      </c>
      <c r="J46" s="1">
        <v>260</v>
      </c>
      <c r="K46" s="1">
        <v>128</v>
      </c>
      <c r="L46" s="1">
        <v>67</v>
      </c>
      <c r="M46" s="1">
        <v>24</v>
      </c>
      <c r="N46" s="1">
        <v>6</v>
      </c>
      <c r="O46" s="1">
        <v>0</v>
      </c>
      <c r="P46" s="1">
        <v>0</v>
      </c>
      <c r="Q46" s="1">
        <v>6195</v>
      </c>
      <c r="R46" s="53">
        <v>3.95</v>
      </c>
      <c r="S46" s="1">
        <f>SUM(X46,V46,U46)</f>
        <v>31</v>
      </c>
      <c r="T46" s="1">
        <f>SUM(Y46,W46,U46)</f>
        <v>125</v>
      </c>
      <c r="U46" s="1">
        <v>14</v>
      </c>
      <c r="V46" s="1">
        <v>17</v>
      </c>
      <c r="W46" s="1">
        <v>111</v>
      </c>
      <c r="X46" s="1">
        <v>0</v>
      </c>
      <c r="Y46" s="1">
        <v>0</v>
      </c>
    </row>
    <row r="47" spans="1:25" ht="18" customHeight="1">
      <c r="A47" s="7" t="s">
        <v>130</v>
      </c>
      <c r="B47" s="21" t="s">
        <v>226</v>
      </c>
      <c r="C47" s="1">
        <f t="shared" si="4"/>
        <v>1670</v>
      </c>
      <c r="D47" s="1">
        <f>SUM(Q47,T47)</f>
        <v>7452</v>
      </c>
      <c r="E47" s="1">
        <f>SUM(F47:P47)</f>
        <v>1641</v>
      </c>
      <c r="F47" s="1">
        <v>59</v>
      </c>
      <c r="G47" s="1">
        <v>151</v>
      </c>
      <c r="H47" s="1">
        <v>237</v>
      </c>
      <c r="I47" s="1">
        <v>391</v>
      </c>
      <c r="J47" s="1">
        <v>330</v>
      </c>
      <c r="K47" s="1">
        <v>280</v>
      </c>
      <c r="L47" s="1">
        <v>136</v>
      </c>
      <c r="M47" s="1">
        <v>43</v>
      </c>
      <c r="N47" s="1">
        <v>10</v>
      </c>
      <c r="O47" s="1">
        <v>3</v>
      </c>
      <c r="P47" s="1">
        <v>1</v>
      </c>
      <c r="Q47" s="1">
        <v>7398</v>
      </c>
      <c r="R47" s="53">
        <v>4.51</v>
      </c>
      <c r="S47" s="1">
        <f>SUM(X47,V47,U47)</f>
        <v>29</v>
      </c>
      <c r="T47" s="1">
        <f>SUM(Y47,W47,U47)</f>
        <v>54</v>
      </c>
      <c r="U47" s="1">
        <v>25</v>
      </c>
      <c r="V47" s="1">
        <v>4</v>
      </c>
      <c r="W47" s="1">
        <v>29</v>
      </c>
      <c r="X47" s="1">
        <v>0</v>
      </c>
      <c r="Y47" s="1">
        <v>0</v>
      </c>
    </row>
    <row r="48" spans="1:25" ht="18" customHeight="1">
      <c r="A48" s="7" t="s">
        <v>131</v>
      </c>
      <c r="B48" s="21" t="s">
        <v>358</v>
      </c>
      <c r="C48" s="1">
        <f t="shared" si="4"/>
        <v>1019</v>
      </c>
      <c r="D48" s="1">
        <f>SUM(Q48,T48)</f>
        <v>4761</v>
      </c>
      <c r="E48" s="1">
        <f>SUM(F48:P48)</f>
        <v>1005</v>
      </c>
      <c r="F48" s="1">
        <v>23</v>
      </c>
      <c r="G48" s="1">
        <v>72</v>
      </c>
      <c r="H48" s="1">
        <v>132</v>
      </c>
      <c r="I48" s="1">
        <v>225</v>
      </c>
      <c r="J48" s="1">
        <v>235</v>
      </c>
      <c r="K48" s="1">
        <v>183</v>
      </c>
      <c r="L48" s="1">
        <v>89</v>
      </c>
      <c r="M48" s="1">
        <v>36</v>
      </c>
      <c r="N48" s="1">
        <v>10</v>
      </c>
      <c r="O48" s="1">
        <v>0</v>
      </c>
      <c r="P48" s="1">
        <v>0</v>
      </c>
      <c r="Q48" s="1">
        <v>4737</v>
      </c>
      <c r="R48" s="53">
        <v>4.71</v>
      </c>
      <c r="S48" s="1">
        <f>SUM(X48,V48,U48)</f>
        <v>14</v>
      </c>
      <c r="T48" s="1">
        <f>SUM(Y48,W48,U48)</f>
        <v>24</v>
      </c>
      <c r="U48" s="1">
        <v>9</v>
      </c>
      <c r="V48" s="1">
        <v>5</v>
      </c>
      <c r="W48" s="1">
        <v>15</v>
      </c>
      <c r="X48" s="1">
        <v>0</v>
      </c>
      <c r="Y48" s="1">
        <v>0</v>
      </c>
    </row>
    <row r="49" spans="1:25" ht="18" customHeight="1">
      <c r="A49" s="7" t="s">
        <v>132</v>
      </c>
      <c r="B49" s="21" t="s">
        <v>168</v>
      </c>
      <c r="C49" s="1">
        <f t="shared" si="4"/>
        <v>1361</v>
      </c>
      <c r="D49" s="1">
        <f>SUM(Q49,T49)</f>
        <v>5281</v>
      </c>
      <c r="E49" s="1">
        <f>SUM(F49:P49)</f>
        <v>1296</v>
      </c>
      <c r="F49" s="1">
        <v>80</v>
      </c>
      <c r="G49" s="1">
        <v>155</v>
      </c>
      <c r="H49" s="1">
        <v>286</v>
      </c>
      <c r="I49" s="1">
        <v>383</v>
      </c>
      <c r="J49" s="1">
        <v>215</v>
      </c>
      <c r="K49" s="1">
        <v>117</v>
      </c>
      <c r="L49" s="1">
        <v>41</v>
      </c>
      <c r="M49" s="1">
        <v>14</v>
      </c>
      <c r="N49" s="1">
        <v>5</v>
      </c>
      <c r="O49" s="1">
        <v>0</v>
      </c>
      <c r="P49" s="1">
        <v>0</v>
      </c>
      <c r="Q49" s="1">
        <v>5001</v>
      </c>
      <c r="R49" s="53">
        <v>3.86</v>
      </c>
      <c r="S49" s="1">
        <f>SUM(X49,V49,U49)</f>
        <v>65</v>
      </c>
      <c r="T49" s="1">
        <f>SUM(Y49,W49,U49)</f>
        <v>280</v>
      </c>
      <c r="U49" s="1">
        <v>44</v>
      </c>
      <c r="V49" s="1">
        <v>18</v>
      </c>
      <c r="W49" s="1">
        <v>98</v>
      </c>
      <c r="X49" s="1">
        <v>3</v>
      </c>
      <c r="Y49" s="1">
        <v>138</v>
      </c>
    </row>
    <row r="50" spans="1:25" ht="36" customHeight="1">
      <c r="A50" s="7" t="s">
        <v>133</v>
      </c>
      <c r="B50" s="22" t="s">
        <v>250</v>
      </c>
      <c r="C50" s="18">
        <f t="shared" si="4"/>
        <v>1171</v>
      </c>
      <c r="D50" s="18">
        <f>SUM(Q50,T50)</f>
        <v>5571</v>
      </c>
      <c r="E50" s="18">
        <f>SUM(F50:P50)</f>
        <v>1152</v>
      </c>
      <c r="F50" s="18">
        <v>35</v>
      </c>
      <c r="G50" s="18">
        <v>98</v>
      </c>
      <c r="H50" s="18">
        <v>201</v>
      </c>
      <c r="I50" s="18">
        <v>232</v>
      </c>
      <c r="J50" s="18">
        <v>227</v>
      </c>
      <c r="K50" s="18">
        <v>196</v>
      </c>
      <c r="L50" s="18">
        <v>101</v>
      </c>
      <c r="M50" s="18">
        <v>49</v>
      </c>
      <c r="N50" s="18">
        <v>12</v>
      </c>
      <c r="O50" s="18">
        <v>1</v>
      </c>
      <c r="P50" s="18">
        <v>0</v>
      </c>
      <c r="Q50" s="18">
        <v>5290</v>
      </c>
      <c r="R50" s="56">
        <v>4.59</v>
      </c>
      <c r="S50" s="18">
        <f>SUM(X50,V50,U50)</f>
        <v>19</v>
      </c>
      <c r="T50" s="18">
        <f>SUM(Y50,W50,U50)</f>
        <v>281</v>
      </c>
      <c r="U50" s="18">
        <v>9</v>
      </c>
      <c r="V50" s="18">
        <v>7</v>
      </c>
      <c r="W50" s="18">
        <v>48</v>
      </c>
      <c r="X50" s="18">
        <v>3</v>
      </c>
      <c r="Y50" s="18">
        <v>224</v>
      </c>
    </row>
  </sheetData>
  <mergeCells count="13">
    <mergeCell ref="S4:Y4"/>
    <mergeCell ref="S5:T5"/>
    <mergeCell ref="U5:U6"/>
    <mergeCell ref="V5:W5"/>
    <mergeCell ref="X5:Y5"/>
    <mergeCell ref="C4:D4"/>
    <mergeCell ref="B4:B6"/>
    <mergeCell ref="C5:C6"/>
    <mergeCell ref="D5:D6"/>
    <mergeCell ref="E5:P5"/>
    <mergeCell ref="E4:R4"/>
    <mergeCell ref="Q5:Q6"/>
    <mergeCell ref="R5:R6"/>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U51"/>
  <sheetViews>
    <sheetView workbookViewId="0" topLeftCell="A1">
      <selection activeCell="B1" sqref="B1"/>
    </sheetView>
  </sheetViews>
  <sheetFormatPr defaultColWidth="9.00390625" defaultRowHeight="18" customHeight="1"/>
  <cols>
    <col min="1" max="1" width="5.625" style="6" customWidth="1"/>
    <col min="2" max="2" width="34.625" style="3" customWidth="1"/>
    <col min="3" max="16384" width="11.125" style="1" customWidth="1"/>
  </cols>
  <sheetData>
    <row r="1" spans="1:10" s="3" customFormat="1" ht="18" customHeight="1">
      <c r="A1" s="6"/>
      <c r="B1" s="4" t="s">
        <v>391</v>
      </c>
      <c r="D1" s="4"/>
      <c r="E1" s="4"/>
      <c r="F1" s="4"/>
      <c r="G1" s="4"/>
      <c r="H1" s="4"/>
      <c r="I1" s="4"/>
      <c r="J1" s="4"/>
    </row>
    <row r="2" spans="1:3" s="3" customFormat="1" ht="18" customHeight="1">
      <c r="A2" s="6"/>
      <c r="C2" s="3" t="s">
        <v>406</v>
      </c>
    </row>
    <row r="3" spans="1:3" s="3" customFormat="1" ht="18" customHeight="1">
      <c r="A3" s="6"/>
      <c r="C3" s="3" t="s">
        <v>407</v>
      </c>
    </row>
    <row r="4" spans="1:3" s="3" customFormat="1" ht="18" customHeight="1">
      <c r="A4" s="6"/>
      <c r="C4" s="3" t="s">
        <v>408</v>
      </c>
    </row>
    <row r="5" spans="1:21" s="3" customFormat="1" ht="18" customHeight="1">
      <c r="A5" s="6"/>
      <c r="B5" s="30" t="s">
        <v>379</v>
      </c>
      <c r="C5" s="28" t="s">
        <v>387</v>
      </c>
      <c r="D5" s="38" t="s">
        <v>388</v>
      </c>
      <c r="E5" s="39"/>
      <c r="F5" s="39"/>
      <c r="G5" s="39"/>
      <c r="H5" s="39"/>
      <c r="I5" s="39"/>
      <c r="J5" s="39"/>
      <c r="K5" s="39"/>
      <c r="L5" s="39"/>
      <c r="M5" s="39"/>
      <c r="N5" s="39"/>
      <c r="O5" s="39"/>
      <c r="P5" s="39"/>
      <c r="Q5" s="39"/>
      <c r="R5" s="39"/>
      <c r="S5" s="43"/>
      <c r="T5" s="47" t="s">
        <v>404</v>
      </c>
      <c r="U5" s="58" t="s">
        <v>405</v>
      </c>
    </row>
    <row r="6" spans="2:21" s="3" customFormat="1" ht="18" customHeight="1">
      <c r="B6" s="44"/>
      <c r="C6" s="42"/>
      <c r="D6" s="42" t="s">
        <v>387</v>
      </c>
      <c r="E6" s="41" t="s">
        <v>389</v>
      </c>
      <c r="F6" s="37"/>
      <c r="G6" s="37"/>
      <c r="H6" s="37"/>
      <c r="I6" s="31"/>
      <c r="J6" s="38" t="s">
        <v>390</v>
      </c>
      <c r="K6" s="39"/>
      <c r="L6" s="39"/>
      <c r="M6" s="39"/>
      <c r="N6" s="39"/>
      <c r="O6" s="39"/>
      <c r="P6" s="39"/>
      <c r="Q6" s="39"/>
      <c r="R6" s="39"/>
      <c r="S6" s="43"/>
      <c r="T6" s="48"/>
      <c r="U6" s="55"/>
    </row>
    <row r="7" spans="2:21" s="3" customFormat="1" ht="54" customHeight="1">
      <c r="B7" s="31"/>
      <c r="C7" s="29"/>
      <c r="D7" s="29"/>
      <c r="E7" s="26" t="s">
        <v>264</v>
      </c>
      <c r="F7" s="26" t="s">
        <v>386</v>
      </c>
      <c r="G7" s="26" t="s">
        <v>392</v>
      </c>
      <c r="H7" s="26" t="s">
        <v>393</v>
      </c>
      <c r="I7" s="26" t="s">
        <v>394</v>
      </c>
      <c r="J7" s="26" t="s">
        <v>264</v>
      </c>
      <c r="K7" s="26" t="s">
        <v>395</v>
      </c>
      <c r="L7" s="26" t="s">
        <v>396</v>
      </c>
      <c r="M7" s="26" t="s">
        <v>397</v>
      </c>
      <c r="N7" s="26" t="s">
        <v>398</v>
      </c>
      <c r="O7" s="26" t="s">
        <v>399</v>
      </c>
      <c r="P7" s="26" t="s">
        <v>400</v>
      </c>
      <c r="Q7" s="26" t="s">
        <v>401</v>
      </c>
      <c r="R7" s="26" t="s">
        <v>402</v>
      </c>
      <c r="S7" s="26" t="s">
        <v>403</v>
      </c>
      <c r="T7" s="49"/>
      <c r="U7" s="57"/>
    </row>
    <row r="8" spans="2:21" s="2" customFormat="1" ht="18" customHeight="1">
      <c r="B8" s="9" t="s">
        <v>343</v>
      </c>
      <c r="C8" s="2">
        <f>SUM(C9,C33)</f>
        <v>91282</v>
      </c>
      <c r="D8" s="2">
        <f>SUM(D9,D33)</f>
        <v>82709</v>
      </c>
      <c r="E8" s="2">
        <f>SUM(E9,E33)</f>
        <v>57003</v>
      </c>
      <c r="F8" s="2">
        <f>SUM(F9,F33)</f>
        <v>10222</v>
      </c>
      <c r="G8" s="2">
        <f>SUM(G9,G33)</f>
        <v>41156</v>
      </c>
      <c r="H8" s="2">
        <f>SUM(H9,H33)</f>
        <v>705</v>
      </c>
      <c r="I8" s="2">
        <f>SUM(I9,I33)</f>
        <v>4920</v>
      </c>
      <c r="J8" s="2">
        <f>SUM(J9,J33)</f>
        <v>25706</v>
      </c>
      <c r="K8" s="2">
        <f>SUM(K9,K33)</f>
        <v>510</v>
      </c>
      <c r="L8" s="2">
        <f>SUM(L9,L33)</f>
        <v>1043</v>
      </c>
      <c r="M8" s="2">
        <f>SUM(M9,M33)</f>
        <v>4449</v>
      </c>
      <c r="N8" s="2">
        <f>SUM(N9,N33)</f>
        <v>9482</v>
      </c>
      <c r="O8" s="2">
        <f>SUM(O9,O33)</f>
        <v>408</v>
      </c>
      <c r="P8" s="2">
        <f>SUM(P9,P33)</f>
        <v>2016</v>
      </c>
      <c r="Q8" s="2">
        <f>SUM(Q9,Q33)</f>
        <v>1102</v>
      </c>
      <c r="R8" s="2">
        <f>SUM(R9,R33)</f>
        <v>4712</v>
      </c>
      <c r="S8" s="2">
        <f>SUM(S9,S33)</f>
        <v>1984</v>
      </c>
      <c r="T8" s="2">
        <f>SUM(T9,T33)</f>
        <v>147</v>
      </c>
      <c r="U8" s="2">
        <f>SUM(U9,U33)</f>
        <v>8426</v>
      </c>
    </row>
    <row r="9" spans="2:21" s="2" customFormat="1" ht="18" customHeight="1">
      <c r="B9" s="9" t="s">
        <v>344</v>
      </c>
      <c r="C9" s="2">
        <f aca="true" t="shared" si="0" ref="C9:U9">SUM(C10:C32)</f>
        <v>57531</v>
      </c>
      <c r="D9" s="2">
        <f t="shared" si="0"/>
        <v>50984</v>
      </c>
      <c r="E9" s="2">
        <f t="shared" si="0"/>
        <v>35504</v>
      </c>
      <c r="F9" s="2">
        <f t="shared" si="0"/>
        <v>6877</v>
      </c>
      <c r="G9" s="2">
        <f t="shared" si="0"/>
        <v>24658</v>
      </c>
      <c r="H9" s="2">
        <f t="shared" si="0"/>
        <v>476</v>
      </c>
      <c r="I9" s="2">
        <f t="shared" si="0"/>
        <v>3493</v>
      </c>
      <c r="J9" s="2">
        <f t="shared" si="0"/>
        <v>15480</v>
      </c>
      <c r="K9" s="2">
        <f t="shared" si="0"/>
        <v>328</v>
      </c>
      <c r="L9" s="2">
        <f t="shared" si="0"/>
        <v>706</v>
      </c>
      <c r="M9" s="2">
        <f t="shared" si="0"/>
        <v>2606</v>
      </c>
      <c r="N9" s="2">
        <f t="shared" si="0"/>
        <v>5667</v>
      </c>
      <c r="O9" s="2">
        <f t="shared" si="0"/>
        <v>279</v>
      </c>
      <c r="P9" s="2">
        <f t="shared" si="0"/>
        <v>1274</v>
      </c>
      <c r="Q9" s="2">
        <f t="shared" si="0"/>
        <v>602</v>
      </c>
      <c r="R9" s="2">
        <f t="shared" si="0"/>
        <v>2596</v>
      </c>
      <c r="S9" s="2">
        <f t="shared" si="0"/>
        <v>1422</v>
      </c>
      <c r="T9" s="2">
        <f t="shared" si="0"/>
        <v>126</v>
      </c>
      <c r="U9" s="2">
        <f t="shared" si="0"/>
        <v>6421</v>
      </c>
    </row>
    <row r="10" spans="1:21" ht="18" customHeight="1">
      <c r="A10" s="7" t="s">
        <v>92</v>
      </c>
      <c r="B10" s="21" t="s">
        <v>139</v>
      </c>
      <c r="C10" s="1">
        <f>SUM(T10:U10,D10)</f>
        <v>1790</v>
      </c>
      <c r="D10" s="1">
        <f>SUM(J10,E10)</f>
        <v>1418</v>
      </c>
      <c r="E10" s="1">
        <f>SUM(F10:I10)</f>
        <v>927</v>
      </c>
      <c r="F10" s="1">
        <v>244</v>
      </c>
      <c r="G10" s="1">
        <v>558</v>
      </c>
      <c r="H10" s="1">
        <v>9</v>
      </c>
      <c r="I10" s="1">
        <v>116</v>
      </c>
      <c r="J10" s="1">
        <f>SUM(K10:S10)</f>
        <v>491</v>
      </c>
      <c r="K10" s="1">
        <v>7</v>
      </c>
      <c r="L10" s="1">
        <v>21</v>
      </c>
      <c r="M10" s="1">
        <v>83</v>
      </c>
      <c r="N10" s="1">
        <v>176</v>
      </c>
      <c r="O10" s="1">
        <v>16</v>
      </c>
      <c r="P10" s="1">
        <v>43</v>
      </c>
      <c r="Q10" s="1">
        <v>16</v>
      </c>
      <c r="R10" s="1">
        <v>87</v>
      </c>
      <c r="S10" s="1">
        <v>42</v>
      </c>
      <c r="T10" s="1">
        <v>5</v>
      </c>
      <c r="U10" s="1">
        <v>367</v>
      </c>
    </row>
    <row r="11" spans="1:21" ht="18" customHeight="1">
      <c r="A11" s="7" t="s">
        <v>207</v>
      </c>
      <c r="B11" s="21" t="s">
        <v>208</v>
      </c>
      <c r="C11" s="1">
        <f>SUM(T11:U11,D11)</f>
        <v>1440</v>
      </c>
      <c r="D11" s="1">
        <f>SUM(J11,E11)</f>
        <v>1278</v>
      </c>
      <c r="E11" s="1">
        <f aca="true" t="shared" si="1" ref="E11:E32">SUM(F11:I11)</f>
        <v>799</v>
      </c>
      <c r="F11" s="1">
        <v>183</v>
      </c>
      <c r="G11" s="1">
        <v>500</v>
      </c>
      <c r="H11" s="1">
        <v>11</v>
      </c>
      <c r="I11" s="1">
        <v>105</v>
      </c>
      <c r="J11" s="1">
        <f aca="true" t="shared" si="2" ref="J11:J32">SUM(K11:S11)</f>
        <v>479</v>
      </c>
      <c r="K11" s="1">
        <v>15</v>
      </c>
      <c r="L11" s="1">
        <v>21</v>
      </c>
      <c r="M11" s="1">
        <v>82</v>
      </c>
      <c r="N11" s="1">
        <v>172</v>
      </c>
      <c r="O11" s="1">
        <v>12</v>
      </c>
      <c r="P11" s="1">
        <v>40</v>
      </c>
      <c r="Q11" s="1">
        <v>20</v>
      </c>
      <c r="R11" s="1">
        <v>70</v>
      </c>
      <c r="S11" s="1">
        <v>47</v>
      </c>
      <c r="T11" s="1">
        <v>10</v>
      </c>
      <c r="U11" s="1">
        <v>152</v>
      </c>
    </row>
    <row r="12" spans="1:21" ht="18" customHeight="1">
      <c r="A12" s="7" t="s">
        <v>209</v>
      </c>
      <c r="B12" s="21" t="s">
        <v>140</v>
      </c>
      <c r="C12" s="1">
        <f>SUM(T12:U12,D12)</f>
        <v>2917</v>
      </c>
      <c r="D12" s="1">
        <f>SUM(J12,E12)</f>
        <v>2367</v>
      </c>
      <c r="E12" s="1">
        <f t="shared" si="1"/>
        <v>1587</v>
      </c>
      <c r="F12" s="1">
        <v>348</v>
      </c>
      <c r="G12" s="1">
        <v>1022</v>
      </c>
      <c r="H12" s="1">
        <v>28</v>
      </c>
      <c r="I12" s="1">
        <v>189</v>
      </c>
      <c r="J12" s="1">
        <f t="shared" si="2"/>
        <v>780</v>
      </c>
      <c r="K12" s="1">
        <v>19</v>
      </c>
      <c r="L12" s="1">
        <v>47</v>
      </c>
      <c r="M12" s="1">
        <v>129</v>
      </c>
      <c r="N12" s="1">
        <v>289</v>
      </c>
      <c r="O12" s="1">
        <v>20</v>
      </c>
      <c r="P12" s="1">
        <v>73</v>
      </c>
      <c r="Q12" s="1">
        <v>27</v>
      </c>
      <c r="R12" s="1">
        <v>100</v>
      </c>
      <c r="S12" s="1">
        <v>76</v>
      </c>
      <c r="T12" s="1">
        <v>11</v>
      </c>
      <c r="U12" s="1">
        <v>539</v>
      </c>
    </row>
    <row r="13" spans="1:21" ht="18" customHeight="1">
      <c r="A13" s="7" t="s">
        <v>95</v>
      </c>
      <c r="B13" s="21" t="s">
        <v>141</v>
      </c>
      <c r="C13" s="1">
        <f>SUM(T13:U13,D13)</f>
        <v>3107</v>
      </c>
      <c r="D13" s="1">
        <f>SUM(J13,E13)</f>
        <v>2824</v>
      </c>
      <c r="E13" s="1">
        <f t="shared" si="1"/>
        <v>2027</v>
      </c>
      <c r="F13" s="1">
        <v>365</v>
      </c>
      <c r="G13" s="1">
        <v>1455</v>
      </c>
      <c r="H13" s="1">
        <v>19</v>
      </c>
      <c r="I13" s="1">
        <v>188</v>
      </c>
      <c r="J13" s="1">
        <f t="shared" si="2"/>
        <v>797</v>
      </c>
      <c r="K13" s="1">
        <v>9</v>
      </c>
      <c r="L13" s="1">
        <v>37</v>
      </c>
      <c r="M13" s="1">
        <v>131</v>
      </c>
      <c r="N13" s="1">
        <v>309</v>
      </c>
      <c r="O13" s="1">
        <v>13</v>
      </c>
      <c r="P13" s="1">
        <v>78</v>
      </c>
      <c r="Q13" s="1">
        <v>27</v>
      </c>
      <c r="R13" s="1">
        <v>128</v>
      </c>
      <c r="S13" s="1">
        <v>65</v>
      </c>
      <c r="T13" s="1">
        <v>3</v>
      </c>
      <c r="U13" s="1">
        <v>280</v>
      </c>
    </row>
    <row r="14" spans="1:21" ht="18" customHeight="1">
      <c r="A14" s="7" t="s">
        <v>96</v>
      </c>
      <c r="B14" s="21" t="s">
        <v>142</v>
      </c>
      <c r="C14" s="1">
        <f>SUM(T14:U14,D14)</f>
        <v>3219</v>
      </c>
      <c r="D14" s="1">
        <f>SUM(J14,E14)</f>
        <v>2903</v>
      </c>
      <c r="E14" s="1">
        <f t="shared" si="1"/>
        <v>2119</v>
      </c>
      <c r="F14" s="1">
        <v>401</v>
      </c>
      <c r="G14" s="1">
        <v>1499</v>
      </c>
      <c r="H14" s="1">
        <v>29</v>
      </c>
      <c r="I14" s="1">
        <v>190</v>
      </c>
      <c r="J14" s="1">
        <f t="shared" si="2"/>
        <v>784</v>
      </c>
      <c r="K14" s="1">
        <v>18</v>
      </c>
      <c r="L14" s="1">
        <v>48</v>
      </c>
      <c r="M14" s="1">
        <v>102</v>
      </c>
      <c r="N14" s="1">
        <v>309</v>
      </c>
      <c r="O14" s="1">
        <v>13</v>
      </c>
      <c r="P14" s="1">
        <v>61</v>
      </c>
      <c r="Q14" s="1">
        <v>33</v>
      </c>
      <c r="R14" s="1">
        <v>117</v>
      </c>
      <c r="S14" s="1">
        <v>83</v>
      </c>
      <c r="T14" s="1">
        <v>3</v>
      </c>
      <c r="U14" s="1">
        <v>313</v>
      </c>
    </row>
    <row r="15" spans="1:21" ht="18" customHeight="1">
      <c r="A15" s="7" t="s">
        <v>97</v>
      </c>
      <c r="B15" s="21" t="s">
        <v>143</v>
      </c>
      <c r="C15" s="1">
        <f>SUM(T15:U15,D15)</f>
        <v>2777</v>
      </c>
      <c r="D15" s="1">
        <f>SUM(J15,E15)</f>
        <v>2498</v>
      </c>
      <c r="E15" s="1">
        <f t="shared" si="1"/>
        <v>1800</v>
      </c>
      <c r="F15" s="1">
        <v>353</v>
      </c>
      <c r="G15" s="1">
        <v>1268</v>
      </c>
      <c r="H15" s="1">
        <v>16</v>
      </c>
      <c r="I15" s="1">
        <v>163</v>
      </c>
      <c r="J15" s="1">
        <f t="shared" si="2"/>
        <v>698</v>
      </c>
      <c r="K15" s="1">
        <v>15</v>
      </c>
      <c r="L15" s="1">
        <v>32</v>
      </c>
      <c r="M15" s="1">
        <v>124</v>
      </c>
      <c r="N15" s="1">
        <v>251</v>
      </c>
      <c r="O15" s="1">
        <v>13</v>
      </c>
      <c r="P15" s="1">
        <v>60</v>
      </c>
      <c r="Q15" s="1">
        <v>21</v>
      </c>
      <c r="R15" s="1">
        <v>121</v>
      </c>
      <c r="S15" s="1">
        <v>61</v>
      </c>
      <c r="T15" s="1">
        <v>5</v>
      </c>
      <c r="U15" s="1">
        <v>274</v>
      </c>
    </row>
    <row r="16" spans="1:21" ht="18" customHeight="1">
      <c r="A16" s="7" t="s">
        <v>98</v>
      </c>
      <c r="B16" s="21" t="s">
        <v>144</v>
      </c>
      <c r="C16" s="1">
        <f>SUM(T16:U16,D16)</f>
        <v>2520</v>
      </c>
      <c r="D16" s="1">
        <f>SUM(J16,E16)</f>
        <v>2253</v>
      </c>
      <c r="E16" s="1">
        <f t="shared" si="1"/>
        <v>1451</v>
      </c>
      <c r="F16" s="1">
        <v>278</v>
      </c>
      <c r="G16" s="1">
        <v>933</v>
      </c>
      <c r="H16" s="1">
        <v>23</v>
      </c>
      <c r="I16" s="1">
        <v>217</v>
      </c>
      <c r="J16" s="1">
        <f t="shared" si="2"/>
        <v>802</v>
      </c>
      <c r="K16" s="1">
        <v>13</v>
      </c>
      <c r="L16" s="1">
        <v>48</v>
      </c>
      <c r="M16" s="1">
        <v>124</v>
      </c>
      <c r="N16" s="1">
        <v>294</v>
      </c>
      <c r="O16" s="1">
        <v>11</v>
      </c>
      <c r="P16" s="1">
        <v>56</v>
      </c>
      <c r="Q16" s="1">
        <v>35</v>
      </c>
      <c r="R16" s="1">
        <v>135</v>
      </c>
      <c r="S16" s="1">
        <v>86</v>
      </c>
      <c r="T16" s="1">
        <v>7</v>
      </c>
      <c r="U16" s="1">
        <v>260</v>
      </c>
    </row>
    <row r="17" spans="1:21" ht="18" customHeight="1">
      <c r="A17" s="7" t="s">
        <v>99</v>
      </c>
      <c r="B17" s="21" t="s">
        <v>145</v>
      </c>
      <c r="C17" s="1">
        <f>SUM(T17:U17,D17)</f>
        <v>2841</v>
      </c>
      <c r="D17" s="1">
        <f>SUM(J17,E17)</f>
        <v>2284</v>
      </c>
      <c r="E17" s="1">
        <f t="shared" si="1"/>
        <v>1685</v>
      </c>
      <c r="F17" s="1">
        <v>388</v>
      </c>
      <c r="G17" s="1">
        <v>1088</v>
      </c>
      <c r="H17" s="1">
        <v>20</v>
      </c>
      <c r="I17" s="1">
        <v>189</v>
      </c>
      <c r="J17" s="1">
        <f t="shared" si="2"/>
        <v>599</v>
      </c>
      <c r="K17" s="1">
        <v>10</v>
      </c>
      <c r="L17" s="1">
        <v>16</v>
      </c>
      <c r="M17" s="1">
        <v>104</v>
      </c>
      <c r="N17" s="1">
        <v>188</v>
      </c>
      <c r="O17" s="1">
        <v>15</v>
      </c>
      <c r="P17" s="1">
        <v>73</v>
      </c>
      <c r="Q17" s="1">
        <v>27</v>
      </c>
      <c r="R17" s="1">
        <v>92</v>
      </c>
      <c r="S17" s="1">
        <v>74</v>
      </c>
      <c r="T17" s="1">
        <v>11</v>
      </c>
      <c r="U17" s="1">
        <v>546</v>
      </c>
    </row>
    <row r="18" spans="1:21" ht="18" customHeight="1">
      <c r="A18" s="7" t="s">
        <v>100</v>
      </c>
      <c r="B18" s="21" t="s">
        <v>146</v>
      </c>
      <c r="C18" s="1">
        <f>SUM(T18:U18,D18)</f>
        <v>2380</v>
      </c>
      <c r="D18" s="1">
        <f>SUM(J18,E18)</f>
        <v>2042</v>
      </c>
      <c r="E18" s="1">
        <f t="shared" si="1"/>
        <v>1360</v>
      </c>
      <c r="F18" s="1">
        <v>278</v>
      </c>
      <c r="G18" s="1">
        <v>913</v>
      </c>
      <c r="H18" s="1">
        <v>22</v>
      </c>
      <c r="I18" s="1">
        <v>147</v>
      </c>
      <c r="J18" s="1">
        <f t="shared" si="2"/>
        <v>682</v>
      </c>
      <c r="K18" s="1">
        <v>14</v>
      </c>
      <c r="L18" s="1">
        <v>23</v>
      </c>
      <c r="M18" s="1">
        <v>118</v>
      </c>
      <c r="N18" s="1">
        <v>222</v>
      </c>
      <c r="O18" s="1">
        <v>13</v>
      </c>
      <c r="P18" s="1">
        <v>85</v>
      </c>
      <c r="Q18" s="1">
        <v>33</v>
      </c>
      <c r="R18" s="1">
        <v>108</v>
      </c>
      <c r="S18" s="1">
        <v>66</v>
      </c>
      <c r="T18" s="1">
        <v>4</v>
      </c>
      <c r="U18" s="1">
        <v>334</v>
      </c>
    </row>
    <row r="19" spans="1:21" ht="18" customHeight="1">
      <c r="A19" s="7" t="s">
        <v>101</v>
      </c>
      <c r="B19" s="21" t="s">
        <v>147</v>
      </c>
      <c r="C19" s="1">
        <f>SUM(T19:U19,D19)</f>
        <v>1675</v>
      </c>
      <c r="D19" s="1">
        <f>SUM(J19,E19)</f>
        <v>1465</v>
      </c>
      <c r="E19" s="1">
        <f t="shared" si="1"/>
        <v>952</v>
      </c>
      <c r="F19" s="1">
        <v>179</v>
      </c>
      <c r="G19" s="1">
        <v>664</v>
      </c>
      <c r="H19" s="1">
        <v>16</v>
      </c>
      <c r="I19" s="1">
        <v>93</v>
      </c>
      <c r="J19" s="1">
        <f t="shared" si="2"/>
        <v>513</v>
      </c>
      <c r="K19" s="1">
        <v>12</v>
      </c>
      <c r="L19" s="1">
        <v>26</v>
      </c>
      <c r="M19" s="1">
        <v>113</v>
      </c>
      <c r="N19" s="1">
        <v>173</v>
      </c>
      <c r="O19" s="1">
        <v>11</v>
      </c>
      <c r="P19" s="1">
        <v>32</v>
      </c>
      <c r="Q19" s="1">
        <v>14</v>
      </c>
      <c r="R19" s="1">
        <v>75</v>
      </c>
      <c r="S19" s="1">
        <v>57</v>
      </c>
      <c r="T19" s="1">
        <v>6</v>
      </c>
      <c r="U19" s="1">
        <v>204</v>
      </c>
    </row>
    <row r="20" spans="1:21" ht="18" customHeight="1">
      <c r="A20" s="7" t="s">
        <v>102</v>
      </c>
      <c r="B20" s="21" t="s">
        <v>148</v>
      </c>
      <c r="C20" s="1">
        <f>SUM(T20:U20,D20)</f>
        <v>1796</v>
      </c>
      <c r="D20" s="1">
        <f>SUM(J20,E20)</f>
        <v>1640</v>
      </c>
      <c r="E20" s="1">
        <f t="shared" si="1"/>
        <v>1168</v>
      </c>
      <c r="F20" s="1">
        <v>181</v>
      </c>
      <c r="G20" s="1">
        <v>882</v>
      </c>
      <c r="H20" s="1">
        <v>14</v>
      </c>
      <c r="I20" s="1">
        <v>91</v>
      </c>
      <c r="J20" s="1">
        <f t="shared" si="2"/>
        <v>472</v>
      </c>
      <c r="K20" s="1">
        <v>7</v>
      </c>
      <c r="L20" s="1">
        <v>24</v>
      </c>
      <c r="M20" s="1">
        <v>79</v>
      </c>
      <c r="N20" s="1">
        <v>179</v>
      </c>
      <c r="O20" s="1">
        <v>8</v>
      </c>
      <c r="P20" s="1">
        <v>44</v>
      </c>
      <c r="Q20" s="1">
        <v>20</v>
      </c>
      <c r="R20" s="1">
        <v>72</v>
      </c>
      <c r="S20" s="1">
        <v>39</v>
      </c>
      <c r="T20" s="1">
        <v>5</v>
      </c>
      <c r="U20" s="1">
        <v>151</v>
      </c>
    </row>
    <row r="21" spans="1:21" ht="18" customHeight="1">
      <c r="A21" s="7" t="s">
        <v>103</v>
      </c>
      <c r="B21" s="21" t="s">
        <v>149</v>
      </c>
      <c r="C21" s="1">
        <f>SUM(T21:U21,D21)</f>
        <v>1318</v>
      </c>
      <c r="D21" s="1">
        <f>SUM(J21,E21)</f>
        <v>1163</v>
      </c>
      <c r="E21" s="1">
        <f t="shared" si="1"/>
        <v>705</v>
      </c>
      <c r="F21" s="1">
        <v>131</v>
      </c>
      <c r="G21" s="1">
        <v>484</v>
      </c>
      <c r="H21" s="1">
        <v>13</v>
      </c>
      <c r="I21" s="1">
        <v>77</v>
      </c>
      <c r="J21" s="1">
        <f t="shared" si="2"/>
        <v>458</v>
      </c>
      <c r="K21" s="1">
        <v>8</v>
      </c>
      <c r="L21" s="1">
        <v>21</v>
      </c>
      <c r="M21" s="1">
        <v>80</v>
      </c>
      <c r="N21" s="1">
        <v>168</v>
      </c>
      <c r="O21" s="1">
        <v>8</v>
      </c>
      <c r="P21" s="1">
        <v>31</v>
      </c>
      <c r="Q21" s="1">
        <v>14</v>
      </c>
      <c r="R21" s="1">
        <v>92</v>
      </c>
      <c r="S21" s="1">
        <v>36</v>
      </c>
      <c r="T21" s="1">
        <v>5</v>
      </c>
      <c r="U21" s="1">
        <v>150</v>
      </c>
    </row>
    <row r="22" spans="1:21" ht="18" customHeight="1">
      <c r="A22" s="7" t="s">
        <v>104</v>
      </c>
      <c r="B22" s="21" t="s">
        <v>150</v>
      </c>
      <c r="C22" s="1">
        <f>SUM(T22:U22,D22)</f>
        <v>1792</v>
      </c>
      <c r="D22" s="1">
        <f>SUM(J22,E22)</f>
        <v>1630</v>
      </c>
      <c r="E22" s="1">
        <f t="shared" si="1"/>
        <v>999</v>
      </c>
      <c r="F22" s="1">
        <v>231</v>
      </c>
      <c r="G22" s="1">
        <v>645</v>
      </c>
      <c r="H22" s="1">
        <v>13</v>
      </c>
      <c r="I22" s="1">
        <v>110</v>
      </c>
      <c r="J22" s="1">
        <f t="shared" si="2"/>
        <v>631</v>
      </c>
      <c r="K22" s="1">
        <v>9</v>
      </c>
      <c r="L22" s="1">
        <v>19</v>
      </c>
      <c r="M22" s="1">
        <v>125</v>
      </c>
      <c r="N22" s="1">
        <v>219</v>
      </c>
      <c r="O22" s="1">
        <v>15</v>
      </c>
      <c r="P22" s="1">
        <v>49</v>
      </c>
      <c r="Q22" s="1">
        <v>21</v>
      </c>
      <c r="R22" s="1">
        <v>114</v>
      </c>
      <c r="S22" s="1">
        <v>60</v>
      </c>
      <c r="T22" s="1">
        <v>5</v>
      </c>
      <c r="U22" s="1">
        <v>157</v>
      </c>
    </row>
    <row r="23" spans="1:21" ht="18" customHeight="1">
      <c r="A23" s="7" t="s">
        <v>105</v>
      </c>
      <c r="B23" s="21" t="s">
        <v>151</v>
      </c>
      <c r="C23" s="1">
        <f>SUM(T23:U23,D23)</f>
        <v>1795</v>
      </c>
      <c r="D23" s="1">
        <f>SUM(J23,E23)</f>
        <v>1580</v>
      </c>
      <c r="E23" s="1">
        <f t="shared" si="1"/>
        <v>1093</v>
      </c>
      <c r="F23" s="1">
        <v>237</v>
      </c>
      <c r="G23" s="1">
        <v>758</v>
      </c>
      <c r="H23" s="1">
        <v>18</v>
      </c>
      <c r="I23" s="1">
        <v>80</v>
      </c>
      <c r="J23" s="1">
        <f t="shared" si="2"/>
        <v>487</v>
      </c>
      <c r="K23" s="1">
        <v>10</v>
      </c>
      <c r="L23" s="1">
        <v>17</v>
      </c>
      <c r="M23" s="1">
        <v>85</v>
      </c>
      <c r="N23" s="1">
        <v>175</v>
      </c>
      <c r="O23" s="1">
        <v>5</v>
      </c>
      <c r="P23" s="1">
        <v>31</v>
      </c>
      <c r="Q23" s="1">
        <v>24</v>
      </c>
      <c r="R23" s="1">
        <v>110</v>
      </c>
      <c r="S23" s="1">
        <v>30</v>
      </c>
      <c r="T23" s="1">
        <v>1</v>
      </c>
      <c r="U23" s="1">
        <v>214</v>
      </c>
    </row>
    <row r="24" spans="1:21" ht="18" customHeight="1">
      <c r="A24" s="7" t="s">
        <v>106</v>
      </c>
      <c r="B24" s="21" t="s">
        <v>152</v>
      </c>
      <c r="C24" s="1">
        <f>SUM(T24:U24,D24)</f>
        <v>3669</v>
      </c>
      <c r="D24" s="1">
        <f>SUM(J24,E24)</f>
        <v>3396</v>
      </c>
      <c r="E24" s="1">
        <f t="shared" si="1"/>
        <v>2340</v>
      </c>
      <c r="F24" s="1">
        <v>393</v>
      </c>
      <c r="G24" s="1">
        <v>1724</v>
      </c>
      <c r="H24" s="1">
        <v>29</v>
      </c>
      <c r="I24" s="1">
        <v>194</v>
      </c>
      <c r="J24" s="1">
        <f t="shared" si="2"/>
        <v>1056</v>
      </c>
      <c r="K24" s="1">
        <v>24</v>
      </c>
      <c r="L24" s="1">
        <v>37</v>
      </c>
      <c r="M24" s="1">
        <v>168</v>
      </c>
      <c r="N24" s="1">
        <v>407</v>
      </c>
      <c r="O24" s="1">
        <v>18</v>
      </c>
      <c r="P24" s="1">
        <v>92</v>
      </c>
      <c r="Q24" s="1">
        <v>44</v>
      </c>
      <c r="R24" s="1">
        <v>192</v>
      </c>
      <c r="S24" s="1">
        <v>74</v>
      </c>
      <c r="T24" s="1">
        <v>4</v>
      </c>
      <c r="U24" s="1">
        <v>269</v>
      </c>
    </row>
    <row r="25" spans="1:21" ht="18" customHeight="1">
      <c r="A25" s="7" t="s">
        <v>107</v>
      </c>
      <c r="B25" s="21" t="s">
        <v>153</v>
      </c>
      <c r="C25" s="1">
        <f>SUM(T25:U25,D25)</f>
        <v>2172</v>
      </c>
      <c r="D25" s="1">
        <f>SUM(J25,E25)</f>
        <v>1929</v>
      </c>
      <c r="E25" s="1">
        <f t="shared" si="1"/>
        <v>1270</v>
      </c>
      <c r="F25" s="1">
        <v>237</v>
      </c>
      <c r="G25" s="1">
        <v>855</v>
      </c>
      <c r="H25" s="1">
        <v>25</v>
      </c>
      <c r="I25" s="1">
        <v>153</v>
      </c>
      <c r="J25" s="1">
        <f t="shared" si="2"/>
        <v>659</v>
      </c>
      <c r="K25" s="1">
        <v>15</v>
      </c>
      <c r="L25" s="1">
        <v>31</v>
      </c>
      <c r="M25" s="1">
        <v>108</v>
      </c>
      <c r="N25" s="1">
        <v>232</v>
      </c>
      <c r="O25" s="1">
        <v>2</v>
      </c>
      <c r="P25" s="1">
        <v>49</v>
      </c>
      <c r="Q25" s="1">
        <v>24</v>
      </c>
      <c r="R25" s="1">
        <v>129</v>
      </c>
      <c r="S25" s="1">
        <v>69</v>
      </c>
      <c r="T25" s="1">
        <v>9</v>
      </c>
      <c r="U25" s="1">
        <v>234</v>
      </c>
    </row>
    <row r="26" spans="1:21" ht="18" customHeight="1">
      <c r="A26" s="7" t="s">
        <v>108</v>
      </c>
      <c r="B26" s="21" t="s">
        <v>172</v>
      </c>
      <c r="C26" s="1">
        <f>SUM(T26:U26,D26)</f>
        <v>3051</v>
      </c>
      <c r="D26" s="1">
        <f>SUM(J26,E26)</f>
        <v>2667</v>
      </c>
      <c r="E26" s="1">
        <f t="shared" si="1"/>
        <v>1783</v>
      </c>
      <c r="F26" s="1">
        <v>371</v>
      </c>
      <c r="G26" s="1">
        <v>1213</v>
      </c>
      <c r="H26" s="1">
        <v>19</v>
      </c>
      <c r="I26" s="1">
        <v>180</v>
      </c>
      <c r="J26" s="1">
        <f t="shared" si="2"/>
        <v>884</v>
      </c>
      <c r="K26" s="1">
        <v>33</v>
      </c>
      <c r="L26" s="1">
        <v>40</v>
      </c>
      <c r="M26" s="1">
        <v>174</v>
      </c>
      <c r="N26" s="1">
        <v>324</v>
      </c>
      <c r="O26" s="1">
        <v>12</v>
      </c>
      <c r="P26" s="1">
        <v>47</v>
      </c>
      <c r="Q26" s="1">
        <v>33</v>
      </c>
      <c r="R26" s="1">
        <v>137</v>
      </c>
      <c r="S26" s="1">
        <v>84</v>
      </c>
      <c r="T26" s="1">
        <v>8</v>
      </c>
      <c r="U26" s="1">
        <v>376</v>
      </c>
    </row>
    <row r="27" spans="1:21" ht="18" customHeight="1">
      <c r="A27" s="7" t="s">
        <v>109</v>
      </c>
      <c r="B27" s="21" t="s">
        <v>210</v>
      </c>
      <c r="C27" s="1">
        <f>SUM(T27:U27,D27)</f>
        <v>1753</v>
      </c>
      <c r="D27" s="1">
        <f>SUM(J27,E27)</f>
        <v>1524</v>
      </c>
      <c r="E27" s="1">
        <f t="shared" si="1"/>
        <v>1062</v>
      </c>
      <c r="F27" s="1">
        <v>236</v>
      </c>
      <c r="G27" s="1">
        <v>695</v>
      </c>
      <c r="H27" s="1">
        <v>12</v>
      </c>
      <c r="I27" s="1">
        <v>119</v>
      </c>
      <c r="J27" s="1">
        <f t="shared" si="2"/>
        <v>462</v>
      </c>
      <c r="K27" s="1">
        <v>8</v>
      </c>
      <c r="L27" s="1">
        <v>21</v>
      </c>
      <c r="M27" s="1">
        <v>65</v>
      </c>
      <c r="N27" s="1">
        <v>178</v>
      </c>
      <c r="O27" s="1">
        <v>13</v>
      </c>
      <c r="P27" s="1">
        <v>37</v>
      </c>
      <c r="Q27" s="1">
        <v>24</v>
      </c>
      <c r="R27" s="1">
        <v>70</v>
      </c>
      <c r="S27" s="1">
        <v>46</v>
      </c>
      <c r="T27" s="1">
        <v>5</v>
      </c>
      <c r="U27" s="1">
        <v>224</v>
      </c>
    </row>
    <row r="28" spans="1:21" ht="18" customHeight="1">
      <c r="A28" s="7" t="s">
        <v>110</v>
      </c>
      <c r="B28" s="21" t="s">
        <v>211</v>
      </c>
      <c r="C28" s="1">
        <f>SUM(T28:U28,D28)</f>
        <v>2397</v>
      </c>
      <c r="D28" s="1">
        <f>SUM(J28,E28)</f>
        <v>2143</v>
      </c>
      <c r="E28" s="1">
        <f t="shared" si="1"/>
        <v>1630</v>
      </c>
      <c r="F28" s="1">
        <v>313</v>
      </c>
      <c r="G28" s="1">
        <v>1164</v>
      </c>
      <c r="H28" s="1">
        <v>23</v>
      </c>
      <c r="I28" s="1">
        <v>130</v>
      </c>
      <c r="J28" s="1">
        <f t="shared" si="2"/>
        <v>513</v>
      </c>
      <c r="K28" s="1">
        <v>9</v>
      </c>
      <c r="L28" s="1">
        <v>27</v>
      </c>
      <c r="M28" s="1">
        <v>74</v>
      </c>
      <c r="N28" s="1">
        <v>196</v>
      </c>
      <c r="O28" s="1">
        <v>5</v>
      </c>
      <c r="P28" s="1">
        <v>40</v>
      </c>
      <c r="Q28" s="1">
        <v>17</v>
      </c>
      <c r="R28" s="1">
        <v>94</v>
      </c>
      <c r="S28" s="1">
        <v>51</v>
      </c>
      <c r="T28" s="1">
        <v>3</v>
      </c>
      <c r="U28" s="1">
        <v>251</v>
      </c>
    </row>
    <row r="29" spans="1:21" ht="18" customHeight="1">
      <c r="A29" s="7" t="s">
        <v>212</v>
      </c>
      <c r="B29" s="21" t="s">
        <v>213</v>
      </c>
      <c r="C29" s="1">
        <f>SUM(T29:U29,D29)</f>
        <v>3155</v>
      </c>
      <c r="D29" s="1">
        <f>SUM(J29,E29)</f>
        <v>2822</v>
      </c>
      <c r="E29" s="1">
        <f t="shared" si="1"/>
        <v>1981</v>
      </c>
      <c r="F29" s="1">
        <v>345</v>
      </c>
      <c r="G29" s="1">
        <v>1470</v>
      </c>
      <c r="H29" s="1">
        <v>27</v>
      </c>
      <c r="I29" s="1">
        <v>139</v>
      </c>
      <c r="J29" s="1">
        <f t="shared" si="2"/>
        <v>841</v>
      </c>
      <c r="K29" s="1">
        <v>23</v>
      </c>
      <c r="L29" s="1">
        <v>38</v>
      </c>
      <c r="M29" s="1">
        <v>130</v>
      </c>
      <c r="N29" s="1">
        <v>315</v>
      </c>
      <c r="O29" s="1">
        <v>16</v>
      </c>
      <c r="P29" s="1">
        <v>69</v>
      </c>
      <c r="Q29" s="1">
        <v>37</v>
      </c>
      <c r="R29" s="1">
        <v>144</v>
      </c>
      <c r="S29" s="1">
        <v>69</v>
      </c>
      <c r="T29" s="1">
        <v>3</v>
      </c>
      <c r="U29" s="1">
        <v>330</v>
      </c>
    </row>
    <row r="30" spans="1:21" ht="18" customHeight="1">
      <c r="A30" s="7" t="s">
        <v>214</v>
      </c>
      <c r="B30" s="21" t="s">
        <v>154</v>
      </c>
      <c r="C30" s="1">
        <f>SUM(T30:U30,D30)</f>
        <v>4179</v>
      </c>
      <c r="D30" s="1">
        <f>SUM(J30,E30)</f>
        <v>3806</v>
      </c>
      <c r="E30" s="1">
        <f t="shared" si="1"/>
        <v>3068</v>
      </c>
      <c r="F30" s="1">
        <v>519</v>
      </c>
      <c r="G30" s="1">
        <v>2208</v>
      </c>
      <c r="H30" s="1">
        <v>54</v>
      </c>
      <c r="I30" s="1">
        <v>287</v>
      </c>
      <c r="J30" s="1">
        <f t="shared" si="2"/>
        <v>738</v>
      </c>
      <c r="K30" s="1">
        <v>15</v>
      </c>
      <c r="L30" s="1">
        <v>36</v>
      </c>
      <c r="M30" s="1">
        <v>99</v>
      </c>
      <c r="N30" s="1">
        <v>285</v>
      </c>
      <c r="O30" s="1">
        <v>17</v>
      </c>
      <c r="P30" s="1">
        <v>53</v>
      </c>
      <c r="Q30" s="1">
        <v>25</v>
      </c>
      <c r="R30" s="1">
        <v>123</v>
      </c>
      <c r="S30" s="1">
        <v>85</v>
      </c>
      <c r="T30" s="1">
        <v>7</v>
      </c>
      <c r="U30" s="1">
        <v>366</v>
      </c>
    </row>
    <row r="31" spans="1:21" ht="18" customHeight="1">
      <c r="A31" s="7" t="s">
        <v>215</v>
      </c>
      <c r="B31" s="21" t="s">
        <v>216</v>
      </c>
      <c r="C31" s="1">
        <f>SUM(T31:U31,D31)</f>
        <v>2432</v>
      </c>
      <c r="D31" s="1">
        <f>SUM(J31,E31)</f>
        <v>2301</v>
      </c>
      <c r="E31" s="1">
        <f t="shared" si="1"/>
        <v>1619</v>
      </c>
      <c r="F31" s="1">
        <v>239</v>
      </c>
      <c r="G31" s="1">
        <v>1239</v>
      </c>
      <c r="H31" s="1">
        <v>16</v>
      </c>
      <c r="I31" s="1">
        <v>125</v>
      </c>
      <c r="J31" s="1">
        <f t="shared" si="2"/>
        <v>682</v>
      </c>
      <c r="K31" s="1">
        <v>12</v>
      </c>
      <c r="L31" s="1">
        <v>28</v>
      </c>
      <c r="M31" s="1">
        <v>136</v>
      </c>
      <c r="N31" s="1">
        <v>239</v>
      </c>
      <c r="O31" s="1">
        <v>5</v>
      </c>
      <c r="P31" s="1">
        <v>55</v>
      </c>
      <c r="Q31" s="1">
        <v>30</v>
      </c>
      <c r="R31" s="1">
        <v>144</v>
      </c>
      <c r="S31" s="1">
        <v>33</v>
      </c>
      <c r="T31" s="1">
        <v>3</v>
      </c>
      <c r="U31" s="1">
        <v>128</v>
      </c>
    </row>
    <row r="32" spans="1:21" ht="18" customHeight="1">
      <c r="A32" s="7" t="s">
        <v>217</v>
      </c>
      <c r="B32" s="21" t="s">
        <v>218</v>
      </c>
      <c r="C32" s="1">
        <f>SUM(T32:U32,D32)</f>
        <v>3356</v>
      </c>
      <c r="D32" s="1">
        <f>SUM(J32,E32)</f>
        <v>3051</v>
      </c>
      <c r="E32" s="1">
        <f t="shared" si="1"/>
        <v>2079</v>
      </c>
      <c r="F32" s="1">
        <v>427</v>
      </c>
      <c r="G32" s="1">
        <v>1421</v>
      </c>
      <c r="H32" s="1">
        <v>20</v>
      </c>
      <c r="I32" s="1">
        <v>211</v>
      </c>
      <c r="J32" s="1">
        <f t="shared" si="2"/>
        <v>972</v>
      </c>
      <c r="K32" s="1">
        <v>23</v>
      </c>
      <c r="L32" s="1">
        <v>48</v>
      </c>
      <c r="M32" s="1">
        <v>173</v>
      </c>
      <c r="N32" s="1">
        <v>367</v>
      </c>
      <c r="O32" s="1">
        <v>18</v>
      </c>
      <c r="P32" s="1">
        <v>76</v>
      </c>
      <c r="Q32" s="1">
        <v>36</v>
      </c>
      <c r="R32" s="1">
        <v>142</v>
      </c>
      <c r="S32" s="1">
        <v>89</v>
      </c>
      <c r="T32" s="1">
        <v>3</v>
      </c>
      <c r="U32" s="1">
        <v>302</v>
      </c>
    </row>
    <row r="33" spans="2:21" s="2" customFormat="1" ht="18" customHeight="1">
      <c r="B33" s="9" t="s">
        <v>115</v>
      </c>
      <c r="C33" s="2">
        <f>SUM(C34:C51)</f>
        <v>33751</v>
      </c>
      <c r="D33" s="2">
        <f>SUM(D34:D51)</f>
        <v>31725</v>
      </c>
      <c r="E33" s="2">
        <f>SUM(E34:E51)</f>
        <v>21499</v>
      </c>
      <c r="F33" s="2">
        <f>SUM(F34:F51)</f>
        <v>3345</v>
      </c>
      <c r="G33" s="2">
        <f>SUM(G34:G51)</f>
        <v>16498</v>
      </c>
      <c r="H33" s="2">
        <f>SUM(H34:H51)</f>
        <v>229</v>
      </c>
      <c r="I33" s="2">
        <f>SUM(I34:I51)</f>
        <v>1427</v>
      </c>
      <c r="J33" s="2">
        <f>SUM(J34:J51)</f>
        <v>10226</v>
      </c>
      <c r="K33" s="2">
        <f>SUM(K34:K51)</f>
        <v>182</v>
      </c>
      <c r="L33" s="2">
        <f>SUM(L34:L51)</f>
        <v>337</v>
      </c>
      <c r="M33" s="2">
        <f>SUM(M34:M51)</f>
        <v>1843</v>
      </c>
      <c r="N33" s="2">
        <f>SUM(N34:N51)</f>
        <v>3815</v>
      </c>
      <c r="O33" s="2">
        <f>SUM(O34:O51)</f>
        <v>129</v>
      </c>
      <c r="P33" s="2">
        <f>SUM(P34:P51)</f>
        <v>742</v>
      </c>
      <c r="Q33" s="2">
        <f>SUM(Q34:Q51)</f>
        <v>500</v>
      </c>
      <c r="R33" s="2">
        <f>SUM(R34:R51)</f>
        <v>2116</v>
      </c>
      <c r="S33" s="2">
        <f>SUM(S34:S51)</f>
        <v>562</v>
      </c>
      <c r="T33" s="2">
        <f>SUM(T34:T51)</f>
        <v>21</v>
      </c>
      <c r="U33" s="2">
        <f>SUM(U34:U51)</f>
        <v>2005</v>
      </c>
    </row>
    <row r="34" spans="1:21" ht="18" customHeight="1">
      <c r="A34" s="7" t="s">
        <v>116</v>
      </c>
      <c r="B34" s="21" t="s">
        <v>157</v>
      </c>
      <c r="C34" s="1">
        <f>SUM(T34:U34,D34)</f>
        <v>3158</v>
      </c>
      <c r="D34" s="1">
        <f>SUM(J34,E34)</f>
        <v>2888</v>
      </c>
      <c r="E34" s="1">
        <f>SUM(F34:I34)</f>
        <v>2191</v>
      </c>
      <c r="F34" s="1">
        <v>332</v>
      </c>
      <c r="G34" s="1">
        <v>1684</v>
      </c>
      <c r="H34" s="1">
        <v>13</v>
      </c>
      <c r="I34" s="1">
        <v>162</v>
      </c>
      <c r="J34" s="1">
        <f>SUM(K34:S34)</f>
        <v>697</v>
      </c>
      <c r="K34" s="1">
        <v>21</v>
      </c>
      <c r="L34" s="1">
        <v>26</v>
      </c>
      <c r="M34" s="1">
        <v>117</v>
      </c>
      <c r="N34" s="1">
        <v>269</v>
      </c>
      <c r="O34" s="1">
        <v>10</v>
      </c>
      <c r="P34" s="1">
        <v>46</v>
      </c>
      <c r="Q34" s="1">
        <v>38</v>
      </c>
      <c r="R34" s="1">
        <v>108</v>
      </c>
      <c r="S34" s="1">
        <v>62</v>
      </c>
      <c r="T34" s="1">
        <v>2</v>
      </c>
      <c r="U34" s="1">
        <v>268</v>
      </c>
    </row>
    <row r="35" spans="1:21" ht="18" customHeight="1">
      <c r="A35" s="7" t="s">
        <v>219</v>
      </c>
      <c r="B35" s="21" t="s">
        <v>158</v>
      </c>
      <c r="C35" s="1">
        <f>SUM(T35:U35,D35)</f>
        <v>4231</v>
      </c>
      <c r="D35" s="1">
        <f>SUM(J35,E35)</f>
        <v>3800</v>
      </c>
      <c r="E35" s="1">
        <f>SUM(F35:I35)</f>
        <v>2919</v>
      </c>
      <c r="F35" s="1">
        <v>510</v>
      </c>
      <c r="G35" s="1">
        <v>2186</v>
      </c>
      <c r="H35" s="1">
        <v>29</v>
      </c>
      <c r="I35" s="1">
        <v>194</v>
      </c>
      <c r="J35" s="1">
        <f>SUM(K35:S35)</f>
        <v>881</v>
      </c>
      <c r="K35" s="1">
        <v>19</v>
      </c>
      <c r="L35" s="1">
        <v>36</v>
      </c>
      <c r="M35" s="1">
        <v>122</v>
      </c>
      <c r="N35" s="1">
        <v>346</v>
      </c>
      <c r="O35" s="1">
        <v>15</v>
      </c>
      <c r="P35" s="1">
        <v>82</v>
      </c>
      <c r="Q35" s="1">
        <v>42</v>
      </c>
      <c r="R35" s="1">
        <v>150</v>
      </c>
      <c r="S35" s="1">
        <v>69</v>
      </c>
      <c r="T35" s="1">
        <v>5</v>
      </c>
      <c r="U35" s="1">
        <v>426</v>
      </c>
    </row>
    <row r="36" spans="1:21" ht="18" customHeight="1">
      <c r="A36" s="7" t="s">
        <v>118</v>
      </c>
      <c r="B36" s="21" t="s">
        <v>159</v>
      </c>
      <c r="C36" s="1">
        <f>SUM(T36:U36,D36)</f>
        <v>1425</v>
      </c>
      <c r="D36" s="1">
        <f>SUM(J36,E36)</f>
        <v>1353</v>
      </c>
      <c r="E36" s="1">
        <f>SUM(F36:I36)</f>
        <v>982</v>
      </c>
      <c r="F36" s="1">
        <v>169</v>
      </c>
      <c r="G36" s="1">
        <v>752</v>
      </c>
      <c r="H36" s="1">
        <v>15</v>
      </c>
      <c r="I36" s="1">
        <v>46</v>
      </c>
      <c r="J36" s="1">
        <f>SUM(K36:S36)</f>
        <v>371</v>
      </c>
      <c r="K36" s="1">
        <v>5</v>
      </c>
      <c r="L36" s="1">
        <v>14</v>
      </c>
      <c r="M36" s="1">
        <v>55</v>
      </c>
      <c r="N36" s="1">
        <v>134</v>
      </c>
      <c r="O36" s="1">
        <v>5</v>
      </c>
      <c r="P36" s="1">
        <v>39</v>
      </c>
      <c r="Q36" s="1">
        <v>21</v>
      </c>
      <c r="R36" s="1">
        <v>74</v>
      </c>
      <c r="S36" s="1">
        <v>24</v>
      </c>
      <c r="T36" s="1">
        <v>0</v>
      </c>
      <c r="U36" s="1">
        <v>72</v>
      </c>
    </row>
    <row r="37" spans="1:21" ht="18" customHeight="1">
      <c r="A37" s="7" t="s">
        <v>119</v>
      </c>
      <c r="B37" s="21" t="s">
        <v>220</v>
      </c>
      <c r="C37" s="1">
        <f>SUM(T37:U37,D37)</f>
        <v>2200</v>
      </c>
      <c r="D37" s="1">
        <f>SUM(J37,E37)</f>
        <v>2015</v>
      </c>
      <c r="E37" s="1">
        <f>SUM(F37:I37)</f>
        <v>1514</v>
      </c>
      <c r="F37" s="1">
        <v>274</v>
      </c>
      <c r="G37" s="1">
        <v>1161</v>
      </c>
      <c r="H37" s="1">
        <v>12</v>
      </c>
      <c r="I37" s="1">
        <v>67</v>
      </c>
      <c r="J37" s="1">
        <f>SUM(K37:S37)</f>
        <v>501</v>
      </c>
      <c r="K37" s="1">
        <v>9</v>
      </c>
      <c r="L37" s="1">
        <v>13</v>
      </c>
      <c r="M37" s="1">
        <v>84</v>
      </c>
      <c r="N37" s="1">
        <v>170</v>
      </c>
      <c r="O37" s="1">
        <v>8</v>
      </c>
      <c r="P37" s="1">
        <v>74</v>
      </c>
      <c r="Q37" s="1">
        <v>22</v>
      </c>
      <c r="R37" s="1">
        <v>88</v>
      </c>
      <c r="S37" s="1">
        <v>33</v>
      </c>
      <c r="T37" s="1">
        <v>1</v>
      </c>
      <c r="U37" s="1">
        <v>184</v>
      </c>
    </row>
    <row r="38" spans="1:21" ht="18" customHeight="1">
      <c r="A38" s="7" t="s">
        <v>221</v>
      </c>
      <c r="B38" s="21" t="s">
        <v>161</v>
      </c>
      <c r="C38" s="1">
        <f>SUM(T38:U38,D38)</f>
        <v>1315</v>
      </c>
      <c r="D38" s="1">
        <f>SUM(J38,E38)</f>
        <v>1262</v>
      </c>
      <c r="E38" s="1">
        <f>SUM(F38:I38)</f>
        <v>858</v>
      </c>
      <c r="F38" s="1">
        <v>134</v>
      </c>
      <c r="G38" s="1">
        <v>661</v>
      </c>
      <c r="H38" s="1">
        <v>14</v>
      </c>
      <c r="I38" s="1">
        <v>49</v>
      </c>
      <c r="J38" s="1">
        <f>SUM(K38:S38)</f>
        <v>404</v>
      </c>
      <c r="K38" s="1">
        <v>7</v>
      </c>
      <c r="L38" s="1">
        <v>11</v>
      </c>
      <c r="M38" s="1">
        <v>74</v>
      </c>
      <c r="N38" s="1">
        <v>157</v>
      </c>
      <c r="O38" s="1">
        <v>3</v>
      </c>
      <c r="P38" s="1">
        <v>30</v>
      </c>
      <c r="Q38" s="1">
        <v>18</v>
      </c>
      <c r="R38" s="1">
        <v>87</v>
      </c>
      <c r="S38" s="1">
        <v>17</v>
      </c>
      <c r="T38" s="1">
        <v>0</v>
      </c>
      <c r="U38" s="1">
        <v>53</v>
      </c>
    </row>
    <row r="39" spans="1:21" ht="18" customHeight="1">
      <c r="A39" s="7" t="s">
        <v>222</v>
      </c>
      <c r="B39" s="21" t="s">
        <v>162</v>
      </c>
      <c r="C39" s="1">
        <f>SUM(T39:U39,D39)</f>
        <v>1960</v>
      </c>
      <c r="D39" s="1">
        <f>SUM(J39,E39)</f>
        <v>1822</v>
      </c>
      <c r="E39" s="1">
        <f>SUM(F39:I39)</f>
        <v>1333</v>
      </c>
      <c r="F39" s="1">
        <v>212</v>
      </c>
      <c r="G39" s="1">
        <v>1006</v>
      </c>
      <c r="H39" s="1">
        <v>12</v>
      </c>
      <c r="I39" s="1">
        <v>103</v>
      </c>
      <c r="J39" s="1">
        <f>SUM(K39:S39)</f>
        <v>489</v>
      </c>
      <c r="K39" s="1">
        <v>7</v>
      </c>
      <c r="L39" s="1">
        <v>21</v>
      </c>
      <c r="M39" s="1">
        <v>83</v>
      </c>
      <c r="N39" s="1">
        <v>157</v>
      </c>
      <c r="O39" s="1">
        <v>10</v>
      </c>
      <c r="P39" s="1">
        <v>43</v>
      </c>
      <c r="Q39" s="1">
        <v>31</v>
      </c>
      <c r="R39" s="1">
        <v>101</v>
      </c>
      <c r="S39" s="1">
        <v>36</v>
      </c>
      <c r="T39" s="1">
        <v>2</v>
      </c>
      <c r="U39" s="1">
        <v>136</v>
      </c>
    </row>
    <row r="40" spans="1:21" ht="18" customHeight="1">
      <c r="A40" s="7" t="s">
        <v>223</v>
      </c>
      <c r="B40" s="21" t="s">
        <v>247</v>
      </c>
      <c r="C40" s="1">
        <f>SUM(T40:U40,D40)</f>
        <v>1241</v>
      </c>
      <c r="D40" s="1">
        <f>SUM(J40,E40)</f>
        <v>1200</v>
      </c>
      <c r="E40" s="1">
        <f>SUM(F40:I40)</f>
        <v>544</v>
      </c>
      <c r="F40" s="1">
        <v>79</v>
      </c>
      <c r="G40" s="1">
        <v>416</v>
      </c>
      <c r="H40" s="1">
        <v>5</v>
      </c>
      <c r="I40" s="1">
        <v>44</v>
      </c>
      <c r="J40" s="1">
        <f>SUM(K40:S40)</f>
        <v>656</v>
      </c>
      <c r="K40" s="1">
        <v>14</v>
      </c>
      <c r="L40" s="1">
        <v>12</v>
      </c>
      <c r="M40" s="1">
        <v>160</v>
      </c>
      <c r="N40" s="1">
        <v>211</v>
      </c>
      <c r="O40" s="1">
        <v>8</v>
      </c>
      <c r="P40" s="1">
        <v>37</v>
      </c>
      <c r="Q40" s="1">
        <v>35</v>
      </c>
      <c r="R40" s="1">
        <v>149</v>
      </c>
      <c r="S40" s="1">
        <v>30</v>
      </c>
      <c r="T40" s="1">
        <v>0</v>
      </c>
      <c r="U40" s="1">
        <v>41</v>
      </c>
    </row>
    <row r="41" spans="1:21" ht="18" customHeight="1">
      <c r="A41" s="7" t="s">
        <v>224</v>
      </c>
      <c r="B41" s="21" t="s">
        <v>357</v>
      </c>
      <c r="C41" s="1">
        <f>SUM(T41:U41,D41)</f>
        <v>1010</v>
      </c>
      <c r="D41" s="1">
        <f>SUM(J41,E41)</f>
        <v>973</v>
      </c>
      <c r="E41" s="1">
        <f>SUM(F41:I41)</f>
        <v>435</v>
      </c>
      <c r="F41" s="1">
        <v>88</v>
      </c>
      <c r="G41" s="1">
        <v>311</v>
      </c>
      <c r="H41" s="1">
        <v>6</v>
      </c>
      <c r="I41" s="1">
        <v>30</v>
      </c>
      <c r="J41" s="1">
        <f>SUM(K41:S41)</f>
        <v>538</v>
      </c>
      <c r="K41" s="1">
        <v>7</v>
      </c>
      <c r="L41" s="1">
        <v>19</v>
      </c>
      <c r="M41" s="1">
        <v>122</v>
      </c>
      <c r="N41" s="1">
        <v>193</v>
      </c>
      <c r="O41" s="1">
        <v>4</v>
      </c>
      <c r="P41" s="1">
        <v>38</v>
      </c>
      <c r="Q41" s="1">
        <v>17</v>
      </c>
      <c r="R41" s="1">
        <v>115</v>
      </c>
      <c r="S41" s="1">
        <v>23</v>
      </c>
      <c r="T41" s="1">
        <v>1</v>
      </c>
      <c r="U41" s="1">
        <v>36</v>
      </c>
    </row>
    <row r="42" spans="1:21" ht="18" customHeight="1">
      <c r="A42" s="7" t="s">
        <v>124</v>
      </c>
      <c r="B42" s="21" t="s">
        <v>163</v>
      </c>
      <c r="C42" s="1">
        <f>SUM(T42:U42,D42)</f>
        <v>2242</v>
      </c>
      <c r="D42" s="1">
        <f>SUM(J42,E42)</f>
        <v>2150</v>
      </c>
      <c r="E42" s="1">
        <f>SUM(F42:I42)</f>
        <v>1707</v>
      </c>
      <c r="F42" s="1">
        <v>246</v>
      </c>
      <c r="G42" s="1">
        <v>1334</v>
      </c>
      <c r="H42" s="1">
        <v>10</v>
      </c>
      <c r="I42" s="1">
        <v>117</v>
      </c>
      <c r="J42" s="1">
        <f>SUM(K42:S42)</f>
        <v>443</v>
      </c>
      <c r="K42" s="1">
        <v>5</v>
      </c>
      <c r="L42" s="1">
        <v>24</v>
      </c>
      <c r="M42" s="1">
        <v>52</v>
      </c>
      <c r="N42" s="1">
        <v>205</v>
      </c>
      <c r="O42" s="1">
        <v>4</v>
      </c>
      <c r="P42" s="1">
        <v>30</v>
      </c>
      <c r="Q42" s="1">
        <v>22</v>
      </c>
      <c r="R42" s="1">
        <v>67</v>
      </c>
      <c r="S42" s="1">
        <v>34</v>
      </c>
      <c r="T42" s="1">
        <v>2</v>
      </c>
      <c r="U42" s="1">
        <v>90</v>
      </c>
    </row>
    <row r="43" spans="1:21" ht="18" customHeight="1">
      <c r="A43" s="7" t="s">
        <v>125</v>
      </c>
      <c r="B43" s="21" t="s">
        <v>164</v>
      </c>
      <c r="C43" s="1">
        <f>SUM(T43:U43,D43)</f>
        <v>2313</v>
      </c>
      <c r="D43" s="1">
        <f>SUM(J43,E43)</f>
        <v>2227</v>
      </c>
      <c r="E43" s="1">
        <f>SUM(F43:I43)</f>
        <v>1676</v>
      </c>
      <c r="F43" s="1">
        <v>227</v>
      </c>
      <c r="G43" s="1">
        <v>1330</v>
      </c>
      <c r="H43" s="1">
        <v>21</v>
      </c>
      <c r="I43" s="1">
        <v>98</v>
      </c>
      <c r="J43" s="1">
        <f>SUM(K43:S43)</f>
        <v>551</v>
      </c>
      <c r="K43" s="1">
        <v>10</v>
      </c>
      <c r="L43" s="1">
        <v>19</v>
      </c>
      <c r="M43" s="1">
        <v>86</v>
      </c>
      <c r="N43" s="1">
        <v>226</v>
      </c>
      <c r="O43" s="1">
        <v>7</v>
      </c>
      <c r="P43" s="1">
        <v>47</v>
      </c>
      <c r="Q43" s="1">
        <v>26</v>
      </c>
      <c r="R43" s="1">
        <v>94</v>
      </c>
      <c r="S43" s="1">
        <v>36</v>
      </c>
      <c r="T43" s="1">
        <v>2</v>
      </c>
      <c r="U43" s="1">
        <v>84</v>
      </c>
    </row>
    <row r="44" spans="1:21" ht="18" customHeight="1">
      <c r="A44" s="7" t="s">
        <v>126</v>
      </c>
      <c r="B44" s="21" t="s">
        <v>165</v>
      </c>
      <c r="C44" s="1">
        <f>SUM(T44:U44,D44)</f>
        <v>1059</v>
      </c>
      <c r="D44" s="1">
        <f>SUM(J44,E44)</f>
        <v>1027</v>
      </c>
      <c r="E44" s="1">
        <f>SUM(F44:I44)</f>
        <v>493</v>
      </c>
      <c r="F44" s="1">
        <v>71</v>
      </c>
      <c r="G44" s="1">
        <v>380</v>
      </c>
      <c r="H44" s="1">
        <v>8</v>
      </c>
      <c r="I44" s="1">
        <v>34</v>
      </c>
      <c r="J44" s="1">
        <f>SUM(K44:S44)</f>
        <v>534</v>
      </c>
      <c r="K44" s="1">
        <v>15</v>
      </c>
      <c r="L44" s="1">
        <v>7</v>
      </c>
      <c r="M44" s="1">
        <v>108</v>
      </c>
      <c r="N44" s="1">
        <v>186</v>
      </c>
      <c r="O44" s="1">
        <v>7</v>
      </c>
      <c r="P44" s="1">
        <v>24</v>
      </c>
      <c r="Q44" s="1">
        <v>27</v>
      </c>
      <c r="R44" s="1">
        <v>141</v>
      </c>
      <c r="S44" s="1">
        <v>19</v>
      </c>
      <c r="T44" s="1">
        <v>0</v>
      </c>
      <c r="U44" s="1">
        <v>32</v>
      </c>
    </row>
    <row r="45" spans="1:21" ht="18" customHeight="1">
      <c r="A45" s="7" t="s">
        <v>127</v>
      </c>
      <c r="B45" s="21" t="s">
        <v>166</v>
      </c>
      <c r="C45" s="1">
        <f>SUM(T45:U45,D45)</f>
        <v>2284</v>
      </c>
      <c r="D45" s="1">
        <f>SUM(J45,E45)</f>
        <v>2095</v>
      </c>
      <c r="E45" s="1">
        <f>SUM(F45:I45)</f>
        <v>1511</v>
      </c>
      <c r="F45" s="1">
        <v>273</v>
      </c>
      <c r="G45" s="1">
        <v>1156</v>
      </c>
      <c r="H45" s="1">
        <v>17</v>
      </c>
      <c r="I45" s="1">
        <v>65</v>
      </c>
      <c r="J45" s="1">
        <f>SUM(K45:S45)</f>
        <v>584</v>
      </c>
      <c r="K45" s="1">
        <v>13</v>
      </c>
      <c r="L45" s="1">
        <v>26</v>
      </c>
      <c r="M45" s="1">
        <v>94</v>
      </c>
      <c r="N45" s="1">
        <v>224</v>
      </c>
      <c r="O45" s="1">
        <v>6</v>
      </c>
      <c r="P45" s="1">
        <v>43</v>
      </c>
      <c r="Q45" s="1">
        <v>29</v>
      </c>
      <c r="R45" s="1">
        <v>117</v>
      </c>
      <c r="S45" s="1">
        <v>32</v>
      </c>
      <c r="T45" s="1">
        <v>3</v>
      </c>
      <c r="U45" s="1">
        <v>186</v>
      </c>
    </row>
    <row r="46" spans="1:21" ht="18" customHeight="1">
      <c r="A46" s="7" t="s">
        <v>128</v>
      </c>
      <c r="B46" s="21" t="s">
        <v>167</v>
      </c>
      <c r="C46" s="1">
        <f>SUM(T46:U46,D46)</f>
        <v>2652</v>
      </c>
      <c r="D46" s="1">
        <f>SUM(J46,E46)</f>
        <v>2494</v>
      </c>
      <c r="E46" s="1">
        <f>SUM(F46:I46)</f>
        <v>1691</v>
      </c>
      <c r="F46" s="1">
        <v>229</v>
      </c>
      <c r="G46" s="1">
        <v>1275</v>
      </c>
      <c r="H46" s="1">
        <v>25</v>
      </c>
      <c r="I46" s="1">
        <v>162</v>
      </c>
      <c r="J46" s="1">
        <f>SUM(K46:S46)</f>
        <v>803</v>
      </c>
      <c r="K46" s="1">
        <v>19</v>
      </c>
      <c r="L46" s="1">
        <v>31</v>
      </c>
      <c r="M46" s="1">
        <v>144</v>
      </c>
      <c r="N46" s="1">
        <v>324</v>
      </c>
      <c r="O46" s="1">
        <v>10</v>
      </c>
      <c r="P46" s="1">
        <v>38</v>
      </c>
      <c r="Q46" s="1">
        <v>37</v>
      </c>
      <c r="R46" s="1">
        <v>160</v>
      </c>
      <c r="S46" s="1">
        <v>40</v>
      </c>
      <c r="T46" s="1">
        <v>0</v>
      </c>
      <c r="U46" s="1">
        <v>158</v>
      </c>
    </row>
    <row r="47" spans="1:21" ht="18" customHeight="1">
      <c r="A47" s="7" t="s">
        <v>129</v>
      </c>
      <c r="B47" s="21" t="s">
        <v>225</v>
      </c>
      <c r="C47" s="1">
        <f>SUM(T47:U47,D47)</f>
        <v>1567</v>
      </c>
      <c r="D47" s="1">
        <f>SUM(J47,E47)</f>
        <v>1524</v>
      </c>
      <c r="E47" s="1">
        <f>SUM(F47:I47)</f>
        <v>1081</v>
      </c>
      <c r="F47" s="1">
        <v>151</v>
      </c>
      <c r="G47" s="1">
        <v>840</v>
      </c>
      <c r="H47" s="1">
        <v>17</v>
      </c>
      <c r="I47" s="1">
        <v>73</v>
      </c>
      <c r="J47" s="1">
        <f>SUM(K47:S47)</f>
        <v>443</v>
      </c>
      <c r="K47" s="1">
        <v>6</v>
      </c>
      <c r="L47" s="1">
        <v>13</v>
      </c>
      <c r="M47" s="1">
        <v>88</v>
      </c>
      <c r="N47" s="1">
        <v>165</v>
      </c>
      <c r="O47" s="1">
        <v>8</v>
      </c>
      <c r="P47" s="1">
        <v>28</v>
      </c>
      <c r="Q47" s="1">
        <v>24</v>
      </c>
      <c r="R47" s="1">
        <v>89</v>
      </c>
      <c r="S47" s="1">
        <v>22</v>
      </c>
      <c r="T47" s="1">
        <v>1</v>
      </c>
      <c r="U47" s="1">
        <v>42</v>
      </c>
    </row>
    <row r="48" spans="1:21" ht="18" customHeight="1">
      <c r="A48" s="7" t="s">
        <v>130</v>
      </c>
      <c r="B48" s="21" t="s">
        <v>226</v>
      </c>
      <c r="C48" s="1">
        <f>SUM(T48:U48,D48)</f>
        <v>1641</v>
      </c>
      <c r="D48" s="1">
        <f>SUM(J48,E48)</f>
        <v>1582</v>
      </c>
      <c r="E48" s="1">
        <f>SUM(F48:I48)</f>
        <v>761</v>
      </c>
      <c r="F48" s="1">
        <v>113</v>
      </c>
      <c r="G48" s="1">
        <v>584</v>
      </c>
      <c r="H48" s="1">
        <v>8</v>
      </c>
      <c r="I48" s="1">
        <v>56</v>
      </c>
      <c r="J48" s="1">
        <f>SUM(K48:S48)</f>
        <v>821</v>
      </c>
      <c r="K48" s="1">
        <v>6</v>
      </c>
      <c r="L48" s="1">
        <v>24</v>
      </c>
      <c r="M48" s="1">
        <v>149</v>
      </c>
      <c r="N48" s="1">
        <v>289</v>
      </c>
      <c r="O48" s="1">
        <v>3</v>
      </c>
      <c r="P48" s="1">
        <v>47</v>
      </c>
      <c r="Q48" s="1">
        <v>42</v>
      </c>
      <c r="R48" s="1">
        <v>219</v>
      </c>
      <c r="S48" s="1">
        <v>42</v>
      </c>
      <c r="T48" s="1">
        <v>0</v>
      </c>
      <c r="U48" s="1">
        <v>59</v>
      </c>
    </row>
    <row r="49" spans="1:21" ht="18" customHeight="1">
      <c r="A49" s="7" t="s">
        <v>131</v>
      </c>
      <c r="B49" s="21" t="s">
        <v>358</v>
      </c>
      <c r="C49" s="1">
        <f>SUM(T49:U49,D49)</f>
        <v>1005</v>
      </c>
      <c r="D49" s="1">
        <f>SUM(J49,E49)</f>
        <v>982</v>
      </c>
      <c r="E49" s="1">
        <f>SUM(F49:I49)</f>
        <v>420</v>
      </c>
      <c r="F49" s="1">
        <v>45</v>
      </c>
      <c r="G49" s="1">
        <v>332</v>
      </c>
      <c r="H49" s="1">
        <v>4</v>
      </c>
      <c r="I49" s="1">
        <v>39</v>
      </c>
      <c r="J49" s="1">
        <f>SUM(K49:S49)</f>
        <v>562</v>
      </c>
      <c r="K49" s="1">
        <v>4</v>
      </c>
      <c r="L49" s="1">
        <v>19</v>
      </c>
      <c r="M49" s="1">
        <v>107</v>
      </c>
      <c r="N49" s="1">
        <v>214</v>
      </c>
      <c r="O49" s="1">
        <v>3</v>
      </c>
      <c r="P49" s="1">
        <v>30</v>
      </c>
      <c r="Q49" s="1">
        <v>26</v>
      </c>
      <c r="R49" s="1">
        <v>149</v>
      </c>
      <c r="S49" s="1">
        <v>10</v>
      </c>
      <c r="T49" s="1">
        <v>0</v>
      </c>
      <c r="U49" s="1">
        <v>23</v>
      </c>
    </row>
    <row r="50" spans="1:21" ht="18" customHeight="1">
      <c r="A50" s="7" t="s">
        <v>132</v>
      </c>
      <c r="B50" s="21" t="s">
        <v>168</v>
      </c>
      <c r="C50" s="1">
        <f>SUM(T50:U50,D50)</f>
        <v>1296</v>
      </c>
      <c r="D50" s="1">
        <f>SUM(J50,E50)</f>
        <v>1215</v>
      </c>
      <c r="E50" s="1">
        <f>SUM(F50:I50)</f>
        <v>869</v>
      </c>
      <c r="F50" s="1">
        <v>118</v>
      </c>
      <c r="G50" s="1">
        <v>695</v>
      </c>
      <c r="H50" s="1">
        <v>5</v>
      </c>
      <c r="I50" s="1">
        <v>51</v>
      </c>
      <c r="J50" s="1">
        <f>SUM(K50:S50)</f>
        <v>346</v>
      </c>
      <c r="K50" s="1">
        <v>7</v>
      </c>
      <c r="L50" s="1">
        <v>6</v>
      </c>
      <c r="M50" s="1">
        <v>61</v>
      </c>
      <c r="N50" s="1">
        <v>127</v>
      </c>
      <c r="O50" s="1">
        <v>6</v>
      </c>
      <c r="P50" s="1">
        <v>35</v>
      </c>
      <c r="Q50" s="1">
        <v>22</v>
      </c>
      <c r="R50" s="1">
        <v>67</v>
      </c>
      <c r="S50" s="1">
        <v>15</v>
      </c>
      <c r="T50" s="1">
        <v>1</v>
      </c>
      <c r="U50" s="1">
        <v>80</v>
      </c>
    </row>
    <row r="51" spans="1:21" ht="36" customHeight="1">
      <c r="A51" s="7" t="s">
        <v>133</v>
      </c>
      <c r="B51" s="22" t="s">
        <v>250</v>
      </c>
      <c r="C51" s="18">
        <f>SUM(T51:U51,D51)</f>
        <v>1152</v>
      </c>
      <c r="D51" s="18">
        <f>SUM(J51,E51)</f>
        <v>1116</v>
      </c>
      <c r="E51" s="18">
        <f>SUM(F51:I51)</f>
        <v>514</v>
      </c>
      <c r="F51" s="18">
        <v>74</v>
      </c>
      <c r="G51" s="18">
        <v>395</v>
      </c>
      <c r="H51" s="18">
        <v>8</v>
      </c>
      <c r="I51" s="18">
        <v>37</v>
      </c>
      <c r="J51" s="18">
        <f>SUM(K51:S51)</f>
        <v>602</v>
      </c>
      <c r="K51" s="18">
        <v>8</v>
      </c>
      <c r="L51" s="18">
        <v>16</v>
      </c>
      <c r="M51" s="18">
        <v>137</v>
      </c>
      <c r="N51" s="18">
        <v>218</v>
      </c>
      <c r="O51" s="18">
        <v>12</v>
      </c>
      <c r="P51" s="18">
        <v>31</v>
      </c>
      <c r="Q51" s="18">
        <v>21</v>
      </c>
      <c r="R51" s="18">
        <v>141</v>
      </c>
      <c r="S51" s="18">
        <v>18</v>
      </c>
      <c r="T51" s="18">
        <v>1</v>
      </c>
      <c r="U51" s="18">
        <v>35</v>
      </c>
    </row>
  </sheetData>
  <mergeCells count="8">
    <mergeCell ref="B5:B7"/>
    <mergeCell ref="C5:C7"/>
    <mergeCell ref="D6:D7"/>
    <mergeCell ref="E6:I6"/>
    <mergeCell ref="D5:S5"/>
    <mergeCell ref="U5:U7"/>
    <mergeCell ref="T5:T7"/>
    <mergeCell ref="J6:S6"/>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W49"/>
  <sheetViews>
    <sheetView workbookViewId="0" topLeftCell="A1">
      <selection activeCell="B1" sqref="B1"/>
    </sheetView>
  </sheetViews>
  <sheetFormatPr defaultColWidth="9.00390625" defaultRowHeight="18" customHeight="1"/>
  <cols>
    <col min="1" max="1" width="5.625" style="6" customWidth="1"/>
    <col min="2" max="2" width="34.375" style="3" customWidth="1"/>
    <col min="3" max="23" width="9.875" style="1" customWidth="1"/>
    <col min="24" max="16384" width="11.125" style="1" customWidth="1"/>
  </cols>
  <sheetData>
    <row r="1" spans="1:2" s="3" customFormat="1" ht="18" customHeight="1">
      <c r="A1" s="6"/>
      <c r="B1" s="4" t="s">
        <v>418</v>
      </c>
    </row>
    <row r="2" spans="1:2" s="3" customFormat="1" ht="18" customHeight="1">
      <c r="A2" s="6"/>
      <c r="B2" s="3" t="s">
        <v>409</v>
      </c>
    </row>
    <row r="3" spans="1:23" s="3" customFormat="1" ht="18" customHeight="1">
      <c r="A3" s="6"/>
      <c r="B3" s="30" t="s">
        <v>379</v>
      </c>
      <c r="C3" s="28" t="s">
        <v>310</v>
      </c>
      <c r="D3" s="38" t="s">
        <v>410</v>
      </c>
      <c r="E3" s="43"/>
      <c r="F3" s="38" t="s">
        <v>411</v>
      </c>
      <c r="G3" s="39"/>
      <c r="H3" s="39"/>
      <c r="I3" s="43"/>
      <c r="J3" s="38" t="s">
        <v>412</v>
      </c>
      <c r="K3" s="39"/>
      <c r="L3" s="39"/>
      <c r="M3" s="39"/>
      <c r="N3" s="39"/>
      <c r="O3" s="39"/>
      <c r="P3" s="39"/>
      <c r="Q3" s="39"/>
      <c r="R3" s="39"/>
      <c r="S3" s="39"/>
      <c r="T3" s="39"/>
      <c r="U3" s="39"/>
      <c r="V3" s="43"/>
      <c r="W3" s="58" t="s">
        <v>427</v>
      </c>
    </row>
    <row r="4" spans="1:23" s="3" customFormat="1" ht="18" customHeight="1">
      <c r="A4" s="6"/>
      <c r="B4" s="44"/>
      <c r="C4" s="42"/>
      <c r="D4" s="36" t="s">
        <v>387</v>
      </c>
      <c r="F4" s="32" t="s">
        <v>264</v>
      </c>
      <c r="H4" s="47" t="s">
        <v>420</v>
      </c>
      <c r="I4" s="47" t="s">
        <v>421</v>
      </c>
      <c r="J4" s="38" t="s">
        <v>264</v>
      </c>
      <c r="K4" s="39"/>
      <c r="L4" s="43"/>
      <c r="M4" s="47" t="s">
        <v>413</v>
      </c>
      <c r="N4" s="47" t="s">
        <v>414</v>
      </c>
      <c r="O4" s="47" t="s">
        <v>415</v>
      </c>
      <c r="P4" s="47" t="s">
        <v>423</v>
      </c>
      <c r="Q4" s="47" t="s">
        <v>424</v>
      </c>
      <c r="R4" s="47" t="s">
        <v>54</v>
      </c>
      <c r="S4" s="47" t="s">
        <v>425</v>
      </c>
      <c r="T4" s="47" t="s">
        <v>426</v>
      </c>
      <c r="U4" s="47" t="s">
        <v>57</v>
      </c>
      <c r="V4" s="47" t="s">
        <v>416</v>
      </c>
      <c r="W4" s="55"/>
    </row>
    <row r="5" spans="1:23" s="3" customFormat="1" ht="52.5" customHeight="1">
      <c r="A5" s="6"/>
      <c r="B5" s="31"/>
      <c r="C5" s="29"/>
      <c r="D5" s="37"/>
      <c r="E5" s="27" t="s">
        <v>419</v>
      </c>
      <c r="F5" s="41"/>
      <c r="G5" s="27" t="s">
        <v>419</v>
      </c>
      <c r="H5" s="49"/>
      <c r="I5" s="49"/>
      <c r="J5" s="26" t="s">
        <v>264</v>
      </c>
      <c r="K5" s="26" t="s">
        <v>417</v>
      </c>
      <c r="L5" s="26" t="s">
        <v>422</v>
      </c>
      <c r="M5" s="49"/>
      <c r="N5" s="49"/>
      <c r="O5" s="49"/>
      <c r="P5" s="49"/>
      <c r="Q5" s="49"/>
      <c r="R5" s="49"/>
      <c r="S5" s="49"/>
      <c r="T5" s="49"/>
      <c r="U5" s="49"/>
      <c r="V5" s="49"/>
      <c r="W5" s="57"/>
    </row>
    <row r="6" spans="1:23" s="2" customFormat="1" ht="18" customHeight="1">
      <c r="A6" s="20"/>
      <c r="B6" s="9" t="s">
        <v>343</v>
      </c>
      <c r="C6" s="2">
        <f>SUM(C7,C31)</f>
        <v>91282</v>
      </c>
      <c r="D6" s="2">
        <f>SUM(D7,D31)</f>
        <v>2299</v>
      </c>
      <c r="E6" s="2">
        <f>SUM(E7,E31)</f>
        <v>78</v>
      </c>
      <c r="F6" s="2">
        <f>SUM(F7,F31)</f>
        <v>5273</v>
      </c>
      <c r="G6" s="2">
        <f>SUM(G7,G31)</f>
        <v>102</v>
      </c>
      <c r="H6" s="2">
        <f>SUM(H7,H31)</f>
        <v>3463</v>
      </c>
      <c r="I6" s="2">
        <f>SUM(I7,I31)</f>
        <v>1810</v>
      </c>
      <c r="J6" s="2">
        <f>SUM(J7,J31)</f>
        <v>79575</v>
      </c>
      <c r="K6" s="2">
        <f>SUM(K7,K31)</f>
        <v>61079</v>
      </c>
      <c r="L6" s="2">
        <f>SUM(L7,L31)</f>
        <v>18496</v>
      </c>
      <c r="M6" s="2">
        <f>SUM(M7,M31)</f>
        <v>55</v>
      </c>
      <c r="N6" s="2">
        <f>SUM(N7,N31)</f>
        <v>8157</v>
      </c>
      <c r="O6" s="2">
        <f>SUM(O7,O31)</f>
        <v>19828</v>
      </c>
      <c r="P6" s="2">
        <f>SUM(P7,P31)</f>
        <v>21212</v>
      </c>
      <c r="Q6" s="2">
        <f>SUM(Q7,Q31)</f>
        <v>2941</v>
      </c>
      <c r="R6" s="2">
        <f>SUM(R7,R31)</f>
        <v>553</v>
      </c>
      <c r="S6" s="2">
        <f>SUM(S7,S31)</f>
        <v>7549</v>
      </c>
      <c r="T6" s="2">
        <f>SUM(T7,T31)</f>
        <v>688</v>
      </c>
      <c r="U6" s="2">
        <f>SUM(U7,U31)</f>
        <v>14471</v>
      </c>
      <c r="V6" s="2">
        <f>SUM(V7,V31)</f>
        <v>4121</v>
      </c>
      <c r="W6" s="2">
        <f>SUM(W7,W31)</f>
        <v>4069</v>
      </c>
    </row>
    <row r="7" spans="1:23" s="2" customFormat="1" ht="18" customHeight="1">
      <c r="A7" s="20"/>
      <c r="B7" s="9" t="s">
        <v>344</v>
      </c>
      <c r="C7" s="2">
        <f aca="true" t="shared" si="0" ref="C7:W7">SUM(C8:C30)</f>
        <v>57531</v>
      </c>
      <c r="D7" s="2">
        <f t="shared" si="0"/>
        <v>449</v>
      </c>
      <c r="E7" s="2">
        <f t="shared" si="0"/>
        <v>10</v>
      </c>
      <c r="F7" s="2">
        <f t="shared" si="0"/>
        <v>881</v>
      </c>
      <c r="G7" s="2">
        <f t="shared" si="0"/>
        <v>13</v>
      </c>
      <c r="H7" s="2">
        <f t="shared" si="0"/>
        <v>591</v>
      </c>
      <c r="I7" s="2">
        <f t="shared" si="0"/>
        <v>290</v>
      </c>
      <c r="J7" s="2">
        <f t="shared" si="0"/>
        <v>52917</v>
      </c>
      <c r="K7" s="2">
        <f t="shared" si="0"/>
        <v>39143</v>
      </c>
      <c r="L7" s="2">
        <f t="shared" si="0"/>
        <v>13774</v>
      </c>
      <c r="M7" s="2">
        <f t="shared" si="0"/>
        <v>29</v>
      </c>
      <c r="N7" s="2">
        <f t="shared" si="0"/>
        <v>4692</v>
      </c>
      <c r="O7" s="2">
        <f t="shared" si="0"/>
        <v>11828</v>
      </c>
      <c r="P7" s="2">
        <f t="shared" si="0"/>
        <v>15491</v>
      </c>
      <c r="Q7" s="2">
        <f t="shared" si="0"/>
        <v>2113</v>
      </c>
      <c r="R7" s="2">
        <f t="shared" si="0"/>
        <v>403</v>
      </c>
      <c r="S7" s="2">
        <f t="shared" si="0"/>
        <v>4526</v>
      </c>
      <c r="T7" s="2">
        <f t="shared" si="0"/>
        <v>441</v>
      </c>
      <c r="U7" s="2">
        <f t="shared" si="0"/>
        <v>10494</v>
      </c>
      <c r="V7" s="2">
        <f t="shared" si="0"/>
        <v>2900</v>
      </c>
      <c r="W7" s="2">
        <f t="shared" si="0"/>
        <v>3237</v>
      </c>
    </row>
    <row r="8" spans="1:23" ht="18" customHeight="1">
      <c r="A8" s="7" t="s">
        <v>92</v>
      </c>
      <c r="B8" s="21" t="s">
        <v>139</v>
      </c>
      <c r="C8" s="1">
        <v>1790</v>
      </c>
      <c r="D8" s="1">
        <v>1</v>
      </c>
      <c r="E8" s="1">
        <v>0</v>
      </c>
      <c r="F8" s="1">
        <f>SUM(H8:I8)</f>
        <v>1</v>
      </c>
      <c r="G8" s="1">
        <v>0</v>
      </c>
      <c r="H8" s="1">
        <v>1</v>
      </c>
      <c r="I8" s="1">
        <v>0</v>
      </c>
      <c r="J8" s="1">
        <f>SUM(K8:L8)</f>
        <v>1684</v>
      </c>
      <c r="K8" s="1">
        <v>1016</v>
      </c>
      <c r="L8" s="1">
        <v>668</v>
      </c>
      <c r="M8" s="1">
        <v>1</v>
      </c>
      <c r="N8" s="1">
        <v>92</v>
      </c>
      <c r="O8" s="1">
        <v>261</v>
      </c>
      <c r="P8" s="1">
        <v>818</v>
      </c>
      <c r="Q8" s="1">
        <v>52</v>
      </c>
      <c r="R8" s="1">
        <v>19</v>
      </c>
      <c r="S8" s="1">
        <v>54</v>
      </c>
      <c r="T8" s="1">
        <v>7</v>
      </c>
      <c r="U8" s="1">
        <v>337</v>
      </c>
      <c r="V8" s="1">
        <v>43</v>
      </c>
      <c r="W8" s="1">
        <v>103</v>
      </c>
    </row>
    <row r="9" spans="1:23" ht="18" customHeight="1">
      <c r="A9" s="7" t="s">
        <v>207</v>
      </c>
      <c r="B9" s="21" t="s">
        <v>208</v>
      </c>
      <c r="C9" s="1">
        <v>1440</v>
      </c>
      <c r="D9" s="1">
        <v>2</v>
      </c>
      <c r="E9" s="1">
        <v>0</v>
      </c>
      <c r="F9" s="1">
        <f>SUM(H9:I9)</f>
        <v>2</v>
      </c>
      <c r="G9" s="1">
        <v>1</v>
      </c>
      <c r="H9" s="1">
        <v>1</v>
      </c>
      <c r="I9" s="1">
        <v>1</v>
      </c>
      <c r="J9" s="1">
        <f>SUM(K9:L9)</f>
        <v>1373</v>
      </c>
      <c r="K9" s="1">
        <v>776</v>
      </c>
      <c r="L9" s="1">
        <v>597</v>
      </c>
      <c r="M9" s="1">
        <v>0</v>
      </c>
      <c r="N9" s="1">
        <v>61</v>
      </c>
      <c r="O9" s="1">
        <v>213</v>
      </c>
      <c r="P9" s="1">
        <v>696</v>
      </c>
      <c r="Q9" s="1">
        <v>55</v>
      </c>
      <c r="R9" s="1">
        <v>17</v>
      </c>
      <c r="S9" s="1">
        <v>53</v>
      </c>
      <c r="T9" s="1">
        <v>3</v>
      </c>
      <c r="U9" s="1">
        <v>248</v>
      </c>
      <c r="V9" s="1">
        <v>27</v>
      </c>
      <c r="W9" s="1">
        <v>62</v>
      </c>
    </row>
    <row r="10" spans="1:23" ht="18" customHeight="1">
      <c r="A10" s="7" t="s">
        <v>209</v>
      </c>
      <c r="B10" s="21" t="s">
        <v>140</v>
      </c>
      <c r="C10" s="1">
        <v>2917</v>
      </c>
      <c r="D10" s="1">
        <v>1</v>
      </c>
      <c r="E10" s="1">
        <v>0</v>
      </c>
      <c r="F10" s="1">
        <f>SUM(H10:I10)</f>
        <v>4</v>
      </c>
      <c r="G10" s="1">
        <v>0</v>
      </c>
      <c r="H10" s="1">
        <v>2</v>
      </c>
      <c r="I10" s="1">
        <v>2</v>
      </c>
      <c r="J10" s="1">
        <f>SUM(K10:L10)</f>
        <v>2666</v>
      </c>
      <c r="K10" s="1">
        <v>1893</v>
      </c>
      <c r="L10" s="1">
        <v>773</v>
      </c>
      <c r="M10" s="1">
        <v>2</v>
      </c>
      <c r="N10" s="1">
        <v>179</v>
      </c>
      <c r="O10" s="1">
        <v>457</v>
      </c>
      <c r="P10" s="1">
        <v>985</v>
      </c>
      <c r="Q10" s="1">
        <v>125</v>
      </c>
      <c r="R10" s="1">
        <v>34</v>
      </c>
      <c r="S10" s="1">
        <v>120</v>
      </c>
      <c r="T10" s="1">
        <v>35</v>
      </c>
      <c r="U10" s="1">
        <v>608</v>
      </c>
      <c r="V10" s="1">
        <v>121</v>
      </c>
      <c r="W10" s="1">
        <v>245</v>
      </c>
    </row>
    <row r="11" spans="1:23" ht="18" customHeight="1">
      <c r="A11" s="7" t="s">
        <v>95</v>
      </c>
      <c r="B11" s="21" t="s">
        <v>141</v>
      </c>
      <c r="C11" s="1">
        <v>3107</v>
      </c>
      <c r="D11" s="1">
        <v>13</v>
      </c>
      <c r="E11" s="1">
        <v>2</v>
      </c>
      <c r="F11" s="1">
        <f>SUM(H11:I11)</f>
        <v>22</v>
      </c>
      <c r="G11" s="1">
        <v>1</v>
      </c>
      <c r="H11" s="1">
        <v>14</v>
      </c>
      <c r="I11" s="1">
        <v>8</v>
      </c>
      <c r="J11" s="1">
        <f>SUM(K11:L11)</f>
        <v>2904</v>
      </c>
      <c r="K11" s="1">
        <v>2254</v>
      </c>
      <c r="L11" s="1">
        <v>650</v>
      </c>
      <c r="M11" s="1">
        <v>3</v>
      </c>
      <c r="N11" s="1">
        <v>332</v>
      </c>
      <c r="O11" s="1">
        <v>612</v>
      </c>
      <c r="P11" s="1">
        <v>693</v>
      </c>
      <c r="Q11" s="1">
        <v>139</v>
      </c>
      <c r="R11" s="1">
        <v>24</v>
      </c>
      <c r="S11" s="1">
        <v>232</v>
      </c>
      <c r="T11" s="1">
        <v>28</v>
      </c>
      <c r="U11" s="1">
        <v>621</v>
      </c>
      <c r="V11" s="1">
        <v>220</v>
      </c>
      <c r="W11" s="1">
        <v>165</v>
      </c>
    </row>
    <row r="12" spans="1:23" ht="18" customHeight="1">
      <c r="A12" s="7" t="s">
        <v>96</v>
      </c>
      <c r="B12" s="21" t="s">
        <v>142</v>
      </c>
      <c r="C12" s="1">
        <v>3219</v>
      </c>
      <c r="D12" s="1">
        <v>24</v>
      </c>
      <c r="E12" s="1">
        <v>0</v>
      </c>
      <c r="F12" s="1">
        <f>SUM(H12:I12)</f>
        <v>28</v>
      </c>
      <c r="G12" s="1">
        <v>0</v>
      </c>
      <c r="H12" s="1">
        <v>19</v>
      </c>
      <c r="I12" s="1">
        <v>9</v>
      </c>
      <c r="J12" s="1">
        <f>SUM(K12:L12)</f>
        <v>2969</v>
      </c>
      <c r="K12" s="1">
        <v>2438</v>
      </c>
      <c r="L12" s="1">
        <v>531</v>
      </c>
      <c r="M12" s="1">
        <v>3</v>
      </c>
      <c r="N12" s="1">
        <v>253</v>
      </c>
      <c r="O12" s="1">
        <v>527</v>
      </c>
      <c r="P12" s="1">
        <v>699</v>
      </c>
      <c r="Q12" s="1">
        <v>258</v>
      </c>
      <c r="R12" s="1">
        <v>21</v>
      </c>
      <c r="S12" s="1">
        <v>356</v>
      </c>
      <c r="T12" s="1">
        <v>29</v>
      </c>
      <c r="U12" s="1">
        <v>669</v>
      </c>
      <c r="V12" s="1">
        <v>154</v>
      </c>
      <c r="W12" s="1">
        <v>194</v>
      </c>
    </row>
    <row r="13" spans="1:23" ht="18" customHeight="1">
      <c r="A13" s="7" t="s">
        <v>97</v>
      </c>
      <c r="B13" s="21" t="s">
        <v>143</v>
      </c>
      <c r="C13" s="1">
        <v>2777</v>
      </c>
      <c r="D13" s="1">
        <v>39</v>
      </c>
      <c r="E13" s="1">
        <v>1</v>
      </c>
      <c r="F13" s="1">
        <f>SUM(H13:I13)</f>
        <v>33</v>
      </c>
      <c r="G13" s="1">
        <v>0</v>
      </c>
      <c r="H13" s="1">
        <v>23</v>
      </c>
      <c r="I13" s="1">
        <v>10</v>
      </c>
      <c r="J13" s="1">
        <f>SUM(K13:L13)</f>
        <v>2540</v>
      </c>
      <c r="K13" s="1">
        <v>2078</v>
      </c>
      <c r="L13" s="1">
        <v>462</v>
      </c>
      <c r="M13" s="1">
        <v>0</v>
      </c>
      <c r="N13" s="1">
        <v>221</v>
      </c>
      <c r="O13" s="1">
        <v>519</v>
      </c>
      <c r="P13" s="1">
        <v>654</v>
      </c>
      <c r="Q13" s="1">
        <v>216</v>
      </c>
      <c r="R13" s="1">
        <v>21</v>
      </c>
      <c r="S13" s="1">
        <v>235</v>
      </c>
      <c r="T13" s="1">
        <v>25</v>
      </c>
      <c r="U13" s="1">
        <v>526</v>
      </c>
      <c r="V13" s="1">
        <v>123</v>
      </c>
      <c r="W13" s="1">
        <v>162</v>
      </c>
    </row>
    <row r="14" spans="1:23" ht="18" customHeight="1">
      <c r="A14" s="7" t="s">
        <v>98</v>
      </c>
      <c r="B14" s="21" t="s">
        <v>144</v>
      </c>
      <c r="C14" s="1">
        <v>2520</v>
      </c>
      <c r="D14" s="1">
        <v>0</v>
      </c>
      <c r="E14" s="1">
        <v>0</v>
      </c>
      <c r="F14" s="1">
        <f>SUM(H14:I14)</f>
        <v>4</v>
      </c>
      <c r="G14" s="1">
        <v>0</v>
      </c>
      <c r="H14" s="1">
        <v>3</v>
      </c>
      <c r="I14" s="1">
        <v>1</v>
      </c>
      <c r="J14" s="1">
        <f>SUM(K14:L14)</f>
        <v>2368</v>
      </c>
      <c r="K14" s="1">
        <v>1570</v>
      </c>
      <c r="L14" s="1">
        <v>798</v>
      </c>
      <c r="M14" s="1">
        <v>2</v>
      </c>
      <c r="N14" s="1">
        <v>211</v>
      </c>
      <c r="O14" s="1">
        <v>563</v>
      </c>
      <c r="P14" s="1">
        <v>770</v>
      </c>
      <c r="Q14" s="1">
        <v>79</v>
      </c>
      <c r="R14" s="1">
        <v>26</v>
      </c>
      <c r="S14" s="1">
        <v>153</v>
      </c>
      <c r="T14" s="1">
        <v>8</v>
      </c>
      <c r="U14" s="1">
        <v>478</v>
      </c>
      <c r="V14" s="1">
        <v>78</v>
      </c>
      <c r="W14" s="1">
        <v>145</v>
      </c>
    </row>
    <row r="15" spans="1:23" ht="18" customHeight="1">
      <c r="A15" s="7" t="s">
        <v>99</v>
      </c>
      <c r="B15" s="21" t="s">
        <v>145</v>
      </c>
      <c r="C15" s="1">
        <v>2841</v>
      </c>
      <c r="D15" s="1">
        <v>26</v>
      </c>
      <c r="E15" s="1">
        <v>0</v>
      </c>
      <c r="F15" s="1">
        <f>SUM(H15:I15)</f>
        <v>28</v>
      </c>
      <c r="G15" s="1">
        <v>0</v>
      </c>
      <c r="H15" s="1">
        <v>22</v>
      </c>
      <c r="I15" s="1">
        <v>6</v>
      </c>
      <c r="J15" s="1">
        <f>SUM(K15:L15)</f>
        <v>2606</v>
      </c>
      <c r="K15" s="1">
        <v>1880</v>
      </c>
      <c r="L15" s="1">
        <v>726</v>
      </c>
      <c r="M15" s="1">
        <v>1</v>
      </c>
      <c r="N15" s="1">
        <v>272</v>
      </c>
      <c r="O15" s="1">
        <v>632</v>
      </c>
      <c r="P15" s="1">
        <v>986</v>
      </c>
      <c r="Q15" s="1">
        <v>51</v>
      </c>
      <c r="R15" s="1">
        <v>24</v>
      </c>
      <c r="S15" s="1">
        <v>169</v>
      </c>
      <c r="T15" s="1">
        <v>3</v>
      </c>
      <c r="U15" s="1">
        <v>394</v>
      </c>
      <c r="V15" s="1">
        <v>74</v>
      </c>
      <c r="W15" s="1">
        <v>180</v>
      </c>
    </row>
    <row r="16" spans="1:23" ht="18" customHeight="1">
      <c r="A16" s="7" t="s">
        <v>100</v>
      </c>
      <c r="B16" s="21" t="s">
        <v>146</v>
      </c>
      <c r="C16" s="1">
        <v>2380</v>
      </c>
      <c r="D16" s="1">
        <v>6</v>
      </c>
      <c r="E16" s="1">
        <v>0</v>
      </c>
      <c r="F16" s="1">
        <f>SUM(H16:I16)</f>
        <v>10</v>
      </c>
      <c r="G16" s="1">
        <v>1</v>
      </c>
      <c r="H16" s="1">
        <v>6</v>
      </c>
      <c r="I16" s="1">
        <v>4</v>
      </c>
      <c r="J16" s="1">
        <f>SUM(K16:L16)</f>
        <v>2196</v>
      </c>
      <c r="K16" s="1">
        <v>1572</v>
      </c>
      <c r="L16" s="1">
        <v>624</v>
      </c>
      <c r="M16" s="1">
        <v>2</v>
      </c>
      <c r="N16" s="1">
        <v>185</v>
      </c>
      <c r="O16" s="1">
        <v>670</v>
      </c>
      <c r="P16" s="1">
        <v>697</v>
      </c>
      <c r="Q16" s="1">
        <v>59</v>
      </c>
      <c r="R16" s="1">
        <v>23</v>
      </c>
      <c r="S16" s="1">
        <v>148</v>
      </c>
      <c r="T16" s="1">
        <v>11</v>
      </c>
      <c r="U16" s="1">
        <v>330</v>
      </c>
      <c r="V16" s="1">
        <v>71</v>
      </c>
      <c r="W16" s="1">
        <v>164</v>
      </c>
    </row>
    <row r="17" spans="1:23" ht="18" customHeight="1">
      <c r="A17" s="7" t="s">
        <v>101</v>
      </c>
      <c r="B17" s="21" t="s">
        <v>147</v>
      </c>
      <c r="C17" s="1">
        <v>1675</v>
      </c>
      <c r="D17" s="1">
        <v>1</v>
      </c>
      <c r="E17" s="1">
        <v>0</v>
      </c>
      <c r="F17" s="1">
        <f>SUM(H17:I17)</f>
        <v>4</v>
      </c>
      <c r="G17" s="1">
        <v>1</v>
      </c>
      <c r="H17" s="1">
        <v>2</v>
      </c>
      <c r="I17" s="1">
        <v>2</v>
      </c>
      <c r="J17" s="1">
        <f>SUM(K17:L17)</f>
        <v>1588</v>
      </c>
      <c r="K17" s="1">
        <v>1084</v>
      </c>
      <c r="L17" s="1">
        <v>504</v>
      </c>
      <c r="M17" s="1">
        <v>1</v>
      </c>
      <c r="N17" s="1">
        <v>107</v>
      </c>
      <c r="O17" s="1">
        <v>404</v>
      </c>
      <c r="P17" s="1">
        <v>608</v>
      </c>
      <c r="Q17" s="1">
        <v>35</v>
      </c>
      <c r="R17" s="1">
        <v>12</v>
      </c>
      <c r="S17" s="1">
        <v>98</v>
      </c>
      <c r="T17" s="1">
        <v>9</v>
      </c>
      <c r="U17" s="1">
        <v>282</v>
      </c>
      <c r="V17" s="1">
        <v>32</v>
      </c>
      <c r="W17" s="1">
        <v>82</v>
      </c>
    </row>
    <row r="18" spans="1:23" ht="18" customHeight="1">
      <c r="A18" s="7" t="s">
        <v>102</v>
      </c>
      <c r="B18" s="21" t="s">
        <v>148</v>
      </c>
      <c r="C18" s="1">
        <v>1796</v>
      </c>
      <c r="D18" s="1">
        <v>8</v>
      </c>
      <c r="E18" s="1">
        <v>0</v>
      </c>
      <c r="F18" s="1">
        <f>SUM(H18:I18)</f>
        <v>19</v>
      </c>
      <c r="G18" s="1">
        <v>0</v>
      </c>
      <c r="H18" s="1">
        <v>11</v>
      </c>
      <c r="I18" s="1">
        <v>8</v>
      </c>
      <c r="J18" s="1">
        <f>SUM(K18:L18)</f>
        <v>1710</v>
      </c>
      <c r="K18" s="1">
        <v>1260</v>
      </c>
      <c r="L18" s="1">
        <v>450</v>
      </c>
      <c r="M18" s="1">
        <v>0</v>
      </c>
      <c r="N18" s="1">
        <v>156</v>
      </c>
      <c r="O18" s="1">
        <v>572</v>
      </c>
      <c r="P18" s="1">
        <v>376</v>
      </c>
      <c r="Q18" s="1">
        <v>22</v>
      </c>
      <c r="R18" s="1">
        <v>7</v>
      </c>
      <c r="S18" s="1">
        <v>369</v>
      </c>
      <c r="T18" s="1">
        <v>6</v>
      </c>
      <c r="U18" s="1">
        <v>176</v>
      </c>
      <c r="V18" s="1">
        <v>26</v>
      </c>
      <c r="W18" s="1">
        <v>58</v>
      </c>
    </row>
    <row r="19" spans="1:23" ht="18" customHeight="1">
      <c r="A19" s="7" t="s">
        <v>103</v>
      </c>
      <c r="B19" s="21" t="s">
        <v>149</v>
      </c>
      <c r="C19" s="1">
        <v>1318</v>
      </c>
      <c r="D19" s="1">
        <v>0</v>
      </c>
      <c r="E19" s="1">
        <v>0</v>
      </c>
      <c r="F19" s="1">
        <f>SUM(H19:I19)</f>
        <v>2</v>
      </c>
      <c r="G19" s="1">
        <v>0</v>
      </c>
      <c r="H19" s="1">
        <v>2</v>
      </c>
      <c r="I19" s="1">
        <v>0</v>
      </c>
      <c r="J19" s="1">
        <f>SUM(K19:L19)</f>
        <v>1255</v>
      </c>
      <c r="K19" s="1">
        <v>740</v>
      </c>
      <c r="L19" s="1">
        <v>515</v>
      </c>
      <c r="M19" s="1">
        <v>0</v>
      </c>
      <c r="N19" s="1">
        <v>109</v>
      </c>
      <c r="O19" s="1">
        <v>262</v>
      </c>
      <c r="P19" s="1">
        <v>529</v>
      </c>
      <c r="Q19" s="1">
        <v>15</v>
      </c>
      <c r="R19" s="1">
        <v>9</v>
      </c>
      <c r="S19" s="1">
        <v>82</v>
      </c>
      <c r="T19" s="1">
        <v>3</v>
      </c>
      <c r="U19" s="1">
        <v>217</v>
      </c>
      <c r="V19" s="1">
        <v>29</v>
      </c>
      <c r="W19" s="1">
        <v>61</v>
      </c>
    </row>
    <row r="20" spans="1:23" ht="18" customHeight="1">
      <c r="A20" s="7" t="s">
        <v>104</v>
      </c>
      <c r="B20" s="21" t="s">
        <v>150</v>
      </c>
      <c r="C20" s="1">
        <v>1792</v>
      </c>
      <c r="D20" s="1">
        <v>1</v>
      </c>
      <c r="E20" s="1">
        <v>0</v>
      </c>
      <c r="F20" s="1">
        <f>SUM(H20:I20)</f>
        <v>4</v>
      </c>
      <c r="G20" s="1">
        <v>0</v>
      </c>
      <c r="H20" s="1">
        <v>2</v>
      </c>
      <c r="I20" s="1">
        <v>2</v>
      </c>
      <c r="J20" s="1">
        <f>SUM(K20:L20)</f>
        <v>1689</v>
      </c>
      <c r="K20" s="1">
        <v>1027</v>
      </c>
      <c r="L20" s="1">
        <v>662</v>
      </c>
      <c r="M20" s="1">
        <v>0</v>
      </c>
      <c r="N20" s="1">
        <v>111</v>
      </c>
      <c r="O20" s="1">
        <v>370</v>
      </c>
      <c r="P20" s="1">
        <v>668</v>
      </c>
      <c r="Q20" s="1">
        <v>53</v>
      </c>
      <c r="R20" s="1">
        <v>14</v>
      </c>
      <c r="S20" s="1">
        <v>87</v>
      </c>
      <c r="T20" s="1">
        <v>4</v>
      </c>
      <c r="U20" s="1">
        <v>324</v>
      </c>
      <c r="V20" s="1">
        <v>58</v>
      </c>
      <c r="W20" s="1">
        <v>97</v>
      </c>
    </row>
    <row r="21" spans="1:23" ht="18" customHeight="1">
      <c r="A21" s="7" t="s">
        <v>105</v>
      </c>
      <c r="B21" s="21" t="s">
        <v>151</v>
      </c>
      <c r="C21" s="1">
        <v>1795</v>
      </c>
      <c r="D21" s="1">
        <v>50</v>
      </c>
      <c r="E21" s="1">
        <v>0</v>
      </c>
      <c r="F21" s="1">
        <f>SUM(H21:I21)</f>
        <v>87</v>
      </c>
      <c r="G21" s="1">
        <v>0</v>
      </c>
      <c r="H21" s="1">
        <v>59</v>
      </c>
      <c r="I21" s="1">
        <v>28</v>
      </c>
      <c r="J21" s="1">
        <f>SUM(K21:L21)</f>
        <v>1557</v>
      </c>
      <c r="K21" s="1">
        <v>1151</v>
      </c>
      <c r="L21" s="1">
        <v>406</v>
      </c>
      <c r="M21" s="1">
        <v>1</v>
      </c>
      <c r="N21" s="1">
        <v>187</v>
      </c>
      <c r="O21" s="1">
        <v>574</v>
      </c>
      <c r="P21" s="1">
        <v>396</v>
      </c>
      <c r="Q21" s="1">
        <v>21</v>
      </c>
      <c r="R21" s="1">
        <v>8</v>
      </c>
      <c r="S21" s="1">
        <v>136</v>
      </c>
      <c r="T21" s="1">
        <v>7</v>
      </c>
      <c r="U21" s="1">
        <v>186</v>
      </c>
      <c r="V21" s="1">
        <v>41</v>
      </c>
      <c r="W21" s="1">
        <v>101</v>
      </c>
    </row>
    <row r="22" spans="1:23" ht="18" customHeight="1">
      <c r="A22" s="7" t="s">
        <v>106</v>
      </c>
      <c r="B22" s="21" t="s">
        <v>152</v>
      </c>
      <c r="C22" s="1">
        <v>3669</v>
      </c>
      <c r="D22" s="1">
        <v>19</v>
      </c>
      <c r="E22" s="1">
        <v>0</v>
      </c>
      <c r="F22" s="1">
        <f>SUM(H22:I22)</f>
        <v>27</v>
      </c>
      <c r="G22" s="1">
        <v>2</v>
      </c>
      <c r="H22" s="1">
        <v>23</v>
      </c>
      <c r="I22" s="1">
        <v>4</v>
      </c>
      <c r="J22" s="1">
        <f>SUM(K22:L22)</f>
        <v>3474</v>
      </c>
      <c r="K22" s="1">
        <v>2479</v>
      </c>
      <c r="L22" s="1">
        <v>995</v>
      </c>
      <c r="M22" s="1">
        <v>1</v>
      </c>
      <c r="N22" s="1">
        <v>338</v>
      </c>
      <c r="O22" s="1">
        <v>990</v>
      </c>
      <c r="P22" s="1">
        <v>868</v>
      </c>
      <c r="Q22" s="1">
        <v>108</v>
      </c>
      <c r="R22" s="1">
        <v>14</v>
      </c>
      <c r="S22" s="1">
        <v>452</v>
      </c>
      <c r="T22" s="1">
        <v>21</v>
      </c>
      <c r="U22" s="1">
        <v>564</v>
      </c>
      <c r="V22" s="1">
        <v>118</v>
      </c>
      <c r="W22" s="1">
        <v>141</v>
      </c>
    </row>
    <row r="23" spans="1:23" ht="18" customHeight="1">
      <c r="A23" s="7" t="s">
        <v>107</v>
      </c>
      <c r="B23" s="21" t="s">
        <v>153</v>
      </c>
      <c r="C23" s="1">
        <v>2172</v>
      </c>
      <c r="D23" s="1">
        <v>6</v>
      </c>
      <c r="E23" s="1">
        <v>0</v>
      </c>
      <c r="F23" s="1">
        <f>SUM(H23:I23)</f>
        <v>3</v>
      </c>
      <c r="G23" s="1">
        <v>2</v>
      </c>
      <c r="H23" s="1">
        <v>1</v>
      </c>
      <c r="I23" s="1">
        <v>2</v>
      </c>
      <c r="J23" s="1">
        <f>SUM(K23:L23)</f>
        <v>2034</v>
      </c>
      <c r="K23" s="1">
        <v>1291</v>
      </c>
      <c r="L23" s="1">
        <v>743</v>
      </c>
      <c r="M23" s="1">
        <v>1</v>
      </c>
      <c r="N23" s="1">
        <v>174</v>
      </c>
      <c r="O23" s="1">
        <v>513</v>
      </c>
      <c r="P23" s="1">
        <v>622</v>
      </c>
      <c r="Q23" s="1">
        <v>62</v>
      </c>
      <c r="R23" s="1">
        <v>15</v>
      </c>
      <c r="S23" s="1">
        <v>170</v>
      </c>
      <c r="T23" s="1">
        <v>14</v>
      </c>
      <c r="U23" s="1">
        <v>391</v>
      </c>
      <c r="V23" s="1">
        <v>72</v>
      </c>
      <c r="W23" s="1">
        <v>129</v>
      </c>
    </row>
    <row r="24" spans="1:23" ht="18" customHeight="1">
      <c r="A24" s="7" t="s">
        <v>108</v>
      </c>
      <c r="B24" s="21" t="s">
        <v>172</v>
      </c>
      <c r="C24" s="1">
        <v>3051</v>
      </c>
      <c r="D24" s="1">
        <v>8</v>
      </c>
      <c r="E24" s="1">
        <v>0</v>
      </c>
      <c r="F24" s="1">
        <f>SUM(H24:I24)</f>
        <v>9</v>
      </c>
      <c r="G24" s="1">
        <v>1</v>
      </c>
      <c r="H24" s="1">
        <v>2</v>
      </c>
      <c r="I24" s="1">
        <v>7</v>
      </c>
      <c r="J24" s="1">
        <f>SUM(K24:L24)</f>
        <v>2840</v>
      </c>
      <c r="K24" s="1">
        <v>2024</v>
      </c>
      <c r="L24" s="1">
        <v>816</v>
      </c>
      <c r="M24" s="1">
        <v>2</v>
      </c>
      <c r="N24" s="1">
        <v>240</v>
      </c>
      <c r="O24" s="1">
        <v>537</v>
      </c>
      <c r="P24" s="1">
        <v>869</v>
      </c>
      <c r="Q24" s="1">
        <v>119</v>
      </c>
      <c r="R24" s="1">
        <v>20</v>
      </c>
      <c r="S24" s="1">
        <v>204</v>
      </c>
      <c r="T24" s="1">
        <v>20</v>
      </c>
      <c r="U24" s="1">
        <v>668</v>
      </c>
      <c r="V24" s="1">
        <v>161</v>
      </c>
      <c r="W24" s="1">
        <v>191</v>
      </c>
    </row>
    <row r="25" spans="1:23" ht="18" customHeight="1">
      <c r="A25" s="7" t="s">
        <v>109</v>
      </c>
      <c r="B25" s="21" t="s">
        <v>210</v>
      </c>
      <c r="C25" s="1">
        <v>1753</v>
      </c>
      <c r="D25" s="1">
        <v>8</v>
      </c>
      <c r="E25" s="1">
        <v>0</v>
      </c>
      <c r="F25" s="1">
        <f>SUM(H25:I25)</f>
        <v>5</v>
      </c>
      <c r="G25" s="1">
        <v>2</v>
      </c>
      <c r="H25" s="1">
        <v>4</v>
      </c>
      <c r="I25" s="1">
        <v>1</v>
      </c>
      <c r="J25" s="1">
        <f>SUM(K25:L25)</f>
        <v>1561</v>
      </c>
      <c r="K25" s="1">
        <v>1165</v>
      </c>
      <c r="L25" s="1">
        <v>396</v>
      </c>
      <c r="M25" s="1">
        <v>2</v>
      </c>
      <c r="N25" s="1">
        <v>98</v>
      </c>
      <c r="O25" s="1">
        <v>239</v>
      </c>
      <c r="P25" s="1">
        <v>423</v>
      </c>
      <c r="Q25" s="1">
        <v>72</v>
      </c>
      <c r="R25" s="1">
        <v>10</v>
      </c>
      <c r="S25" s="1">
        <v>101</v>
      </c>
      <c r="T25" s="1">
        <v>19</v>
      </c>
      <c r="U25" s="1">
        <v>496</v>
      </c>
      <c r="V25" s="1">
        <v>101</v>
      </c>
      <c r="W25" s="1">
        <v>178</v>
      </c>
    </row>
    <row r="26" spans="1:23" ht="18" customHeight="1">
      <c r="A26" s="7" t="s">
        <v>110</v>
      </c>
      <c r="B26" s="21" t="s">
        <v>211</v>
      </c>
      <c r="C26" s="1">
        <v>2397</v>
      </c>
      <c r="D26" s="1">
        <v>34</v>
      </c>
      <c r="E26" s="1">
        <v>1</v>
      </c>
      <c r="F26" s="1">
        <f>SUM(H26:I26)</f>
        <v>71</v>
      </c>
      <c r="G26" s="1">
        <v>0</v>
      </c>
      <c r="H26" s="1">
        <v>49</v>
      </c>
      <c r="I26" s="1">
        <v>22</v>
      </c>
      <c r="J26" s="1">
        <f>SUM(K26:L26)</f>
        <v>2132</v>
      </c>
      <c r="K26" s="1">
        <v>1866</v>
      </c>
      <c r="L26" s="1">
        <v>266</v>
      </c>
      <c r="M26" s="1">
        <v>1</v>
      </c>
      <c r="N26" s="1">
        <v>247</v>
      </c>
      <c r="O26" s="1">
        <v>311</v>
      </c>
      <c r="P26" s="1">
        <v>391</v>
      </c>
      <c r="Q26" s="1">
        <v>85</v>
      </c>
      <c r="R26" s="1">
        <v>17</v>
      </c>
      <c r="S26" s="1">
        <v>203</v>
      </c>
      <c r="T26" s="1">
        <v>72</v>
      </c>
      <c r="U26" s="1">
        <v>614</v>
      </c>
      <c r="V26" s="1">
        <v>191</v>
      </c>
      <c r="W26" s="1">
        <v>159</v>
      </c>
    </row>
    <row r="27" spans="1:23" ht="18" customHeight="1">
      <c r="A27" s="7" t="s">
        <v>212</v>
      </c>
      <c r="B27" s="21" t="s">
        <v>213</v>
      </c>
      <c r="C27" s="1">
        <v>3155</v>
      </c>
      <c r="D27" s="1">
        <v>63</v>
      </c>
      <c r="E27" s="1">
        <v>1</v>
      </c>
      <c r="F27" s="1">
        <f>SUM(H27:I27)</f>
        <v>118</v>
      </c>
      <c r="G27" s="1">
        <v>0</v>
      </c>
      <c r="H27" s="1">
        <v>71</v>
      </c>
      <c r="I27" s="1">
        <v>47</v>
      </c>
      <c r="J27" s="1">
        <f>SUM(K27:L27)</f>
        <v>2735</v>
      </c>
      <c r="K27" s="1">
        <v>2283</v>
      </c>
      <c r="L27" s="1">
        <v>452</v>
      </c>
      <c r="M27" s="1">
        <v>1</v>
      </c>
      <c r="N27" s="1">
        <v>312</v>
      </c>
      <c r="O27" s="1">
        <v>453</v>
      </c>
      <c r="P27" s="1">
        <v>556</v>
      </c>
      <c r="Q27" s="1">
        <v>156</v>
      </c>
      <c r="R27" s="1">
        <v>16</v>
      </c>
      <c r="S27" s="1">
        <v>312</v>
      </c>
      <c r="T27" s="1">
        <v>43</v>
      </c>
      <c r="U27" s="1">
        <v>638</v>
      </c>
      <c r="V27" s="1">
        <v>248</v>
      </c>
      <c r="W27" s="1">
        <v>235</v>
      </c>
    </row>
    <row r="28" spans="1:23" ht="18" customHeight="1">
      <c r="A28" s="7" t="s">
        <v>214</v>
      </c>
      <c r="B28" s="21" t="s">
        <v>154</v>
      </c>
      <c r="C28" s="1">
        <v>4179</v>
      </c>
      <c r="D28" s="1">
        <v>54</v>
      </c>
      <c r="E28" s="1">
        <v>3</v>
      </c>
      <c r="F28" s="1">
        <f>SUM(H28:I28)</f>
        <v>124</v>
      </c>
      <c r="G28" s="1">
        <v>1</v>
      </c>
      <c r="H28" s="1">
        <v>85</v>
      </c>
      <c r="I28" s="1">
        <v>39</v>
      </c>
      <c r="J28" s="1">
        <f>SUM(K28:L28)</f>
        <v>3842</v>
      </c>
      <c r="K28" s="1">
        <v>3293</v>
      </c>
      <c r="L28" s="1">
        <v>549</v>
      </c>
      <c r="M28" s="1">
        <v>3</v>
      </c>
      <c r="N28" s="1">
        <v>346</v>
      </c>
      <c r="O28" s="1">
        <v>661</v>
      </c>
      <c r="P28" s="1">
        <v>817</v>
      </c>
      <c r="Q28" s="1">
        <v>151</v>
      </c>
      <c r="R28" s="1">
        <v>20</v>
      </c>
      <c r="S28" s="1">
        <v>295</v>
      </c>
      <c r="T28" s="1">
        <v>43</v>
      </c>
      <c r="U28" s="1">
        <v>815</v>
      </c>
      <c r="V28" s="1">
        <v>691</v>
      </c>
      <c r="W28" s="1">
        <v>157</v>
      </c>
    </row>
    <row r="29" spans="1:23" ht="18" customHeight="1">
      <c r="A29" s="7" t="s">
        <v>215</v>
      </c>
      <c r="B29" s="21" t="s">
        <v>216</v>
      </c>
      <c r="C29" s="1">
        <v>2432</v>
      </c>
      <c r="D29" s="1">
        <v>72</v>
      </c>
      <c r="E29" s="1">
        <v>0</v>
      </c>
      <c r="F29" s="1">
        <f>SUM(H29:I29)</f>
        <v>223</v>
      </c>
      <c r="G29" s="1">
        <v>1</v>
      </c>
      <c r="H29" s="1">
        <v>158</v>
      </c>
      <c r="I29" s="1">
        <v>65</v>
      </c>
      <c r="J29" s="1">
        <f>SUM(K29:L29)</f>
        <v>2087</v>
      </c>
      <c r="K29" s="1">
        <v>1658</v>
      </c>
      <c r="L29" s="1">
        <v>429</v>
      </c>
      <c r="M29" s="1">
        <v>0</v>
      </c>
      <c r="N29" s="1">
        <v>214</v>
      </c>
      <c r="O29" s="1">
        <v>825</v>
      </c>
      <c r="P29" s="1">
        <v>483</v>
      </c>
      <c r="Q29" s="1">
        <v>43</v>
      </c>
      <c r="R29" s="1">
        <v>7</v>
      </c>
      <c r="S29" s="1">
        <v>217</v>
      </c>
      <c r="T29" s="1">
        <v>14</v>
      </c>
      <c r="U29" s="1">
        <v>227</v>
      </c>
      <c r="V29" s="1">
        <v>57</v>
      </c>
      <c r="W29" s="1">
        <v>48</v>
      </c>
    </row>
    <row r="30" spans="1:23" ht="18" customHeight="1">
      <c r="A30" s="7" t="s">
        <v>217</v>
      </c>
      <c r="B30" s="21" t="s">
        <v>218</v>
      </c>
      <c r="C30" s="1">
        <v>3356</v>
      </c>
      <c r="D30" s="1">
        <v>13</v>
      </c>
      <c r="E30" s="1">
        <v>2</v>
      </c>
      <c r="F30" s="1">
        <f>SUM(H30:I30)</f>
        <v>53</v>
      </c>
      <c r="G30" s="1">
        <v>0</v>
      </c>
      <c r="H30" s="1">
        <v>31</v>
      </c>
      <c r="I30" s="1">
        <v>22</v>
      </c>
      <c r="J30" s="1">
        <f>SUM(K30:L30)</f>
        <v>3107</v>
      </c>
      <c r="K30" s="1">
        <v>2345</v>
      </c>
      <c r="L30" s="1">
        <v>762</v>
      </c>
      <c r="M30" s="1">
        <v>2</v>
      </c>
      <c r="N30" s="1">
        <v>247</v>
      </c>
      <c r="O30" s="1">
        <v>663</v>
      </c>
      <c r="P30" s="1">
        <v>887</v>
      </c>
      <c r="Q30" s="1">
        <v>137</v>
      </c>
      <c r="R30" s="1">
        <v>25</v>
      </c>
      <c r="S30" s="1">
        <v>280</v>
      </c>
      <c r="T30" s="1">
        <v>17</v>
      </c>
      <c r="U30" s="1">
        <v>685</v>
      </c>
      <c r="V30" s="1">
        <v>164</v>
      </c>
      <c r="W30" s="1">
        <v>180</v>
      </c>
    </row>
    <row r="31" spans="1:23" s="2" customFormat="1" ht="18" customHeight="1">
      <c r="A31" s="20"/>
      <c r="B31" s="9" t="s">
        <v>115</v>
      </c>
      <c r="C31" s="2">
        <f>SUM(C32:C49)</f>
        <v>33751</v>
      </c>
      <c r="D31" s="2">
        <f>SUM(D32:D49)</f>
        <v>1850</v>
      </c>
      <c r="E31" s="2">
        <f>SUM(E32:E49)</f>
        <v>68</v>
      </c>
      <c r="F31" s="2">
        <f>SUM(F32:F49)</f>
        <v>4392</v>
      </c>
      <c r="G31" s="2">
        <f>SUM(G32:G49)</f>
        <v>89</v>
      </c>
      <c r="H31" s="2">
        <f>SUM(H32:H49)</f>
        <v>2872</v>
      </c>
      <c r="I31" s="2">
        <f>SUM(I32:I49)</f>
        <v>1520</v>
      </c>
      <c r="J31" s="2">
        <f>SUM(J32:J49)</f>
        <v>26658</v>
      </c>
      <c r="K31" s="2">
        <f>SUM(K32:K49)</f>
        <v>21936</v>
      </c>
      <c r="L31" s="2">
        <f>SUM(L32:L49)</f>
        <v>4722</v>
      </c>
      <c r="M31" s="2">
        <f>SUM(M32:M49)</f>
        <v>26</v>
      </c>
      <c r="N31" s="2">
        <f>SUM(N32:N49)</f>
        <v>3465</v>
      </c>
      <c r="O31" s="2">
        <f>SUM(O32:O49)</f>
        <v>8000</v>
      </c>
      <c r="P31" s="2">
        <f>SUM(P32:P49)</f>
        <v>5721</v>
      </c>
      <c r="Q31" s="2">
        <f>SUM(Q32:Q49)</f>
        <v>828</v>
      </c>
      <c r="R31" s="2">
        <f>SUM(R32:R49)</f>
        <v>150</v>
      </c>
      <c r="S31" s="2">
        <f>SUM(S32:S49)</f>
        <v>3023</v>
      </c>
      <c r="T31" s="2">
        <f>SUM(T32:T49)</f>
        <v>247</v>
      </c>
      <c r="U31" s="2">
        <f>SUM(U32:U49)</f>
        <v>3977</v>
      </c>
      <c r="V31" s="2">
        <f>SUM(V32:V49)</f>
        <v>1221</v>
      </c>
      <c r="W31" s="2">
        <f>SUM(W32:W49)</f>
        <v>832</v>
      </c>
    </row>
    <row r="32" spans="1:23" ht="18" customHeight="1">
      <c r="A32" s="7" t="s">
        <v>116</v>
      </c>
      <c r="B32" s="21" t="s">
        <v>157</v>
      </c>
      <c r="C32" s="1">
        <v>3158</v>
      </c>
      <c r="D32" s="1">
        <v>72</v>
      </c>
      <c r="E32" s="1">
        <v>2</v>
      </c>
      <c r="F32" s="1">
        <f>SUM(H32:I32)</f>
        <v>159</v>
      </c>
      <c r="G32" s="1">
        <v>0</v>
      </c>
      <c r="H32" s="1">
        <v>104</v>
      </c>
      <c r="I32" s="1">
        <v>55</v>
      </c>
      <c r="J32" s="1">
        <f>SUM(K32:L32)</f>
        <v>2765</v>
      </c>
      <c r="K32" s="1">
        <v>2433</v>
      </c>
      <c r="L32" s="1">
        <v>332</v>
      </c>
      <c r="M32" s="1">
        <v>2</v>
      </c>
      <c r="N32" s="1">
        <v>300</v>
      </c>
      <c r="O32" s="1">
        <v>508</v>
      </c>
      <c r="P32" s="1">
        <v>641</v>
      </c>
      <c r="Q32" s="1">
        <v>230</v>
      </c>
      <c r="R32" s="1">
        <v>23</v>
      </c>
      <c r="S32" s="1">
        <v>324</v>
      </c>
      <c r="T32" s="1">
        <v>25</v>
      </c>
      <c r="U32" s="1">
        <v>533</v>
      </c>
      <c r="V32" s="1">
        <v>179</v>
      </c>
      <c r="W32" s="1">
        <v>160</v>
      </c>
    </row>
    <row r="33" spans="1:23" ht="18" customHeight="1">
      <c r="A33" s="7" t="s">
        <v>219</v>
      </c>
      <c r="B33" s="21" t="s">
        <v>158</v>
      </c>
      <c r="C33" s="1">
        <v>4231</v>
      </c>
      <c r="D33" s="1">
        <v>86</v>
      </c>
      <c r="E33" s="1">
        <v>4</v>
      </c>
      <c r="F33" s="1">
        <f>SUM(H33:I33)</f>
        <v>118</v>
      </c>
      <c r="G33" s="1">
        <v>0</v>
      </c>
      <c r="H33" s="1">
        <v>77</v>
      </c>
      <c r="I33" s="1">
        <v>41</v>
      </c>
      <c r="J33" s="1">
        <f>SUM(K33:L33)</f>
        <v>3829</v>
      </c>
      <c r="K33" s="1">
        <v>3270</v>
      </c>
      <c r="L33" s="1">
        <v>559</v>
      </c>
      <c r="M33" s="1">
        <v>6</v>
      </c>
      <c r="N33" s="1">
        <v>475</v>
      </c>
      <c r="O33" s="1">
        <v>931</v>
      </c>
      <c r="P33" s="1">
        <v>961</v>
      </c>
      <c r="Q33" s="1">
        <v>185</v>
      </c>
      <c r="R33" s="1">
        <v>36</v>
      </c>
      <c r="S33" s="1">
        <v>352</v>
      </c>
      <c r="T33" s="1">
        <v>37</v>
      </c>
      <c r="U33" s="1">
        <v>586</v>
      </c>
      <c r="V33" s="1">
        <v>260</v>
      </c>
      <c r="W33" s="1">
        <v>197</v>
      </c>
    </row>
    <row r="34" spans="1:23" ht="18" customHeight="1">
      <c r="A34" s="7" t="s">
        <v>118</v>
      </c>
      <c r="B34" s="21" t="s">
        <v>159</v>
      </c>
      <c r="C34" s="1">
        <v>1425</v>
      </c>
      <c r="D34" s="1">
        <v>70</v>
      </c>
      <c r="E34" s="1">
        <v>0</v>
      </c>
      <c r="F34" s="1">
        <f>SUM(H34:I34)</f>
        <v>112</v>
      </c>
      <c r="G34" s="1">
        <v>0</v>
      </c>
      <c r="H34" s="1">
        <v>80</v>
      </c>
      <c r="I34" s="1">
        <v>32</v>
      </c>
      <c r="J34" s="1">
        <f>SUM(K34:L34)</f>
        <v>1218</v>
      </c>
      <c r="K34" s="1">
        <v>942</v>
      </c>
      <c r="L34" s="1">
        <v>276</v>
      </c>
      <c r="M34" s="1">
        <v>1</v>
      </c>
      <c r="N34" s="1">
        <v>173</v>
      </c>
      <c r="O34" s="1">
        <v>408</v>
      </c>
      <c r="P34" s="1">
        <v>229</v>
      </c>
      <c r="Q34" s="1">
        <v>18</v>
      </c>
      <c r="R34" s="1">
        <v>9</v>
      </c>
      <c r="S34" s="1">
        <v>128</v>
      </c>
      <c r="T34" s="1">
        <v>6</v>
      </c>
      <c r="U34" s="1">
        <v>210</v>
      </c>
      <c r="V34" s="1">
        <v>36</v>
      </c>
      <c r="W34" s="1">
        <v>25</v>
      </c>
    </row>
    <row r="35" spans="1:23" ht="18" customHeight="1">
      <c r="A35" s="7" t="s">
        <v>119</v>
      </c>
      <c r="B35" s="21" t="s">
        <v>220</v>
      </c>
      <c r="C35" s="1">
        <v>2200</v>
      </c>
      <c r="D35" s="1">
        <v>75</v>
      </c>
      <c r="E35" s="1">
        <v>1</v>
      </c>
      <c r="F35" s="1">
        <f>SUM(H35:I35)</f>
        <v>156</v>
      </c>
      <c r="G35" s="1">
        <v>0</v>
      </c>
      <c r="H35" s="1">
        <v>97</v>
      </c>
      <c r="I35" s="1">
        <v>59</v>
      </c>
      <c r="J35" s="1">
        <f>SUM(K35:L35)</f>
        <v>1920</v>
      </c>
      <c r="K35" s="1">
        <v>1520</v>
      </c>
      <c r="L35" s="1">
        <v>400</v>
      </c>
      <c r="M35" s="1">
        <v>2</v>
      </c>
      <c r="N35" s="1">
        <v>263</v>
      </c>
      <c r="O35" s="1">
        <v>695</v>
      </c>
      <c r="P35" s="1">
        <v>497</v>
      </c>
      <c r="Q35" s="1">
        <v>28</v>
      </c>
      <c r="R35" s="1">
        <v>9</v>
      </c>
      <c r="S35" s="1">
        <v>189</v>
      </c>
      <c r="T35" s="1">
        <v>9</v>
      </c>
      <c r="U35" s="1">
        <v>192</v>
      </c>
      <c r="V35" s="1">
        <v>36</v>
      </c>
      <c r="W35" s="1">
        <v>48</v>
      </c>
    </row>
    <row r="36" spans="1:23" ht="18" customHeight="1">
      <c r="A36" s="7" t="s">
        <v>221</v>
      </c>
      <c r="B36" s="21" t="s">
        <v>161</v>
      </c>
      <c r="C36" s="1">
        <v>1315</v>
      </c>
      <c r="D36" s="1">
        <v>69</v>
      </c>
      <c r="E36" s="1">
        <v>1</v>
      </c>
      <c r="F36" s="1">
        <f>SUM(H36:I36)</f>
        <v>175</v>
      </c>
      <c r="G36" s="1">
        <v>0</v>
      </c>
      <c r="H36" s="1">
        <v>124</v>
      </c>
      <c r="I36" s="1">
        <v>51</v>
      </c>
      <c r="J36" s="1">
        <f>SUM(K36:L36)</f>
        <v>1050</v>
      </c>
      <c r="K36" s="1">
        <v>869</v>
      </c>
      <c r="L36" s="1">
        <v>181</v>
      </c>
      <c r="M36" s="1">
        <v>0</v>
      </c>
      <c r="N36" s="1">
        <v>114</v>
      </c>
      <c r="O36" s="1">
        <v>344</v>
      </c>
      <c r="P36" s="1">
        <v>193</v>
      </c>
      <c r="Q36" s="1">
        <v>17</v>
      </c>
      <c r="R36" s="1">
        <v>3</v>
      </c>
      <c r="S36" s="1">
        <v>201</v>
      </c>
      <c r="T36" s="1">
        <v>10</v>
      </c>
      <c r="U36" s="1">
        <v>128</v>
      </c>
      <c r="V36" s="1">
        <v>40</v>
      </c>
      <c r="W36" s="1">
        <v>19</v>
      </c>
    </row>
    <row r="37" spans="1:23" ht="18" customHeight="1">
      <c r="A37" s="7" t="s">
        <v>222</v>
      </c>
      <c r="B37" s="21" t="s">
        <v>162</v>
      </c>
      <c r="C37" s="1">
        <v>1960</v>
      </c>
      <c r="D37" s="1">
        <v>40</v>
      </c>
      <c r="E37" s="1">
        <v>0</v>
      </c>
      <c r="F37" s="1">
        <f>SUM(H37:I37)</f>
        <v>130</v>
      </c>
      <c r="G37" s="1">
        <v>0</v>
      </c>
      <c r="H37" s="1">
        <v>98</v>
      </c>
      <c r="I37" s="1">
        <v>32</v>
      </c>
      <c r="J37" s="1">
        <f>SUM(K37:L37)</f>
        <v>1749</v>
      </c>
      <c r="K37" s="1">
        <v>1468</v>
      </c>
      <c r="L37" s="1">
        <v>281</v>
      </c>
      <c r="M37" s="1">
        <v>3</v>
      </c>
      <c r="N37" s="1">
        <v>238</v>
      </c>
      <c r="O37" s="1">
        <v>497</v>
      </c>
      <c r="P37" s="1">
        <v>340</v>
      </c>
      <c r="Q37" s="1">
        <v>41</v>
      </c>
      <c r="R37" s="1">
        <v>5</v>
      </c>
      <c r="S37" s="1">
        <v>256</v>
      </c>
      <c r="T37" s="1">
        <v>11</v>
      </c>
      <c r="U37" s="1">
        <v>279</v>
      </c>
      <c r="V37" s="1">
        <v>79</v>
      </c>
      <c r="W37" s="1">
        <v>39</v>
      </c>
    </row>
    <row r="38" spans="1:23" ht="18" customHeight="1">
      <c r="A38" s="7" t="s">
        <v>223</v>
      </c>
      <c r="B38" s="21" t="s">
        <v>247</v>
      </c>
      <c r="C38" s="1">
        <v>1241</v>
      </c>
      <c r="D38" s="1">
        <v>175</v>
      </c>
      <c r="E38" s="1">
        <v>0</v>
      </c>
      <c r="F38" s="1">
        <f>SUM(H38:I38)</f>
        <v>511</v>
      </c>
      <c r="G38" s="1">
        <v>0</v>
      </c>
      <c r="H38" s="1">
        <v>344</v>
      </c>
      <c r="I38" s="1">
        <v>167</v>
      </c>
      <c r="J38" s="1">
        <f>SUM(K38:L38)</f>
        <v>533</v>
      </c>
      <c r="K38" s="1">
        <v>449</v>
      </c>
      <c r="L38" s="1">
        <v>84</v>
      </c>
      <c r="M38" s="1">
        <v>1</v>
      </c>
      <c r="N38" s="1">
        <v>89</v>
      </c>
      <c r="O38" s="1">
        <v>115</v>
      </c>
      <c r="P38" s="1">
        <v>92</v>
      </c>
      <c r="Q38" s="1">
        <v>17</v>
      </c>
      <c r="R38" s="1">
        <v>2</v>
      </c>
      <c r="S38" s="1">
        <v>64</v>
      </c>
      <c r="T38" s="1">
        <v>7</v>
      </c>
      <c r="U38" s="1">
        <v>122</v>
      </c>
      <c r="V38" s="1">
        <v>24</v>
      </c>
      <c r="W38" s="1">
        <v>22</v>
      </c>
    </row>
    <row r="39" spans="1:23" ht="18" customHeight="1">
      <c r="A39" s="7" t="s">
        <v>224</v>
      </c>
      <c r="B39" s="21" t="s">
        <v>357</v>
      </c>
      <c r="C39" s="1">
        <v>1010</v>
      </c>
      <c r="D39" s="1">
        <v>192</v>
      </c>
      <c r="E39" s="1">
        <v>0</v>
      </c>
      <c r="F39" s="1">
        <f>SUM(H39:I39)</f>
        <v>490</v>
      </c>
      <c r="G39" s="1">
        <v>0</v>
      </c>
      <c r="H39" s="1">
        <v>254</v>
      </c>
      <c r="I39" s="1">
        <v>236</v>
      </c>
      <c r="J39" s="1">
        <f>SUM(K39:L39)</f>
        <v>317</v>
      </c>
      <c r="K39" s="1">
        <v>252</v>
      </c>
      <c r="L39" s="1">
        <v>65</v>
      </c>
      <c r="M39" s="1">
        <v>6</v>
      </c>
      <c r="N39" s="1">
        <v>43</v>
      </c>
      <c r="O39" s="1">
        <v>29</v>
      </c>
      <c r="P39" s="1">
        <v>46</v>
      </c>
      <c r="Q39" s="1">
        <v>5</v>
      </c>
      <c r="R39" s="1">
        <v>1</v>
      </c>
      <c r="S39" s="1">
        <v>26</v>
      </c>
      <c r="T39" s="1">
        <v>20</v>
      </c>
      <c r="U39" s="1">
        <v>121</v>
      </c>
      <c r="V39" s="1">
        <v>20</v>
      </c>
      <c r="W39" s="1">
        <v>11</v>
      </c>
    </row>
    <row r="40" spans="1:23" ht="18" customHeight="1">
      <c r="A40" s="7" t="s">
        <v>124</v>
      </c>
      <c r="B40" s="21" t="s">
        <v>163</v>
      </c>
      <c r="C40" s="1">
        <v>2242</v>
      </c>
      <c r="D40" s="1">
        <v>36</v>
      </c>
      <c r="E40" s="1">
        <v>0</v>
      </c>
      <c r="F40" s="1">
        <f>SUM(H40:I40)</f>
        <v>176</v>
      </c>
      <c r="G40" s="1">
        <v>0</v>
      </c>
      <c r="H40" s="1">
        <v>97</v>
      </c>
      <c r="I40" s="1">
        <v>79</v>
      </c>
      <c r="J40" s="1">
        <f>SUM(K40:L40)</f>
        <v>1981</v>
      </c>
      <c r="K40" s="1">
        <v>1771</v>
      </c>
      <c r="L40" s="1">
        <v>210</v>
      </c>
      <c r="M40" s="1">
        <v>0</v>
      </c>
      <c r="N40" s="1">
        <v>206</v>
      </c>
      <c r="O40" s="1">
        <v>525</v>
      </c>
      <c r="P40" s="1">
        <v>436</v>
      </c>
      <c r="Q40" s="1">
        <v>71</v>
      </c>
      <c r="R40" s="1">
        <v>16</v>
      </c>
      <c r="S40" s="1">
        <v>218</v>
      </c>
      <c r="T40" s="1">
        <v>20</v>
      </c>
      <c r="U40" s="1">
        <v>357</v>
      </c>
      <c r="V40" s="1">
        <v>132</v>
      </c>
      <c r="W40" s="1">
        <v>47</v>
      </c>
    </row>
    <row r="41" spans="1:23" ht="18" customHeight="1">
      <c r="A41" s="7" t="s">
        <v>125</v>
      </c>
      <c r="B41" s="21" t="s">
        <v>164</v>
      </c>
      <c r="C41" s="1">
        <v>2313</v>
      </c>
      <c r="D41" s="1">
        <v>43</v>
      </c>
      <c r="E41" s="1">
        <v>0</v>
      </c>
      <c r="F41" s="1">
        <f>SUM(H41:I41)</f>
        <v>125</v>
      </c>
      <c r="G41" s="1">
        <v>0</v>
      </c>
      <c r="H41" s="1">
        <v>79</v>
      </c>
      <c r="I41" s="1">
        <v>46</v>
      </c>
      <c r="J41" s="1">
        <f>SUM(K41:L41)</f>
        <v>2095</v>
      </c>
      <c r="K41" s="1">
        <v>1776</v>
      </c>
      <c r="L41" s="1">
        <v>319</v>
      </c>
      <c r="M41" s="1">
        <v>2</v>
      </c>
      <c r="N41" s="1">
        <v>248</v>
      </c>
      <c r="O41" s="1">
        <v>704</v>
      </c>
      <c r="P41" s="1">
        <v>386</v>
      </c>
      <c r="Q41" s="1">
        <v>49</v>
      </c>
      <c r="R41" s="1">
        <v>15</v>
      </c>
      <c r="S41" s="1">
        <v>249</v>
      </c>
      <c r="T41" s="1">
        <v>27</v>
      </c>
      <c r="U41" s="1">
        <v>311</v>
      </c>
      <c r="V41" s="1">
        <v>104</v>
      </c>
      <c r="W41" s="1">
        <v>50</v>
      </c>
    </row>
    <row r="42" spans="1:23" ht="18" customHeight="1">
      <c r="A42" s="7" t="s">
        <v>126</v>
      </c>
      <c r="B42" s="21" t="s">
        <v>165</v>
      </c>
      <c r="C42" s="1">
        <v>1059</v>
      </c>
      <c r="D42" s="1">
        <v>229</v>
      </c>
      <c r="E42" s="1">
        <v>9</v>
      </c>
      <c r="F42" s="1">
        <f>SUM(H42:I42)</f>
        <v>326</v>
      </c>
      <c r="G42" s="1">
        <v>4</v>
      </c>
      <c r="H42" s="1">
        <v>238</v>
      </c>
      <c r="I42" s="1">
        <v>88</v>
      </c>
      <c r="J42" s="1">
        <f>SUM(K42:L42)</f>
        <v>490</v>
      </c>
      <c r="K42" s="1">
        <v>400</v>
      </c>
      <c r="L42" s="1">
        <v>90</v>
      </c>
      <c r="M42" s="1">
        <v>1</v>
      </c>
      <c r="N42" s="1">
        <v>74</v>
      </c>
      <c r="O42" s="1">
        <v>194</v>
      </c>
      <c r="P42" s="1">
        <v>66</v>
      </c>
      <c r="Q42" s="1">
        <v>10</v>
      </c>
      <c r="R42" s="1">
        <v>0</v>
      </c>
      <c r="S42" s="1">
        <v>39</v>
      </c>
      <c r="T42" s="1">
        <v>4</v>
      </c>
      <c r="U42" s="1">
        <v>83</v>
      </c>
      <c r="V42" s="1">
        <v>19</v>
      </c>
      <c r="W42" s="1">
        <v>14</v>
      </c>
    </row>
    <row r="43" spans="1:23" ht="18" customHeight="1">
      <c r="A43" s="7" t="s">
        <v>127</v>
      </c>
      <c r="B43" s="21" t="s">
        <v>166</v>
      </c>
      <c r="C43" s="1">
        <v>2284</v>
      </c>
      <c r="D43" s="1">
        <v>98</v>
      </c>
      <c r="E43" s="1">
        <v>4</v>
      </c>
      <c r="F43" s="1">
        <f>SUM(H43:I43)</f>
        <v>212</v>
      </c>
      <c r="G43" s="1">
        <v>5</v>
      </c>
      <c r="H43" s="1">
        <v>147</v>
      </c>
      <c r="I43" s="1">
        <v>65</v>
      </c>
      <c r="J43" s="1">
        <f>SUM(K43:L43)</f>
        <v>1939</v>
      </c>
      <c r="K43" s="1">
        <v>1545</v>
      </c>
      <c r="L43" s="1">
        <v>394</v>
      </c>
      <c r="M43" s="1">
        <v>1</v>
      </c>
      <c r="N43" s="1">
        <v>302</v>
      </c>
      <c r="O43" s="1">
        <v>618</v>
      </c>
      <c r="P43" s="1">
        <v>537</v>
      </c>
      <c r="Q43" s="1">
        <v>57</v>
      </c>
      <c r="R43" s="1">
        <v>9</v>
      </c>
      <c r="S43" s="1">
        <v>183</v>
      </c>
      <c r="T43" s="1">
        <v>11</v>
      </c>
      <c r="U43" s="1">
        <v>183</v>
      </c>
      <c r="V43" s="1">
        <v>38</v>
      </c>
      <c r="W43" s="1">
        <v>35</v>
      </c>
    </row>
    <row r="44" spans="1:23" ht="18" customHeight="1">
      <c r="A44" s="7" t="s">
        <v>128</v>
      </c>
      <c r="B44" s="21" t="s">
        <v>167</v>
      </c>
      <c r="C44" s="1">
        <v>2652</v>
      </c>
      <c r="D44" s="1">
        <v>48</v>
      </c>
      <c r="E44" s="1">
        <v>46</v>
      </c>
      <c r="F44" s="1">
        <f>SUM(H44:I44)</f>
        <v>81</v>
      </c>
      <c r="G44" s="1">
        <v>71</v>
      </c>
      <c r="H44" s="1">
        <v>76</v>
      </c>
      <c r="I44" s="1">
        <v>5</v>
      </c>
      <c r="J44" s="1">
        <f>SUM(K44:L44)</f>
        <v>2454</v>
      </c>
      <c r="K44" s="1">
        <v>1872</v>
      </c>
      <c r="L44" s="1">
        <v>582</v>
      </c>
      <c r="M44" s="1">
        <v>1</v>
      </c>
      <c r="N44" s="1">
        <v>333</v>
      </c>
      <c r="O44" s="1">
        <v>965</v>
      </c>
      <c r="P44" s="1">
        <v>486</v>
      </c>
      <c r="Q44" s="1">
        <v>51</v>
      </c>
      <c r="R44" s="1">
        <v>5</v>
      </c>
      <c r="S44" s="1">
        <v>228</v>
      </c>
      <c r="T44" s="1">
        <v>32</v>
      </c>
      <c r="U44" s="1">
        <v>268</v>
      </c>
      <c r="V44" s="1">
        <v>85</v>
      </c>
      <c r="W44" s="1">
        <v>66</v>
      </c>
    </row>
    <row r="45" spans="1:23" ht="18" customHeight="1">
      <c r="A45" s="7" t="s">
        <v>129</v>
      </c>
      <c r="B45" s="21" t="s">
        <v>225</v>
      </c>
      <c r="C45" s="1">
        <v>1567</v>
      </c>
      <c r="D45" s="1">
        <v>47</v>
      </c>
      <c r="E45" s="1">
        <v>1</v>
      </c>
      <c r="F45" s="1">
        <f>SUM(H45:I45)</f>
        <v>65</v>
      </c>
      <c r="G45" s="1">
        <v>6</v>
      </c>
      <c r="H45" s="1">
        <v>51</v>
      </c>
      <c r="I45" s="1">
        <v>14</v>
      </c>
      <c r="J45" s="1">
        <f>SUM(K45:L45)</f>
        <v>1420</v>
      </c>
      <c r="K45" s="1">
        <v>1139</v>
      </c>
      <c r="L45" s="1">
        <v>281</v>
      </c>
      <c r="M45" s="1">
        <v>0</v>
      </c>
      <c r="N45" s="1">
        <v>192</v>
      </c>
      <c r="O45" s="1">
        <v>500</v>
      </c>
      <c r="P45" s="1">
        <v>314</v>
      </c>
      <c r="Q45" s="1">
        <v>14</v>
      </c>
      <c r="R45" s="1">
        <v>9</v>
      </c>
      <c r="S45" s="1">
        <v>158</v>
      </c>
      <c r="T45" s="1">
        <v>7</v>
      </c>
      <c r="U45" s="1">
        <v>159</v>
      </c>
      <c r="V45" s="1">
        <v>67</v>
      </c>
      <c r="W45" s="1">
        <v>34</v>
      </c>
    </row>
    <row r="46" spans="1:23" ht="18" customHeight="1">
      <c r="A46" s="7" t="s">
        <v>130</v>
      </c>
      <c r="B46" s="21" t="s">
        <v>226</v>
      </c>
      <c r="C46" s="1">
        <v>1641</v>
      </c>
      <c r="D46" s="1">
        <v>181</v>
      </c>
      <c r="E46" s="1">
        <v>0</v>
      </c>
      <c r="F46" s="1">
        <f>SUM(H46:I46)</f>
        <v>583</v>
      </c>
      <c r="G46" s="1">
        <v>2</v>
      </c>
      <c r="H46" s="1">
        <v>367</v>
      </c>
      <c r="I46" s="1">
        <v>216</v>
      </c>
      <c r="J46" s="1">
        <f>SUM(K46:L46)</f>
        <v>849</v>
      </c>
      <c r="K46" s="1">
        <v>619</v>
      </c>
      <c r="L46" s="1">
        <v>230</v>
      </c>
      <c r="M46" s="1">
        <v>0</v>
      </c>
      <c r="N46" s="1">
        <v>106</v>
      </c>
      <c r="O46" s="1">
        <v>306</v>
      </c>
      <c r="P46" s="1">
        <v>177</v>
      </c>
      <c r="Q46" s="1">
        <v>9</v>
      </c>
      <c r="R46" s="1">
        <v>3</v>
      </c>
      <c r="S46" s="1">
        <v>120</v>
      </c>
      <c r="T46" s="1">
        <v>9</v>
      </c>
      <c r="U46" s="1">
        <v>107</v>
      </c>
      <c r="V46" s="1">
        <v>12</v>
      </c>
      <c r="W46" s="1">
        <v>25</v>
      </c>
    </row>
    <row r="47" spans="1:23" ht="18" customHeight="1">
      <c r="A47" s="7" t="s">
        <v>131</v>
      </c>
      <c r="B47" s="21" t="s">
        <v>358</v>
      </c>
      <c r="C47" s="1">
        <v>1005</v>
      </c>
      <c r="D47" s="1">
        <v>174</v>
      </c>
      <c r="E47" s="1">
        <v>0</v>
      </c>
      <c r="F47" s="1">
        <f>SUM(H47:I47)</f>
        <v>384</v>
      </c>
      <c r="G47" s="1">
        <v>1</v>
      </c>
      <c r="H47" s="1">
        <v>264</v>
      </c>
      <c r="I47" s="1">
        <v>120</v>
      </c>
      <c r="J47" s="1">
        <f>SUM(K47:L47)</f>
        <v>443</v>
      </c>
      <c r="K47" s="1">
        <v>355</v>
      </c>
      <c r="L47" s="1">
        <v>88</v>
      </c>
      <c r="M47" s="1">
        <v>0</v>
      </c>
      <c r="N47" s="1">
        <v>79</v>
      </c>
      <c r="O47" s="1">
        <v>106</v>
      </c>
      <c r="P47" s="1">
        <v>64</v>
      </c>
      <c r="Q47" s="1">
        <v>8</v>
      </c>
      <c r="R47" s="1">
        <v>1</v>
      </c>
      <c r="S47" s="1">
        <v>60</v>
      </c>
      <c r="T47" s="1">
        <v>2</v>
      </c>
      <c r="U47" s="1">
        <v>93</v>
      </c>
      <c r="V47" s="1">
        <v>30</v>
      </c>
      <c r="W47" s="1">
        <v>4</v>
      </c>
    </row>
    <row r="48" spans="1:23" ht="18" customHeight="1">
      <c r="A48" s="7" t="s">
        <v>132</v>
      </c>
      <c r="B48" s="21" t="s">
        <v>168</v>
      </c>
      <c r="C48" s="1">
        <v>1296</v>
      </c>
      <c r="D48" s="1">
        <v>39</v>
      </c>
      <c r="E48" s="1">
        <v>0</v>
      </c>
      <c r="F48" s="1">
        <f>SUM(H48:I48)</f>
        <v>98</v>
      </c>
      <c r="G48" s="1">
        <v>0</v>
      </c>
      <c r="H48" s="1">
        <v>69</v>
      </c>
      <c r="I48" s="1">
        <v>29</v>
      </c>
      <c r="J48" s="1">
        <f>SUM(K48:L48)</f>
        <v>1136</v>
      </c>
      <c r="K48" s="1">
        <v>869</v>
      </c>
      <c r="L48" s="1">
        <v>267</v>
      </c>
      <c r="M48" s="1">
        <v>0</v>
      </c>
      <c r="N48" s="1">
        <v>157</v>
      </c>
      <c r="O48" s="1">
        <v>389</v>
      </c>
      <c r="P48" s="1">
        <v>199</v>
      </c>
      <c r="Q48" s="1">
        <v>14</v>
      </c>
      <c r="R48" s="1">
        <v>3</v>
      </c>
      <c r="S48" s="1">
        <v>164</v>
      </c>
      <c r="T48" s="1">
        <v>8</v>
      </c>
      <c r="U48" s="1">
        <v>161</v>
      </c>
      <c r="V48" s="1">
        <v>41</v>
      </c>
      <c r="W48" s="1">
        <v>22</v>
      </c>
    </row>
    <row r="49" spans="1:23" ht="36" customHeight="1">
      <c r="A49" s="7" t="s">
        <v>133</v>
      </c>
      <c r="B49" s="22" t="s">
        <v>250</v>
      </c>
      <c r="C49" s="18">
        <v>1152</v>
      </c>
      <c r="D49" s="18">
        <v>176</v>
      </c>
      <c r="E49" s="18">
        <v>0</v>
      </c>
      <c r="F49" s="18">
        <f>SUM(H49:I49)</f>
        <v>491</v>
      </c>
      <c r="G49" s="18">
        <v>0</v>
      </c>
      <c r="H49" s="18">
        <v>306</v>
      </c>
      <c r="I49" s="18">
        <v>185</v>
      </c>
      <c r="J49" s="18">
        <f>SUM(K49:L49)</f>
        <v>470</v>
      </c>
      <c r="K49" s="18">
        <v>387</v>
      </c>
      <c r="L49" s="18">
        <v>83</v>
      </c>
      <c r="M49" s="18">
        <v>0</v>
      </c>
      <c r="N49" s="18">
        <v>73</v>
      </c>
      <c r="O49" s="18">
        <v>166</v>
      </c>
      <c r="P49" s="18">
        <v>57</v>
      </c>
      <c r="Q49" s="18">
        <v>4</v>
      </c>
      <c r="R49" s="18">
        <v>1</v>
      </c>
      <c r="S49" s="18">
        <v>64</v>
      </c>
      <c r="T49" s="18">
        <v>2</v>
      </c>
      <c r="U49" s="18">
        <v>84</v>
      </c>
      <c r="V49" s="18">
        <v>19</v>
      </c>
      <c r="W49" s="18">
        <v>14</v>
      </c>
    </row>
  </sheetData>
  <mergeCells count="21">
    <mergeCell ref="S4:S5"/>
    <mergeCell ref="V4:V5"/>
    <mergeCell ref="W3:W5"/>
    <mergeCell ref="J3:V3"/>
    <mergeCell ref="D3:E3"/>
    <mergeCell ref="F3:I3"/>
    <mergeCell ref="C3:C5"/>
    <mergeCell ref="B3:B5"/>
    <mergeCell ref="D4:D5"/>
    <mergeCell ref="F4:F5"/>
    <mergeCell ref="H4:H5"/>
    <mergeCell ref="I4:I5"/>
    <mergeCell ref="J4:L4"/>
    <mergeCell ref="M4:M5"/>
    <mergeCell ref="N4:N5"/>
    <mergeCell ref="O4:O5"/>
    <mergeCell ref="P4:P5"/>
    <mergeCell ref="T4:T5"/>
    <mergeCell ref="U4:U5"/>
    <mergeCell ref="Q4:Q5"/>
    <mergeCell ref="R4:R5"/>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W49"/>
  <sheetViews>
    <sheetView workbookViewId="0" topLeftCell="A1">
      <selection activeCell="B1" sqref="B1"/>
    </sheetView>
  </sheetViews>
  <sheetFormatPr defaultColWidth="9.00390625" defaultRowHeight="18" customHeight="1"/>
  <cols>
    <col min="1" max="1" width="5.625" style="6" customWidth="1"/>
    <col min="2" max="2" width="34.375" style="3" customWidth="1"/>
    <col min="3" max="3" width="11.125" style="1" customWidth="1"/>
    <col min="4" max="9" width="9.875" style="1" customWidth="1"/>
    <col min="10" max="11" width="11.125" style="1" customWidth="1"/>
    <col min="12" max="23" width="9.875" style="1" customWidth="1"/>
    <col min="24" max="16384" width="11.125" style="1" customWidth="1"/>
  </cols>
  <sheetData>
    <row r="1" spans="1:2" s="3" customFormat="1" ht="18" customHeight="1">
      <c r="A1" s="6"/>
      <c r="B1" s="4" t="s">
        <v>418</v>
      </c>
    </row>
    <row r="2" spans="1:2" s="3" customFormat="1" ht="18" customHeight="1">
      <c r="A2" s="6"/>
      <c r="B2" s="3" t="s">
        <v>16</v>
      </c>
    </row>
    <row r="3" spans="1:23" s="3" customFormat="1" ht="18" customHeight="1">
      <c r="A3" s="6"/>
      <c r="B3" s="30" t="s">
        <v>440</v>
      </c>
      <c r="C3" s="28" t="s">
        <v>385</v>
      </c>
      <c r="D3" s="38" t="s">
        <v>441</v>
      </c>
      <c r="E3" s="43"/>
      <c r="F3" s="38" t="s">
        <v>411</v>
      </c>
      <c r="G3" s="39"/>
      <c r="H3" s="39"/>
      <c r="I3" s="43"/>
      <c r="J3" s="38" t="s">
        <v>412</v>
      </c>
      <c r="K3" s="39"/>
      <c r="L3" s="39"/>
      <c r="M3" s="39"/>
      <c r="N3" s="39"/>
      <c r="O3" s="39"/>
      <c r="P3" s="39"/>
      <c r="Q3" s="39"/>
      <c r="R3" s="39"/>
      <c r="S3" s="39"/>
      <c r="T3" s="39"/>
      <c r="U3" s="39"/>
      <c r="V3" s="43"/>
      <c r="W3" s="58" t="s">
        <v>427</v>
      </c>
    </row>
    <row r="4" spans="1:23" s="3" customFormat="1" ht="18" customHeight="1">
      <c r="A4" s="6"/>
      <c r="B4" s="44"/>
      <c r="C4" s="42"/>
      <c r="D4" s="36" t="s">
        <v>428</v>
      </c>
      <c r="F4" s="32" t="s">
        <v>428</v>
      </c>
      <c r="H4" s="47" t="s">
        <v>420</v>
      </c>
      <c r="I4" s="47" t="s">
        <v>421</v>
      </c>
      <c r="J4" s="38" t="s">
        <v>310</v>
      </c>
      <c r="K4" s="39"/>
      <c r="L4" s="43"/>
      <c r="M4" s="47" t="s">
        <v>429</v>
      </c>
      <c r="N4" s="47" t="s">
        <v>430</v>
      </c>
      <c r="O4" s="47" t="s">
        <v>431</v>
      </c>
      <c r="P4" s="47" t="s">
        <v>432</v>
      </c>
      <c r="Q4" s="47" t="s">
        <v>433</v>
      </c>
      <c r="R4" s="47" t="s">
        <v>54</v>
      </c>
      <c r="S4" s="47" t="s">
        <v>434</v>
      </c>
      <c r="T4" s="47" t="s">
        <v>426</v>
      </c>
      <c r="U4" s="47" t="s">
        <v>57</v>
      </c>
      <c r="V4" s="47" t="s">
        <v>435</v>
      </c>
      <c r="W4" s="55"/>
    </row>
    <row r="5" spans="1:23" s="3" customFormat="1" ht="52.5" customHeight="1">
      <c r="A5" s="6"/>
      <c r="B5" s="31"/>
      <c r="C5" s="29"/>
      <c r="D5" s="37"/>
      <c r="E5" s="27" t="s">
        <v>419</v>
      </c>
      <c r="F5" s="41"/>
      <c r="G5" s="27" t="s">
        <v>419</v>
      </c>
      <c r="H5" s="49"/>
      <c r="I5" s="49"/>
      <c r="J5" s="26" t="s">
        <v>385</v>
      </c>
      <c r="K5" s="26" t="s">
        <v>436</v>
      </c>
      <c r="L5" s="26" t="s">
        <v>422</v>
      </c>
      <c r="M5" s="49"/>
      <c r="N5" s="49"/>
      <c r="O5" s="49"/>
      <c r="P5" s="49"/>
      <c r="Q5" s="49"/>
      <c r="R5" s="49"/>
      <c r="S5" s="49"/>
      <c r="T5" s="49"/>
      <c r="U5" s="49"/>
      <c r="V5" s="49"/>
      <c r="W5" s="57"/>
    </row>
    <row r="6" spans="1:23" s="2" customFormat="1" ht="18" customHeight="1">
      <c r="A6" s="20"/>
      <c r="B6" s="9" t="s">
        <v>437</v>
      </c>
      <c r="C6" s="2">
        <f aca="true" t="shared" si="0" ref="C6:W6">C7+C31</f>
        <v>336806</v>
      </c>
      <c r="D6" s="2">
        <f t="shared" si="0"/>
        <v>10685</v>
      </c>
      <c r="E6" s="2">
        <f t="shared" si="0"/>
        <v>310</v>
      </c>
      <c r="F6" s="2">
        <f t="shared" si="0"/>
        <v>28605</v>
      </c>
      <c r="G6" s="2">
        <f t="shared" si="0"/>
        <v>542</v>
      </c>
      <c r="H6" s="2">
        <f t="shared" si="0"/>
        <v>19272</v>
      </c>
      <c r="I6" s="2">
        <f t="shared" si="0"/>
        <v>9333</v>
      </c>
      <c r="J6" s="2">
        <f t="shared" si="0"/>
        <v>290664</v>
      </c>
      <c r="K6" s="2">
        <f t="shared" si="0"/>
        <v>216390</v>
      </c>
      <c r="L6" s="2">
        <f t="shared" si="0"/>
        <v>74274</v>
      </c>
      <c r="M6" s="2">
        <f t="shared" si="0"/>
        <v>178</v>
      </c>
      <c r="N6" s="2">
        <f t="shared" si="0"/>
        <v>31290</v>
      </c>
      <c r="O6" s="2">
        <f t="shared" si="0"/>
        <v>75199</v>
      </c>
      <c r="P6" s="2">
        <f t="shared" si="0"/>
        <v>74820</v>
      </c>
      <c r="Q6" s="2">
        <f t="shared" si="0"/>
        <v>10418</v>
      </c>
      <c r="R6" s="2">
        <f t="shared" si="0"/>
        <v>1940</v>
      </c>
      <c r="S6" s="2">
        <f t="shared" si="0"/>
        <v>28770</v>
      </c>
      <c r="T6" s="2">
        <f t="shared" si="0"/>
        <v>2740</v>
      </c>
      <c r="U6" s="2">
        <f t="shared" si="0"/>
        <v>50202</v>
      </c>
      <c r="V6" s="2">
        <f t="shared" si="0"/>
        <v>15107</v>
      </c>
      <c r="W6" s="2">
        <f t="shared" si="0"/>
        <v>6576</v>
      </c>
    </row>
    <row r="7" spans="1:23" s="2" customFormat="1" ht="18" customHeight="1">
      <c r="A7" s="20"/>
      <c r="B7" s="9" t="s">
        <v>438</v>
      </c>
      <c r="C7" s="2">
        <f aca="true" t="shared" si="1" ref="C7:W7">SUM(C8:C30)</f>
        <v>205037</v>
      </c>
      <c r="D7" s="2">
        <f t="shared" si="1"/>
        <v>2032</v>
      </c>
      <c r="E7" s="2">
        <f t="shared" si="1"/>
        <v>37</v>
      </c>
      <c r="F7" s="2">
        <f t="shared" si="1"/>
        <v>4681</v>
      </c>
      <c r="G7" s="2">
        <f t="shared" si="1"/>
        <v>65</v>
      </c>
      <c r="H7" s="2">
        <f t="shared" si="1"/>
        <v>3210</v>
      </c>
      <c r="I7" s="2">
        <f t="shared" si="1"/>
        <v>1471</v>
      </c>
      <c r="J7" s="2">
        <f t="shared" si="1"/>
        <v>192952</v>
      </c>
      <c r="K7" s="2">
        <f t="shared" si="1"/>
        <v>138029</v>
      </c>
      <c r="L7" s="2">
        <f t="shared" si="1"/>
        <v>54923</v>
      </c>
      <c r="M7" s="2">
        <f t="shared" si="1"/>
        <v>96</v>
      </c>
      <c r="N7" s="2">
        <f t="shared" si="1"/>
        <v>18073</v>
      </c>
      <c r="O7" s="2">
        <f t="shared" si="1"/>
        <v>45425</v>
      </c>
      <c r="P7" s="2">
        <f t="shared" si="1"/>
        <v>54616</v>
      </c>
      <c r="Q7" s="2">
        <f t="shared" si="1"/>
        <v>7533</v>
      </c>
      <c r="R7" s="2">
        <f t="shared" si="1"/>
        <v>1394</v>
      </c>
      <c r="S7" s="2">
        <f t="shared" si="1"/>
        <v>17411</v>
      </c>
      <c r="T7" s="2">
        <f t="shared" si="1"/>
        <v>1760</v>
      </c>
      <c r="U7" s="2">
        <f t="shared" si="1"/>
        <v>36115</v>
      </c>
      <c r="V7" s="2">
        <f t="shared" si="1"/>
        <v>10529</v>
      </c>
      <c r="W7" s="2">
        <f t="shared" si="1"/>
        <v>5183</v>
      </c>
    </row>
    <row r="8" spans="1:23" ht="18" customHeight="1">
      <c r="A8" s="7" t="s">
        <v>439</v>
      </c>
      <c r="B8" s="21" t="s">
        <v>139</v>
      </c>
      <c r="C8" s="1">
        <v>5950</v>
      </c>
      <c r="D8" s="1">
        <v>6</v>
      </c>
      <c r="E8" s="1">
        <v>0</v>
      </c>
      <c r="F8" s="1">
        <f aca="true" t="shared" si="2" ref="F8:F30">SUM(H8:I8)</f>
        <v>5</v>
      </c>
      <c r="G8" s="1">
        <v>0</v>
      </c>
      <c r="H8" s="1">
        <v>5</v>
      </c>
      <c r="I8" s="1">
        <v>0</v>
      </c>
      <c r="J8" s="1">
        <f aca="true" t="shared" si="3" ref="J8:J30">SUM(K8:L8)</f>
        <v>5786</v>
      </c>
      <c r="K8" s="1">
        <v>3243</v>
      </c>
      <c r="L8" s="1">
        <v>2543</v>
      </c>
      <c r="M8" s="1">
        <v>4</v>
      </c>
      <c r="N8" s="1">
        <v>359</v>
      </c>
      <c r="O8" s="1">
        <v>946</v>
      </c>
      <c r="P8" s="1">
        <v>2630</v>
      </c>
      <c r="Q8" s="1">
        <v>220</v>
      </c>
      <c r="R8" s="1">
        <v>66</v>
      </c>
      <c r="S8" s="1">
        <v>212</v>
      </c>
      <c r="T8" s="1">
        <v>33</v>
      </c>
      <c r="U8" s="1">
        <v>1180</v>
      </c>
      <c r="V8" s="1">
        <v>136</v>
      </c>
      <c r="W8" s="1">
        <v>149</v>
      </c>
    </row>
    <row r="9" spans="1:23" ht="18" customHeight="1">
      <c r="A9" s="7" t="s">
        <v>346</v>
      </c>
      <c r="B9" s="21" t="s">
        <v>208</v>
      </c>
      <c r="C9" s="1">
        <v>5328</v>
      </c>
      <c r="D9" s="1">
        <v>8</v>
      </c>
      <c r="E9" s="1">
        <v>0</v>
      </c>
      <c r="F9" s="1">
        <f t="shared" si="2"/>
        <v>11</v>
      </c>
      <c r="G9" s="1">
        <v>7</v>
      </c>
      <c r="H9" s="1">
        <v>4</v>
      </c>
      <c r="I9" s="1">
        <v>7</v>
      </c>
      <c r="J9" s="1">
        <f t="shared" si="3"/>
        <v>5208</v>
      </c>
      <c r="K9" s="1">
        <v>2827</v>
      </c>
      <c r="L9" s="1">
        <v>2381</v>
      </c>
      <c r="M9" s="1">
        <v>0</v>
      </c>
      <c r="N9" s="1">
        <v>253</v>
      </c>
      <c r="O9" s="1">
        <v>824</v>
      </c>
      <c r="P9" s="1">
        <v>2616</v>
      </c>
      <c r="Q9" s="1">
        <v>189</v>
      </c>
      <c r="R9" s="1">
        <v>64</v>
      </c>
      <c r="S9" s="1">
        <v>201</v>
      </c>
      <c r="T9" s="1">
        <v>11</v>
      </c>
      <c r="U9" s="1">
        <v>935</v>
      </c>
      <c r="V9" s="1">
        <v>115</v>
      </c>
      <c r="W9" s="1">
        <v>94</v>
      </c>
    </row>
    <row r="10" spans="1:23" ht="18" customHeight="1">
      <c r="A10" s="7" t="s">
        <v>209</v>
      </c>
      <c r="B10" s="21" t="s">
        <v>140</v>
      </c>
      <c r="C10" s="1">
        <v>9581</v>
      </c>
      <c r="D10" s="1">
        <v>3</v>
      </c>
      <c r="E10" s="1">
        <v>0</v>
      </c>
      <c r="F10" s="1">
        <f t="shared" si="2"/>
        <v>24</v>
      </c>
      <c r="G10" s="1">
        <v>0</v>
      </c>
      <c r="H10" s="1">
        <v>12</v>
      </c>
      <c r="I10" s="1">
        <v>12</v>
      </c>
      <c r="J10" s="1">
        <f t="shared" si="3"/>
        <v>9177</v>
      </c>
      <c r="K10" s="1">
        <v>6257</v>
      </c>
      <c r="L10" s="1">
        <v>2920</v>
      </c>
      <c r="M10" s="1">
        <v>3</v>
      </c>
      <c r="N10" s="1">
        <v>701</v>
      </c>
      <c r="O10" s="1">
        <v>1714</v>
      </c>
      <c r="P10" s="1">
        <v>3142</v>
      </c>
      <c r="Q10" s="1">
        <v>421</v>
      </c>
      <c r="R10" s="1">
        <v>117</v>
      </c>
      <c r="S10" s="1">
        <v>448</v>
      </c>
      <c r="T10" s="1">
        <v>148</v>
      </c>
      <c r="U10" s="1">
        <v>2049</v>
      </c>
      <c r="V10" s="1">
        <v>434</v>
      </c>
      <c r="W10" s="1">
        <v>375</v>
      </c>
    </row>
    <row r="11" spans="1:23" ht="18" customHeight="1">
      <c r="A11" s="7" t="s">
        <v>95</v>
      </c>
      <c r="B11" s="21" t="s">
        <v>141</v>
      </c>
      <c r="C11" s="1">
        <v>11242</v>
      </c>
      <c r="D11" s="1">
        <v>45</v>
      </c>
      <c r="E11" s="1">
        <v>10</v>
      </c>
      <c r="F11" s="1">
        <f t="shared" si="2"/>
        <v>115</v>
      </c>
      <c r="G11" s="1">
        <v>5</v>
      </c>
      <c r="H11" s="1">
        <v>74</v>
      </c>
      <c r="I11" s="1">
        <v>41</v>
      </c>
      <c r="J11" s="1">
        <f t="shared" si="3"/>
        <v>10811</v>
      </c>
      <c r="K11" s="1">
        <v>8181</v>
      </c>
      <c r="L11" s="1">
        <v>2630</v>
      </c>
      <c r="M11" s="1">
        <v>10</v>
      </c>
      <c r="N11" s="1">
        <v>1388</v>
      </c>
      <c r="O11" s="1">
        <v>2372</v>
      </c>
      <c r="P11" s="1">
        <v>2521</v>
      </c>
      <c r="Q11" s="1">
        <v>507</v>
      </c>
      <c r="R11" s="1">
        <v>68</v>
      </c>
      <c r="S11" s="1">
        <v>935</v>
      </c>
      <c r="T11" s="1">
        <v>107</v>
      </c>
      <c r="U11" s="1">
        <v>2132</v>
      </c>
      <c r="V11" s="1">
        <v>771</v>
      </c>
      <c r="W11" s="1">
        <v>261</v>
      </c>
    </row>
    <row r="12" spans="1:23" ht="18" customHeight="1">
      <c r="A12" s="7" t="s">
        <v>96</v>
      </c>
      <c r="B12" s="21" t="s">
        <v>142</v>
      </c>
      <c r="C12" s="1">
        <v>11249</v>
      </c>
      <c r="D12" s="1">
        <v>109</v>
      </c>
      <c r="E12" s="1">
        <v>0</v>
      </c>
      <c r="F12" s="1">
        <f t="shared" si="2"/>
        <v>136</v>
      </c>
      <c r="G12" s="1">
        <v>0</v>
      </c>
      <c r="H12" s="1">
        <v>94</v>
      </c>
      <c r="I12" s="1">
        <v>42</v>
      </c>
      <c r="J12" s="1">
        <f t="shared" si="3"/>
        <v>10643</v>
      </c>
      <c r="K12" s="1">
        <v>8564</v>
      </c>
      <c r="L12" s="1">
        <v>2079</v>
      </c>
      <c r="M12" s="1">
        <v>12</v>
      </c>
      <c r="N12" s="1">
        <v>910</v>
      </c>
      <c r="O12" s="1">
        <v>1963</v>
      </c>
      <c r="P12" s="1">
        <v>2429</v>
      </c>
      <c r="Q12" s="1">
        <v>931</v>
      </c>
      <c r="R12" s="1">
        <v>82</v>
      </c>
      <c r="S12" s="1">
        <v>1329</v>
      </c>
      <c r="T12" s="1">
        <v>103</v>
      </c>
      <c r="U12" s="1">
        <v>2302</v>
      </c>
      <c r="V12" s="1">
        <v>582</v>
      </c>
      <c r="W12" s="1">
        <v>349</v>
      </c>
    </row>
    <row r="13" spans="1:23" ht="18" customHeight="1">
      <c r="A13" s="7" t="s">
        <v>97</v>
      </c>
      <c r="B13" s="21" t="s">
        <v>143</v>
      </c>
      <c r="C13" s="1">
        <v>9811</v>
      </c>
      <c r="D13" s="1">
        <v>175</v>
      </c>
      <c r="E13" s="1">
        <v>4</v>
      </c>
      <c r="F13" s="1">
        <f t="shared" si="2"/>
        <v>185</v>
      </c>
      <c r="G13" s="1">
        <v>0</v>
      </c>
      <c r="H13" s="1">
        <v>129</v>
      </c>
      <c r="I13" s="1">
        <v>56</v>
      </c>
      <c r="J13" s="1">
        <f t="shared" si="3"/>
        <v>9149</v>
      </c>
      <c r="K13" s="1">
        <v>7302</v>
      </c>
      <c r="L13" s="1">
        <v>1847</v>
      </c>
      <c r="M13" s="1">
        <v>0</v>
      </c>
      <c r="N13" s="1">
        <v>783</v>
      </c>
      <c r="O13" s="1">
        <v>1997</v>
      </c>
      <c r="P13" s="1">
        <v>2293</v>
      </c>
      <c r="Q13" s="1">
        <v>740</v>
      </c>
      <c r="R13" s="1">
        <v>73</v>
      </c>
      <c r="S13" s="1">
        <v>883</v>
      </c>
      <c r="T13" s="1">
        <v>94</v>
      </c>
      <c r="U13" s="1">
        <v>1826</v>
      </c>
      <c r="V13" s="1">
        <v>460</v>
      </c>
      <c r="W13" s="1">
        <v>288</v>
      </c>
    </row>
    <row r="14" spans="1:23" ht="18" customHeight="1">
      <c r="A14" s="7" t="s">
        <v>98</v>
      </c>
      <c r="B14" s="21" t="s">
        <v>144</v>
      </c>
      <c r="C14" s="1">
        <v>9184</v>
      </c>
      <c r="D14" s="1">
        <v>0</v>
      </c>
      <c r="E14" s="1">
        <v>0</v>
      </c>
      <c r="F14" s="1">
        <f t="shared" si="2"/>
        <v>21</v>
      </c>
      <c r="G14" s="1">
        <v>0</v>
      </c>
      <c r="H14" s="1">
        <v>17</v>
      </c>
      <c r="I14" s="1">
        <v>4</v>
      </c>
      <c r="J14" s="1">
        <f t="shared" si="3"/>
        <v>8906</v>
      </c>
      <c r="K14" s="1">
        <v>5692</v>
      </c>
      <c r="L14" s="1">
        <v>3214</v>
      </c>
      <c r="M14" s="1">
        <v>6</v>
      </c>
      <c r="N14" s="1">
        <v>831</v>
      </c>
      <c r="O14" s="1">
        <v>2265</v>
      </c>
      <c r="P14" s="1">
        <v>2796</v>
      </c>
      <c r="Q14" s="1">
        <v>285</v>
      </c>
      <c r="R14" s="1">
        <v>87</v>
      </c>
      <c r="S14" s="1">
        <v>605</v>
      </c>
      <c r="T14" s="1">
        <v>33</v>
      </c>
      <c r="U14" s="1">
        <v>1700</v>
      </c>
      <c r="V14" s="1">
        <v>298</v>
      </c>
      <c r="W14" s="1">
        <v>249</v>
      </c>
    </row>
    <row r="15" spans="1:23" ht="18" customHeight="1">
      <c r="A15" s="7" t="s">
        <v>99</v>
      </c>
      <c r="B15" s="21" t="s">
        <v>145</v>
      </c>
      <c r="C15" s="1">
        <v>8993</v>
      </c>
      <c r="D15" s="1">
        <v>136</v>
      </c>
      <c r="E15" s="1">
        <v>0</v>
      </c>
      <c r="F15" s="1">
        <f t="shared" si="2"/>
        <v>162</v>
      </c>
      <c r="G15" s="1">
        <v>0</v>
      </c>
      <c r="H15" s="1">
        <v>132</v>
      </c>
      <c r="I15" s="1">
        <v>30</v>
      </c>
      <c r="J15" s="1">
        <f t="shared" si="3"/>
        <v>8420</v>
      </c>
      <c r="K15" s="1">
        <v>5747</v>
      </c>
      <c r="L15" s="1">
        <v>2673</v>
      </c>
      <c r="M15" s="1">
        <v>2</v>
      </c>
      <c r="N15" s="1">
        <v>982</v>
      </c>
      <c r="O15" s="1">
        <v>2391</v>
      </c>
      <c r="P15" s="1">
        <v>2649</v>
      </c>
      <c r="Q15" s="1">
        <v>156</v>
      </c>
      <c r="R15" s="1">
        <v>84</v>
      </c>
      <c r="S15" s="1">
        <v>617</v>
      </c>
      <c r="T15" s="1">
        <v>8</v>
      </c>
      <c r="U15" s="1">
        <v>1246</v>
      </c>
      <c r="V15" s="1">
        <v>285</v>
      </c>
      <c r="W15" s="1">
        <v>272</v>
      </c>
    </row>
    <row r="16" spans="1:23" ht="18" customHeight="1">
      <c r="A16" s="7" t="s">
        <v>100</v>
      </c>
      <c r="B16" s="21" t="s">
        <v>146</v>
      </c>
      <c r="C16" s="1">
        <v>8344</v>
      </c>
      <c r="D16" s="1">
        <v>21</v>
      </c>
      <c r="E16" s="1">
        <v>0</v>
      </c>
      <c r="F16" s="1">
        <f t="shared" si="2"/>
        <v>55</v>
      </c>
      <c r="G16" s="1">
        <v>6</v>
      </c>
      <c r="H16" s="1">
        <v>35</v>
      </c>
      <c r="I16" s="1">
        <v>20</v>
      </c>
      <c r="J16" s="1">
        <f t="shared" si="3"/>
        <v>7994</v>
      </c>
      <c r="K16" s="1">
        <v>5464</v>
      </c>
      <c r="L16" s="1">
        <v>2530</v>
      </c>
      <c r="M16" s="1">
        <v>8</v>
      </c>
      <c r="N16" s="1">
        <v>730</v>
      </c>
      <c r="O16" s="1">
        <v>2580</v>
      </c>
      <c r="P16" s="1">
        <v>2318</v>
      </c>
      <c r="Q16" s="1">
        <v>217</v>
      </c>
      <c r="R16" s="1">
        <v>83</v>
      </c>
      <c r="S16" s="1">
        <v>574</v>
      </c>
      <c r="T16" s="1">
        <v>45</v>
      </c>
      <c r="U16" s="1">
        <v>1156</v>
      </c>
      <c r="V16" s="1">
        <v>283</v>
      </c>
      <c r="W16" s="1">
        <v>263</v>
      </c>
    </row>
    <row r="17" spans="1:23" ht="18" customHeight="1">
      <c r="A17" s="7" t="s">
        <v>101</v>
      </c>
      <c r="B17" s="21" t="s">
        <v>147</v>
      </c>
      <c r="C17" s="1">
        <v>6121</v>
      </c>
      <c r="D17" s="1">
        <v>2</v>
      </c>
      <c r="E17" s="1">
        <v>0</v>
      </c>
      <c r="F17" s="1">
        <f t="shared" si="2"/>
        <v>16</v>
      </c>
      <c r="G17" s="1">
        <v>4</v>
      </c>
      <c r="H17" s="1">
        <v>12</v>
      </c>
      <c r="I17" s="1">
        <v>4</v>
      </c>
      <c r="J17" s="1">
        <f t="shared" si="3"/>
        <v>5978</v>
      </c>
      <c r="K17" s="1">
        <v>3858</v>
      </c>
      <c r="L17" s="1">
        <v>2120</v>
      </c>
      <c r="M17" s="1">
        <v>1</v>
      </c>
      <c r="N17" s="1">
        <v>429</v>
      </c>
      <c r="O17" s="1">
        <v>1585</v>
      </c>
      <c r="P17" s="1">
        <v>2269</v>
      </c>
      <c r="Q17" s="1">
        <v>129</v>
      </c>
      <c r="R17" s="1">
        <v>47</v>
      </c>
      <c r="S17" s="1">
        <v>387</v>
      </c>
      <c r="T17" s="1">
        <v>39</v>
      </c>
      <c r="U17" s="1">
        <v>978</v>
      </c>
      <c r="V17" s="1">
        <v>114</v>
      </c>
      <c r="W17" s="1">
        <v>125</v>
      </c>
    </row>
    <row r="18" spans="1:23" ht="18" customHeight="1">
      <c r="A18" s="7" t="s">
        <v>102</v>
      </c>
      <c r="B18" s="21" t="s">
        <v>148</v>
      </c>
      <c r="C18" s="1">
        <v>6780</v>
      </c>
      <c r="D18" s="1">
        <v>29</v>
      </c>
      <c r="E18" s="1">
        <v>0</v>
      </c>
      <c r="F18" s="1">
        <f t="shared" si="2"/>
        <v>103</v>
      </c>
      <c r="G18" s="1">
        <v>0</v>
      </c>
      <c r="H18" s="1">
        <v>60</v>
      </c>
      <c r="I18" s="1">
        <v>43</v>
      </c>
      <c r="J18" s="1">
        <f t="shared" si="3"/>
        <v>6536</v>
      </c>
      <c r="K18" s="1">
        <v>4633</v>
      </c>
      <c r="L18" s="1">
        <v>1903</v>
      </c>
      <c r="M18" s="1">
        <v>0</v>
      </c>
      <c r="N18" s="1">
        <v>629</v>
      </c>
      <c r="O18" s="1">
        <v>2263</v>
      </c>
      <c r="P18" s="1">
        <v>1388</v>
      </c>
      <c r="Q18" s="1">
        <v>83</v>
      </c>
      <c r="R18" s="1">
        <v>29</v>
      </c>
      <c r="S18" s="1">
        <v>1369</v>
      </c>
      <c r="T18" s="1">
        <v>24</v>
      </c>
      <c r="U18" s="1">
        <v>653</v>
      </c>
      <c r="V18" s="1">
        <v>98</v>
      </c>
      <c r="W18" s="1">
        <v>105</v>
      </c>
    </row>
    <row r="19" spans="1:23" ht="18" customHeight="1">
      <c r="A19" s="7" t="s">
        <v>103</v>
      </c>
      <c r="B19" s="21" t="s">
        <v>149</v>
      </c>
      <c r="C19" s="1">
        <v>5047</v>
      </c>
      <c r="D19" s="1">
        <v>0</v>
      </c>
      <c r="E19" s="1">
        <v>0</v>
      </c>
      <c r="F19" s="1">
        <f t="shared" si="2"/>
        <v>8</v>
      </c>
      <c r="G19" s="1">
        <v>0</v>
      </c>
      <c r="H19" s="1">
        <v>8</v>
      </c>
      <c r="I19" s="1">
        <v>0</v>
      </c>
      <c r="J19" s="1">
        <f t="shared" si="3"/>
        <v>4949</v>
      </c>
      <c r="K19" s="1">
        <v>2755</v>
      </c>
      <c r="L19" s="1">
        <v>2194</v>
      </c>
      <c r="M19" s="1">
        <v>0</v>
      </c>
      <c r="N19" s="1">
        <v>438</v>
      </c>
      <c r="O19" s="1">
        <v>1098</v>
      </c>
      <c r="P19" s="1">
        <v>2113</v>
      </c>
      <c r="Q19" s="1">
        <v>53</v>
      </c>
      <c r="R19" s="1">
        <v>26</v>
      </c>
      <c r="S19" s="1">
        <v>327</v>
      </c>
      <c r="T19" s="1">
        <v>11</v>
      </c>
      <c r="U19" s="1">
        <v>784</v>
      </c>
      <c r="V19" s="1">
        <v>99</v>
      </c>
      <c r="W19" s="1">
        <v>90</v>
      </c>
    </row>
    <row r="20" spans="1:23" ht="18" customHeight="1">
      <c r="A20" s="7" t="s">
        <v>104</v>
      </c>
      <c r="B20" s="21" t="s">
        <v>150</v>
      </c>
      <c r="C20" s="1">
        <v>6778</v>
      </c>
      <c r="D20" s="1">
        <v>2</v>
      </c>
      <c r="E20" s="1">
        <v>0</v>
      </c>
      <c r="F20" s="1">
        <f t="shared" si="2"/>
        <v>17</v>
      </c>
      <c r="G20" s="1">
        <v>0</v>
      </c>
      <c r="H20" s="1">
        <v>7</v>
      </c>
      <c r="I20" s="1">
        <v>10</v>
      </c>
      <c r="J20" s="1">
        <f t="shared" si="3"/>
        <v>6587</v>
      </c>
      <c r="K20" s="1">
        <v>3897</v>
      </c>
      <c r="L20" s="1">
        <v>2690</v>
      </c>
      <c r="M20" s="1">
        <v>0</v>
      </c>
      <c r="N20" s="1">
        <v>452</v>
      </c>
      <c r="O20" s="1">
        <v>1508</v>
      </c>
      <c r="P20" s="1">
        <v>2600</v>
      </c>
      <c r="Q20" s="1">
        <v>201</v>
      </c>
      <c r="R20" s="1">
        <v>38</v>
      </c>
      <c r="S20" s="1">
        <v>354</v>
      </c>
      <c r="T20" s="1">
        <v>19</v>
      </c>
      <c r="U20" s="1">
        <v>1178</v>
      </c>
      <c r="V20" s="1">
        <v>237</v>
      </c>
      <c r="W20" s="1">
        <v>167</v>
      </c>
    </row>
    <row r="21" spans="1:23" ht="18" customHeight="1">
      <c r="A21" s="7" t="s">
        <v>105</v>
      </c>
      <c r="B21" s="21" t="s">
        <v>151</v>
      </c>
      <c r="C21" s="1">
        <v>6507</v>
      </c>
      <c r="D21" s="1">
        <v>207</v>
      </c>
      <c r="E21" s="1">
        <v>0</v>
      </c>
      <c r="F21" s="1">
        <f t="shared" si="2"/>
        <v>468</v>
      </c>
      <c r="G21" s="1">
        <v>0</v>
      </c>
      <c r="H21" s="1">
        <v>322</v>
      </c>
      <c r="I21" s="1">
        <v>146</v>
      </c>
      <c r="J21" s="1">
        <f t="shared" si="3"/>
        <v>5692</v>
      </c>
      <c r="K21" s="1">
        <v>4036</v>
      </c>
      <c r="L21" s="1">
        <v>1656</v>
      </c>
      <c r="M21" s="1">
        <v>1</v>
      </c>
      <c r="N21" s="1">
        <v>696</v>
      </c>
      <c r="O21" s="1">
        <v>2250</v>
      </c>
      <c r="P21" s="1">
        <v>1308</v>
      </c>
      <c r="Q21" s="1">
        <v>74</v>
      </c>
      <c r="R21" s="1">
        <v>30</v>
      </c>
      <c r="S21" s="1">
        <v>518</v>
      </c>
      <c r="T21" s="1">
        <v>29</v>
      </c>
      <c r="U21" s="1">
        <v>638</v>
      </c>
      <c r="V21" s="1">
        <v>148</v>
      </c>
      <c r="W21" s="1">
        <v>140</v>
      </c>
    </row>
    <row r="22" spans="1:23" ht="18" customHeight="1">
      <c r="A22" s="7" t="s">
        <v>106</v>
      </c>
      <c r="B22" s="21" t="s">
        <v>152</v>
      </c>
      <c r="C22" s="1">
        <v>13712</v>
      </c>
      <c r="D22" s="1">
        <v>81</v>
      </c>
      <c r="E22" s="1">
        <v>0</v>
      </c>
      <c r="F22" s="1">
        <f t="shared" si="2"/>
        <v>147</v>
      </c>
      <c r="G22" s="1">
        <v>10</v>
      </c>
      <c r="H22" s="1">
        <v>127</v>
      </c>
      <c r="I22" s="1">
        <v>20</v>
      </c>
      <c r="J22" s="1">
        <f t="shared" si="3"/>
        <v>13219</v>
      </c>
      <c r="K22" s="1">
        <v>9031</v>
      </c>
      <c r="L22" s="1">
        <v>4188</v>
      </c>
      <c r="M22" s="1">
        <v>4</v>
      </c>
      <c r="N22" s="1">
        <v>1321</v>
      </c>
      <c r="O22" s="1">
        <v>3826</v>
      </c>
      <c r="P22" s="1">
        <v>3295</v>
      </c>
      <c r="Q22" s="1">
        <v>379</v>
      </c>
      <c r="R22" s="1">
        <v>48</v>
      </c>
      <c r="S22" s="1">
        <v>1737</v>
      </c>
      <c r="T22" s="1">
        <v>85</v>
      </c>
      <c r="U22" s="1">
        <v>2057</v>
      </c>
      <c r="V22" s="1">
        <v>467</v>
      </c>
      <c r="W22" s="1">
        <v>231</v>
      </c>
    </row>
    <row r="23" spans="1:23" ht="18" customHeight="1">
      <c r="A23" s="7" t="s">
        <v>107</v>
      </c>
      <c r="B23" s="21" t="s">
        <v>153</v>
      </c>
      <c r="C23" s="1">
        <v>7867</v>
      </c>
      <c r="D23" s="1">
        <v>20</v>
      </c>
      <c r="E23" s="1">
        <v>0</v>
      </c>
      <c r="F23" s="1">
        <f t="shared" si="2"/>
        <v>12</v>
      </c>
      <c r="G23" s="1">
        <v>8</v>
      </c>
      <c r="H23" s="1">
        <v>4</v>
      </c>
      <c r="I23" s="1">
        <v>8</v>
      </c>
      <c r="J23" s="1">
        <f t="shared" si="3"/>
        <v>7631</v>
      </c>
      <c r="K23" s="1">
        <v>4709</v>
      </c>
      <c r="L23" s="1">
        <v>2922</v>
      </c>
      <c r="M23" s="1">
        <v>8</v>
      </c>
      <c r="N23" s="1">
        <v>675</v>
      </c>
      <c r="O23" s="1">
        <v>2007</v>
      </c>
      <c r="P23" s="1">
        <v>2278</v>
      </c>
      <c r="Q23" s="1">
        <v>222</v>
      </c>
      <c r="R23" s="1">
        <v>61</v>
      </c>
      <c r="S23" s="1">
        <v>667</v>
      </c>
      <c r="T23" s="1">
        <v>55</v>
      </c>
      <c r="U23" s="1">
        <v>1379</v>
      </c>
      <c r="V23" s="1">
        <v>279</v>
      </c>
      <c r="W23" s="1">
        <v>204</v>
      </c>
    </row>
    <row r="24" spans="1:23" ht="18" customHeight="1">
      <c r="A24" s="7" t="s">
        <v>108</v>
      </c>
      <c r="B24" s="21" t="s">
        <v>172</v>
      </c>
      <c r="C24" s="1">
        <v>10800</v>
      </c>
      <c r="D24" s="1">
        <v>22</v>
      </c>
      <c r="E24" s="1">
        <v>0</v>
      </c>
      <c r="F24" s="1">
        <f t="shared" si="2"/>
        <v>52</v>
      </c>
      <c r="G24" s="1">
        <v>8</v>
      </c>
      <c r="H24" s="1">
        <v>9</v>
      </c>
      <c r="I24" s="1">
        <v>43</v>
      </c>
      <c r="J24" s="1">
        <f t="shared" si="3"/>
        <v>10429</v>
      </c>
      <c r="K24" s="1">
        <v>7177</v>
      </c>
      <c r="L24" s="1">
        <v>3252</v>
      </c>
      <c r="M24" s="1">
        <v>7</v>
      </c>
      <c r="N24" s="1">
        <v>949</v>
      </c>
      <c r="O24" s="1">
        <v>2052</v>
      </c>
      <c r="P24" s="1">
        <v>3258</v>
      </c>
      <c r="Q24" s="1">
        <v>419</v>
      </c>
      <c r="R24" s="1">
        <v>65</v>
      </c>
      <c r="S24" s="1">
        <v>781</v>
      </c>
      <c r="T24" s="1">
        <v>84</v>
      </c>
      <c r="U24" s="1">
        <v>2239</v>
      </c>
      <c r="V24" s="1">
        <v>575</v>
      </c>
      <c r="W24" s="1">
        <v>284</v>
      </c>
    </row>
    <row r="25" spans="1:23" ht="18" customHeight="1">
      <c r="A25" s="7" t="s">
        <v>109</v>
      </c>
      <c r="B25" s="21" t="s">
        <v>210</v>
      </c>
      <c r="C25" s="1">
        <v>6007</v>
      </c>
      <c r="D25" s="1">
        <v>26</v>
      </c>
      <c r="E25" s="1">
        <v>0</v>
      </c>
      <c r="F25" s="1">
        <f t="shared" si="2"/>
        <v>19</v>
      </c>
      <c r="G25" s="1">
        <v>7</v>
      </c>
      <c r="H25" s="1">
        <v>16</v>
      </c>
      <c r="I25" s="1">
        <v>3</v>
      </c>
      <c r="J25" s="1">
        <f t="shared" si="3"/>
        <v>5683</v>
      </c>
      <c r="K25" s="1">
        <v>4143</v>
      </c>
      <c r="L25" s="1">
        <v>1540</v>
      </c>
      <c r="M25" s="1">
        <v>9</v>
      </c>
      <c r="N25" s="1">
        <v>376</v>
      </c>
      <c r="O25" s="1">
        <v>910</v>
      </c>
      <c r="P25" s="1">
        <v>1615</v>
      </c>
      <c r="Q25" s="1">
        <v>243</v>
      </c>
      <c r="R25" s="1">
        <v>21</v>
      </c>
      <c r="S25" s="1">
        <v>420</v>
      </c>
      <c r="T25" s="1">
        <v>71</v>
      </c>
      <c r="U25" s="1">
        <v>1634</v>
      </c>
      <c r="V25" s="1">
        <v>384</v>
      </c>
      <c r="W25" s="1">
        <v>277</v>
      </c>
    </row>
    <row r="26" spans="1:23" ht="18" customHeight="1">
      <c r="A26" s="7" t="s">
        <v>110</v>
      </c>
      <c r="B26" s="21" t="s">
        <v>211</v>
      </c>
      <c r="C26" s="1">
        <v>8378</v>
      </c>
      <c r="D26" s="1">
        <v>164</v>
      </c>
      <c r="E26" s="1">
        <v>1</v>
      </c>
      <c r="F26" s="1">
        <f t="shared" si="2"/>
        <v>365</v>
      </c>
      <c r="G26" s="1">
        <v>0</v>
      </c>
      <c r="H26" s="1">
        <v>257</v>
      </c>
      <c r="I26" s="1">
        <v>108</v>
      </c>
      <c r="J26" s="1">
        <f t="shared" si="3"/>
        <v>7602</v>
      </c>
      <c r="K26" s="1">
        <v>6562</v>
      </c>
      <c r="L26" s="1">
        <v>1040</v>
      </c>
      <c r="M26" s="1">
        <v>3</v>
      </c>
      <c r="N26" s="1">
        <v>923</v>
      </c>
      <c r="O26" s="1">
        <v>1154</v>
      </c>
      <c r="P26" s="1">
        <v>1399</v>
      </c>
      <c r="Q26" s="1">
        <v>299</v>
      </c>
      <c r="R26" s="1">
        <v>65</v>
      </c>
      <c r="S26" s="1">
        <v>780</v>
      </c>
      <c r="T26" s="1">
        <v>284</v>
      </c>
      <c r="U26" s="1">
        <v>2031</v>
      </c>
      <c r="V26" s="1">
        <v>664</v>
      </c>
      <c r="W26" s="1">
        <v>245</v>
      </c>
    </row>
    <row r="27" spans="1:23" ht="18" customHeight="1">
      <c r="A27" s="7" t="s">
        <v>347</v>
      </c>
      <c r="B27" s="21" t="s">
        <v>213</v>
      </c>
      <c r="C27" s="1">
        <v>11481</v>
      </c>
      <c r="D27" s="1">
        <v>312</v>
      </c>
      <c r="E27" s="1">
        <v>4</v>
      </c>
      <c r="F27" s="1">
        <f t="shared" si="2"/>
        <v>640</v>
      </c>
      <c r="G27" s="1">
        <v>0</v>
      </c>
      <c r="H27" s="1">
        <v>402</v>
      </c>
      <c r="I27" s="1">
        <v>238</v>
      </c>
      <c r="J27" s="1">
        <f t="shared" si="3"/>
        <v>10154</v>
      </c>
      <c r="K27" s="1">
        <v>8382</v>
      </c>
      <c r="L27" s="1">
        <v>1772</v>
      </c>
      <c r="M27" s="1">
        <v>4</v>
      </c>
      <c r="N27" s="1">
        <v>1226</v>
      </c>
      <c r="O27" s="1">
        <v>1718</v>
      </c>
      <c r="P27" s="1">
        <v>2013</v>
      </c>
      <c r="Q27" s="1">
        <v>607</v>
      </c>
      <c r="R27" s="1">
        <v>68</v>
      </c>
      <c r="S27" s="1">
        <v>1204</v>
      </c>
      <c r="T27" s="1">
        <v>185</v>
      </c>
      <c r="U27" s="1">
        <v>2229</v>
      </c>
      <c r="V27" s="1">
        <v>900</v>
      </c>
      <c r="W27" s="1">
        <v>355</v>
      </c>
    </row>
    <row r="28" spans="1:23" ht="18" customHeight="1">
      <c r="A28" s="7" t="s">
        <v>348</v>
      </c>
      <c r="B28" s="21" t="s">
        <v>154</v>
      </c>
      <c r="C28" s="1">
        <v>14312</v>
      </c>
      <c r="D28" s="1">
        <v>276</v>
      </c>
      <c r="E28" s="1">
        <v>12</v>
      </c>
      <c r="F28" s="1">
        <f t="shared" si="2"/>
        <v>689</v>
      </c>
      <c r="G28" s="1">
        <v>4</v>
      </c>
      <c r="H28" s="1">
        <v>475</v>
      </c>
      <c r="I28" s="1">
        <v>214</v>
      </c>
      <c r="J28" s="1">
        <f t="shared" si="3"/>
        <v>13066</v>
      </c>
      <c r="K28" s="1">
        <v>10932</v>
      </c>
      <c r="L28" s="1">
        <v>2134</v>
      </c>
      <c r="M28" s="1">
        <v>10</v>
      </c>
      <c r="N28" s="1">
        <v>1233</v>
      </c>
      <c r="O28" s="1">
        <v>2276</v>
      </c>
      <c r="P28" s="1">
        <v>2762</v>
      </c>
      <c r="Q28" s="1">
        <v>501</v>
      </c>
      <c r="R28" s="1">
        <v>57</v>
      </c>
      <c r="S28" s="1">
        <v>1081</v>
      </c>
      <c r="T28" s="1">
        <v>170</v>
      </c>
      <c r="U28" s="1">
        <v>2644</v>
      </c>
      <c r="V28" s="1">
        <v>2332</v>
      </c>
      <c r="W28" s="1">
        <v>271</v>
      </c>
    </row>
    <row r="29" spans="1:23" ht="18" customHeight="1">
      <c r="A29" s="7" t="s">
        <v>349</v>
      </c>
      <c r="B29" s="21" t="s">
        <v>216</v>
      </c>
      <c r="C29" s="1">
        <v>9492</v>
      </c>
      <c r="D29" s="1">
        <v>349</v>
      </c>
      <c r="E29" s="1">
        <v>0</v>
      </c>
      <c r="F29" s="1">
        <f t="shared" si="2"/>
        <v>1141</v>
      </c>
      <c r="G29" s="1">
        <v>6</v>
      </c>
      <c r="H29" s="1">
        <v>835</v>
      </c>
      <c r="I29" s="1">
        <v>306</v>
      </c>
      <c r="J29" s="1">
        <f t="shared" si="3"/>
        <v>7903</v>
      </c>
      <c r="K29" s="1">
        <v>6110</v>
      </c>
      <c r="L29" s="1">
        <v>1793</v>
      </c>
      <c r="M29" s="1">
        <v>0</v>
      </c>
      <c r="N29" s="1">
        <v>833</v>
      </c>
      <c r="O29" s="1">
        <v>3147</v>
      </c>
      <c r="P29" s="1">
        <v>1778</v>
      </c>
      <c r="Q29" s="1">
        <v>164</v>
      </c>
      <c r="R29" s="1">
        <v>21</v>
      </c>
      <c r="S29" s="1">
        <v>875</v>
      </c>
      <c r="T29" s="1">
        <v>52</v>
      </c>
      <c r="U29" s="1">
        <v>812</v>
      </c>
      <c r="V29" s="1">
        <v>221</v>
      </c>
      <c r="W29" s="1">
        <v>87</v>
      </c>
    </row>
    <row r="30" spans="1:23" ht="18" customHeight="1">
      <c r="A30" s="7" t="s">
        <v>350</v>
      </c>
      <c r="B30" s="21" t="s">
        <v>218</v>
      </c>
      <c r="C30" s="1">
        <v>12073</v>
      </c>
      <c r="D30" s="1">
        <v>39</v>
      </c>
      <c r="E30" s="1">
        <v>6</v>
      </c>
      <c r="F30" s="1">
        <f t="shared" si="2"/>
        <v>290</v>
      </c>
      <c r="G30" s="1">
        <v>0</v>
      </c>
      <c r="H30" s="1">
        <v>174</v>
      </c>
      <c r="I30" s="1">
        <v>116</v>
      </c>
      <c r="J30" s="1">
        <f t="shared" si="3"/>
        <v>11429</v>
      </c>
      <c r="K30" s="1">
        <v>8527</v>
      </c>
      <c r="L30" s="1">
        <v>2902</v>
      </c>
      <c r="M30" s="1">
        <v>4</v>
      </c>
      <c r="N30" s="1">
        <v>956</v>
      </c>
      <c r="O30" s="1">
        <v>2579</v>
      </c>
      <c r="P30" s="1">
        <v>3146</v>
      </c>
      <c r="Q30" s="1">
        <v>493</v>
      </c>
      <c r="R30" s="1">
        <v>94</v>
      </c>
      <c r="S30" s="1">
        <v>1107</v>
      </c>
      <c r="T30" s="1">
        <v>70</v>
      </c>
      <c r="U30" s="1">
        <v>2333</v>
      </c>
      <c r="V30" s="1">
        <v>647</v>
      </c>
      <c r="W30" s="1">
        <v>302</v>
      </c>
    </row>
    <row r="31" spans="1:23" s="2" customFormat="1" ht="18" customHeight="1">
      <c r="A31" s="20"/>
      <c r="B31" s="9" t="s">
        <v>115</v>
      </c>
      <c r="C31" s="2">
        <f aca="true" t="shared" si="4" ref="C31:W31">SUM(C32:C49)</f>
        <v>131769</v>
      </c>
      <c r="D31" s="2">
        <f t="shared" si="4"/>
        <v>8653</v>
      </c>
      <c r="E31" s="2">
        <f t="shared" si="4"/>
        <v>273</v>
      </c>
      <c r="F31" s="2">
        <f t="shared" si="4"/>
        <v>23924</v>
      </c>
      <c r="G31" s="2">
        <f t="shared" si="4"/>
        <v>477</v>
      </c>
      <c r="H31" s="2">
        <f t="shared" si="4"/>
        <v>16062</v>
      </c>
      <c r="I31" s="2">
        <f t="shared" si="4"/>
        <v>7862</v>
      </c>
      <c r="J31" s="2">
        <f t="shared" si="4"/>
        <v>97712</v>
      </c>
      <c r="K31" s="2">
        <f t="shared" si="4"/>
        <v>78361</v>
      </c>
      <c r="L31" s="2">
        <f t="shared" si="4"/>
        <v>19351</v>
      </c>
      <c r="M31" s="2">
        <f t="shared" si="4"/>
        <v>82</v>
      </c>
      <c r="N31" s="2">
        <f t="shared" si="4"/>
        <v>13217</v>
      </c>
      <c r="O31" s="2">
        <f t="shared" si="4"/>
        <v>29774</v>
      </c>
      <c r="P31" s="2">
        <f t="shared" si="4"/>
        <v>20204</v>
      </c>
      <c r="Q31" s="2">
        <f t="shared" si="4"/>
        <v>2885</v>
      </c>
      <c r="R31" s="2">
        <f t="shared" si="4"/>
        <v>546</v>
      </c>
      <c r="S31" s="2">
        <f t="shared" si="4"/>
        <v>11359</v>
      </c>
      <c r="T31" s="2">
        <f t="shared" si="4"/>
        <v>980</v>
      </c>
      <c r="U31" s="2">
        <f t="shared" si="4"/>
        <v>14087</v>
      </c>
      <c r="V31" s="2">
        <f t="shared" si="4"/>
        <v>4578</v>
      </c>
      <c r="W31" s="2">
        <f t="shared" si="4"/>
        <v>1393</v>
      </c>
    </row>
    <row r="32" spans="1:23" ht="18" customHeight="1">
      <c r="A32" s="7" t="s">
        <v>351</v>
      </c>
      <c r="B32" s="21" t="s">
        <v>157</v>
      </c>
      <c r="C32" s="1">
        <v>11309</v>
      </c>
      <c r="D32" s="1">
        <v>360</v>
      </c>
      <c r="E32" s="1">
        <v>7</v>
      </c>
      <c r="F32" s="1">
        <f aca="true" t="shared" si="5" ref="F32:F49">SUM(H32:I32)</f>
        <v>903</v>
      </c>
      <c r="G32" s="1">
        <v>0</v>
      </c>
      <c r="H32" s="1">
        <v>625</v>
      </c>
      <c r="I32" s="1">
        <v>278</v>
      </c>
      <c r="J32" s="1">
        <f aca="true" t="shared" si="6" ref="J32:J49">SUM(K32:L32)</f>
        <v>9792</v>
      </c>
      <c r="K32" s="1">
        <v>8532</v>
      </c>
      <c r="L32" s="1">
        <v>1260</v>
      </c>
      <c r="M32" s="1">
        <v>7</v>
      </c>
      <c r="N32" s="1">
        <v>1090</v>
      </c>
      <c r="O32" s="1">
        <v>1852</v>
      </c>
      <c r="P32" s="1">
        <v>2166</v>
      </c>
      <c r="Q32" s="1">
        <v>799</v>
      </c>
      <c r="R32" s="1">
        <v>73</v>
      </c>
      <c r="S32" s="1">
        <v>1234</v>
      </c>
      <c r="T32" s="1">
        <v>97</v>
      </c>
      <c r="U32" s="1">
        <v>1816</v>
      </c>
      <c r="V32" s="1">
        <v>658</v>
      </c>
      <c r="W32" s="1">
        <v>243</v>
      </c>
    </row>
    <row r="33" spans="1:23" ht="18" customHeight="1">
      <c r="A33" s="7" t="s">
        <v>352</v>
      </c>
      <c r="B33" s="21" t="s">
        <v>158</v>
      </c>
      <c r="C33" s="1">
        <v>14802</v>
      </c>
      <c r="D33" s="1">
        <v>405</v>
      </c>
      <c r="E33" s="1">
        <v>16</v>
      </c>
      <c r="F33" s="1">
        <f t="shared" si="5"/>
        <v>624</v>
      </c>
      <c r="G33" s="1">
        <v>0</v>
      </c>
      <c r="H33" s="1">
        <v>412</v>
      </c>
      <c r="I33" s="1">
        <v>212</v>
      </c>
      <c r="J33" s="1">
        <f t="shared" si="6"/>
        <v>13484</v>
      </c>
      <c r="K33" s="1">
        <v>11350</v>
      </c>
      <c r="L33" s="1">
        <v>2134</v>
      </c>
      <c r="M33" s="1">
        <v>15</v>
      </c>
      <c r="N33" s="1">
        <v>1772</v>
      </c>
      <c r="O33" s="1">
        <v>3346</v>
      </c>
      <c r="P33" s="1">
        <v>3219</v>
      </c>
      <c r="Q33" s="1">
        <v>646</v>
      </c>
      <c r="R33" s="1">
        <v>123</v>
      </c>
      <c r="S33" s="1">
        <v>1251</v>
      </c>
      <c r="T33" s="1">
        <v>149</v>
      </c>
      <c r="U33" s="1">
        <v>2024</v>
      </c>
      <c r="V33" s="1">
        <v>939</v>
      </c>
      <c r="W33" s="1">
        <v>287</v>
      </c>
    </row>
    <row r="34" spans="1:23" ht="18" customHeight="1">
      <c r="A34" s="7" t="s">
        <v>118</v>
      </c>
      <c r="B34" s="21" t="s">
        <v>159</v>
      </c>
      <c r="C34" s="1">
        <v>5532</v>
      </c>
      <c r="D34" s="1">
        <v>321</v>
      </c>
      <c r="E34" s="1">
        <v>0</v>
      </c>
      <c r="F34" s="1">
        <f t="shared" si="5"/>
        <v>621</v>
      </c>
      <c r="G34" s="1">
        <v>0</v>
      </c>
      <c r="H34" s="1">
        <v>452</v>
      </c>
      <c r="I34" s="1">
        <v>169</v>
      </c>
      <c r="J34" s="1">
        <f t="shared" si="6"/>
        <v>4546</v>
      </c>
      <c r="K34" s="1">
        <v>3407</v>
      </c>
      <c r="L34" s="1">
        <v>1139</v>
      </c>
      <c r="M34" s="1">
        <v>2</v>
      </c>
      <c r="N34" s="1">
        <v>682</v>
      </c>
      <c r="O34" s="1">
        <v>1573</v>
      </c>
      <c r="P34" s="1">
        <v>789</v>
      </c>
      <c r="Q34" s="1">
        <v>61</v>
      </c>
      <c r="R34" s="1">
        <v>36</v>
      </c>
      <c r="S34" s="1">
        <v>470</v>
      </c>
      <c r="T34" s="1">
        <v>26</v>
      </c>
      <c r="U34" s="1">
        <v>769</v>
      </c>
      <c r="V34" s="1">
        <v>138</v>
      </c>
      <c r="W34" s="1">
        <v>44</v>
      </c>
    </row>
    <row r="35" spans="1:23" ht="18" customHeight="1">
      <c r="A35" s="7" t="s">
        <v>119</v>
      </c>
      <c r="B35" s="21" t="s">
        <v>220</v>
      </c>
      <c r="C35" s="1">
        <v>7999</v>
      </c>
      <c r="D35" s="1">
        <v>369</v>
      </c>
      <c r="E35" s="1">
        <v>3</v>
      </c>
      <c r="F35" s="1">
        <f t="shared" si="5"/>
        <v>841</v>
      </c>
      <c r="G35" s="1">
        <v>0</v>
      </c>
      <c r="H35" s="1">
        <v>554</v>
      </c>
      <c r="I35" s="1">
        <v>287</v>
      </c>
      <c r="J35" s="1">
        <f t="shared" si="6"/>
        <v>6701</v>
      </c>
      <c r="K35" s="1">
        <v>5075</v>
      </c>
      <c r="L35" s="1">
        <v>1626</v>
      </c>
      <c r="M35" s="1">
        <v>8</v>
      </c>
      <c r="N35" s="1">
        <v>953</v>
      </c>
      <c r="O35" s="1">
        <v>2524</v>
      </c>
      <c r="P35" s="1">
        <v>1704</v>
      </c>
      <c r="Q35" s="1">
        <v>81</v>
      </c>
      <c r="R35" s="1">
        <v>32</v>
      </c>
      <c r="S35" s="1">
        <v>652</v>
      </c>
      <c r="T35" s="1">
        <v>30</v>
      </c>
      <c r="U35" s="1">
        <v>594</v>
      </c>
      <c r="V35" s="1">
        <v>123</v>
      </c>
      <c r="W35" s="1">
        <v>81</v>
      </c>
    </row>
    <row r="36" spans="1:23" ht="18" customHeight="1">
      <c r="A36" s="7" t="s">
        <v>353</v>
      </c>
      <c r="B36" s="21" t="s">
        <v>161</v>
      </c>
      <c r="C36" s="1">
        <v>5216</v>
      </c>
      <c r="D36" s="1">
        <v>323</v>
      </c>
      <c r="E36" s="1">
        <v>3</v>
      </c>
      <c r="F36" s="1">
        <f t="shared" si="5"/>
        <v>930</v>
      </c>
      <c r="G36" s="1">
        <v>0</v>
      </c>
      <c r="H36" s="1">
        <v>678</v>
      </c>
      <c r="I36" s="1">
        <v>252</v>
      </c>
      <c r="J36" s="1">
        <f t="shared" si="6"/>
        <v>3919</v>
      </c>
      <c r="K36" s="1">
        <v>3190</v>
      </c>
      <c r="L36" s="1">
        <v>729</v>
      </c>
      <c r="M36" s="1">
        <v>0</v>
      </c>
      <c r="N36" s="1">
        <v>451</v>
      </c>
      <c r="O36" s="1">
        <v>1308</v>
      </c>
      <c r="P36" s="1">
        <v>709</v>
      </c>
      <c r="Q36" s="1">
        <v>58</v>
      </c>
      <c r="R36" s="1">
        <v>10</v>
      </c>
      <c r="S36" s="1">
        <v>728</v>
      </c>
      <c r="T36" s="1">
        <v>37</v>
      </c>
      <c r="U36" s="1">
        <v>460</v>
      </c>
      <c r="V36" s="1">
        <v>158</v>
      </c>
      <c r="W36" s="1">
        <v>34</v>
      </c>
    </row>
    <row r="37" spans="1:23" ht="18" customHeight="1">
      <c r="A37" s="7" t="s">
        <v>354</v>
      </c>
      <c r="B37" s="21" t="s">
        <v>162</v>
      </c>
      <c r="C37" s="1">
        <v>7299</v>
      </c>
      <c r="D37" s="1">
        <v>184</v>
      </c>
      <c r="E37" s="1">
        <v>0</v>
      </c>
      <c r="F37" s="1">
        <f t="shared" si="5"/>
        <v>683</v>
      </c>
      <c r="G37" s="1">
        <v>0</v>
      </c>
      <c r="H37" s="1">
        <v>539</v>
      </c>
      <c r="I37" s="1">
        <v>144</v>
      </c>
      <c r="J37" s="1">
        <f t="shared" si="6"/>
        <v>6359</v>
      </c>
      <c r="K37" s="1">
        <v>5182</v>
      </c>
      <c r="L37" s="1">
        <v>1177</v>
      </c>
      <c r="M37" s="1">
        <v>11</v>
      </c>
      <c r="N37" s="1">
        <v>886</v>
      </c>
      <c r="O37" s="1">
        <v>1888</v>
      </c>
      <c r="P37" s="1">
        <v>1149</v>
      </c>
      <c r="Q37" s="1">
        <v>134</v>
      </c>
      <c r="R37" s="1">
        <v>26</v>
      </c>
      <c r="S37" s="1">
        <v>953</v>
      </c>
      <c r="T37" s="1">
        <v>44</v>
      </c>
      <c r="U37" s="1">
        <v>968</v>
      </c>
      <c r="V37" s="1">
        <v>300</v>
      </c>
      <c r="W37" s="1">
        <v>69</v>
      </c>
    </row>
    <row r="38" spans="1:23" ht="18" customHeight="1">
      <c r="A38" s="7" t="s">
        <v>355</v>
      </c>
      <c r="B38" s="21" t="s">
        <v>247</v>
      </c>
      <c r="C38" s="1">
        <v>5756</v>
      </c>
      <c r="D38" s="1">
        <v>830</v>
      </c>
      <c r="E38" s="1">
        <v>0</v>
      </c>
      <c r="F38" s="1">
        <f t="shared" si="5"/>
        <v>2874</v>
      </c>
      <c r="G38" s="1">
        <v>0</v>
      </c>
      <c r="H38" s="1">
        <v>1977</v>
      </c>
      <c r="I38" s="1">
        <v>897</v>
      </c>
      <c r="J38" s="1">
        <f t="shared" si="6"/>
        <v>2018</v>
      </c>
      <c r="K38" s="1">
        <v>1660</v>
      </c>
      <c r="L38" s="1">
        <v>358</v>
      </c>
      <c r="M38" s="1">
        <v>4</v>
      </c>
      <c r="N38" s="1">
        <v>349</v>
      </c>
      <c r="O38" s="1">
        <v>429</v>
      </c>
      <c r="P38" s="1">
        <v>350</v>
      </c>
      <c r="Q38" s="1">
        <v>57</v>
      </c>
      <c r="R38" s="1">
        <v>7</v>
      </c>
      <c r="S38" s="1">
        <v>243</v>
      </c>
      <c r="T38" s="1">
        <v>27</v>
      </c>
      <c r="U38" s="1">
        <v>453</v>
      </c>
      <c r="V38" s="1">
        <v>99</v>
      </c>
      <c r="W38" s="1">
        <v>34</v>
      </c>
    </row>
    <row r="39" spans="1:23" ht="18" customHeight="1">
      <c r="A39" s="7" t="s">
        <v>356</v>
      </c>
      <c r="B39" s="21" t="s">
        <v>357</v>
      </c>
      <c r="C39" s="1">
        <v>4675</v>
      </c>
      <c r="D39" s="1">
        <v>795</v>
      </c>
      <c r="E39" s="1">
        <v>0</v>
      </c>
      <c r="F39" s="1">
        <f t="shared" si="5"/>
        <v>2681</v>
      </c>
      <c r="G39" s="1">
        <v>0</v>
      </c>
      <c r="H39" s="1">
        <v>1430</v>
      </c>
      <c r="I39" s="1">
        <v>1251</v>
      </c>
      <c r="J39" s="1">
        <f t="shared" si="6"/>
        <v>1179</v>
      </c>
      <c r="K39" s="1">
        <v>894</v>
      </c>
      <c r="L39" s="1">
        <v>285</v>
      </c>
      <c r="M39" s="1">
        <v>19</v>
      </c>
      <c r="N39" s="1">
        <v>155</v>
      </c>
      <c r="O39" s="1">
        <v>113</v>
      </c>
      <c r="P39" s="1">
        <v>171</v>
      </c>
      <c r="Q39" s="1">
        <v>17</v>
      </c>
      <c r="R39" s="1">
        <v>7</v>
      </c>
      <c r="S39" s="1">
        <v>104</v>
      </c>
      <c r="T39" s="1">
        <v>80</v>
      </c>
      <c r="U39" s="1">
        <v>439</v>
      </c>
      <c r="V39" s="1">
        <v>74</v>
      </c>
      <c r="W39" s="1">
        <v>20</v>
      </c>
    </row>
    <row r="40" spans="1:23" ht="18" customHeight="1">
      <c r="A40" s="7" t="s">
        <v>124</v>
      </c>
      <c r="B40" s="21" t="s">
        <v>163</v>
      </c>
      <c r="C40" s="1">
        <v>8101</v>
      </c>
      <c r="D40" s="1">
        <v>170</v>
      </c>
      <c r="E40" s="1">
        <v>0</v>
      </c>
      <c r="F40" s="1">
        <f t="shared" si="5"/>
        <v>928</v>
      </c>
      <c r="G40" s="1">
        <v>0</v>
      </c>
      <c r="H40" s="1">
        <v>517</v>
      </c>
      <c r="I40" s="1">
        <v>411</v>
      </c>
      <c r="J40" s="1">
        <f t="shared" si="6"/>
        <v>6898</v>
      </c>
      <c r="K40" s="1">
        <v>6135</v>
      </c>
      <c r="L40" s="1">
        <v>763</v>
      </c>
      <c r="M40" s="1">
        <v>0</v>
      </c>
      <c r="N40" s="1">
        <v>736</v>
      </c>
      <c r="O40" s="1">
        <v>1849</v>
      </c>
      <c r="P40" s="1">
        <v>1419</v>
      </c>
      <c r="Q40" s="1">
        <v>239</v>
      </c>
      <c r="R40" s="1">
        <v>52</v>
      </c>
      <c r="S40" s="1">
        <v>785</v>
      </c>
      <c r="T40" s="1">
        <v>72</v>
      </c>
      <c r="U40" s="1">
        <v>1248</v>
      </c>
      <c r="V40" s="1">
        <v>498</v>
      </c>
      <c r="W40" s="1">
        <v>95</v>
      </c>
    </row>
    <row r="41" spans="1:23" ht="18" customHeight="1">
      <c r="A41" s="7" t="s">
        <v>125</v>
      </c>
      <c r="B41" s="21" t="s">
        <v>164</v>
      </c>
      <c r="C41" s="1">
        <v>8776</v>
      </c>
      <c r="D41" s="1">
        <v>201</v>
      </c>
      <c r="E41" s="1">
        <v>0</v>
      </c>
      <c r="F41" s="1">
        <f t="shared" si="5"/>
        <v>648</v>
      </c>
      <c r="G41" s="1">
        <v>0</v>
      </c>
      <c r="H41" s="1">
        <v>424</v>
      </c>
      <c r="I41" s="1">
        <v>224</v>
      </c>
      <c r="J41" s="1">
        <f t="shared" si="6"/>
        <v>7833</v>
      </c>
      <c r="K41" s="1">
        <v>6530</v>
      </c>
      <c r="L41" s="1">
        <v>1303</v>
      </c>
      <c r="M41" s="1">
        <v>8</v>
      </c>
      <c r="N41" s="1">
        <v>962</v>
      </c>
      <c r="O41" s="1">
        <v>2648</v>
      </c>
      <c r="P41" s="1">
        <v>1377</v>
      </c>
      <c r="Q41" s="1">
        <v>166</v>
      </c>
      <c r="R41" s="1">
        <v>55</v>
      </c>
      <c r="S41" s="1">
        <v>965</v>
      </c>
      <c r="T41" s="1">
        <v>109</v>
      </c>
      <c r="U41" s="1">
        <v>1134</v>
      </c>
      <c r="V41" s="1">
        <v>409</v>
      </c>
      <c r="W41" s="1">
        <v>94</v>
      </c>
    </row>
    <row r="42" spans="1:23" ht="18" customHeight="1">
      <c r="A42" s="7" t="s">
        <v>126</v>
      </c>
      <c r="B42" s="21" t="s">
        <v>165</v>
      </c>
      <c r="C42" s="1">
        <v>4774</v>
      </c>
      <c r="D42" s="1">
        <v>1153</v>
      </c>
      <c r="E42" s="1">
        <v>49</v>
      </c>
      <c r="F42" s="1">
        <f t="shared" si="5"/>
        <v>1764</v>
      </c>
      <c r="G42" s="1">
        <v>21</v>
      </c>
      <c r="H42" s="1">
        <v>1308</v>
      </c>
      <c r="I42" s="1">
        <v>456</v>
      </c>
      <c r="J42" s="1">
        <f t="shared" si="6"/>
        <v>1831</v>
      </c>
      <c r="K42" s="1">
        <v>1449</v>
      </c>
      <c r="L42" s="1">
        <v>382</v>
      </c>
      <c r="M42" s="1">
        <v>2</v>
      </c>
      <c r="N42" s="1">
        <v>302</v>
      </c>
      <c r="O42" s="1">
        <v>713</v>
      </c>
      <c r="P42" s="1">
        <v>251</v>
      </c>
      <c r="Q42" s="1">
        <v>36</v>
      </c>
      <c r="R42" s="1">
        <v>0</v>
      </c>
      <c r="S42" s="1">
        <v>158</v>
      </c>
      <c r="T42" s="1">
        <v>19</v>
      </c>
      <c r="U42" s="1">
        <v>277</v>
      </c>
      <c r="V42" s="1">
        <v>73</v>
      </c>
      <c r="W42" s="1">
        <v>26</v>
      </c>
    </row>
    <row r="43" spans="1:23" ht="18" customHeight="1">
      <c r="A43" s="7" t="s">
        <v>127</v>
      </c>
      <c r="B43" s="21" t="s">
        <v>166</v>
      </c>
      <c r="C43" s="1">
        <v>8420</v>
      </c>
      <c r="D43" s="1">
        <v>470</v>
      </c>
      <c r="E43" s="1">
        <v>16</v>
      </c>
      <c r="F43" s="1">
        <f t="shared" si="5"/>
        <v>1152</v>
      </c>
      <c r="G43" s="1">
        <v>27</v>
      </c>
      <c r="H43" s="1">
        <v>824</v>
      </c>
      <c r="I43" s="1">
        <v>328</v>
      </c>
      <c r="J43" s="1">
        <f t="shared" si="6"/>
        <v>6738</v>
      </c>
      <c r="K43" s="1">
        <v>5166</v>
      </c>
      <c r="L43" s="1">
        <v>1572</v>
      </c>
      <c r="M43" s="1">
        <v>3</v>
      </c>
      <c r="N43" s="1">
        <v>1066</v>
      </c>
      <c r="O43" s="1">
        <v>2173</v>
      </c>
      <c r="P43" s="1">
        <v>1781</v>
      </c>
      <c r="Q43" s="1">
        <v>204</v>
      </c>
      <c r="R43" s="1">
        <v>39</v>
      </c>
      <c r="S43" s="1">
        <v>661</v>
      </c>
      <c r="T43" s="1">
        <v>44</v>
      </c>
      <c r="U43" s="1">
        <v>627</v>
      </c>
      <c r="V43" s="1">
        <v>140</v>
      </c>
      <c r="W43" s="1">
        <v>60</v>
      </c>
    </row>
    <row r="44" spans="1:23" ht="18" customHeight="1">
      <c r="A44" s="7" t="s">
        <v>128</v>
      </c>
      <c r="B44" s="21" t="s">
        <v>167</v>
      </c>
      <c r="C44" s="1">
        <v>10489</v>
      </c>
      <c r="D44" s="1">
        <v>181</v>
      </c>
      <c r="E44" s="1">
        <v>175</v>
      </c>
      <c r="F44" s="1">
        <f t="shared" si="5"/>
        <v>438</v>
      </c>
      <c r="G44" s="1">
        <v>375</v>
      </c>
      <c r="H44" s="1">
        <v>405</v>
      </c>
      <c r="I44" s="1">
        <v>33</v>
      </c>
      <c r="J44" s="1">
        <f t="shared" si="6"/>
        <v>9743</v>
      </c>
      <c r="K44" s="1">
        <v>7175</v>
      </c>
      <c r="L44" s="1">
        <v>2568</v>
      </c>
      <c r="M44" s="1">
        <v>3</v>
      </c>
      <c r="N44" s="1">
        <v>1339</v>
      </c>
      <c r="O44" s="1">
        <v>3748</v>
      </c>
      <c r="P44" s="1">
        <v>2051</v>
      </c>
      <c r="Q44" s="1">
        <v>203</v>
      </c>
      <c r="R44" s="1">
        <v>18</v>
      </c>
      <c r="S44" s="1">
        <v>933</v>
      </c>
      <c r="T44" s="1">
        <v>136</v>
      </c>
      <c r="U44" s="1">
        <v>982</v>
      </c>
      <c r="V44" s="1">
        <v>330</v>
      </c>
      <c r="W44" s="1">
        <v>116</v>
      </c>
    </row>
    <row r="45" spans="1:23" ht="18" customHeight="1">
      <c r="A45" s="7" t="s">
        <v>129</v>
      </c>
      <c r="B45" s="21" t="s">
        <v>225</v>
      </c>
      <c r="C45" s="1">
        <v>6195</v>
      </c>
      <c r="D45" s="1">
        <v>242</v>
      </c>
      <c r="E45" s="1">
        <v>4</v>
      </c>
      <c r="F45" s="1">
        <f t="shared" si="5"/>
        <v>358</v>
      </c>
      <c r="G45" s="1">
        <v>38</v>
      </c>
      <c r="H45" s="1">
        <v>286</v>
      </c>
      <c r="I45" s="1">
        <v>72</v>
      </c>
      <c r="J45" s="1">
        <f t="shared" si="6"/>
        <v>5521</v>
      </c>
      <c r="K45" s="1">
        <v>4255</v>
      </c>
      <c r="L45" s="1">
        <v>1266</v>
      </c>
      <c r="M45" s="1">
        <v>0</v>
      </c>
      <c r="N45" s="1">
        <v>756</v>
      </c>
      <c r="O45" s="1">
        <v>1940</v>
      </c>
      <c r="P45" s="1">
        <v>1230</v>
      </c>
      <c r="Q45" s="1">
        <v>54</v>
      </c>
      <c r="R45" s="1">
        <v>37</v>
      </c>
      <c r="S45" s="1">
        <v>640</v>
      </c>
      <c r="T45" s="1">
        <v>21</v>
      </c>
      <c r="U45" s="1">
        <v>595</v>
      </c>
      <c r="V45" s="1">
        <v>248</v>
      </c>
      <c r="W45" s="1">
        <v>70</v>
      </c>
    </row>
    <row r="46" spans="1:23" ht="18" customHeight="1">
      <c r="A46" s="7" t="s">
        <v>130</v>
      </c>
      <c r="B46" s="21" t="s">
        <v>226</v>
      </c>
      <c r="C46" s="1">
        <v>7398</v>
      </c>
      <c r="D46" s="1">
        <v>808</v>
      </c>
      <c r="E46" s="1">
        <v>0</v>
      </c>
      <c r="F46" s="1">
        <f t="shared" si="5"/>
        <v>3160</v>
      </c>
      <c r="G46" s="1">
        <v>13</v>
      </c>
      <c r="H46" s="1">
        <v>2047</v>
      </c>
      <c r="I46" s="1">
        <v>1113</v>
      </c>
      <c r="J46" s="1">
        <f t="shared" si="6"/>
        <v>3374</v>
      </c>
      <c r="K46" s="1">
        <v>2415</v>
      </c>
      <c r="L46" s="1">
        <v>959</v>
      </c>
      <c r="M46" s="1">
        <v>0</v>
      </c>
      <c r="N46" s="1">
        <v>462</v>
      </c>
      <c r="O46" s="1">
        <v>1246</v>
      </c>
      <c r="P46" s="1">
        <v>629</v>
      </c>
      <c r="Q46" s="1">
        <v>35</v>
      </c>
      <c r="R46" s="1">
        <v>11</v>
      </c>
      <c r="S46" s="1">
        <v>480</v>
      </c>
      <c r="T46" s="1">
        <v>37</v>
      </c>
      <c r="U46" s="1">
        <v>427</v>
      </c>
      <c r="V46" s="1">
        <v>47</v>
      </c>
      <c r="W46" s="1">
        <v>39</v>
      </c>
    </row>
    <row r="47" spans="1:23" ht="18" customHeight="1">
      <c r="A47" s="7" t="s">
        <v>131</v>
      </c>
      <c r="B47" s="21" t="s">
        <v>358</v>
      </c>
      <c r="C47" s="1">
        <v>4737</v>
      </c>
      <c r="D47" s="1">
        <v>851</v>
      </c>
      <c r="E47" s="1">
        <v>0</v>
      </c>
      <c r="F47" s="1">
        <f t="shared" si="5"/>
        <v>2098</v>
      </c>
      <c r="G47" s="1">
        <v>3</v>
      </c>
      <c r="H47" s="1">
        <v>1492</v>
      </c>
      <c r="I47" s="1">
        <v>606</v>
      </c>
      <c r="J47" s="1">
        <f t="shared" si="6"/>
        <v>1779</v>
      </c>
      <c r="K47" s="1">
        <v>1389</v>
      </c>
      <c r="L47" s="1">
        <v>390</v>
      </c>
      <c r="M47" s="1">
        <v>0</v>
      </c>
      <c r="N47" s="1">
        <v>332</v>
      </c>
      <c r="O47" s="1">
        <v>407</v>
      </c>
      <c r="P47" s="1">
        <v>248</v>
      </c>
      <c r="Q47" s="1">
        <v>31</v>
      </c>
      <c r="R47" s="1">
        <v>8</v>
      </c>
      <c r="S47" s="1">
        <v>259</v>
      </c>
      <c r="T47" s="1">
        <v>7</v>
      </c>
      <c r="U47" s="1">
        <v>378</v>
      </c>
      <c r="V47" s="1">
        <v>109</v>
      </c>
      <c r="W47" s="1">
        <v>9</v>
      </c>
    </row>
    <row r="48" spans="1:23" ht="18" customHeight="1">
      <c r="A48" s="7" t="s">
        <v>132</v>
      </c>
      <c r="B48" s="21" t="s">
        <v>168</v>
      </c>
      <c r="C48" s="1">
        <v>5001</v>
      </c>
      <c r="D48" s="1">
        <v>185</v>
      </c>
      <c r="E48" s="1">
        <v>0</v>
      </c>
      <c r="F48" s="1">
        <f t="shared" si="5"/>
        <v>523</v>
      </c>
      <c r="G48" s="1">
        <v>0</v>
      </c>
      <c r="H48" s="1">
        <v>381</v>
      </c>
      <c r="I48" s="1">
        <v>142</v>
      </c>
      <c r="J48" s="1">
        <f t="shared" si="6"/>
        <v>4241</v>
      </c>
      <c r="K48" s="1">
        <v>3123</v>
      </c>
      <c r="L48" s="1">
        <v>1118</v>
      </c>
      <c r="M48" s="1">
        <v>0</v>
      </c>
      <c r="N48" s="1">
        <v>638</v>
      </c>
      <c r="O48" s="1">
        <v>1408</v>
      </c>
      <c r="P48" s="1">
        <v>752</v>
      </c>
      <c r="Q48" s="1">
        <v>50</v>
      </c>
      <c r="R48" s="1">
        <v>10</v>
      </c>
      <c r="S48" s="1">
        <v>608</v>
      </c>
      <c r="T48" s="1">
        <v>36</v>
      </c>
      <c r="U48" s="1">
        <v>586</v>
      </c>
      <c r="V48" s="1">
        <v>153</v>
      </c>
      <c r="W48" s="1">
        <v>46</v>
      </c>
    </row>
    <row r="49" spans="1:23" ht="36" customHeight="1">
      <c r="A49" s="7" t="s">
        <v>133</v>
      </c>
      <c r="B49" s="22" t="s">
        <v>250</v>
      </c>
      <c r="C49" s="18">
        <v>5290</v>
      </c>
      <c r="D49" s="18">
        <v>805</v>
      </c>
      <c r="E49" s="18">
        <v>0</v>
      </c>
      <c r="F49" s="18">
        <f t="shared" si="5"/>
        <v>2698</v>
      </c>
      <c r="G49" s="18">
        <v>0</v>
      </c>
      <c r="H49" s="18">
        <v>1711</v>
      </c>
      <c r="I49" s="18">
        <v>987</v>
      </c>
      <c r="J49" s="18">
        <f t="shared" si="6"/>
        <v>1756</v>
      </c>
      <c r="K49" s="18">
        <v>1434</v>
      </c>
      <c r="L49" s="18">
        <v>322</v>
      </c>
      <c r="M49" s="18">
        <v>0</v>
      </c>
      <c r="N49" s="18">
        <v>286</v>
      </c>
      <c r="O49" s="18">
        <v>609</v>
      </c>
      <c r="P49" s="18">
        <v>209</v>
      </c>
      <c r="Q49" s="18">
        <v>14</v>
      </c>
      <c r="R49" s="18">
        <v>2</v>
      </c>
      <c r="S49" s="18">
        <v>235</v>
      </c>
      <c r="T49" s="18">
        <v>9</v>
      </c>
      <c r="U49" s="18">
        <v>310</v>
      </c>
      <c r="V49" s="18">
        <v>82</v>
      </c>
      <c r="W49" s="18">
        <v>26</v>
      </c>
    </row>
  </sheetData>
  <mergeCells count="21">
    <mergeCell ref="V4:V5"/>
    <mergeCell ref="W3:W5"/>
    <mergeCell ref="J3:V3"/>
    <mergeCell ref="J4:L4"/>
    <mergeCell ref="M4:M5"/>
    <mergeCell ref="N4:N5"/>
    <mergeCell ref="O4:O5"/>
    <mergeCell ref="P4:P5"/>
    <mergeCell ref="T4:T5"/>
    <mergeCell ref="C3:C5"/>
    <mergeCell ref="B3:B5"/>
    <mergeCell ref="D4:D5"/>
    <mergeCell ref="F4:F5"/>
    <mergeCell ref="U4:U5"/>
    <mergeCell ref="Q4:Q5"/>
    <mergeCell ref="R4:R5"/>
    <mergeCell ref="D3:E3"/>
    <mergeCell ref="F3:I3"/>
    <mergeCell ref="H4:H5"/>
    <mergeCell ref="I4:I5"/>
    <mergeCell ref="S4:S5"/>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T48"/>
  <sheetViews>
    <sheetView workbookViewId="0" topLeftCell="A1">
      <selection activeCell="B1" sqref="B1"/>
    </sheetView>
  </sheetViews>
  <sheetFormatPr defaultColWidth="9.00390625" defaultRowHeight="18" customHeight="1"/>
  <cols>
    <col min="1" max="1" width="5.625" style="6" customWidth="1"/>
    <col min="2" max="2" width="34.125" style="3" customWidth="1"/>
    <col min="3" max="5" width="11.125" style="1" customWidth="1"/>
    <col min="6" max="6" width="8.875" style="1" customWidth="1"/>
    <col min="7" max="12" width="11.125" style="1" customWidth="1"/>
    <col min="13" max="15" width="10.875" style="1" customWidth="1"/>
    <col min="16" max="20" width="8.625" style="1" customWidth="1"/>
    <col min="21" max="16384" width="11.125" style="1" customWidth="1"/>
  </cols>
  <sheetData>
    <row r="1" spans="1:2" s="3" customFormat="1" ht="18" customHeight="1">
      <c r="A1" s="6"/>
      <c r="B1" s="4" t="s">
        <v>2</v>
      </c>
    </row>
    <row r="2" s="3" customFormat="1" ht="18" customHeight="1">
      <c r="A2" s="6"/>
    </row>
    <row r="3" spans="2:20" s="3" customFormat="1" ht="18" customHeight="1">
      <c r="B3" s="34" t="s">
        <v>379</v>
      </c>
      <c r="C3" s="47" t="s">
        <v>3</v>
      </c>
      <c r="D3" s="47" t="s">
        <v>4</v>
      </c>
      <c r="E3" s="47" t="s">
        <v>442</v>
      </c>
      <c r="F3" s="47" t="s">
        <v>5</v>
      </c>
      <c r="G3" s="38" t="s">
        <v>6</v>
      </c>
      <c r="H3" s="39"/>
      <c r="I3" s="43"/>
      <c r="J3" s="38" t="s">
        <v>443</v>
      </c>
      <c r="K3" s="39"/>
      <c r="L3" s="43"/>
      <c r="M3" s="38" t="s">
        <v>9</v>
      </c>
      <c r="N3" s="39"/>
      <c r="O3" s="43"/>
      <c r="P3" s="47" t="s">
        <v>11</v>
      </c>
      <c r="Q3" s="47" t="s">
        <v>12</v>
      </c>
      <c r="R3" s="47" t="s">
        <v>13</v>
      </c>
      <c r="S3" s="47" t="s">
        <v>14</v>
      </c>
      <c r="T3" s="45" t="s">
        <v>15</v>
      </c>
    </row>
    <row r="4" spans="2:20" s="3" customFormat="1" ht="36" customHeight="1">
      <c r="B4" s="35"/>
      <c r="C4" s="49"/>
      <c r="D4" s="49"/>
      <c r="E4" s="49"/>
      <c r="F4" s="49"/>
      <c r="G4" s="26" t="s">
        <v>3</v>
      </c>
      <c r="H4" s="26" t="s">
        <v>4</v>
      </c>
      <c r="I4" s="26" t="s">
        <v>7</v>
      </c>
      <c r="J4" s="26" t="s">
        <v>3</v>
      </c>
      <c r="K4" s="26" t="s">
        <v>4</v>
      </c>
      <c r="L4" s="26" t="s">
        <v>8</v>
      </c>
      <c r="M4" s="26" t="s">
        <v>3</v>
      </c>
      <c r="N4" s="26" t="s">
        <v>4</v>
      </c>
      <c r="O4" s="26" t="s">
        <v>10</v>
      </c>
      <c r="P4" s="49"/>
      <c r="Q4" s="49"/>
      <c r="R4" s="49"/>
      <c r="S4" s="49"/>
      <c r="T4" s="46"/>
    </row>
    <row r="5" spans="2:20" s="2" customFormat="1" ht="18" customHeight="1">
      <c r="B5" s="9" t="s">
        <v>437</v>
      </c>
      <c r="C5" s="2">
        <f>SUM(C6,C30)</f>
        <v>91282</v>
      </c>
      <c r="D5" s="2">
        <f>SUM(D6,D30)</f>
        <v>336806</v>
      </c>
      <c r="E5" s="2">
        <f>SUM(E6,E30)</f>
        <v>333427</v>
      </c>
      <c r="F5" s="54">
        <v>3.65</v>
      </c>
      <c r="G5" s="2">
        <f>SUM(G6,G30)</f>
        <v>55423</v>
      </c>
      <c r="H5" s="2">
        <f>SUM(H6,H30)</f>
        <v>248670</v>
      </c>
      <c r="I5" s="2">
        <f>SUM(I6,I30)</f>
        <v>94571</v>
      </c>
      <c r="J5" s="2">
        <f>SUM(J6,J30)</f>
        <v>26788</v>
      </c>
      <c r="K5" s="2">
        <f>SUM(K6,K30)</f>
        <v>121960</v>
      </c>
      <c r="L5" s="2">
        <f>SUM(L6,L30)</f>
        <v>36101</v>
      </c>
      <c r="M5" s="2">
        <f>SUM(M6,M30)</f>
        <v>19588</v>
      </c>
      <c r="N5" s="2">
        <f>SUM(N6,N30)</f>
        <v>88403</v>
      </c>
      <c r="O5" s="2">
        <f>SUM(O6,O30)</f>
        <v>22927</v>
      </c>
      <c r="P5" s="54">
        <v>3.69</v>
      </c>
      <c r="Q5" s="54">
        <v>4.56</v>
      </c>
      <c r="R5" s="54">
        <v>0.81</v>
      </c>
      <c r="S5" s="61">
        <v>28.2</v>
      </c>
      <c r="T5" s="61">
        <v>7.6</v>
      </c>
    </row>
    <row r="6" spans="2:20" s="2" customFormat="1" ht="18" customHeight="1">
      <c r="B6" s="9" t="s">
        <v>438</v>
      </c>
      <c r="C6" s="2">
        <f>SUM(C7:C29)</f>
        <v>57531</v>
      </c>
      <c r="D6" s="2">
        <f>SUM(D7:D29)</f>
        <v>205037</v>
      </c>
      <c r="E6" s="2">
        <f>SUM(E7:E29)</f>
        <v>202507</v>
      </c>
      <c r="F6" s="54">
        <v>3.52</v>
      </c>
      <c r="G6" s="2">
        <f>SUM(G7:G29)</f>
        <v>32492</v>
      </c>
      <c r="H6" s="2">
        <f>SUM(H7:H29)</f>
        <v>145149</v>
      </c>
      <c r="I6" s="2">
        <f aca="true" t="shared" si="0" ref="I6:O6">SUM(I7:I29)</f>
        <v>55278</v>
      </c>
      <c r="J6" s="2">
        <f t="shared" si="0"/>
        <v>14990</v>
      </c>
      <c r="K6" s="2">
        <f t="shared" si="0"/>
        <v>68656</v>
      </c>
      <c r="L6" s="2">
        <f>SUM(L7:L29)</f>
        <v>20198</v>
      </c>
      <c r="M6" s="2">
        <f t="shared" si="0"/>
        <v>12966</v>
      </c>
      <c r="N6" s="2">
        <f t="shared" si="0"/>
        <v>55062</v>
      </c>
      <c r="O6" s="2">
        <f t="shared" si="0"/>
        <v>15223</v>
      </c>
      <c r="P6" s="54">
        <v>3.56</v>
      </c>
      <c r="Q6" s="59" t="s">
        <v>0</v>
      </c>
      <c r="R6" s="59" t="s">
        <v>0</v>
      </c>
      <c r="S6" s="60" t="s">
        <v>0</v>
      </c>
      <c r="T6" s="60" t="s">
        <v>0</v>
      </c>
    </row>
    <row r="7" spans="1:20" ht="18" customHeight="1">
      <c r="A7" s="7" t="s">
        <v>92</v>
      </c>
      <c r="B7" s="21" t="s">
        <v>139</v>
      </c>
      <c r="C7" s="1">
        <v>1790</v>
      </c>
      <c r="D7" s="1">
        <v>5950</v>
      </c>
      <c r="E7" s="1">
        <v>5754</v>
      </c>
      <c r="F7" s="53">
        <v>3.21</v>
      </c>
      <c r="G7" s="1">
        <v>814</v>
      </c>
      <c r="H7" s="1">
        <v>3841</v>
      </c>
      <c r="I7" s="1">
        <v>1366</v>
      </c>
      <c r="J7" s="1">
        <v>349</v>
      </c>
      <c r="K7" s="1">
        <v>1752</v>
      </c>
      <c r="L7" s="1">
        <v>463</v>
      </c>
      <c r="M7" s="1">
        <v>466</v>
      </c>
      <c r="N7" s="1">
        <v>1967</v>
      </c>
      <c r="O7" s="1">
        <v>554</v>
      </c>
      <c r="P7" s="53">
        <v>3.32</v>
      </c>
      <c r="Q7" s="53">
        <v>4.24</v>
      </c>
      <c r="R7" s="53">
        <v>0.78</v>
      </c>
      <c r="S7" s="52">
        <v>25.7</v>
      </c>
      <c r="T7" s="52">
        <v>7.7</v>
      </c>
    </row>
    <row r="8" spans="1:20" ht="18" customHeight="1">
      <c r="A8" s="7" t="s">
        <v>207</v>
      </c>
      <c r="B8" s="21" t="s">
        <v>208</v>
      </c>
      <c r="C8" s="1">
        <v>1440</v>
      </c>
      <c r="D8" s="1">
        <v>5328</v>
      </c>
      <c r="E8" s="1">
        <v>5151</v>
      </c>
      <c r="F8" s="53">
        <v>3.58</v>
      </c>
      <c r="G8" s="1">
        <v>723</v>
      </c>
      <c r="H8" s="1">
        <v>3497</v>
      </c>
      <c r="I8" s="1">
        <v>1280</v>
      </c>
      <c r="J8" s="1">
        <v>290</v>
      </c>
      <c r="K8" s="1">
        <v>1499</v>
      </c>
      <c r="L8" s="1">
        <v>407</v>
      </c>
      <c r="M8" s="1">
        <v>432</v>
      </c>
      <c r="N8" s="1">
        <v>1810</v>
      </c>
      <c r="O8" s="1">
        <v>508</v>
      </c>
      <c r="P8" s="53">
        <v>3.7</v>
      </c>
      <c r="Q8" s="53">
        <v>4.79</v>
      </c>
      <c r="R8" s="53">
        <v>0.77</v>
      </c>
      <c r="S8" s="52">
        <v>29.9</v>
      </c>
      <c r="T8" s="52">
        <v>8.1</v>
      </c>
    </row>
    <row r="9" spans="1:20" ht="18" customHeight="1">
      <c r="A9" s="7" t="s">
        <v>209</v>
      </c>
      <c r="B9" s="21" t="s">
        <v>140</v>
      </c>
      <c r="C9" s="1">
        <v>2917</v>
      </c>
      <c r="D9" s="1">
        <v>9581</v>
      </c>
      <c r="E9" s="1">
        <v>9428</v>
      </c>
      <c r="F9" s="53">
        <v>3.23</v>
      </c>
      <c r="G9" s="1">
        <v>1348</v>
      </c>
      <c r="H9" s="1">
        <v>6061</v>
      </c>
      <c r="I9" s="1">
        <v>2238</v>
      </c>
      <c r="J9" s="1">
        <v>586</v>
      </c>
      <c r="K9" s="1">
        <v>2803</v>
      </c>
      <c r="L9" s="1">
        <v>803</v>
      </c>
      <c r="M9" s="1">
        <v>756</v>
      </c>
      <c r="N9" s="1">
        <v>2961</v>
      </c>
      <c r="O9" s="1">
        <v>896</v>
      </c>
      <c r="P9" s="53">
        <v>3.28</v>
      </c>
      <c r="Q9" s="53">
        <v>4.55</v>
      </c>
      <c r="R9" s="53">
        <v>0.72</v>
      </c>
      <c r="S9" s="52">
        <v>27.3</v>
      </c>
      <c r="T9" s="52">
        <v>8.3</v>
      </c>
    </row>
    <row r="10" spans="1:20" ht="18" customHeight="1">
      <c r="A10" s="7" t="s">
        <v>95</v>
      </c>
      <c r="B10" s="21" t="s">
        <v>141</v>
      </c>
      <c r="C10" s="1">
        <v>3107</v>
      </c>
      <c r="D10" s="1">
        <v>11242</v>
      </c>
      <c r="E10" s="1">
        <v>11139</v>
      </c>
      <c r="F10" s="53">
        <v>3.59</v>
      </c>
      <c r="G10" s="1">
        <v>1802</v>
      </c>
      <c r="H10" s="1">
        <v>8002</v>
      </c>
      <c r="I10" s="1">
        <v>3116</v>
      </c>
      <c r="J10" s="1">
        <v>816</v>
      </c>
      <c r="K10" s="1">
        <v>3710</v>
      </c>
      <c r="L10" s="1">
        <v>1110</v>
      </c>
      <c r="M10" s="1">
        <v>728</v>
      </c>
      <c r="N10" s="1">
        <v>2963</v>
      </c>
      <c r="O10" s="1">
        <v>842</v>
      </c>
      <c r="P10" s="53">
        <v>3.62</v>
      </c>
      <c r="Q10" s="53">
        <v>4.52</v>
      </c>
      <c r="R10" s="53">
        <v>0.8</v>
      </c>
      <c r="S10" s="52">
        <v>26.6</v>
      </c>
      <c r="T10" s="52">
        <v>7.4</v>
      </c>
    </row>
    <row r="11" spans="1:20" ht="18" customHeight="1">
      <c r="A11" s="7" t="s">
        <v>96</v>
      </c>
      <c r="B11" s="21" t="s">
        <v>142</v>
      </c>
      <c r="C11" s="1">
        <v>3219</v>
      </c>
      <c r="D11" s="1">
        <v>11249</v>
      </c>
      <c r="E11" s="1">
        <v>11132</v>
      </c>
      <c r="F11" s="53">
        <v>3.46</v>
      </c>
      <c r="G11" s="1">
        <v>1864</v>
      </c>
      <c r="H11" s="1">
        <v>8010</v>
      </c>
      <c r="I11" s="1">
        <v>3162</v>
      </c>
      <c r="J11" s="1">
        <v>843</v>
      </c>
      <c r="K11" s="1">
        <v>3703</v>
      </c>
      <c r="L11" s="1">
        <v>1127</v>
      </c>
      <c r="M11" s="1">
        <v>685</v>
      </c>
      <c r="N11" s="1">
        <v>2736</v>
      </c>
      <c r="O11" s="1">
        <v>790</v>
      </c>
      <c r="P11" s="53">
        <v>3.49</v>
      </c>
      <c r="Q11" s="53">
        <v>4.63</v>
      </c>
      <c r="R11" s="53">
        <v>0.75</v>
      </c>
      <c r="S11" s="52">
        <v>27.9</v>
      </c>
      <c r="T11" s="52">
        <v>8</v>
      </c>
    </row>
    <row r="12" spans="1:20" ht="18" customHeight="1">
      <c r="A12" s="7" t="s">
        <v>97</v>
      </c>
      <c r="B12" s="21" t="s">
        <v>143</v>
      </c>
      <c r="C12" s="1">
        <v>2777</v>
      </c>
      <c r="D12" s="1">
        <v>9811</v>
      </c>
      <c r="E12" s="1">
        <v>9747</v>
      </c>
      <c r="F12" s="53">
        <v>3.51</v>
      </c>
      <c r="G12" s="1">
        <v>1650</v>
      </c>
      <c r="H12" s="1">
        <v>7174</v>
      </c>
      <c r="I12" s="1">
        <v>2780</v>
      </c>
      <c r="J12" s="1">
        <v>780</v>
      </c>
      <c r="K12" s="1">
        <v>3452</v>
      </c>
      <c r="L12" s="1">
        <v>1054</v>
      </c>
      <c r="M12" s="1">
        <v>570</v>
      </c>
      <c r="N12" s="1">
        <v>2450</v>
      </c>
      <c r="O12" s="1">
        <v>678</v>
      </c>
      <c r="P12" s="53">
        <v>3.53</v>
      </c>
      <c r="Q12" s="53">
        <v>4.63</v>
      </c>
      <c r="R12" s="53">
        <v>0.76</v>
      </c>
      <c r="S12" s="52">
        <v>28.2</v>
      </c>
      <c r="T12" s="52">
        <v>8</v>
      </c>
    </row>
    <row r="13" spans="1:20" ht="18" customHeight="1">
      <c r="A13" s="7" t="s">
        <v>98</v>
      </c>
      <c r="B13" s="21" t="s">
        <v>144</v>
      </c>
      <c r="C13" s="1">
        <v>2520</v>
      </c>
      <c r="D13" s="1">
        <v>9184</v>
      </c>
      <c r="E13" s="1">
        <v>9053</v>
      </c>
      <c r="F13" s="53">
        <v>3.59</v>
      </c>
      <c r="G13" s="1">
        <v>1406</v>
      </c>
      <c r="H13" s="1">
        <v>6461</v>
      </c>
      <c r="I13" s="1">
        <v>2415</v>
      </c>
      <c r="J13" s="1">
        <v>604</v>
      </c>
      <c r="K13" s="1">
        <v>2949</v>
      </c>
      <c r="L13" s="1">
        <v>816</v>
      </c>
      <c r="M13" s="1">
        <v>650</v>
      </c>
      <c r="N13" s="1">
        <v>2839</v>
      </c>
      <c r="O13" s="1">
        <v>749</v>
      </c>
      <c r="P13" s="53">
        <v>3.64</v>
      </c>
      <c r="Q13" s="53">
        <v>4.46</v>
      </c>
      <c r="R13" s="53">
        <v>0.82</v>
      </c>
      <c r="S13" s="52">
        <v>27</v>
      </c>
      <c r="T13" s="52">
        <v>7.4</v>
      </c>
    </row>
    <row r="14" spans="1:20" ht="18" customHeight="1">
      <c r="A14" s="7" t="s">
        <v>99</v>
      </c>
      <c r="B14" s="21" t="s">
        <v>145</v>
      </c>
      <c r="C14" s="1">
        <v>2841</v>
      </c>
      <c r="D14" s="1">
        <v>8993</v>
      </c>
      <c r="E14" s="1">
        <v>8854</v>
      </c>
      <c r="F14" s="53">
        <v>3.12</v>
      </c>
      <c r="G14" s="1">
        <v>1461</v>
      </c>
      <c r="H14" s="1">
        <v>6187</v>
      </c>
      <c r="I14" s="1">
        <v>2380</v>
      </c>
      <c r="J14" s="1">
        <v>724</v>
      </c>
      <c r="K14" s="1">
        <v>3070</v>
      </c>
      <c r="L14" s="1">
        <v>956</v>
      </c>
      <c r="M14" s="1">
        <v>447</v>
      </c>
      <c r="N14" s="1">
        <v>1939</v>
      </c>
      <c r="O14" s="1">
        <v>528</v>
      </c>
      <c r="P14" s="53">
        <v>3.17</v>
      </c>
      <c r="Q14" s="53">
        <v>3.87</v>
      </c>
      <c r="R14" s="53">
        <v>0.82</v>
      </c>
      <c r="S14" s="52">
        <v>23.1</v>
      </c>
      <c r="T14" s="52">
        <v>7.3</v>
      </c>
    </row>
    <row r="15" spans="1:20" ht="18" customHeight="1">
      <c r="A15" s="7" t="s">
        <v>100</v>
      </c>
      <c r="B15" s="21" t="s">
        <v>146</v>
      </c>
      <c r="C15" s="1">
        <v>2380</v>
      </c>
      <c r="D15" s="1">
        <v>8344</v>
      </c>
      <c r="E15" s="1">
        <v>8269</v>
      </c>
      <c r="F15" s="53">
        <v>3.47</v>
      </c>
      <c r="G15" s="1">
        <v>1285</v>
      </c>
      <c r="H15" s="1">
        <v>5799</v>
      </c>
      <c r="I15" s="1">
        <v>2206</v>
      </c>
      <c r="J15" s="1">
        <v>570</v>
      </c>
      <c r="K15" s="1">
        <v>2682</v>
      </c>
      <c r="L15" s="1">
        <v>754</v>
      </c>
      <c r="M15" s="1">
        <v>595</v>
      </c>
      <c r="N15" s="1">
        <v>2491</v>
      </c>
      <c r="O15" s="1">
        <v>720</v>
      </c>
      <c r="P15" s="53">
        <v>3.51</v>
      </c>
      <c r="Q15" s="53">
        <v>4.3</v>
      </c>
      <c r="R15" s="53">
        <v>0.81</v>
      </c>
      <c r="S15" s="52">
        <v>25.7</v>
      </c>
      <c r="T15" s="52">
        <v>7.3</v>
      </c>
    </row>
    <row r="16" spans="1:20" ht="18" customHeight="1">
      <c r="A16" s="7" t="s">
        <v>101</v>
      </c>
      <c r="B16" s="21" t="s">
        <v>147</v>
      </c>
      <c r="C16" s="1">
        <v>1675</v>
      </c>
      <c r="D16" s="1">
        <v>6121</v>
      </c>
      <c r="E16" s="1">
        <v>6018</v>
      </c>
      <c r="F16" s="53">
        <v>3.59</v>
      </c>
      <c r="G16" s="1">
        <v>897</v>
      </c>
      <c r="H16" s="1">
        <v>4217</v>
      </c>
      <c r="I16" s="1">
        <v>1558</v>
      </c>
      <c r="J16" s="1">
        <v>385</v>
      </c>
      <c r="K16" s="1">
        <v>1848</v>
      </c>
      <c r="L16" s="1">
        <v>524</v>
      </c>
      <c r="M16" s="1">
        <v>432</v>
      </c>
      <c r="N16" s="1">
        <v>1939</v>
      </c>
      <c r="O16" s="1">
        <v>513</v>
      </c>
      <c r="P16" s="53">
        <v>3.65</v>
      </c>
      <c r="Q16" s="53">
        <v>4.39</v>
      </c>
      <c r="R16" s="53">
        <v>0.83</v>
      </c>
      <c r="S16" s="52">
        <v>26.8</v>
      </c>
      <c r="T16" s="52">
        <v>7.3</v>
      </c>
    </row>
    <row r="17" spans="1:20" ht="18" customHeight="1">
      <c r="A17" s="7" t="s">
        <v>102</v>
      </c>
      <c r="B17" s="21" t="s">
        <v>148</v>
      </c>
      <c r="C17" s="1">
        <v>1796</v>
      </c>
      <c r="D17" s="1">
        <v>6780</v>
      </c>
      <c r="E17" s="1">
        <v>6678</v>
      </c>
      <c r="F17" s="53">
        <v>3.72</v>
      </c>
      <c r="G17" s="1">
        <v>1114</v>
      </c>
      <c r="H17" s="1">
        <v>5004</v>
      </c>
      <c r="I17" s="1">
        <v>1943</v>
      </c>
      <c r="J17" s="1">
        <v>484</v>
      </c>
      <c r="K17" s="1">
        <v>2216</v>
      </c>
      <c r="L17" s="1">
        <v>663</v>
      </c>
      <c r="M17" s="1">
        <v>355</v>
      </c>
      <c r="N17" s="1">
        <v>1599</v>
      </c>
      <c r="O17" s="1">
        <v>418</v>
      </c>
      <c r="P17" s="53">
        <v>3.78</v>
      </c>
      <c r="Q17" s="53">
        <v>4.14</v>
      </c>
      <c r="R17" s="53">
        <v>0.91</v>
      </c>
      <c r="S17" s="52">
        <v>25.2</v>
      </c>
      <c r="T17" s="52">
        <v>6.7</v>
      </c>
    </row>
    <row r="18" spans="1:20" ht="18" customHeight="1">
      <c r="A18" s="7" t="s">
        <v>103</v>
      </c>
      <c r="B18" s="21" t="s">
        <v>149</v>
      </c>
      <c r="C18" s="1">
        <v>1318</v>
      </c>
      <c r="D18" s="1">
        <v>5047</v>
      </c>
      <c r="E18" s="1">
        <v>4934</v>
      </c>
      <c r="F18" s="53">
        <v>3.74</v>
      </c>
      <c r="G18" s="1">
        <v>725</v>
      </c>
      <c r="H18" s="1">
        <v>3564</v>
      </c>
      <c r="I18" s="1">
        <v>1281</v>
      </c>
      <c r="J18" s="1">
        <v>315</v>
      </c>
      <c r="K18" s="1">
        <v>1611</v>
      </c>
      <c r="L18" s="1">
        <v>431</v>
      </c>
      <c r="M18" s="1">
        <v>385</v>
      </c>
      <c r="N18" s="1">
        <v>1739</v>
      </c>
      <c r="O18" s="1">
        <v>460</v>
      </c>
      <c r="P18" s="53">
        <v>3.83</v>
      </c>
      <c r="Q18" s="53">
        <v>4.52</v>
      </c>
      <c r="R18" s="53">
        <v>0.85</v>
      </c>
      <c r="S18" s="52">
        <v>27.2</v>
      </c>
      <c r="T18" s="52">
        <v>7.1</v>
      </c>
    </row>
    <row r="19" spans="1:20" ht="18" customHeight="1">
      <c r="A19" s="7" t="s">
        <v>104</v>
      </c>
      <c r="B19" s="21" t="s">
        <v>150</v>
      </c>
      <c r="C19" s="1">
        <v>1792</v>
      </c>
      <c r="D19" s="1">
        <v>6778</v>
      </c>
      <c r="E19" s="1">
        <v>6647</v>
      </c>
      <c r="F19" s="53">
        <v>3.71</v>
      </c>
      <c r="G19" s="1">
        <v>1002</v>
      </c>
      <c r="H19" s="1">
        <v>4777</v>
      </c>
      <c r="I19" s="1">
        <v>1685</v>
      </c>
      <c r="J19" s="1">
        <v>420</v>
      </c>
      <c r="K19" s="1">
        <v>2092</v>
      </c>
      <c r="L19" s="1">
        <v>572</v>
      </c>
      <c r="M19" s="1">
        <v>548</v>
      </c>
      <c r="N19" s="1">
        <v>2359</v>
      </c>
      <c r="O19" s="1">
        <v>662</v>
      </c>
      <c r="P19" s="53">
        <v>3.78</v>
      </c>
      <c r="Q19" s="53">
        <v>4.95</v>
      </c>
      <c r="R19" s="53">
        <v>0.76</v>
      </c>
      <c r="S19" s="52">
        <v>30.4</v>
      </c>
      <c r="T19" s="52">
        <v>8</v>
      </c>
    </row>
    <row r="20" spans="1:20" ht="18" customHeight="1">
      <c r="A20" s="7" t="s">
        <v>105</v>
      </c>
      <c r="B20" s="21" t="s">
        <v>151</v>
      </c>
      <c r="C20" s="1">
        <v>1795</v>
      </c>
      <c r="D20" s="1">
        <v>6507</v>
      </c>
      <c r="E20" s="1">
        <v>6460</v>
      </c>
      <c r="F20" s="53">
        <v>3.6</v>
      </c>
      <c r="G20" s="1">
        <v>1003</v>
      </c>
      <c r="H20" s="1">
        <v>4624</v>
      </c>
      <c r="I20" s="1">
        <v>1722</v>
      </c>
      <c r="J20" s="1">
        <v>496</v>
      </c>
      <c r="K20" s="1">
        <v>2320</v>
      </c>
      <c r="L20" s="1">
        <v>677</v>
      </c>
      <c r="M20" s="1">
        <v>375</v>
      </c>
      <c r="N20" s="1">
        <v>1661</v>
      </c>
      <c r="O20" s="1">
        <v>435</v>
      </c>
      <c r="P20" s="53">
        <v>3.63</v>
      </c>
      <c r="Q20" s="53">
        <v>4.26</v>
      </c>
      <c r="R20" s="53">
        <v>0.85</v>
      </c>
      <c r="S20" s="52">
        <v>25.8</v>
      </c>
      <c r="T20" s="52">
        <v>7.1</v>
      </c>
    </row>
    <row r="21" spans="1:20" ht="18" customHeight="1">
      <c r="A21" s="7" t="s">
        <v>106</v>
      </c>
      <c r="B21" s="21" t="s">
        <v>152</v>
      </c>
      <c r="C21" s="1">
        <v>3669</v>
      </c>
      <c r="D21" s="1">
        <v>13712</v>
      </c>
      <c r="E21" s="1">
        <v>13576</v>
      </c>
      <c r="F21" s="53">
        <v>3.7</v>
      </c>
      <c r="G21" s="1">
        <v>2251</v>
      </c>
      <c r="H21" s="1">
        <v>10049</v>
      </c>
      <c r="I21" s="1">
        <v>3767</v>
      </c>
      <c r="J21" s="1">
        <v>1087</v>
      </c>
      <c r="K21" s="1">
        <v>4968</v>
      </c>
      <c r="L21" s="1">
        <v>1422</v>
      </c>
      <c r="M21" s="1">
        <v>774</v>
      </c>
      <c r="N21" s="1">
        <v>3353</v>
      </c>
      <c r="O21" s="1">
        <v>878</v>
      </c>
      <c r="P21" s="53">
        <v>3.74</v>
      </c>
      <c r="Q21" s="53">
        <v>4.42</v>
      </c>
      <c r="R21" s="53">
        <v>0.84</v>
      </c>
      <c r="S21" s="52">
        <v>26.2</v>
      </c>
      <c r="T21" s="52">
        <v>7</v>
      </c>
    </row>
    <row r="22" spans="1:20" ht="18" customHeight="1">
      <c r="A22" s="7" t="s">
        <v>107</v>
      </c>
      <c r="B22" s="21" t="s">
        <v>153</v>
      </c>
      <c r="C22" s="1">
        <v>2172</v>
      </c>
      <c r="D22" s="1">
        <v>7867</v>
      </c>
      <c r="E22" s="1">
        <v>7767</v>
      </c>
      <c r="F22" s="53">
        <v>3.58</v>
      </c>
      <c r="G22" s="1">
        <v>1205</v>
      </c>
      <c r="H22" s="1">
        <v>5502</v>
      </c>
      <c r="I22" s="1">
        <v>2010</v>
      </c>
      <c r="J22" s="1">
        <v>539</v>
      </c>
      <c r="K22" s="1">
        <v>2570</v>
      </c>
      <c r="L22" s="1">
        <v>738</v>
      </c>
      <c r="M22" s="1">
        <v>581</v>
      </c>
      <c r="N22" s="1">
        <v>2428</v>
      </c>
      <c r="O22" s="1">
        <v>671</v>
      </c>
      <c r="P22" s="53">
        <v>3.62</v>
      </c>
      <c r="Q22" s="53">
        <v>4.5</v>
      </c>
      <c r="R22" s="53">
        <v>0.8</v>
      </c>
      <c r="S22" s="52">
        <v>26.5</v>
      </c>
      <c r="T22" s="52">
        <v>7.3</v>
      </c>
    </row>
    <row r="23" spans="1:20" ht="18" customHeight="1">
      <c r="A23" s="7" t="s">
        <v>108</v>
      </c>
      <c r="B23" s="21" t="s">
        <v>172</v>
      </c>
      <c r="C23" s="1">
        <v>3051</v>
      </c>
      <c r="D23" s="1">
        <v>10800</v>
      </c>
      <c r="E23" s="1">
        <v>10619</v>
      </c>
      <c r="F23" s="53">
        <v>3.48</v>
      </c>
      <c r="G23" s="1">
        <v>1635</v>
      </c>
      <c r="H23" s="1">
        <v>7401</v>
      </c>
      <c r="I23" s="1">
        <v>2780</v>
      </c>
      <c r="J23" s="1">
        <v>758</v>
      </c>
      <c r="K23" s="1">
        <v>3520</v>
      </c>
      <c r="L23" s="1">
        <v>1002</v>
      </c>
      <c r="M23" s="1">
        <v>788</v>
      </c>
      <c r="N23" s="1">
        <v>3317</v>
      </c>
      <c r="O23" s="1">
        <v>943</v>
      </c>
      <c r="P23" s="53">
        <v>3.54</v>
      </c>
      <c r="Q23" s="53">
        <v>4.56</v>
      </c>
      <c r="R23" s="53">
        <v>0.78</v>
      </c>
      <c r="S23" s="52">
        <v>27.6</v>
      </c>
      <c r="T23" s="52">
        <v>7.8</v>
      </c>
    </row>
    <row r="24" spans="1:20" ht="18" customHeight="1">
      <c r="A24" s="7" t="s">
        <v>109</v>
      </c>
      <c r="B24" s="21" t="s">
        <v>210</v>
      </c>
      <c r="C24" s="1">
        <v>1753</v>
      </c>
      <c r="D24" s="1">
        <v>6007</v>
      </c>
      <c r="E24" s="1">
        <v>5946</v>
      </c>
      <c r="F24" s="53">
        <v>3.39</v>
      </c>
      <c r="G24" s="1">
        <v>876</v>
      </c>
      <c r="H24" s="1">
        <v>3902</v>
      </c>
      <c r="I24" s="1">
        <v>1492</v>
      </c>
      <c r="J24" s="1">
        <v>410</v>
      </c>
      <c r="K24" s="1">
        <v>1881</v>
      </c>
      <c r="L24" s="1">
        <v>557</v>
      </c>
      <c r="M24" s="1">
        <v>471</v>
      </c>
      <c r="N24" s="1">
        <v>1820</v>
      </c>
      <c r="O24" s="1">
        <v>564</v>
      </c>
      <c r="P24" s="53">
        <v>3.43</v>
      </c>
      <c r="Q24" s="53">
        <v>4.7</v>
      </c>
      <c r="R24" s="53">
        <v>0.73</v>
      </c>
      <c r="S24" s="52">
        <v>28.6</v>
      </c>
      <c r="T24" s="52">
        <v>8.3</v>
      </c>
    </row>
    <row r="25" spans="1:20" ht="18" customHeight="1">
      <c r="A25" s="7" t="s">
        <v>110</v>
      </c>
      <c r="B25" s="21" t="s">
        <v>211</v>
      </c>
      <c r="C25" s="1">
        <v>2397</v>
      </c>
      <c r="D25" s="1">
        <v>8378</v>
      </c>
      <c r="E25" s="1">
        <v>8329</v>
      </c>
      <c r="F25" s="53">
        <v>3.47</v>
      </c>
      <c r="G25" s="1">
        <v>1469</v>
      </c>
      <c r="H25" s="1">
        <v>6273</v>
      </c>
      <c r="I25" s="1">
        <v>2525</v>
      </c>
      <c r="J25" s="1">
        <v>724</v>
      </c>
      <c r="K25" s="1">
        <v>3074</v>
      </c>
      <c r="L25" s="1">
        <v>979</v>
      </c>
      <c r="M25" s="1">
        <v>395</v>
      </c>
      <c r="N25" s="1">
        <v>1657</v>
      </c>
      <c r="O25" s="1">
        <v>448</v>
      </c>
      <c r="P25" s="53">
        <v>3.5</v>
      </c>
      <c r="Q25" s="53">
        <v>4.3</v>
      </c>
      <c r="R25" s="53">
        <v>0.81</v>
      </c>
      <c r="S25" s="52">
        <v>25.9</v>
      </c>
      <c r="T25" s="52">
        <v>7.4</v>
      </c>
    </row>
    <row r="26" spans="1:20" ht="18" customHeight="1">
      <c r="A26" s="7" t="s">
        <v>212</v>
      </c>
      <c r="B26" s="21" t="s">
        <v>213</v>
      </c>
      <c r="C26" s="1">
        <v>3155</v>
      </c>
      <c r="D26" s="1">
        <v>11481</v>
      </c>
      <c r="E26" s="1">
        <v>11404</v>
      </c>
      <c r="F26" s="53">
        <v>3.61</v>
      </c>
      <c r="G26" s="1">
        <v>1909</v>
      </c>
      <c r="H26" s="1">
        <v>8486</v>
      </c>
      <c r="I26" s="1">
        <v>3295</v>
      </c>
      <c r="J26" s="1">
        <v>910</v>
      </c>
      <c r="K26" s="1">
        <v>4126</v>
      </c>
      <c r="L26" s="1">
        <v>1251</v>
      </c>
      <c r="M26" s="1">
        <v>636</v>
      </c>
      <c r="N26" s="1">
        <v>2843</v>
      </c>
      <c r="O26" s="1">
        <v>741</v>
      </c>
      <c r="P26" s="53">
        <v>3.64</v>
      </c>
      <c r="Q26" s="53">
        <v>4.63</v>
      </c>
      <c r="R26" s="53">
        <v>0.79</v>
      </c>
      <c r="S26" s="52">
        <v>28.4</v>
      </c>
      <c r="T26" s="52">
        <v>7.8</v>
      </c>
    </row>
    <row r="27" spans="1:20" ht="18" customHeight="1">
      <c r="A27" s="7" t="s">
        <v>214</v>
      </c>
      <c r="B27" s="21" t="s">
        <v>154</v>
      </c>
      <c r="C27" s="1">
        <v>4179</v>
      </c>
      <c r="D27" s="1">
        <v>14312</v>
      </c>
      <c r="E27" s="1">
        <v>14225</v>
      </c>
      <c r="F27" s="53">
        <v>3.4</v>
      </c>
      <c r="G27" s="1">
        <v>2565</v>
      </c>
      <c r="H27" s="1">
        <v>10606</v>
      </c>
      <c r="I27" s="1">
        <v>4318</v>
      </c>
      <c r="J27" s="1">
        <v>1212</v>
      </c>
      <c r="K27" s="1">
        <v>5057</v>
      </c>
      <c r="L27" s="1">
        <v>1615</v>
      </c>
      <c r="M27" s="1">
        <v>598</v>
      </c>
      <c r="N27" s="1">
        <v>2521</v>
      </c>
      <c r="O27" s="1">
        <v>671</v>
      </c>
      <c r="P27" s="53">
        <v>3.42</v>
      </c>
      <c r="Q27" s="53">
        <v>3.79</v>
      </c>
      <c r="R27" s="53">
        <v>0.9</v>
      </c>
      <c r="S27" s="52">
        <v>22.2</v>
      </c>
      <c r="T27" s="52">
        <v>6.5</v>
      </c>
    </row>
    <row r="28" spans="1:20" ht="18" customHeight="1">
      <c r="A28" s="7" t="s">
        <v>215</v>
      </c>
      <c r="B28" s="21" t="s">
        <v>216</v>
      </c>
      <c r="C28" s="1">
        <v>2432</v>
      </c>
      <c r="D28" s="1">
        <v>9492</v>
      </c>
      <c r="E28" s="1">
        <v>9417</v>
      </c>
      <c r="F28" s="53">
        <v>3.87</v>
      </c>
      <c r="G28" s="1">
        <v>1619</v>
      </c>
      <c r="H28" s="1">
        <v>7334</v>
      </c>
      <c r="I28" s="1">
        <v>2804</v>
      </c>
      <c r="J28" s="1">
        <v>834</v>
      </c>
      <c r="K28" s="1">
        <v>3841</v>
      </c>
      <c r="L28" s="1">
        <v>1147</v>
      </c>
      <c r="M28" s="1">
        <v>431</v>
      </c>
      <c r="N28" s="1">
        <v>2129</v>
      </c>
      <c r="O28" s="1">
        <v>513</v>
      </c>
      <c r="P28" s="53">
        <v>3.9</v>
      </c>
      <c r="Q28" s="53">
        <v>4.69</v>
      </c>
      <c r="R28" s="53">
        <v>0.83</v>
      </c>
      <c r="S28" s="52">
        <v>29.2</v>
      </c>
      <c r="T28" s="52">
        <v>7.5</v>
      </c>
    </row>
    <row r="29" spans="1:20" ht="18" customHeight="1">
      <c r="A29" s="7" t="s">
        <v>217</v>
      </c>
      <c r="B29" s="21" t="s">
        <v>218</v>
      </c>
      <c r="C29" s="1">
        <v>3356</v>
      </c>
      <c r="D29" s="1">
        <v>12073</v>
      </c>
      <c r="E29" s="1">
        <v>11960</v>
      </c>
      <c r="F29" s="53">
        <v>3.56</v>
      </c>
      <c r="G29" s="1">
        <v>1869</v>
      </c>
      <c r="H29" s="1">
        <v>8378</v>
      </c>
      <c r="I29" s="1">
        <v>3155</v>
      </c>
      <c r="J29" s="1">
        <v>854</v>
      </c>
      <c r="K29" s="1">
        <v>3912</v>
      </c>
      <c r="L29" s="1">
        <v>1130</v>
      </c>
      <c r="M29" s="1">
        <v>868</v>
      </c>
      <c r="N29" s="1">
        <v>3541</v>
      </c>
      <c r="O29" s="1">
        <v>1041</v>
      </c>
      <c r="P29" s="53">
        <v>3.6</v>
      </c>
      <c r="Q29" s="53">
        <v>4.72</v>
      </c>
      <c r="R29" s="53">
        <v>0.76</v>
      </c>
      <c r="S29" s="52">
        <v>28.3</v>
      </c>
      <c r="T29" s="52">
        <v>7.9</v>
      </c>
    </row>
    <row r="30" spans="2:20" s="2" customFormat="1" ht="18" customHeight="1">
      <c r="B30" s="9" t="s">
        <v>115</v>
      </c>
      <c r="C30" s="2">
        <f>SUM(C31:C48)</f>
        <v>33751</v>
      </c>
      <c r="D30" s="2">
        <f>SUM(D31:D48)</f>
        <v>131769</v>
      </c>
      <c r="E30" s="2">
        <f>SUM(E31:E48)</f>
        <v>130920</v>
      </c>
      <c r="F30" s="54">
        <v>3.87</v>
      </c>
      <c r="G30" s="2">
        <f>SUM(G31:G48)</f>
        <v>22931</v>
      </c>
      <c r="H30" s="2">
        <f>SUM(H31:H48)</f>
        <v>103521</v>
      </c>
      <c r="I30" s="2">
        <f>SUM(I31:I48)</f>
        <v>39293</v>
      </c>
      <c r="J30" s="2">
        <f>SUM(J31:J48)</f>
        <v>11798</v>
      </c>
      <c r="K30" s="2">
        <f>SUM(K31:K48)</f>
        <v>53304</v>
      </c>
      <c r="L30" s="2">
        <f>SUM(L31:L48)</f>
        <v>15903</v>
      </c>
      <c r="M30" s="2">
        <f>SUM(M31:M48)</f>
        <v>6622</v>
      </c>
      <c r="N30" s="2">
        <f>SUM(N31:N48)</f>
        <v>33341</v>
      </c>
      <c r="O30" s="2">
        <f>SUM(O31:O48)</f>
        <v>7704</v>
      </c>
      <c r="P30" s="54">
        <v>3.9</v>
      </c>
      <c r="Q30" s="59" t="s">
        <v>1</v>
      </c>
      <c r="R30" s="59" t="s">
        <v>1</v>
      </c>
      <c r="S30" s="60" t="s">
        <v>1</v>
      </c>
      <c r="T30" s="60" t="s">
        <v>1</v>
      </c>
    </row>
    <row r="31" spans="1:20" ht="18" customHeight="1">
      <c r="A31" s="7" t="s">
        <v>116</v>
      </c>
      <c r="B31" s="21" t="s">
        <v>157</v>
      </c>
      <c r="C31" s="1">
        <v>3158</v>
      </c>
      <c r="D31" s="1">
        <v>11309</v>
      </c>
      <c r="E31" s="1">
        <v>11266</v>
      </c>
      <c r="F31" s="53">
        <v>3.57</v>
      </c>
      <c r="G31" s="1">
        <v>2098</v>
      </c>
      <c r="H31" s="1">
        <v>8826</v>
      </c>
      <c r="I31" s="1">
        <v>3549</v>
      </c>
      <c r="J31" s="1">
        <v>1105</v>
      </c>
      <c r="K31" s="1">
        <v>4630</v>
      </c>
      <c r="L31" s="1">
        <v>1447</v>
      </c>
      <c r="M31" s="1">
        <v>472</v>
      </c>
      <c r="N31" s="1">
        <v>2141</v>
      </c>
      <c r="O31" s="1">
        <v>546</v>
      </c>
      <c r="P31" s="53">
        <v>3.58</v>
      </c>
      <c r="Q31" s="53">
        <v>4.41</v>
      </c>
      <c r="R31" s="53">
        <v>0.81</v>
      </c>
      <c r="S31" s="52">
        <v>27.2</v>
      </c>
      <c r="T31" s="52">
        <v>7.6</v>
      </c>
    </row>
    <row r="32" spans="1:20" ht="18" customHeight="1">
      <c r="A32" s="7" t="s">
        <v>219</v>
      </c>
      <c r="B32" s="21" t="s">
        <v>158</v>
      </c>
      <c r="C32" s="1">
        <v>4231</v>
      </c>
      <c r="D32" s="1">
        <v>14802</v>
      </c>
      <c r="E32" s="1">
        <v>14665</v>
      </c>
      <c r="F32" s="53">
        <v>3.47</v>
      </c>
      <c r="G32" s="1">
        <v>2681</v>
      </c>
      <c r="H32" s="1">
        <v>11225</v>
      </c>
      <c r="I32" s="1">
        <v>4507</v>
      </c>
      <c r="J32" s="1">
        <v>1502</v>
      </c>
      <c r="K32" s="1">
        <v>6273</v>
      </c>
      <c r="L32" s="1">
        <v>2014</v>
      </c>
      <c r="M32" s="1">
        <v>538</v>
      </c>
      <c r="N32" s="1">
        <v>2497</v>
      </c>
      <c r="O32" s="1">
        <v>611</v>
      </c>
      <c r="P32" s="53">
        <v>3.5</v>
      </c>
      <c r="Q32" s="53">
        <v>4.38</v>
      </c>
      <c r="R32" s="53">
        <v>0.8</v>
      </c>
      <c r="S32" s="52">
        <v>26.4</v>
      </c>
      <c r="T32" s="52">
        <v>7.6</v>
      </c>
    </row>
    <row r="33" spans="1:20" ht="18" customHeight="1">
      <c r="A33" s="7" t="s">
        <v>118</v>
      </c>
      <c r="B33" s="21" t="s">
        <v>159</v>
      </c>
      <c r="C33" s="1">
        <v>1425</v>
      </c>
      <c r="D33" s="1">
        <v>5532</v>
      </c>
      <c r="E33" s="1">
        <v>5420</v>
      </c>
      <c r="F33" s="53">
        <v>3.8</v>
      </c>
      <c r="G33" s="1">
        <v>982</v>
      </c>
      <c r="H33" s="1">
        <v>4375</v>
      </c>
      <c r="I33" s="1">
        <v>1699</v>
      </c>
      <c r="J33" s="1">
        <v>514</v>
      </c>
      <c r="K33" s="1">
        <v>2314</v>
      </c>
      <c r="L33" s="1">
        <v>701</v>
      </c>
      <c r="M33" s="1">
        <v>225</v>
      </c>
      <c r="N33" s="1">
        <v>1113</v>
      </c>
      <c r="O33" s="1">
        <v>258</v>
      </c>
      <c r="P33" s="53">
        <v>3.88</v>
      </c>
      <c r="Q33" s="53">
        <v>4.6</v>
      </c>
      <c r="R33" s="53">
        <v>0.84</v>
      </c>
      <c r="S33" s="52">
        <v>28.9</v>
      </c>
      <c r="T33" s="52">
        <v>7.5</v>
      </c>
    </row>
    <row r="34" spans="1:20" ht="18" customHeight="1">
      <c r="A34" s="7" t="s">
        <v>119</v>
      </c>
      <c r="B34" s="21" t="s">
        <v>220</v>
      </c>
      <c r="C34" s="1">
        <v>2200</v>
      </c>
      <c r="D34" s="1">
        <v>7999</v>
      </c>
      <c r="E34" s="1">
        <v>7904</v>
      </c>
      <c r="F34" s="53">
        <v>3.59</v>
      </c>
      <c r="G34" s="1">
        <v>1458</v>
      </c>
      <c r="H34" s="1">
        <v>6276</v>
      </c>
      <c r="I34" s="1">
        <v>2461</v>
      </c>
      <c r="J34" s="1">
        <v>817</v>
      </c>
      <c r="K34" s="1">
        <v>3700</v>
      </c>
      <c r="L34" s="1">
        <v>1161</v>
      </c>
      <c r="M34" s="1">
        <v>307</v>
      </c>
      <c r="N34" s="1">
        <v>1526</v>
      </c>
      <c r="O34" s="1">
        <v>344</v>
      </c>
      <c r="P34" s="53">
        <v>3.64</v>
      </c>
      <c r="Q34" s="53">
        <v>4.2</v>
      </c>
      <c r="R34" s="53">
        <v>0.86</v>
      </c>
      <c r="S34" s="52">
        <v>25.8</v>
      </c>
      <c r="T34" s="52">
        <v>7.1</v>
      </c>
    </row>
    <row r="35" spans="1:20" ht="18" customHeight="1">
      <c r="A35" s="7" t="s">
        <v>221</v>
      </c>
      <c r="B35" s="21" t="s">
        <v>161</v>
      </c>
      <c r="C35" s="1">
        <v>1315</v>
      </c>
      <c r="D35" s="1">
        <v>5216</v>
      </c>
      <c r="E35" s="1">
        <v>5194</v>
      </c>
      <c r="F35" s="53">
        <v>3.95</v>
      </c>
      <c r="G35" s="1">
        <v>924</v>
      </c>
      <c r="H35" s="1">
        <v>4192</v>
      </c>
      <c r="I35" s="1">
        <v>1569</v>
      </c>
      <c r="J35" s="1">
        <v>469</v>
      </c>
      <c r="K35" s="1">
        <v>2131</v>
      </c>
      <c r="L35" s="1">
        <v>648</v>
      </c>
      <c r="M35" s="1">
        <v>246</v>
      </c>
      <c r="N35" s="1">
        <v>1251</v>
      </c>
      <c r="O35" s="1">
        <v>275</v>
      </c>
      <c r="P35" s="53">
        <v>3.97</v>
      </c>
      <c r="Q35" s="53">
        <v>4.99</v>
      </c>
      <c r="R35" s="53">
        <v>0.79</v>
      </c>
      <c r="S35" s="52">
        <v>31.9</v>
      </c>
      <c r="T35" s="52">
        <v>8</v>
      </c>
    </row>
    <row r="36" spans="1:20" ht="18" customHeight="1">
      <c r="A36" s="7" t="s">
        <v>222</v>
      </c>
      <c r="B36" s="21" t="s">
        <v>162</v>
      </c>
      <c r="C36" s="1">
        <v>1960</v>
      </c>
      <c r="D36" s="1">
        <v>7299</v>
      </c>
      <c r="E36" s="1">
        <v>7265</v>
      </c>
      <c r="F36" s="53">
        <v>3.71</v>
      </c>
      <c r="G36" s="1">
        <v>1234</v>
      </c>
      <c r="H36" s="1">
        <v>5421</v>
      </c>
      <c r="I36" s="1">
        <v>2061</v>
      </c>
      <c r="J36" s="1">
        <v>675</v>
      </c>
      <c r="K36" s="1">
        <v>2987</v>
      </c>
      <c r="L36" s="1">
        <v>889</v>
      </c>
      <c r="M36" s="1">
        <v>312</v>
      </c>
      <c r="N36" s="1">
        <v>1476</v>
      </c>
      <c r="O36" s="1">
        <v>359</v>
      </c>
      <c r="P36" s="53">
        <v>3.72</v>
      </c>
      <c r="Q36" s="53">
        <v>4.46</v>
      </c>
      <c r="R36" s="53">
        <v>0.83</v>
      </c>
      <c r="S36" s="52">
        <v>27.6</v>
      </c>
      <c r="T36" s="52">
        <v>7.4</v>
      </c>
    </row>
    <row r="37" spans="1:20" ht="18" customHeight="1">
      <c r="A37" s="7" t="s">
        <v>223</v>
      </c>
      <c r="B37" s="21" t="s">
        <v>247</v>
      </c>
      <c r="C37" s="1">
        <v>1241</v>
      </c>
      <c r="D37" s="1">
        <v>5756</v>
      </c>
      <c r="E37" s="1">
        <v>5735</v>
      </c>
      <c r="F37" s="53">
        <v>4.62</v>
      </c>
      <c r="G37" s="1">
        <v>888</v>
      </c>
      <c r="H37" s="1">
        <v>4666</v>
      </c>
      <c r="I37" s="1">
        <v>1591</v>
      </c>
      <c r="J37" s="1">
        <v>361</v>
      </c>
      <c r="K37" s="1">
        <v>1939</v>
      </c>
      <c r="L37" s="1">
        <v>479</v>
      </c>
      <c r="M37" s="1">
        <v>429</v>
      </c>
      <c r="N37" s="1">
        <v>2415</v>
      </c>
      <c r="O37" s="1">
        <v>525</v>
      </c>
      <c r="P37" s="53">
        <v>4.64</v>
      </c>
      <c r="Q37" s="53">
        <v>5.94</v>
      </c>
      <c r="R37" s="53">
        <v>0.78</v>
      </c>
      <c r="S37" s="52">
        <v>41.9</v>
      </c>
      <c r="T37" s="52">
        <v>9</v>
      </c>
    </row>
    <row r="38" spans="1:20" ht="18" customHeight="1">
      <c r="A38" s="7" t="s">
        <v>224</v>
      </c>
      <c r="B38" s="21" t="s">
        <v>357</v>
      </c>
      <c r="C38" s="1">
        <v>1010</v>
      </c>
      <c r="D38" s="1">
        <v>4675</v>
      </c>
      <c r="E38" s="1">
        <v>4651</v>
      </c>
      <c r="F38" s="53">
        <v>4.6</v>
      </c>
      <c r="G38" s="1">
        <v>740</v>
      </c>
      <c r="H38" s="1">
        <v>3811</v>
      </c>
      <c r="I38" s="1">
        <v>1326</v>
      </c>
      <c r="J38" s="1">
        <v>257</v>
      </c>
      <c r="K38" s="1">
        <v>1472</v>
      </c>
      <c r="L38" s="1">
        <v>350</v>
      </c>
      <c r="M38" s="1">
        <v>363</v>
      </c>
      <c r="N38" s="1">
        <v>1952</v>
      </c>
      <c r="O38" s="1">
        <v>446</v>
      </c>
      <c r="P38" s="53">
        <v>4.63</v>
      </c>
      <c r="Q38" s="53">
        <v>5.44</v>
      </c>
      <c r="R38" s="53">
        <v>0.85</v>
      </c>
      <c r="S38" s="52">
        <v>42.4</v>
      </c>
      <c r="T38" s="52">
        <v>9.2</v>
      </c>
    </row>
    <row r="39" spans="1:20" ht="18" customHeight="1">
      <c r="A39" s="7" t="s">
        <v>124</v>
      </c>
      <c r="B39" s="21" t="s">
        <v>163</v>
      </c>
      <c r="C39" s="1">
        <v>2242</v>
      </c>
      <c r="D39" s="1">
        <v>8101</v>
      </c>
      <c r="E39" s="1">
        <v>8078</v>
      </c>
      <c r="F39" s="53">
        <v>3.6</v>
      </c>
      <c r="G39" s="1">
        <v>1594</v>
      </c>
      <c r="H39" s="1">
        <v>6512</v>
      </c>
      <c r="I39" s="1">
        <v>2661</v>
      </c>
      <c r="J39" s="1">
        <v>1041</v>
      </c>
      <c r="K39" s="1">
        <v>4201</v>
      </c>
      <c r="L39" s="1">
        <v>1376</v>
      </c>
      <c r="M39" s="1">
        <v>256</v>
      </c>
      <c r="N39" s="1">
        <v>1205</v>
      </c>
      <c r="O39" s="1">
        <v>288</v>
      </c>
      <c r="P39" s="53">
        <v>3.61</v>
      </c>
      <c r="Q39" s="53">
        <v>4.15</v>
      </c>
      <c r="R39" s="53">
        <v>0.87</v>
      </c>
      <c r="S39" s="52">
        <v>25.4</v>
      </c>
      <c r="T39" s="52">
        <v>7</v>
      </c>
    </row>
    <row r="40" spans="1:20" ht="18" customHeight="1">
      <c r="A40" s="7" t="s">
        <v>125</v>
      </c>
      <c r="B40" s="21" t="s">
        <v>164</v>
      </c>
      <c r="C40" s="1">
        <v>2313</v>
      </c>
      <c r="D40" s="1">
        <v>8776</v>
      </c>
      <c r="E40" s="1">
        <v>8716</v>
      </c>
      <c r="F40" s="53">
        <v>3.77</v>
      </c>
      <c r="G40" s="1">
        <v>1628</v>
      </c>
      <c r="H40" s="1">
        <v>6933</v>
      </c>
      <c r="I40" s="1">
        <v>2752</v>
      </c>
      <c r="J40" s="1">
        <v>881</v>
      </c>
      <c r="K40" s="1">
        <v>3741</v>
      </c>
      <c r="L40" s="1">
        <v>1168</v>
      </c>
      <c r="M40" s="1">
        <v>337</v>
      </c>
      <c r="N40" s="1">
        <v>1583</v>
      </c>
      <c r="O40" s="1">
        <v>379</v>
      </c>
      <c r="P40" s="53">
        <v>3.79</v>
      </c>
      <c r="Q40" s="53">
        <v>4.56</v>
      </c>
      <c r="R40" s="53">
        <v>0.83</v>
      </c>
      <c r="S40" s="52">
        <v>27.6</v>
      </c>
      <c r="T40" s="52">
        <v>7.3</v>
      </c>
    </row>
    <row r="41" spans="1:20" ht="18" customHeight="1">
      <c r="A41" s="7" t="s">
        <v>126</v>
      </c>
      <c r="B41" s="21" t="s">
        <v>165</v>
      </c>
      <c r="C41" s="1">
        <v>1059</v>
      </c>
      <c r="D41" s="1">
        <v>4774</v>
      </c>
      <c r="E41" s="1">
        <v>4753</v>
      </c>
      <c r="F41" s="53">
        <v>4.49</v>
      </c>
      <c r="G41" s="1">
        <v>739</v>
      </c>
      <c r="H41" s="1">
        <v>3770</v>
      </c>
      <c r="I41" s="1">
        <v>1284</v>
      </c>
      <c r="J41" s="1">
        <v>347</v>
      </c>
      <c r="K41" s="1">
        <v>1800</v>
      </c>
      <c r="L41" s="1">
        <v>477</v>
      </c>
      <c r="M41" s="1">
        <v>363</v>
      </c>
      <c r="N41" s="1">
        <v>1959</v>
      </c>
      <c r="O41" s="1">
        <v>430</v>
      </c>
      <c r="P41" s="53">
        <v>4.51</v>
      </c>
      <c r="Q41" s="53">
        <v>5.88</v>
      </c>
      <c r="R41" s="53">
        <v>0.77</v>
      </c>
      <c r="S41" s="52">
        <v>42.5</v>
      </c>
      <c r="T41" s="52">
        <v>9.4</v>
      </c>
    </row>
    <row r="42" spans="1:20" ht="18" customHeight="1">
      <c r="A42" s="7" t="s">
        <v>127</v>
      </c>
      <c r="B42" s="21" t="s">
        <v>166</v>
      </c>
      <c r="C42" s="1">
        <v>2284</v>
      </c>
      <c r="D42" s="1">
        <v>8420</v>
      </c>
      <c r="E42" s="1">
        <v>8356</v>
      </c>
      <c r="F42" s="53">
        <v>3.66</v>
      </c>
      <c r="G42" s="1">
        <v>1494</v>
      </c>
      <c r="H42" s="1">
        <v>6482</v>
      </c>
      <c r="I42" s="1">
        <v>2525</v>
      </c>
      <c r="J42" s="1">
        <v>906</v>
      </c>
      <c r="K42" s="1">
        <v>3848</v>
      </c>
      <c r="L42" s="1">
        <v>1226</v>
      </c>
      <c r="M42" s="1">
        <v>331</v>
      </c>
      <c r="N42" s="1">
        <v>1703</v>
      </c>
      <c r="O42" s="1">
        <v>385</v>
      </c>
      <c r="P42" s="53">
        <v>3.69</v>
      </c>
      <c r="Q42" s="53">
        <v>4.56</v>
      </c>
      <c r="R42" s="53">
        <v>0.81</v>
      </c>
      <c r="S42" s="52">
        <v>28.8</v>
      </c>
      <c r="T42" s="52">
        <v>7.8</v>
      </c>
    </row>
    <row r="43" spans="1:20" ht="18" customHeight="1">
      <c r="A43" s="7" t="s">
        <v>128</v>
      </c>
      <c r="B43" s="21" t="s">
        <v>167</v>
      </c>
      <c r="C43" s="1">
        <v>2652</v>
      </c>
      <c r="D43" s="1">
        <v>10489</v>
      </c>
      <c r="E43" s="1">
        <v>10422</v>
      </c>
      <c r="F43" s="53">
        <v>3.93</v>
      </c>
      <c r="G43" s="1">
        <v>1761</v>
      </c>
      <c r="H43" s="1">
        <v>8073</v>
      </c>
      <c r="I43" s="1">
        <v>3072</v>
      </c>
      <c r="J43" s="1">
        <v>732</v>
      </c>
      <c r="K43" s="1">
        <v>3477</v>
      </c>
      <c r="L43" s="1">
        <v>987</v>
      </c>
      <c r="M43" s="1">
        <v>633</v>
      </c>
      <c r="N43" s="1">
        <v>2985</v>
      </c>
      <c r="O43" s="1">
        <v>745</v>
      </c>
      <c r="P43" s="53">
        <v>3.96</v>
      </c>
      <c r="Q43" s="53">
        <v>4.39</v>
      </c>
      <c r="R43" s="53">
        <v>0.9</v>
      </c>
      <c r="S43" s="52">
        <v>25.5</v>
      </c>
      <c r="T43" s="52">
        <v>6.4</v>
      </c>
    </row>
    <row r="44" spans="1:20" ht="18" customHeight="1">
      <c r="A44" s="7" t="s">
        <v>129</v>
      </c>
      <c r="B44" s="21" t="s">
        <v>225</v>
      </c>
      <c r="C44" s="1">
        <v>1567</v>
      </c>
      <c r="D44" s="1">
        <v>6195</v>
      </c>
      <c r="E44" s="1">
        <v>6171</v>
      </c>
      <c r="F44" s="53">
        <v>3.94</v>
      </c>
      <c r="G44" s="1">
        <v>1088</v>
      </c>
      <c r="H44" s="1">
        <v>4870</v>
      </c>
      <c r="I44" s="1">
        <v>1863</v>
      </c>
      <c r="J44" s="1">
        <v>578</v>
      </c>
      <c r="K44" s="1">
        <v>2573</v>
      </c>
      <c r="L44" s="1">
        <v>807</v>
      </c>
      <c r="M44" s="1">
        <v>308</v>
      </c>
      <c r="N44" s="1">
        <v>1473</v>
      </c>
      <c r="O44" s="1">
        <v>364</v>
      </c>
      <c r="P44" s="53">
        <v>3.95</v>
      </c>
      <c r="Q44" s="53">
        <v>4.5</v>
      </c>
      <c r="R44" s="53">
        <v>0.88</v>
      </c>
      <c r="S44" s="52">
        <v>27</v>
      </c>
      <c r="T44" s="52">
        <v>6.8</v>
      </c>
    </row>
    <row r="45" spans="1:20" ht="18" customHeight="1">
      <c r="A45" s="7" t="s">
        <v>130</v>
      </c>
      <c r="B45" s="21" t="s">
        <v>226</v>
      </c>
      <c r="C45" s="1">
        <v>1641</v>
      </c>
      <c r="D45" s="1">
        <v>7398</v>
      </c>
      <c r="E45" s="1">
        <v>7354</v>
      </c>
      <c r="F45" s="53">
        <v>4.48</v>
      </c>
      <c r="G45" s="1">
        <v>1164</v>
      </c>
      <c r="H45" s="1">
        <v>5959</v>
      </c>
      <c r="I45" s="1">
        <v>2068</v>
      </c>
      <c r="J45" s="1">
        <v>562</v>
      </c>
      <c r="K45" s="1">
        <v>2932</v>
      </c>
      <c r="L45" s="1">
        <v>763</v>
      </c>
      <c r="M45" s="1">
        <v>526</v>
      </c>
      <c r="N45" s="1">
        <v>2863</v>
      </c>
      <c r="O45" s="1">
        <v>613</v>
      </c>
      <c r="P45" s="53">
        <v>4.51</v>
      </c>
      <c r="Q45" s="53">
        <v>5.85</v>
      </c>
      <c r="R45" s="53">
        <v>0.77</v>
      </c>
      <c r="S45" s="52">
        <v>40.8</v>
      </c>
      <c r="T45" s="52">
        <v>9</v>
      </c>
    </row>
    <row r="46" spans="1:20" ht="18" customHeight="1">
      <c r="A46" s="7" t="s">
        <v>131</v>
      </c>
      <c r="B46" s="21" t="s">
        <v>358</v>
      </c>
      <c r="C46" s="1">
        <v>1005</v>
      </c>
      <c r="D46" s="1">
        <v>4737</v>
      </c>
      <c r="E46" s="1">
        <v>4730</v>
      </c>
      <c r="F46" s="53">
        <v>4.71</v>
      </c>
      <c r="G46" s="1">
        <v>752</v>
      </c>
      <c r="H46" s="1">
        <v>3950</v>
      </c>
      <c r="I46" s="1">
        <v>1338</v>
      </c>
      <c r="J46" s="1">
        <v>290</v>
      </c>
      <c r="K46" s="1">
        <v>1576</v>
      </c>
      <c r="L46" s="1">
        <v>401</v>
      </c>
      <c r="M46" s="1">
        <v>349</v>
      </c>
      <c r="N46" s="1">
        <v>1913</v>
      </c>
      <c r="O46" s="1">
        <v>402</v>
      </c>
      <c r="P46" s="53">
        <v>4.71</v>
      </c>
      <c r="Q46" s="53">
        <v>6.36</v>
      </c>
      <c r="R46" s="53">
        <v>0.74</v>
      </c>
      <c r="S46" s="52">
        <v>44.9</v>
      </c>
      <c r="T46" s="52">
        <v>9.5</v>
      </c>
    </row>
    <row r="47" spans="1:20" ht="18" customHeight="1">
      <c r="A47" s="7" t="s">
        <v>132</v>
      </c>
      <c r="B47" s="21" t="s">
        <v>168</v>
      </c>
      <c r="C47" s="1">
        <v>1296</v>
      </c>
      <c r="D47" s="1">
        <v>5001</v>
      </c>
      <c r="E47" s="1">
        <v>4964</v>
      </c>
      <c r="F47" s="53">
        <v>3.83</v>
      </c>
      <c r="G47" s="1">
        <v>863</v>
      </c>
      <c r="H47" s="1">
        <v>3820</v>
      </c>
      <c r="I47" s="1">
        <v>1455</v>
      </c>
      <c r="J47" s="1">
        <v>412</v>
      </c>
      <c r="K47" s="1">
        <v>1853</v>
      </c>
      <c r="L47" s="1">
        <v>547</v>
      </c>
      <c r="M47" s="1">
        <v>217</v>
      </c>
      <c r="N47" s="1">
        <v>1063</v>
      </c>
      <c r="O47" s="1">
        <v>247</v>
      </c>
      <c r="P47" s="53">
        <v>3.86</v>
      </c>
      <c r="Q47" s="53">
        <v>4.89</v>
      </c>
      <c r="R47" s="53">
        <v>0.9</v>
      </c>
      <c r="S47" s="52">
        <v>31.2</v>
      </c>
      <c r="T47" s="52">
        <v>8.1</v>
      </c>
    </row>
    <row r="48" spans="1:20" ht="36" customHeight="1">
      <c r="A48" s="7" t="s">
        <v>133</v>
      </c>
      <c r="B48" s="22" t="s">
        <v>250</v>
      </c>
      <c r="C48" s="18">
        <v>1152</v>
      </c>
      <c r="D48" s="18">
        <v>5290</v>
      </c>
      <c r="E48" s="18">
        <v>5276</v>
      </c>
      <c r="F48" s="56">
        <v>4.58</v>
      </c>
      <c r="G48" s="18">
        <v>843</v>
      </c>
      <c r="H48" s="18">
        <v>4360</v>
      </c>
      <c r="I48" s="18">
        <v>1512</v>
      </c>
      <c r="J48" s="18">
        <v>349</v>
      </c>
      <c r="K48" s="18">
        <v>1857</v>
      </c>
      <c r="L48" s="18">
        <v>462</v>
      </c>
      <c r="M48" s="18">
        <v>410</v>
      </c>
      <c r="N48" s="18">
        <v>2223</v>
      </c>
      <c r="O48" s="18">
        <v>487</v>
      </c>
      <c r="P48" s="56">
        <v>4.59</v>
      </c>
      <c r="Q48" s="56">
        <v>5.86</v>
      </c>
      <c r="R48" s="56">
        <v>0.78</v>
      </c>
      <c r="S48" s="62">
        <v>43</v>
      </c>
      <c r="T48" s="62">
        <v>9.4</v>
      </c>
    </row>
  </sheetData>
  <mergeCells count="13">
    <mergeCell ref="R3:R4"/>
    <mergeCell ref="S3:S4"/>
    <mergeCell ref="T3:T4"/>
    <mergeCell ref="C3:C4"/>
    <mergeCell ref="F3:F4"/>
    <mergeCell ref="G3:I3"/>
    <mergeCell ref="J3:L3"/>
    <mergeCell ref="M3:O3"/>
    <mergeCell ref="P3:P4"/>
    <mergeCell ref="Q3:Q4"/>
    <mergeCell ref="D3:D4"/>
    <mergeCell ref="E3:E4"/>
    <mergeCell ref="B3:B4"/>
  </mergeCells>
  <printOptions/>
  <pageMargins left="0.75" right="0.75"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C49"/>
  <sheetViews>
    <sheetView workbookViewId="0" topLeftCell="A1">
      <selection activeCell="B1" sqref="B1"/>
    </sheetView>
  </sheetViews>
  <sheetFormatPr defaultColWidth="9.00390625" defaultRowHeight="18" customHeight="1"/>
  <cols>
    <col min="1" max="1" width="5.875" style="6" customWidth="1"/>
    <col min="2" max="2" width="34.625" style="3" customWidth="1"/>
    <col min="3" max="11" width="9.875" style="1" customWidth="1"/>
    <col min="12" max="14" width="8.875" style="1" customWidth="1"/>
    <col min="15" max="15" width="9.875" style="1" customWidth="1"/>
    <col min="16" max="16" width="8.875" style="1" customWidth="1"/>
    <col min="17" max="17" width="9.875" style="1" customWidth="1"/>
    <col min="18" max="29" width="8.875" style="1" customWidth="1"/>
    <col min="30" max="16384" width="11.125" style="1" customWidth="1"/>
  </cols>
  <sheetData>
    <row r="1" spans="1:9" s="3" customFormat="1" ht="18" customHeight="1">
      <c r="A1" s="6"/>
      <c r="B1" s="4" t="s">
        <v>27</v>
      </c>
      <c r="D1" s="4"/>
      <c r="E1" s="4"/>
      <c r="F1" s="4"/>
      <c r="G1" s="4"/>
      <c r="H1" s="4"/>
      <c r="I1" s="4"/>
    </row>
    <row r="2" spans="1:29" s="3" customFormat="1" ht="18" customHeight="1">
      <c r="A2" s="6"/>
      <c r="B2" s="34" t="s">
        <v>379</v>
      </c>
      <c r="C2" s="63" t="s">
        <v>17</v>
      </c>
      <c r="D2" s="64"/>
      <c r="E2" s="64"/>
      <c r="F2" s="64"/>
      <c r="G2" s="64"/>
      <c r="H2" s="64"/>
      <c r="I2" s="64"/>
      <c r="J2" s="64"/>
      <c r="K2" s="64"/>
      <c r="L2" s="64"/>
      <c r="M2" s="64"/>
      <c r="N2" s="64"/>
      <c r="O2" s="64"/>
      <c r="P2" s="64"/>
      <c r="Q2" s="64"/>
      <c r="R2" s="64"/>
      <c r="S2" s="64"/>
      <c r="T2" s="64"/>
      <c r="U2" s="64"/>
      <c r="V2" s="64"/>
      <c r="W2" s="64"/>
      <c r="X2" s="64"/>
      <c r="Y2" s="64"/>
      <c r="Z2" s="65"/>
      <c r="AA2" s="58" t="s">
        <v>18</v>
      </c>
      <c r="AB2" s="58"/>
      <c r="AC2" s="58"/>
    </row>
    <row r="3" spans="2:29" s="3" customFormat="1" ht="18" customHeight="1">
      <c r="B3" s="40"/>
      <c r="C3" s="46" t="s">
        <v>19</v>
      </c>
      <c r="D3" s="57"/>
      <c r="E3" s="35"/>
      <c r="F3" s="63" t="s">
        <v>20</v>
      </c>
      <c r="G3" s="64"/>
      <c r="H3" s="64"/>
      <c r="I3" s="64"/>
      <c r="J3" s="64"/>
      <c r="K3" s="64"/>
      <c r="L3" s="64"/>
      <c r="M3" s="64"/>
      <c r="N3" s="64"/>
      <c r="O3" s="64"/>
      <c r="P3" s="64"/>
      <c r="Q3" s="64"/>
      <c r="R3" s="64"/>
      <c r="S3" s="64"/>
      <c r="T3" s="64"/>
      <c r="U3" s="64"/>
      <c r="V3" s="64"/>
      <c r="W3" s="65"/>
      <c r="X3" s="63" t="s">
        <v>21</v>
      </c>
      <c r="Y3" s="64"/>
      <c r="Z3" s="65"/>
      <c r="AA3" s="47" t="s">
        <v>19</v>
      </c>
      <c r="AB3" s="47" t="s">
        <v>28</v>
      </c>
      <c r="AC3" s="45" t="s">
        <v>29</v>
      </c>
    </row>
    <row r="4" spans="2:29" s="3" customFormat="1" ht="18" customHeight="1">
      <c r="B4" s="40"/>
      <c r="C4" s="47" t="s">
        <v>19</v>
      </c>
      <c r="D4" s="47" t="s">
        <v>28</v>
      </c>
      <c r="E4" s="47" t="s">
        <v>29</v>
      </c>
      <c r="F4" s="55" t="s">
        <v>264</v>
      </c>
      <c r="G4" s="55"/>
      <c r="H4" s="40"/>
      <c r="I4" s="45" t="s">
        <v>22</v>
      </c>
      <c r="J4" s="58"/>
      <c r="K4" s="34"/>
      <c r="L4" s="45" t="s">
        <v>23</v>
      </c>
      <c r="M4" s="58"/>
      <c r="N4" s="34"/>
      <c r="O4" s="45" t="s">
        <v>24</v>
      </c>
      <c r="P4" s="58"/>
      <c r="Q4" s="34"/>
      <c r="R4" s="63" t="s">
        <v>25</v>
      </c>
      <c r="S4" s="64"/>
      <c r="T4" s="65"/>
      <c r="U4" s="63" t="s">
        <v>26</v>
      </c>
      <c r="V4" s="64"/>
      <c r="W4" s="65"/>
      <c r="X4" s="47" t="s">
        <v>19</v>
      </c>
      <c r="Y4" s="47" t="s">
        <v>28</v>
      </c>
      <c r="Z4" s="47" t="s">
        <v>29</v>
      </c>
      <c r="AA4" s="48"/>
      <c r="AB4" s="48"/>
      <c r="AC4" s="50"/>
    </row>
    <row r="5" spans="2:29" s="3" customFormat="1" ht="36" customHeight="1">
      <c r="B5" s="35"/>
      <c r="C5" s="49"/>
      <c r="D5" s="49"/>
      <c r="E5" s="49"/>
      <c r="F5" s="26" t="s">
        <v>366</v>
      </c>
      <c r="G5" s="26" t="s">
        <v>28</v>
      </c>
      <c r="H5" s="26" t="s">
        <v>29</v>
      </c>
      <c r="I5" s="26" t="s">
        <v>264</v>
      </c>
      <c r="J5" s="26" t="s">
        <v>28</v>
      </c>
      <c r="K5" s="26" t="s">
        <v>29</v>
      </c>
      <c r="L5" s="26" t="s">
        <v>264</v>
      </c>
      <c r="M5" s="26" t="s">
        <v>28</v>
      </c>
      <c r="N5" s="26" t="s">
        <v>29</v>
      </c>
      <c r="O5" s="26" t="s">
        <v>264</v>
      </c>
      <c r="P5" s="26" t="s">
        <v>28</v>
      </c>
      <c r="Q5" s="26" t="s">
        <v>29</v>
      </c>
      <c r="R5" s="26" t="s">
        <v>264</v>
      </c>
      <c r="S5" s="26" t="s">
        <v>28</v>
      </c>
      <c r="T5" s="26" t="s">
        <v>29</v>
      </c>
      <c r="U5" s="26" t="s">
        <v>264</v>
      </c>
      <c r="V5" s="26" t="s">
        <v>28</v>
      </c>
      <c r="W5" s="26" t="s">
        <v>29</v>
      </c>
      <c r="X5" s="49"/>
      <c r="Y5" s="49"/>
      <c r="Z5" s="49"/>
      <c r="AA5" s="49"/>
      <c r="AB5" s="49"/>
      <c r="AC5" s="46"/>
    </row>
    <row r="6" spans="2:29" s="2" customFormat="1" ht="18" customHeight="1">
      <c r="B6" s="9" t="s">
        <v>437</v>
      </c>
      <c r="C6" s="2">
        <f>SUM(C7,C31)</f>
        <v>91282</v>
      </c>
      <c r="D6" s="2">
        <f>SUM(D7,D31)</f>
        <v>49584</v>
      </c>
      <c r="E6" s="2">
        <f>SUM(E7,E31)</f>
        <v>41653</v>
      </c>
      <c r="F6" s="2">
        <f>SUM(F7,F31)</f>
        <v>90919</v>
      </c>
      <c r="G6" s="2">
        <f>SUM(G7,G31)</f>
        <v>49494</v>
      </c>
      <c r="H6" s="2">
        <f>SUM(H7,H31)</f>
        <v>41380</v>
      </c>
      <c r="I6" s="2">
        <f>SUM(I7,I31)</f>
        <v>56735</v>
      </c>
      <c r="J6" s="2">
        <f>SUM(J7,J31)</f>
        <v>40497</v>
      </c>
      <c r="K6" s="2">
        <f>SUM(K7,K31)</f>
        <v>16202</v>
      </c>
      <c r="L6" s="2">
        <f>SUM(L7,L31)</f>
        <v>3628</v>
      </c>
      <c r="M6" s="2">
        <f>SUM(M7,M31)</f>
        <v>1410</v>
      </c>
      <c r="N6" s="2">
        <f>SUM(N7,N31)</f>
        <v>2217</v>
      </c>
      <c r="O6" s="2">
        <f>SUM(O7,O31)</f>
        <v>22112</v>
      </c>
      <c r="P6" s="2">
        <f>SUM(P7,P31)</f>
        <v>5636</v>
      </c>
      <c r="Q6" s="2">
        <f>SUM(Q7,Q31)</f>
        <v>16470</v>
      </c>
      <c r="R6" s="2">
        <f>SUM(R7,R31)</f>
        <v>6511</v>
      </c>
      <c r="S6" s="2">
        <f>SUM(S7,S31)</f>
        <v>1245</v>
      </c>
      <c r="T6" s="2">
        <f>SUM(T7,T31)</f>
        <v>5265</v>
      </c>
      <c r="U6" s="2">
        <f>SUM(U7,U31)</f>
        <v>1933</v>
      </c>
      <c r="V6" s="2">
        <f>SUM(V7,V31)</f>
        <v>706</v>
      </c>
      <c r="W6" s="2">
        <f>SUM(W7,W31)</f>
        <v>1226</v>
      </c>
      <c r="X6" s="2">
        <f>SUM(X7,X31)</f>
        <v>363</v>
      </c>
      <c r="Y6" s="2">
        <f>SUM(Y7,Y31)</f>
        <v>90</v>
      </c>
      <c r="Z6" s="2">
        <f>SUM(Z7,Z31)</f>
        <v>273</v>
      </c>
      <c r="AA6" s="2">
        <f>SUM(AA7,AA31)</f>
        <v>6831</v>
      </c>
      <c r="AB6" s="2">
        <f>SUM(AB7,AB31)</f>
        <v>549</v>
      </c>
      <c r="AC6" s="2">
        <f>SUM(AC7,AC31)</f>
        <v>6277</v>
      </c>
    </row>
    <row r="7" spans="2:29" s="2" customFormat="1" ht="18" customHeight="1">
      <c r="B7" s="9" t="s">
        <v>438</v>
      </c>
      <c r="C7" s="2">
        <f aca="true" t="shared" si="0" ref="C7:H7">SUM(C8:C30)</f>
        <v>57531</v>
      </c>
      <c r="D7" s="2">
        <f t="shared" si="0"/>
        <v>33667</v>
      </c>
      <c r="E7" s="2">
        <f t="shared" si="0"/>
        <v>23831</v>
      </c>
      <c r="F7" s="2">
        <f t="shared" si="0"/>
        <v>57291</v>
      </c>
      <c r="G7" s="2">
        <f t="shared" si="0"/>
        <v>33604</v>
      </c>
      <c r="H7" s="2">
        <f t="shared" si="0"/>
        <v>23654</v>
      </c>
      <c r="I7" s="2">
        <f>SUM(I8:I30)</f>
        <v>33733</v>
      </c>
      <c r="J7" s="2">
        <f aca="true" t="shared" si="1" ref="J7:AC7">SUM(J8:J30)</f>
        <v>26439</v>
      </c>
      <c r="K7" s="2">
        <f t="shared" si="1"/>
        <v>7269</v>
      </c>
      <c r="L7" s="2">
        <f t="shared" si="1"/>
        <v>1320</v>
      </c>
      <c r="M7" s="2">
        <f t="shared" si="1"/>
        <v>677</v>
      </c>
      <c r="N7" s="2">
        <f t="shared" si="1"/>
        <v>643</v>
      </c>
      <c r="O7" s="2">
        <f t="shared" si="1"/>
        <v>16042</v>
      </c>
      <c r="P7" s="2">
        <f t="shared" si="1"/>
        <v>4953</v>
      </c>
      <c r="Q7" s="2">
        <f t="shared" si="1"/>
        <v>11083</v>
      </c>
      <c r="R7" s="2">
        <f t="shared" si="1"/>
        <v>4561</v>
      </c>
      <c r="S7" s="2">
        <f t="shared" si="1"/>
        <v>917</v>
      </c>
      <c r="T7" s="2">
        <f t="shared" si="1"/>
        <v>3643</v>
      </c>
      <c r="U7" s="2">
        <f t="shared" si="1"/>
        <v>1635</v>
      </c>
      <c r="V7" s="2">
        <f t="shared" si="1"/>
        <v>618</v>
      </c>
      <c r="W7" s="2">
        <f t="shared" si="1"/>
        <v>1016</v>
      </c>
      <c r="X7" s="2">
        <f t="shared" si="1"/>
        <v>240</v>
      </c>
      <c r="Y7" s="2">
        <f t="shared" si="1"/>
        <v>63</v>
      </c>
      <c r="Z7" s="2">
        <f t="shared" si="1"/>
        <v>177</v>
      </c>
      <c r="AA7" s="2">
        <f t="shared" si="1"/>
        <v>6006</v>
      </c>
      <c r="AB7" s="2">
        <f t="shared" si="1"/>
        <v>500</v>
      </c>
      <c r="AC7" s="2">
        <f t="shared" si="1"/>
        <v>5502</v>
      </c>
    </row>
    <row r="8" spans="1:29" ht="18" customHeight="1">
      <c r="A8" s="7" t="s">
        <v>92</v>
      </c>
      <c r="B8" s="21" t="s">
        <v>139</v>
      </c>
      <c r="C8" s="1">
        <f aca="true" t="shared" si="2" ref="C8:E12">SUM(F8,X8)</f>
        <v>1790</v>
      </c>
      <c r="D8" s="1">
        <f t="shared" si="2"/>
        <v>1198</v>
      </c>
      <c r="E8" s="1">
        <f t="shared" si="2"/>
        <v>589</v>
      </c>
      <c r="F8" s="1">
        <f aca="true" t="shared" si="3" ref="F8:H12">SUM(I8,L8,O8,R8,U8)</f>
        <v>1783</v>
      </c>
      <c r="G8" s="1">
        <f t="shared" si="3"/>
        <v>1195</v>
      </c>
      <c r="H8" s="1">
        <f t="shared" si="3"/>
        <v>585</v>
      </c>
      <c r="I8" s="1">
        <v>998</v>
      </c>
      <c r="J8" s="1">
        <v>888</v>
      </c>
      <c r="K8" s="1">
        <v>107</v>
      </c>
      <c r="L8" s="1">
        <v>4</v>
      </c>
      <c r="M8" s="1">
        <v>1</v>
      </c>
      <c r="N8" s="1">
        <v>3</v>
      </c>
      <c r="O8" s="1">
        <v>655</v>
      </c>
      <c r="P8" s="1">
        <v>245</v>
      </c>
      <c r="Q8" s="1">
        <v>410</v>
      </c>
      <c r="R8" s="1">
        <v>49</v>
      </c>
      <c r="S8" s="1">
        <v>24</v>
      </c>
      <c r="T8" s="1">
        <v>25</v>
      </c>
      <c r="U8" s="1">
        <v>77</v>
      </c>
      <c r="V8" s="1">
        <v>37</v>
      </c>
      <c r="W8" s="1">
        <v>40</v>
      </c>
      <c r="X8" s="1">
        <v>7</v>
      </c>
      <c r="Y8" s="1">
        <v>3</v>
      </c>
      <c r="Z8" s="1">
        <v>4</v>
      </c>
      <c r="AA8" s="1">
        <v>187</v>
      </c>
      <c r="AB8" s="1">
        <v>22</v>
      </c>
      <c r="AC8" s="1">
        <v>165</v>
      </c>
    </row>
    <row r="9" spans="1:29" ht="18" customHeight="1">
      <c r="A9" s="7" t="s">
        <v>207</v>
      </c>
      <c r="B9" s="21" t="s">
        <v>208</v>
      </c>
      <c r="C9" s="1">
        <f t="shared" si="2"/>
        <v>1440</v>
      </c>
      <c r="D9" s="1">
        <f t="shared" si="2"/>
        <v>1085</v>
      </c>
      <c r="E9" s="1">
        <f t="shared" si="2"/>
        <v>355</v>
      </c>
      <c r="F9" s="1">
        <f t="shared" si="3"/>
        <v>1434</v>
      </c>
      <c r="G9" s="1">
        <f t="shared" si="3"/>
        <v>1084</v>
      </c>
      <c r="H9" s="1">
        <f t="shared" si="3"/>
        <v>350</v>
      </c>
      <c r="I9" s="1">
        <v>946</v>
      </c>
      <c r="J9" s="1">
        <v>858</v>
      </c>
      <c r="K9" s="1">
        <v>88</v>
      </c>
      <c r="L9" s="1">
        <v>2</v>
      </c>
      <c r="M9" s="1">
        <v>1</v>
      </c>
      <c r="N9" s="1">
        <v>1</v>
      </c>
      <c r="O9" s="1">
        <v>362</v>
      </c>
      <c r="P9" s="1">
        <v>187</v>
      </c>
      <c r="Q9" s="1">
        <v>175</v>
      </c>
      <c r="R9" s="1">
        <v>70</v>
      </c>
      <c r="S9" s="1">
        <v>19</v>
      </c>
      <c r="T9" s="1">
        <v>51</v>
      </c>
      <c r="U9" s="1">
        <v>54</v>
      </c>
      <c r="V9" s="1">
        <v>19</v>
      </c>
      <c r="W9" s="1">
        <v>35</v>
      </c>
      <c r="X9" s="1">
        <v>6</v>
      </c>
      <c r="Y9" s="1">
        <v>1</v>
      </c>
      <c r="Z9" s="1">
        <v>5</v>
      </c>
      <c r="AA9" s="1">
        <v>109</v>
      </c>
      <c r="AB9" s="1">
        <v>17</v>
      </c>
      <c r="AC9" s="1">
        <v>92</v>
      </c>
    </row>
    <row r="10" spans="1:29" ht="18" customHeight="1">
      <c r="A10" s="7" t="s">
        <v>209</v>
      </c>
      <c r="B10" s="21" t="s">
        <v>140</v>
      </c>
      <c r="C10" s="1">
        <f t="shared" si="2"/>
        <v>2917</v>
      </c>
      <c r="D10" s="1">
        <f t="shared" si="2"/>
        <v>1805</v>
      </c>
      <c r="E10" s="1">
        <f t="shared" si="2"/>
        <v>1110</v>
      </c>
      <c r="F10" s="1">
        <f t="shared" si="3"/>
        <v>2902</v>
      </c>
      <c r="G10" s="1">
        <f t="shared" si="3"/>
        <v>1800</v>
      </c>
      <c r="H10" s="1">
        <f t="shared" si="3"/>
        <v>1100</v>
      </c>
      <c r="I10" s="1">
        <v>1637</v>
      </c>
      <c r="J10" s="1">
        <v>1377</v>
      </c>
      <c r="K10" s="1">
        <v>258</v>
      </c>
      <c r="L10" s="1">
        <v>6</v>
      </c>
      <c r="M10" s="1">
        <v>4</v>
      </c>
      <c r="N10" s="1">
        <v>2</v>
      </c>
      <c r="O10" s="1">
        <v>1005</v>
      </c>
      <c r="P10" s="1">
        <v>344</v>
      </c>
      <c r="Q10" s="1">
        <v>661</v>
      </c>
      <c r="R10" s="1">
        <v>153</v>
      </c>
      <c r="S10" s="1">
        <v>40</v>
      </c>
      <c r="T10" s="1">
        <v>113</v>
      </c>
      <c r="U10" s="1">
        <v>101</v>
      </c>
      <c r="V10" s="1">
        <v>35</v>
      </c>
      <c r="W10" s="1">
        <v>66</v>
      </c>
      <c r="X10" s="1">
        <v>15</v>
      </c>
      <c r="Y10" s="1">
        <v>5</v>
      </c>
      <c r="Z10" s="1">
        <v>10</v>
      </c>
      <c r="AA10" s="1">
        <v>556</v>
      </c>
      <c r="AB10" s="1">
        <v>48</v>
      </c>
      <c r="AC10" s="1">
        <v>506</v>
      </c>
    </row>
    <row r="11" spans="1:29" ht="18" customHeight="1">
      <c r="A11" s="7" t="s">
        <v>95</v>
      </c>
      <c r="B11" s="21" t="s">
        <v>141</v>
      </c>
      <c r="C11" s="1">
        <f t="shared" si="2"/>
        <v>3107</v>
      </c>
      <c r="D11" s="1">
        <f t="shared" si="2"/>
        <v>1856</v>
      </c>
      <c r="E11" s="1">
        <f t="shared" si="2"/>
        <v>1251</v>
      </c>
      <c r="F11" s="1">
        <f t="shared" si="3"/>
        <v>3104</v>
      </c>
      <c r="G11" s="1">
        <f t="shared" si="3"/>
        <v>1856</v>
      </c>
      <c r="H11" s="1">
        <f t="shared" si="3"/>
        <v>1248</v>
      </c>
      <c r="I11" s="1">
        <v>2001</v>
      </c>
      <c r="J11" s="1">
        <v>1562</v>
      </c>
      <c r="K11" s="1">
        <v>439</v>
      </c>
      <c r="L11" s="1">
        <v>8</v>
      </c>
      <c r="M11" s="1">
        <v>1</v>
      </c>
      <c r="N11" s="1">
        <v>7</v>
      </c>
      <c r="O11" s="1">
        <v>809</v>
      </c>
      <c r="P11" s="1">
        <v>254</v>
      </c>
      <c r="Q11" s="1">
        <v>555</v>
      </c>
      <c r="R11" s="1">
        <v>200</v>
      </c>
      <c r="S11" s="1">
        <v>13</v>
      </c>
      <c r="T11" s="1">
        <v>187</v>
      </c>
      <c r="U11" s="1">
        <v>86</v>
      </c>
      <c r="V11" s="1">
        <v>26</v>
      </c>
      <c r="W11" s="1">
        <v>60</v>
      </c>
      <c r="X11" s="1">
        <v>3</v>
      </c>
      <c r="Y11" s="1">
        <v>0</v>
      </c>
      <c r="Z11" s="1">
        <v>3</v>
      </c>
      <c r="AA11" s="1">
        <v>325</v>
      </c>
      <c r="AB11" s="1">
        <v>13</v>
      </c>
      <c r="AC11" s="1">
        <v>312</v>
      </c>
    </row>
    <row r="12" spans="1:29" ht="18" customHeight="1">
      <c r="A12" s="7" t="s">
        <v>96</v>
      </c>
      <c r="B12" s="21" t="s">
        <v>142</v>
      </c>
      <c r="C12" s="1">
        <f t="shared" si="2"/>
        <v>3219</v>
      </c>
      <c r="D12" s="1">
        <f t="shared" si="2"/>
        <v>1680</v>
      </c>
      <c r="E12" s="1">
        <f t="shared" si="2"/>
        <v>1538</v>
      </c>
      <c r="F12" s="1">
        <f t="shared" si="3"/>
        <v>3209</v>
      </c>
      <c r="G12" s="1">
        <f t="shared" si="3"/>
        <v>1677</v>
      </c>
      <c r="H12" s="1">
        <f t="shared" si="3"/>
        <v>1531</v>
      </c>
      <c r="I12" s="1">
        <v>1869</v>
      </c>
      <c r="J12" s="1">
        <v>1378</v>
      </c>
      <c r="K12" s="1">
        <v>490</v>
      </c>
      <c r="L12" s="1">
        <v>50</v>
      </c>
      <c r="M12" s="1">
        <v>21</v>
      </c>
      <c r="N12" s="1">
        <v>29</v>
      </c>
      <c r="O12" s="1">
        <v>727</v>
      </c>
      <c r="P12" s="1">
        <v>177</v>
      </c>
      <c r="Q12" s="1">
        <v>550</v>
      </c>
      <c r="R12" s="1">
        <v>492</v>
      </c>
      <c r="S12" s="1">
        <v>83</v>
      </c>
      <c r="T12" s="1">
        <v>409</v>
      </c>
      <c r="U12" s="1">
        <v>71</v>
      </c>
      <c r="V12" s="1">
        <v>18</v>
      </c>
      <c r="W12" s="1">
        <v>53</v>
      </c>
      <c r="X12" s="1">
        <v>10</v>
      </c>
      <c r="Y12" s="1">
        <v>3</v>
      </c>
      <c r="Z12" s="1">
        <v>7</v>
      </c>
      <c r="AA12" s="1">
        <v>298</v>
      </c>
      <c r="AB12" s="1">
        <v>17</v>
      </c>
      <c r="AC12" s="1">
        <v>281</v>
      </c>
    </row>
    <row r="13" spans="1:29" ht="18" customHeight="1">
      <c r="A13" s="7" t="s">
        <v>97</v>
      </c>
      <c r="B13" s="21" t="s">
        <v>143</v>
      </c>
      <c r="C13" s="1">
        <f aca="true" t="shared" si="4" ref="C13:E17">SUM(F13,X13)</f>
        <v>2777</v>
      </c>
      <c r="D13" s="1">
        <f t="shared" si="4"/>
        <v>1521</v>
      </c>
      <c r="E13" s="1">
        <f t="shared" si="4"/>
        <v>1255</v>
      </c>
      <c r="F13" s="1">
        <f aca="true" t="shared" si="5" ref="F13:H17">SUM(I13,L13,O13,R13,U13)</f>
        <v>2772</v>
      </c>
      <c r="G13" s="1">
        <f t="shared" si="5"/>
        <v>1520</v>
      </c>
      <c r="H13" s="1">
        <f t="shared" si="5"/>
        <v>1251</v>
      </c>
      <c r="I13" s="1">
        <v>1591</v>
      </c>
      <c r="J13" s="1">
        <v>1314</v>
      </c>
      <c r="K13" s="1">
        <v>276</v>
      </c>
      <c r="L13" s="1">
        <v>16</v>
      </c>
      <c r="M13" s="1">
        <v>2</v>
      </c>
      <c r="N13" s="1">
        <v>14</v>
      </c>
      <c r="O13" s="1">
        <v>732</v>
      </c>
      <c r="P13" s="1">
        <v>141</v>
      </c>
      <c r="Q13" s="1">
        <v>591</v>
      </c>
      <c r="R13" s="1">
        <v>372</v>
      </c>
      <c r="S13" s="1">
        <v>47</v>
      </c>
      <c r="T13" s="1">
        <v>325</v>
      </c>
      <c r="U13" s="1">
        <v>61</v>
      </c>
      <c r="V13" s="1">
        <v>16</v>
      </c>
      <c r="W13" s="1">
        <v>45</v>
      </c>
      <c r="X13" s="1">
        <v>5</v>
      </c>
      <c r="Y13" s="1">
        <v>1</v>
      </c>
      <c r="Z13" s="1">
        <v>4</v>
      </c>
      <c r="AA13" s="1">
        <v>185</v>
      </c>
      <c r="AB13" s="1">
        <v>11</v>
      </c>
      <c r="AC13" s="1">
        <v>174</v>
      </c>
    </row>
    <row r="14" spans="1:29" ht="18" customHeight="1">
      <c r="A14" s="7" t="s">
        <v>98</v>
      </c>
      <c r="B14" s="21" t="s">
        <v>144</v>
      </c>
      <c r="C14" s="1">
        <f t="shared" si="4"/>
        <v>2520</v>
      </c>
      <c r="D14" s="1">
        <f t="shared" si="4"/>
        <v>1759</v>
      </c>
      <c r="E14" s="1">
        <f t="shared" si="4"/>
        <v>761</v>
      </c>
      <c r="F14" s="1">
        <f t="shared" si="5"/>
        <v>2518</v>
      </c>
      <c r="G14" s="1">
        <f t="shared" si="5"/>
        <v>1758</v>
      </c>
      <c r="H14" s="1">
        <f t="shared" si="5"/>
        <v>760</v>
      </c>
      <c r="I14" s="1">
        <v>1545</v>
      </c>
      <c r="J14" s="1">
        <v>1373</v>
      </c>
      <c r="K14" s="1">
        <v>172</v>
      </c>
      <c r="L14" s="1">
        <v>0</v>
      </c>
      <c r="M14" s="1">
        <v>0</v>
      </c>
      <c r="N14" s="1">
        <v>0</v>
      </c>
      <c r="O14" s="1">
        <v>749</v>
      </c>
      <c r="P14" s="1">
        <v>279</v>
      </c>
      <c r="Q14" s="1">
        <v>470</v>
      </c>
      <c r="R14" s="1">
        <v>69</v>
      </c>
      <c r="S14" s="1">
        <v>32</v>
      </c>
      <c r="T14" s="1">
        <v>37</v>
      </c>
      <c r="U14" s="1">
        <v>155</v>
      </c>
      <c r="V14" s="1">
        <v>74</v>
      </c>
      <c r="W14" s="1">
        <v>81</v>
      </c>
      <c r="X14" s="1">
        <v>2</v>
      </c>
      <c r="Y14" s="1">
        <v>1</v>
      </c>
      <c r="Z14" s="1">
        <v>1</v>
      </c>
      <c r="AA14" s="1">
        <v>307</v>
      </c>
      <c r="AB14" s="1">
        <v>57</v>
      </c>
      <c r="AC14" s="1">
        <v>250</v>
      </c>
    </row>
    <row r="15" spans="1:29" ht="18" customHeight="1">
      <c r="A15" s="7" t="s">
        <v>99</v>
      </c>
      <c r="B15" s="21" t="s">
        <v>145</v>
      </c>
      <c r="C15" s="1">
        <f t="shared" si="4"/>
        <v>2841</v>
      </c>
      <c r="D15" s="1">
        <f t="shared" si="4"/>
        <v>1202</v>
      </c>
      <c r="E15" s="1">
        <f t="shared" si="4"/>
        <v>1639</v>
      </c>
      <c r="F15" s="1">
        <f t="shared" si="5"/>
        <v>2824</v>
      </c>
      <c r="G15" s="1">
        <f t="shared" si="5"/>
        <v>1196</v>
      </c>
      <c r="H15" s="1">
        <f t="shared" si="5"/>
        <v>1628</v>
      </c>
      <c r="I15" s="1">
        <v>1330</v>
      </c>
      <c r="J15" s="1">
        <v>913</v>
      </c>
      <c r="K15" s="1">
        <v>417</v>
      </c>
      <c r="L15" s="1">
        <v>27</v>
      </c>
      <c r="M15" s="1">
        <v>4</v>
      </c>
      <c r="N15" s="1">
        <v>23</v>
      </c>
      <c r="O15" s="1">
        <v>1249</v>
      </c>
      <c r="P15" s="1">
        <v>219</v>
      </c>
      <c r="Q15" s="1">
        <v>1030</v>
      </c>
      <c r="R15" s="1">
        <v>124</v>
      </c>
      <c r="S15" s="1">
        <v>30</v>
      </c>
      <c r="T15" s="1">
        <v>94</v>
      </c>
      <c r="U15" s="1">
        <v>94</v>
      </c>
      <c r="V15" s="1">
        <v>30</v>
      </c>
      <c r="W15" s="1">
        <v>64</v>
      </c>
      <c r="X15" s="1">
        <v>17</v>
      </c>
      <c r="Y15" s="1">
        <v>6</v>
      </c>
      <c r="Z15" s="1">
        <v>11</v>
      </c>
      <c r="AA15" s="1">
        <v>236</v>
      </c>
      <c r="AB15" s="1">
        <v>33</v>
      </c>
      <c r="AC15" s="1">
        <v>202</v>
      </c>
    </row>
    <row r="16" spans="1:29" ht="18" customHeight="1">
      <c r="A16" s="7" t="s">
        <v>100</v>
      </c>
      <c r="B16" s="21" t="s">
        <v>146</v>
      </c>
      <c r="C16" s="1">
        <f t="shared" si="4"/>
        <v>2380</v>
      </c>
      <c r="D16" s="1">
        <f t="shared" si="4"/>
        <v>1479</v>
      </c>
      <c r="E16" s="1">
        <f t="shared" si="4"/>
        <v>899</v>
      </c>
      <c r="F16" s="1">
        <f t="shared" si="5"/>
        <v>2376</v>
      </c>
      <c r="G16" s="1">
        <f t="shared" si="5"/>
        <v>1478</v>
      </c>
      <c r="H16" s="1">
        <f t="shared" si="5"/>
        <v>896</v>
      </c>
      <c r="I16" s="1">
        <v>1293</v>
      </c>
      <c r="J16" s="1">
        <v>1080</v>
      </c>
      <c r="K16" s="1">
        <v>212</v>
      </c>
      <c r="L16" s="1">
        <v>2</v>
      </c>
      <c r="M16" s="1">
        <v>0</v>
      </c>
      <c r="N16" s="1">
        <v>2</v>
      </c>
      <c r="O16" s="1">
        <v>873</v>
      </c>
      <c r="P16" s="1">
        <v>326</v>
      </c>
      <c r="Q16" s="1">
        <v>546</v>
      </c>
      <c r="R16" s="1">
        <v>148</v>
      </c>
      <c r="S16" s="1">
        <v>52</v>
      </c>
      <c r="T16" s="1">
        <v>96</v>
      </c>
      <c r="U16" s="1">
        <v>60</v>
      </c>
      <c r="V16" s="1">
        <v>20</v>
      </c>
      <c r="W16" s="1">
        <v>40</v>
      </c>
      <c r="X16" s="1">
        <v>4</v>
      </c>
      <c r="Y16" s="1">
        <v>1</v>
      </c>
      <c r="Z16" s="1">
        <v>3</v>
      </c>
      <c r="AA16" s="1">
        <v>193</v>
      </c>
      <c r="AB16" s="1">
        <v>21</v>
      </c>
      <c r="AC16" s="1">
        <v>172</v>
      </c>
    </row>
    <row r="17" spans="1:29" ht="18" customHeight="1">
      <c r="A17" s="7" t="s">
        <v>101</v>
      </c>
      <c r="B17" s="21" t="s">
        <v>147</v>
      </c>
      <c r="C17" s="1">
        <f t="shared" si="4"/>
        <v>1675</v>
      </c>
      <c r="D17" s="1">
        <f t="shared" si="4"/>
        <v>1104</v>
      </c>
      <c r="E17" s="1">
        <f t="shared" si="4"/>
        <v>568</v>
      </c>
      <c r="F17" s="1">
        <f t="shared" si="5"/>
        <v>1669</v>
      </c>
      <c r="G17" s="1">
        <f t="shared" si="5"/>
        <v>1103</v>
      </c>
      <c r="H17" s="1">
        <f t="shared" si="5"/>
        <v>563</v>
      </c>
      <c r="I17" s="1">
        <v>905</v>
      </c>
      <c r="J17" s="1">
        <v>793</v>
      </c>
      <c r="K17" s="1">
        <v>110</v>
      </c>
      <c r="L17" s="1">
        <v>2</v>
      </c>
      <c r="M17" s="1">
        <v>1</v>
      </c>
      <c r="N17" s="1">
        <v>1</v>
      </c>
      <c r="O17" s="1">
        <v>617</v>
      </c>
      <c r="P17" s="1">
        <v>255</v>
      </c>
      <c r="Q17" s="1">
        <v>361</v>
      </c>
      <c r="R17" s="1">
        <v>96</v>
      </c>
      <c r="S17" s="1">
        <v>30</v>
      </c>
      <c r="T17" s="1">
        <v>66</v>
      </c>
      <c r="U17" s="1">
        <v>49</v>
      </c>
      <c r="V17" s="1">
        <v>24</v>
      </c>
      <c r="W17" s="1">
        <v>25</v>
      </c>
      <c r="X17" s="1">
        <v>6</v>
      </c>
      <c r="Y17" s="1">
        <v>1</v>
      </c>
      <c r="Z17" s="1">
        <v>5</v>
      </c>
      <c r="AA17" s="1">
        <v>112</v>
      </c>
      <c r="AB17" s="1">
        <v>15</v>
      </c>
      <c r="AC17" s="1">
        <v>97</v>
      </c>
    </row>
    <row r="18" spans="1:29" ht="18" customHeight="1">
      <c r="A18" s="7" t="s">
        <v>102</v>
      </c>
      <c r="B18" s="21" t="s">
        <v>148</v>
      </c>
      <c r="C18" s="1">
        <f aca="true" t="shared" si="6" ref="C18:E22">SUM(F18,X18)</f>
        <v>1796</v>
      </c>
      <c r="D18" s="1">
        <f t="shared" si="6"/>
        <v>1099</v>
      </c>
      <c r="E18" s="1">
        <f t="shared" si="6"/>
        <v>695</v>
      </c>
      <c r="F18" s="1">
        <f aca="true" t="shared" si="7" ref="F18:H22">SUM(I18,L18,O18,R18,U18)</f>
        <v>1790</v>
      </c>
      <c r="G18" s="1">
        <f t="shared" si="7"/>
        <v>1096</v>
      </c>
      <c r="H18" s="1">
        <f t="shared" si="7"/>
        <v>692</v>
      </c>
      <c r="I18" s="1">
        <v>871</v>
      </c>
      <c r="J18" s="1">
        <v>752</v>
      </c>
      <c r="K18" s="1">
        <v>118</v>
      </c>
      <c r="L18" s="1">
        <v>1</v>
      </c>
      <c r="M18" s="1">
        <v>0</v>
      </c>
      <c r="N18" s="1">
        <v>1</v>
      </c>
      <c r="O18" s="1">
        <v>562</v>
      </c>
      <c r="P18" s="1">
        <v>250</v>
      </c>
      <c r="Q18" s="1">
        <v>312</v>
      </c>
      <c r="R18" s="1">
        <v>313</v>
      </c>
      <c r="S18" s="1">
        <v>76</v>
      </c>
      <c r="T18" s="1">
        <v>237</v>
      </c>
      <c r="U18" s="1">
        <v>43</v>
      </c>
      <c r="V18" s="1">
        <v>18</v>
      </c>
      <c r="W18" s="1">
        <v>24</v>
      </c>
      <c r="X18" s="1">
        <v>6</v>
      </c>
      <c r="Y18" s="1">
        <v>3</v>
      </c>
      <c r="Z18" s="1">
        <v>3</v>
      </c>
      <c r="AA18" s="1">
        <v>67</v>
      </c>
      <c r="AB18" s="1">
        <v>11</v>
      </c>
      <c r="AC18" s="1">
        <v>56</v>
      </c>
    </row>
    <row r="19" spans="1:29" ht="18" customHeight="1">
      <c r="A19" s="7" t="s">
        <v>103</v>
      </c>
      <c r="B19" s="21" t="s">
        <v>149</v>
      </c>
      <c r="C19" s="1">
        <f t="shared" si="6"/>
        <v>1318</v>
      </c>
      <c r="D19" s="1">
        <f t="shared" si="6"/>
        <v>955</v>
      </c>
      <c r="E19" s="1">
        <f t="shared" si="6"/>
        <v>363</v>
      </c>
      <c r="F19" s="1">
        <f t="shared" si="7"/>
        <v>1315</v>
      </c>
      <c r="G19" s="1">
        <f t="shared" si="7"/>
        <v>954</v>
      </c>
      <c r="H19" s="1">
        <f t="shared" si="7"/>
        <v>361</v>
      </c>
      <c r="I19" s="1">
        <v>804</v>
      </c>
      <c r="J19" s="1">
        <v>728</v>
      </c>
      <c r="K19" s="1">
        <v>76</v>
      </c>
      <c r="L19" s="1">
        <v>0</v>
      </c>
      <c r="M19" s="1">
        <v>0</v>
      </c>
      <c r="N19" s="1">
        <v>0</v>
      </c>
      <c r="O19" s="1">
        <v>439</v>
      </c>
      <c r="P19" s="1">
        <v>195</v>
      </c>
      <c r="Q19" s="1">
        <v>244</v>
      </c>
      <c r="R19" s="1">
        <v>26</v>
      </c>
      <c r="S19" s="1">
        <v>7</v>
      </c>
      <c r="T19" s="1">
        <v>19</v>
      </c>
      <c r="U19" s="1">
        <v>46</v>
      </c>
      <c r="V19" s="1">
        <v>24</v>
      </c>
      <c r="W19" s="1">
        <v>22</v>
      </c>
      <c r="X19" s="1">
        <v>3</v>
      </c>
      <c r="Y19" s="1">
        <v>1</v>
      </c>
      <c r="Z19" s="1">
        <v>2</v>
      </c>
      <c r="AA19" s="1">
        <v>122</v>
      </c>
      <c r="AB19" s="1">
        <v>15</v>
      </c>
      <c r="AC19" s="1">
        <v>107</v>
      </c>
    </row>
    <row r="20" spans="1:29" ht="18" customHeight="1">
      <c r="A20" s="7" t="s">
        <v>104</v>
      </c>
      <c r="B20" s="21" t="s">
        <v>150</v>
      </c>
      <c r="C20" s="1">
        <f t="shared" si="6"/>
        <v>1792</v>
      </c>
      <c r="D20" s="1">
        <f t="shared" si="6"/>
        <v>1335</v>
      </c>
      <c r="E20" s="1">
        <f t="shared" si="6"/>
        <v>456</v>
      </c>
      <c r="F20" s="1">
        <f t="shared" si="7"/>
        <v>1778</v>
      </c>
      <c r="G20" s="1">
        <f t="shared" si="7"/>
        <v>1328</v>
      </c>
      <c r="H20" s="1">
        <f t="shared" si="7"/>
        <v>449</v>
      </c>
      <c r="I20" s="1">
        <v>1225</v>
      </c>
      <c r="J20" s="1">
        <v>1080</v>
      </c>
      <c r="K20" s="1">
        <v>144</v>
      </c>
      <c r="L20" s="1">
        <v>1</v>
      </c>
      <c r="M20" s="1">
        <v>0</v>
      </c>
      <c r="N20" s="1">
        <v>1</v>
      </c>
      <c r="O20" s="1">
        <v>447</v>
      </c>
      <c r="P20" s="1">
        <v>211</v>
      </c>
      <c r="Q20" s="1">
        <v>236</v>
      </c>
      <c r="R20" s="1">
        <v>44</v>
      </c>
      <c r="S20" s="1">
        <v>17</v>
      </c>
      <c r="T20" s="1">
        <v>27</v>
      </c>
      <c r="U20" s="1">
        <v>61</v>
      </c>
      <c r="V20" s="1">
        <v>20</v>
      </c>
      <c r="W20" s="1">
        <v>41</v>
      </c>
      <c r="X20" s="1">
        <v>14</v>
      </c>
      <c r="Y20" s="1">
        <v>7</v>
      </c>
      <c r="Z20" s="1">
        <v>7</v>
      </c>
      <c r="AA20" s="1">
        <v>181</v>
      </c>
      <c r="AB20" s="1">
        <v>21</v>
      </c>
      <c r="AC20" s="1">
        <v>160</v>
      </c>
    </row>
    <row r="21" spans="1:29" ht="18" customHeight="1">
      <c r="A21" s="7" t="s">
        <v>105</v>
      </c>
      <c r="B21" s="21" t="s">
        <v>151</v>
      </c>
      <c r="C21" s="1">
        <f t="shared" si="6"/>
        <v>1795</v>
      </c>
      <c r="D21" s="1">
        <f t="shared" si="6"/>
        <v>1047</v>
      </c>
      <c r="E21" s="1">
        <f t="shared" si="6"/>
        <v>748</v>
      </c>
      <c r="F21" s="1">
        <f t="shared" si="7"/>
        <v>1787</v>
      </c>
      <c r="G21" s="1">
        <f t="shared" si="7"/>
        <v>1047</v>
      </c>
      <c r="H21" s="1">
        <f t="shared" si="7"/>
        <v>740</v>
      </c>
      <c r="I21" s="1">
        <v>1007</v>
      </c>
      <c r="J21" s="1">
        <v>853</v>
      </c>
      <c r="K21" s="1">
        <v>154</v>
      </c>
      <c r="L21" s="1">
        <v>0</v>
      </c>
      <c r="M21" s="1">
        <v>0</v>
      </c>
      <c r="N21" s="1">
        <v>0</v>
      </c>
      <c r="O21" s="1">
        <v>663</v>
      </c>
      <c r="P21" s="1">
        <v>161</v>
      </c>
      <c r="Q21" s="1">
        <v>502</v>
      </c>
      <c r="R21" s="1">
        <v>63</v>
      </c>
      <c r="S21" s="1">
        <v>11</v>
      </c>
      <c r="T21" s="1">
        <v>52</v>
      </c>
      <c r="U21" s="1">
        <v>54</v>
      </c>
      <c r="V21" s="1">
        <v>22</v>
      </c>
      <c r="W21" s="1">
        <v>32</v>
      </c>
      <c r="X21" s="1">
        <v>8</v>
      </c>
      <c r="Y21" s="1">
        <v>0</v>
      </c>
      <c r="Z21" s="1">
        <v>8</v>
      </c>
      <c r="AA21" s="1">
        <v>81</v>
      </c>
      <c r="AB21" s="1">
        <v>8</v>
      </c>
      <c r="AC21" s="1">
        <v>73</v>
      </c>
    </row>
    <row r="22" spans="1:29" ht="18" customHeight="1">
      <c r="A22" s="7" t="s">
        <v>106</v>
      </c>
      <c r="B22" s="21" t="s">
        <v>152</v>
      </c>
      <c r="C22" s="1">
        <f t="shared" si="6"/>
        <v>3669</v>
      </c>
      <c r="D22" s="1">
        <f t="shared" si="6"/>
        <v>2278</v>
      </c>
      <c r="E22" s="1">
        <f t="shared" si="6"/>
        <v>1388</v>
      </c>
      <c r="F22" s="1">
        <f t="shared" si="7"/>
        <v>3660</v>
      </c>
      <c r="G22" s="1">
        <f t="shared" si="7"/>
        <v>2276</v>
      </c>
      <c r="H22" s="1">
        <f t="shared" si="7"/>
        <v>1381</v>
      </c>
      <c r="I22" s="1">
        <v>2392</v>
      </c>
      <c r="J22" s="1">
        <v>1899</v>
      </c>
      <c r="K22" s="1">
        <v>491</v>
      </c>
      <c r="L22" s="1">
        <v>9</v>
      </c>
      <c r="M22" s="1">
        <v>1</v>
      </c>
      <c r="N22" s="1">
        <v>8</v>
      </c>
      <c r="O22" s="1">
        <v>959</v>
      </c>
      <c r="P22" s="1">
        <v>292</v>
      </c>
      <c r="Q22" s="1">
        <v>666</v>
      </c>
      <c r="R22" s="1">
        <v>211</v>
      </c>
      <c r="S22" s="1">
        <v>46</v>
      </c>
      <c r="T22" s="1">
        <v>165</v>
      </c>
      <c r="U22" s="1">
        <v>89</v>
      </c>
      <c r="V22" s="1">
        <v>38</v>
      </c>
      <c r="W22" s="1">
        <v>51</v>
      </c>
      <c r="X22" s="1">
        <v>9</v>
      </c>
      <c r="Y22" s="1">
        <v>2</v>
      </c>
      <c r="Z22" s="1">
        <v>7</v>
      </c>
      <c r="AA22" s="1">
        <v>247</v>
      </c>
      <c r="AB22" s="1">
        <v>23</v>
      </c>
      <c r="AC22" s="1">
        <v>224</v>
      </c>
    </row>
    <row r="23" spans="1:29" ht="18" customHeight="1">
      <c r="A23" s="7" t="s">
        <v>107</v>
      </c>
      <c r="B23" s="21" t="s">
        <v>153</v>
      </c>
      <c r="C23" s="1">
        <f aca="true" t="shared" si="8" ref="C23:E27">SUM(F23,X23)</f>
        <v>2172</v>
      </c>
      <c r="D23" s="1">
        <f t="shared" si="8"/>
        <v>1526</v>
      </c>
      <c r="E23" s="1">
        <f t="shared" si="8"/>
        <v>643</v>
      </c>
      <c r="F23" s="1">
        <f aca="true" t="shared" si="9" ref="F23:H27">SUM(I23,L23,O23,R23,U23)</f>
        <v>2162</v>
      </c>
      <c r="G23" s="1">
        <f t="shared" si="9"/>
        <v>1522</v>
      </c>
      <c r="H23" s="1">
        <f t="shared" si="9"/>
        <v>637</v>
      </c>
      <c r="I23" s="1">
        <v>1446</v>
      </c>
      <c r="J23" s="1">
        <v>1205</v>
      </c>
      <c r="K23" s="1">
        <v>239</v>
      </c>
      <c r="L23" s="1">
        <v>4</v>
      </c>
      <c r="M23" s="1">
        <v>0</v>
      </c>
      <c r="N23" s="1">
        <v>4</v>
      </c>
      <c r="O23" s="1">
        <v>566</v>
      </c>
      <c r="P23" s="1">
        <v>268</v>
      </c>
      <c r="Q23" s="1">
        <v>297</v>
      </c>
      <c r="R23" s="1">
        <v>42</v>
      </c>
      <c r="S23" s="1">
        <v>13</v>
      </c>
      <c r="T23" s="1">
        <v>29</v>
      </c>
      <c r="U23" s="1">
        <v>104</v>
      </c>
      <c r="V23" s="1">
        <v>36</v>
      </c>
      <c r="W23" s="1">
        <v>68</v>
      </c>
      <c r="X23" s="1">
        <v>10</v>
      </c>
      <c r="Y23" s="1">
        <v>4</v>
      </c>
      <c r="Z23" s="1">
        <v>6</v>
      </c>
      <c r="AA23" s="1">
        <v>299</v>
      </c>
      <c r="AB23" s="1">
        <v>36</v>
      </c>
      <c r="AC23" s="1">
        <v>263</v>
      </c>
    </row>
    <row r="24" spans="1:29" ht="18" customHeight="1">
      <c r="A24" s="7" t="s">
        <v>108</v>
      </c>
      <c r="B24" s="21" t="s">
        <v>172</v>
      </c>
      <c r="C24" s="1">
        <f t="shared" si="8"/>
        <v>3051</v>
      </c>
      <c r="D24" s="1">
        <f t="shared" si="8"/>
        <v>1956</v>
      </c>
      <c r="E24" s="1">
        <f t="shared" si="8"/>
        <v>1093</v>
      </c>
      <c r="F24" s="1">
        <f t="shared" si="9"/>
        <v>3048</v>
      </c>
      <c r="G24" s="1">
        <f t="shared" si="9"/>
        <v>1954</v>
      </c>
      <c r="H24" s="1">
        <f t="shared" si="9"/>
        <v>1092</v>
      </c>
      <c r="I24" s="1">
        <v>1926</v>
      </c>
      <c r="J24" s="1">
        <v>1620</v>
      </c>
      <c r="K24" s="1">
        <v>304</v>
      </c>
      <c r="L24" s="1">
        <v>3</v>
      </c>
      <c r="M24" s="1">
        <v>1</v>
      </c>
      <c r="N24" s="1">
        <v>2</v>
      </c>
      <c r="O24" s="1">
        <v>812</v>
      </c>
      <c r="P24" s="1">
        <v>243</v>
      </c>
      <c r="Q24" s="1">
        <v>569</v>
      </c>
      <c r="R24" s="1">
        <v>212</v>
      </c>
      <c r="S24" s="1">
        <v>58</v>
      </c>
      <c r="T24" s="1">
        <v>154</v>
      </c>
      <c r="U24" s="1">
        <v>95</v>
      </c>
      <c r="V24" s="1">
        <v>32</v>
      </c>
      <c r="W24" s="1">
        <v>63</v>
      </c>
      <c r="X24" s="1">
        <v>3</v>
      </c>
      <c r="Y24" s="1">
        <v>2</v>
      </c>
      <c r="Z24" s="1">
        <v>1</v>
      </c>
      <c r="AA24" s="1">
        <v>352</v>
      </c>
      <c r="AB24" s="1">
        <v>34</v>
      </c>
      <c r="AC24" s="1">
        <v>318</v>
      </c>
    </row>
    <row r="25" spans="1:29" ht="18" customHeight="1">
      <c r="A25" s="7" t="s">
        <v>109</v>
      </c>
      <c r="B25" s="21" t="s">
        <v>210</v>
      </c>
      <c r="C25" s="1">
        <f t="shared" si="8"/>
        <v>1753</v>
      </c>
      <c r="D25" s="1">
        <f t="shared" si="8"/>
        <v>1131</v>
      </c>
      <c r="E25" s="1">
        <f t="shared" si="8"/>
        <v>622</v>
      </c>
      <c r="F25" s="1">
        <f t="shared" si="9"/>
        <v>1747</v>
      </c>
      <c r="G25" s="1">
        <f t="shared" si="9"/>
        <v>1129</v>
      </c>
      <c r="H25" s="1">
        <f t="shared" si="9"/>
        <v>618</v>
      </c>
      <c r="I25" s="1">
        <v>1096</v>
      </c>
      <c r="J25" s="1">
        <v>933</v>
      </c>
      <c r="K25" s="1">
        <v>163</v>
      </c>
      <c r="L25" s="1">
        <v>3</v>
      </c>
      <c r="M25" s="1">
        <v>0</v>
      </c>
      <c r="N25" s="1">
        <v>3</v>
      </c>
      <c r="O25" s="1">
        <v>442</v>
      </c>
      <c r="P25" s="1">
        <v>140</v>
      </c>
      <c r="Q25" s="1">
        <v>302</v>
      </c>
      <c r="R25" s="1">
        <v>143</v>
      </c>
      <c r="S25" s="1">
        <v>34</v>
      </c>
      <c r="T25" s="1">
        <v>109</v>
      </c>
      <c r="U25" s="1">
        <v>63</v>
      </c>
      <c r="V25" s="1">
        <v>22</v>
      </c>
      <c r="W25" s="1">
        <v>41</v>
      </c>
      <c r="X25" s="1">
        <v>6</v>
      </c>
      <c r="Y25" s="1">
        <v>2</v>
      </c>
      <c r="Z25" s="1">
        <v>4</v>
      </c>
      <c r="AA25" s="1">
        <v>677</v>
      </c>
      <c r="AB25" s="1">
        <v>22</v>
      </c>
      <c r="AC25" s="1">
        <v>654</v>
      </c>
    </row>
    <row r="26" spans="1:29" ht="18" customHeight="1">
      <c r="A26" s="7" t="s">
        <v>110</v>
      </c>
      <c r="B26" s="21" t="s">
        <v>211</v>
      </c>
      <c r="C26" s="1">
        <f t="shared" si="8"/>
        <v>2397</v>
      </c>
      <c r="D26" s="1">
        <f t="shared" si="8"/>
        <v>889</v>
      </c>
      <c r="E26" s="1">
        <f t="shared" si="8"/>
        <v>1508</v>
      </c>
      <c r="F26" s="1">
        <f t="shared" si="9"/>
        <v>2378</v>
      </c>
      <c r="G26" s="1">
        <f t="shared" si="9"/>
        <v>884</v>
      </c>
      <c r="H26" s="1">
        <f t="shared" si="9"/>
        <v>1494</v>
      </c>
      <c r="I26" s="1">
        <v>1320</v>
      </c>
      <c r="J26" s="1">
        <v>722</v>
      </c>
      <c r="K26" s="1">
        <v>598</v>
      </c>
      <c r="L26" s="1">
        <v>49</v>
      </c>
      <c r="M26" s="1">
        <v>26</v>
      </c>
      <c r="N26" s="1">
        <v>23</v>
      </c>
      <c r="O26" s="1">
        <v>600</v>
      </c>
      <c r="P26" s="1">
        <v>80</v>
      </c>
      <c r="Q26" s="1">
        <v>520</v>
      </c>
      <c r="R26" s="1">
        <v>386</v>
      </c>
      <c r="S26" s="1">
        <v>49</v>
      </c>
      <c r="T26" s="1">
        <v>337</v>
      </c>
      <c r="U26" s="1">
        <v>23</v>
      </c>
      <c r="V26" s="1">
        <v>7</v>
      </c>
      <c r="W26" s="1">
        <v>16</v>
      </c>
      <c r="X26" s="1">
        <v>19</v>
      </c>
      <c r="Y26" s="1">
        <v>5</v>
      </c>
      <c r="Z26" s="1">
        <v>14</v>
      </c>
      <c r="AA26" s="1">
        <v>245</v>
      </c>
      <c r="AB26" s="1">
        <v>4</v>
      </c>
      <c r="AC26" s="1">
        <v>241</v>
      </c>
    </row>
    <row r="27" spans="1:29" ht="18" customHeight="1">
      <c r="A27" s="7" t="s">
        <v>212</v>
      </c>
      <c r="B27" s="21" t="s">
        <v>213</v>
      </c>
      <c r="C27" s="1">
        <f t="shared" si="8"/>
        <v>3155</v>
      </c>
      <c r="D27" s="1">
        <f t="shared" si="8"/>
        <v>1675</v>
      </c>
      <c r="E27" s="1">
        <f t="shared" si="8"/>
        <v>1479</v>
      </c>
      <c r="F27" s="1">
        <f t="shared" si="9"/>
        <v>3152</v>
      </c>
      <c r="G27" s="1">
        <f t="shared" si="9"/>
        <v>1674</v>
      </c>
      <c r="H27" s="1">
        <f t="shared" si="9"/>
        <v>1477</v>
      </c>
      <c r="I27" s="1">
        <v>1914</v>
      </c>
      <c r="J27" s="1">
        <v>1350</v>
      </c>
      <c r="K27" s="1">
        <v>563</v>
      </c>
      <c r="L27" s="1">
        <v>53</v>
      </c>
      <c r="M27" s="1">
        <v>37</v>
      </c>
      <c r="N27" s="1">
        <v>16</v>
      </c>
      <c r="O27" s="1">
        <v>849</v>
      </c>
      <c r="P27" s="1">
        <v>218</v>
      </c>
      <c r="Q27" s="1">
        <v>631</v>
      </c>
      <c r="R27" s="1">
        <v>270</v>
      </c>
      <c r="S27" s="1">
        <v>47</v>
      </c>
      <c r="T27" s="1">
        <v>223</v>
      </c>
      <c r="U27" s="1">
        <v>66</v>
      </c>
      <c r="V27" s="1">
        <v>22</v>
      </c>
      <c r="W27" s="1">
        <v>44</v>
      </c>
      <c r="X27" s="1">
        <v>3</v>
      </c>
      <c r="Y27" s="1">
        <v>1</v>
      </c>
      <c r="Z27" s="1">
        <v>2</v>
      </c>
      <c r="AA27" s="1">
        <v>641</v>
      </c>
      <c r="AB27" s="1">
        <v>25</v>
      </c>
      <c r="AC27" s="1">
        <v>616</v>
      </c>
    </row>
    <row r="28" spans="1:29" ht="18" customHeight="1">
      <c r="A28" s="7" t="s">
        <v>214</v>
      </c>
      <c r="B28" s="21" t="s">
        <v>154</v>
      </c>
      <c r="C28" s="1">
        <f aca="true" t="shared" si="10" ref="C28:E30">SUM(F28,X28)</f>
        <v>4179</v>
      </c>
      <c r="D28" s="1">
        <f t="shared" si="10"/>
        <v>1838</v>
      </c>
      <c r="E28" s="1">
        <f t="shared" si="10"/>
        <v>2341</v>
      </c>
      <c r="F28" s="1">
        <f aca="true" t="shared" si="11" ref="F28:H30">SUM(I28,L28,O28,R28,U28)</f>
        <v>4141</v>
      </c>
      <c r="G28" s="1">
        <f t="shared" si="11"/>
        <v>1834</v>
      </c>
      <c r="H28" s="1">
        <f t="shared" si="11"/>
        <v>2307</v>
      </c>
      <c r="I28" s="1">
        <v>1542</v>
      </c>
      <c r="J28" s="1">
        <v>1013</v>
      </c>
      <c r="K28" s="1">
        <v>529</v>
      </c>
      <c r="L28" s="1">
        <v>996</v>
      </c>
      <c r="M28" s="1">
        <v>564</v>
      </c>
      <c r="N28" s="1">
        <v>432</v>
      </c>
      <c r="O28" s="1">
        <v>784</v>
      </c>
      <c r="P28" s="1">
        <v>124</v>
      </c>
      <c r="Q28" s="1">
        <v>660</v>
      </c>
      <c r="R28" s="1">
        <v>754</v>
      </c>
      <c r="S28" s="1">
        <v>105</v>
      </c>
      <c r="T28" s="1">
        <v>649</v>
      </c>
      <c r="U28" s="1">
        <v>65</v>
      </c>
      <c r="V28" s="1">
        <v>28</v>
      </c>
      <c r="W28" s="1">
        <v>37</v>
      </c>
      <c r="X28" s="1">
        <v>38</v>
      </c>
      <c r="Y28" s="1">
        <v>4</v>
      </c>
      <c r="Z28" s="1">
        <v>34</v>
      </c>
      <c r="AA28" s="1">
        <v>148</v>
      </c>
      <c r="AB28" s="1">
        <v>14</v>
      </c>
      <c r="AC28" s="1">
        <v>134</v>
      </c>
    </row>
    <row r="29" spans="1:29" ht="18" customHeight="1">
      <c r="A29" s="7" t="s">
        <v>215</v>
      </c>
      <c r="B29" s="21" t="s">
        <v>216</v>
      </c>
      <c r="C29" s="1">
        <f t="shared" si="10"/>
        <v>2432</v>
      </c>
      <c r="D29" s="1">
        <f t="shared" si="10"/>
        <v>1150</v>
      </c>
      <c r="E29" s="1">
        <f t="shared" si="10"/>
        <v>1278</v>
      </c>
      <c r="F29" s="1">
        <f t="shared" si="11"/>
        <v>2416</v>
      </c>
      <c r="G29" s="1">
        <f t="shared" si="11"/>
        <v>1146</v>
      </c>
      <c r="H29" s="1">
        <f t="shared" si="11"/>
        <v>1266</v>
      </c>
      <c r="I29" s="1">
        <v>1730</v>
      </c>
      <c r="J29" s="1">
        <v>1005</v>
      </c>
      <c r="K29" s="1">
        <v>722</v>
      </c>
      <c r="L29" s="1">
        <v>80</v>
      </c>
      <c r="M29" s="1">
        <v>13</v>
      </c>
      <c r="N29" s="1">
        <v>67</v>
      </c>
      <c r="O29" s="1">
        <v>393</v>
      </c>
      <c r="P29" s="1">
        <v>72</v>
      </c>
      <c r="Q29" s="1">
        <v>321</v>
      </c>
      <c r="R29" s="1">
        <v>185</v>
      </c>
      <c r="S29" s="1">
        <v>42</v>
      </c>
      <c r="T29" s="1">
        <v>142</v>
      </c>
      <c r="U29" s="1">
        <v>28</v>
      </c>
      <c r="V29" s="1">
        <v>14</v>
      </c>
      <c r="W29" s="1">
        <v>14</v>
      </c>
      <c r="X29" s="1">
        <v>16</v>
      </c>
      <c r="Y29" s="1">
        <v>4</v>
      </c>
      <c r="Z29" s="1">
        <v>12</v>
      </c>
      <c r="AA29" s="1">
        <v>52</v>
      </c>
      <c r="AB29" s="1">
        <v>6</v>
      </c>
      <c r="AC29" s="1">
        <v>46</v>
      </c>
    </row>
    <row r="30" spans="1:29" ht="18" customHeight="1">
      <c r="A30" s="7" t="s">
        <v>217</v>
      </c>
      <c r="B30" s="21" t="s">
        <v>218</v>
      </c>
      <c r="C30" s="1">
        <f t="shared" si="10"/>
        <v>3356</v>
      </c>
      <c r="D30" s="1">
        <f t="shared" si="10"/>
        <v>2099</v>
      </c>
      <c r="E30" s="1">
        <f t="shared" si="10"/>
        <v>1252</v>
      </c>
      <c r="F30" s="1">
        <f t="shared" si="11"/>
        <v>3326</v>
      </c>
      <c r="G30" s="1">
        <f t="shared" si="11"/>
        <v>2093</v>
      </c>
      <c r="H30" s="1">
        <f t="shared" si="11"/>
        <v>1228</v>
      </c>
      <c r="I30" s="1">
        <v>2345</v>
      </c>
      <c r="J30" s="1">
        <v>1743</v>
      </c>
      <c r="K30" s="1">
        <v>599</v>
      </c>
      <c r="L30" s="1">
        <v>4</v>
      </c>
      <c r="M30" s="1">
        <v>0</v>
      </c>
      <c r="N30" s="1">
        <v>4</v>
      </c>
      <c r="O30" s="1">
        <v>748</v>
      </c>
      <c r="P30" s="1">
        <v>272</v>
      </c>
      <c r="Q30" s="1">
        <v>474</v>
      </c>
      <c r="R30" s="1">
        <v>139</v>
      </c>
      <c r="S30" s="1">
        <v>42</v>
      </c>
      <c r="T30" s="1">
        <v>97</v>
      </c>
      <c r="U30" s="1">
        <v>90</v>
      </c>
      <c r="V30" s="1">
        <v>36</v>
      </c>
      <c r="W30" s="1">
        <v>54</v>
      </c>
      <c r="X30" s="1">
        <v>30</v>
      </c>
      <c r="Y30" s="1">
        <v>6</v>
      </c>
      <c r="Z30" s="1">
        <v>24</v>
      </c>
      <c r="AA30" s="1">
        <v>386</v>
      </c>
      <c r="AB30" s="1">
        <v>27</v>
      </c>
      <c r="AC30" s="1">
        <v>359</v>
      </c>
    </row>
    <row r="31" spans="2:29" s="2" customFormat="1" ht="18" customHeight="1">
      <c r="B31" s="9" t="s">
        <v>115</v>
      </c>
      <c r="C31" s="2">
        <f>SUM(C32:C49)</f>
        <v>33751</v>
      </c>
      <c r="D31" s="2">
        <f>SUM(D32:D49)</f>
        <v>15917</v>
      </c>
      <c r="E31" s="2">
        <f>SUM(E32:E49)</f>
        <v>17822</v>
      </c>
      <c r="F31" s="2">
        <f>SUM(F32:F49)</f>
        <v>33628</v>
      </c>
      <c r="G31" s="2">
        <f>SUM(G32:G49)</f>
        <v>15890</v>
      </c>
      <c r="H31" s="2">
        <f>SUM(H32:H49)</f>
        <v>17726</v>
      </c>
      <c r="I31" s="2">
        <f>SUM(I32:I49)</f>
        <v>23002</v>
      </c>
      <c r="J31" s="2">
        <f>SUM(J32:J49)</f>
        <v>14058</v>
      </c>
      <c r="K31" s="2">
        <f>SUM(K32:K49)</f>
        <v>8933</v>
      </c>
      <c r="L31" s="2">
        <f>SUM(L32:L49)</f>
        <v>2308</v>
      </c>
      <c r="M31" s="2">
        <f>SUM(M32:M49)</f>
        <v>733</v>
      </c>
      <c r="N31" s="2">
        <f>SUM(N32:N49)</f>
        <v>1574</v>
      </c>
      <c r="O31" s="2">
        <f>SUM(O32:O49)</f>
        <v>6070</v>
      </c>
      <c r="P31" s="2">
        <f>SUM(P32:P49)</f>
        <v>683</v>
      </c>
      <c r="Q31" s="2">
        <f>SUM(Q32:Q49)</f>
        <v>5387</v>
      </c>
      <c r="R31" s="2">
        <f>SUM(R32:R49)</f>
        <v>1950</v>
      </c>
      <c r="S31" s="2">
        <f>SUM(S32:S49)</f>
        <v>328</v>
      </c>
      <c r="T31" s="2">
        <f>SUM(T32:T49)</f>
        <v>1622</v>
      </c>
      <c r="U31" s="2">
        <f>SUM(U32:U49)</f>
        <v>298</v>
      </c>
      <c r="V31" s="2">
        <f>SUM(V32:V49)</f>
        <v>88</v>
      </c>
      <c r="W31" s="2">
        <f>SUM(W32:W49)</f>
        <v>210</v>
      </c>
      <c r="X31" s="2">
        <f>SUM(X32:X49)</f>
        <v>123</v>
      </c>
      <c r="Y31" s="2">
        <f>SUM(Y32:Y49)</f>
        <v>27</v>
      </c>
      <c r="Z31" s="2">
        <f>SUM(Z32:Z49)</f>
        <v>96</v>
      </c>
      <c r="AA31" s="2">
        <f>SUM(AA32:AA49)</f>
        <v>825</v>
      </c>
      <c r="AB31" s="2">
        <f>SUM(AB32:AB49)</f>
        <v>49</v>
      </c>
      <c r="AC31" s="2">
        <f>SUM(AC32:AC49)</f>
        <v>775</v>
      </c>
    </row>
    <row r="32" spans="1:29" ht="18" customHeight="1">
      <c r="A32" s="7" t="s">
        <v>116</v>
      </c>
      <c r="B32" s="21" t="s">
        <v>157</v>
      </c>
      <c r="C32" s="1">
        <f aca="true" t="shared" si="12" ref="C32:E36">SUM(F32,X32)</f>
        <v>3158</v>
      </c>
      <c r="D32" s="1">
        <f t="shared" si="12"/>
        <v>1074</v>
      </c>
      <c r="E32" s="1">
        <f t="shared" si="12"/>
        <v>2083</v>
      </c>
      <c r="F32" s="1">
        <f aca="true" t="shared" si="13" ref="F32:H36">SUM(I32,L32,O32,R32,U32)</f>
        <v>3141</v>
      </c>
      <c r="G32" s="1">
        <f t="shared" si="13"/>
        <v>1073</v>
      </c>
      <c r="H32" s="1">
        <f t="shared" si="13"/>
        <v>2067</v>
      </c>
      <c r="I32" s="1">
        <v>1763</v>
      </c>
      <c r="J32" s="1">
        <v>830</v>
      </c>
      <c r="K32" s="1">
        <v>932</v>
      </c>
      <c r="L32" s="1">
        <v>196</v>
      </c>
      <c r="M32" s="1">
        <v>115</v>
      </c>
      <c r="N32" s="1">
        <v>81</v>
      </c>
      <c r="O32" s="1">
        <v>769</v>
      </c>
      <c r="P32" s="1">
        <v>78</v>
      </c>
      <c r="Q32" s="1">
        <v>691</v>
      </c>
      <c r="R32" s="1">
        <v>393</v>
      </c>
      <c r="S32" s="1">
        <v>45</v>
      </c>
      <c r="T32" s="1">
        <v>348</v>
      </c>
      <c r="U32" s="1">
        <v>20</v>
      </c>
      <c r="V32" s="1">
        <v>5</v>
      </c>
      <c r="W32" s="1">
        <v>15</v>
      </c>
      <c r="X32" s="1">
        <v>17</v>
      </c>
      <c r="Y32" s="1">
        <v>1</v>
      </c>
      <c r="Z32" s="1">
        <v>16</v>
      </c>
      <c r="AA32" s="1">
        <v>122</v>
      </c>
      <c r="AB32" s="1">
        <v>2</v>
      </c>
      <c r="AC32" s="1">
        <v>120</v>
      </c>
    </row>
    <row r="33" spans="1:29" ht="18" customHeight="1">
      <c r="A33" s="7" t="s">
        <v>219</v>
      </c>
      <c r="B33" s="21" t="s">
        <v>158</v>
      </c>
      <c r="C33" s="1">
        <f t="shared" si="12"/>
        <v>4231</v>
      </c>
      <c r="D33" s="1">
        <f t="shared" si="12"/>
        <v>1154</v>
      </c>
      <c r="E33" s="1">
        <f t="shared" si="12"/>
        <v>3075</v>
      </c>
      <c r="F33" s="1">
        <f t="shared" si="13"/>
        <v>4218</v>
      </c>
      <c r="G33" s="1">
        <f t="shared" si="13"/>
        <v>1152</v>
      </c>
      <c r="H33" s="1">
        <f t="shared" si="13"/>
        <v>3064</v>
      </c>
      <c r="I33" s="1">
        <v>2386</v>
      </c>
      <c r="J33" s="1">
        <v>977</v>
      </c>
      <c r="K33" s="1">
        <v>1407</v>
      </c>
      <c r="L33" s="1">
        <v>15</v>
      </c>
      <c r="M33" s="1">
        <v>3</v>
      </c>
      <c r="N33" s="1">
        <v>12</v>
      </c>
      <c r="O33" s="1">
        <v>1305</v>
      </c>
      <c r="P33" s="1">
        <v>93</v>
      </c>
      <c r="Q33" s="1">
        <v>1212</v>
      </c>
      <c r="R33" s="1">
        <v>474</v>
      </c>
      <c r="S33" s="1">
        <v>71</v>
      </c>
      <c r="T33" s="1">
        <v>403</v>
      </c>
      <c r="U33" s="1">
        <v>38</v>
      </c>
      <c r="V33" s="1">
        <v>8</v>
      </c>
      <c r="W33" s="1">
        <v>30</v>
      </c>
      <c r="X33" s="1">
        <v>13</v>
      </c>
      <c r="Y33" s="1">
        <v>2</v>
      </c>
      <c r="Z33" s="1">
        <v>11</v>
      </c>
      <c r="AA33" s="1">
        <v>247</v>
      </c>
      <c r="AB33" s="1">
        <v>7</v>
      </c>
      <c r="AC33" s="1">
        <v>240</v>
      </c>
    </row>
    <row r="34" spans="1:29" ht="18" customHeight="1">
      <c r="A34" s="7" t="s">
        <v>118</v>
      </c>
      <c r="B34" s="21" t="s">
        <v>159</v>
      </c>
      <c r="C34" s="1">
        <f t="shared" si="12"/>
        <v>1425</v>
      </c>
      <c r="D34" s="1">
        <f t="shared" si="12"/>
        <v>557</v>
      </c>
      <c r="E34" s="1">
        <f t="shared" si="12"/>
        <v>868</v>
      </c>
      <c r="F34" s="1">
        <f t="shared" si="13"/>
        <v>1403</v>
      </c>
      <c r="G34" s="1">
        <f t="shared" si="13"/>
        <v>547</v>
      </c>
      <c r="H34" s="1">
        <f t="shared" si="13"/>
        <v>856</v>
      </c>
      <c r="I34" s="1">
        <v>1066</v>
      </c>
      <c r="J34" s="1">
        <v>502</v>
      </c>
      <c r="K34" s="1">
        <v>564</v>
      </c>
      <c r="L34" s="1">
        <v>5</v>
      </c>
      <c r="M34" s="1">
        <v>1</v>
      </c>
      <c r="N34" s="1">
        <v>4</v>
      </c>
      <c r="O34" s="1">
        <v>264</v>
      </c>
      <c r="P34" s="1">
        <v>31</v>
      </c>
      <c r="Q34" s="1">
        <v>233</v>
      </c>
      <c r="R34" s="1">
        <v>53</v>
      </c>
      <c r="S34" s="1">
        <v>11</v>
      </c>
      <c r="T34" s="1">
        <v>42</v>
      </c>
      <c r="U34" s="1">
        <v>15</v>
      </c>
      <c r="V34" s="1">
        <v>2</v>
      </c>
      <c r="W34" s="1">
        <v>13</v>
      </c>
      <c r="X34" s="1">
        <v>22</v>
      </c>
      <c r="Y34" s="1">
        <v>10</v>
      </c>
      <c r="Z34" s="1">
        <v>12</v>
      </c>
      <c r="AA34" s="1">
        <v>39</v>
      </c>
      <c r="AB34" s="1">
        <v>0</v>
      </c>
      <c r="AC34" s="1">
        <v>39</v>
      </c>
    </row>
    <row r="35" spans="1:29" ht="18" customHeight="1">
      <c r="A35" s="7" t="s">
        <v>119</v>
      </c>
      <c r="B35" s="21" t="s">
        <v>220</v>
      </c>
      <c r="C35" s="1">
        <f t="shared" si="12"/>
        <v>2200</v>
      </c>
      <c r="D35" s="1">
        <f t="shared" si="12"/>
        <v>828</v>
      </c>
      <c r="E35" s="1">
        <f t="shared" si="12"/>
        <v>1372</v>
      </c>
      <c r="F35" s="1">
        <f t="shared" si="13"/>
        <v>2191</v>
      </c>
      <c r="G35" s="1">
        <f t="shared" si="13"/>
        <v>824</v>
      </c>
      <c r="H35" s="1">
        <f t="shared" si="13"/>
        <v>1367</v>
      </c>
      <c r="I35" s="1">
        <v>1087</v>
      </c>
      <c r="J35" s="1">
        <v>711</v>
      </c>
      <c r="K35" s="1">
        <v>376</v>
      </c>
      <c r="L35" s="1">
        <v>5</v>
      </c>
      <c r="M35" s="1">
        <v>0</v>
      </c>
      <c r="N35" s="1">
        <v>5</v>
      </c>
      <c r="O35" s="1">
        <v>927</v>
      </c>
      <c r="P35" s="1">
        <v>84</v>
      </c>
      <c r="Q35" s="1">
        <v>843</v>
      </c>
      <c r="R35" s="1">
        <v>148</v>
      </c>
      <c r="S35" s="1">
        <v>20</v>
      </c>
      <c r="T35" s="1">
        <v>128</v>
      </c>
      <c r="U35" s="1">
        <v>24</v>
      </c>
      <c r="V35" s="1">
        <v>9</v>
      </c>
      <c r="W35" s="1">
        <v>15</v>
      </c>
      <c r="X35" s="1">
        <v>9</v>
      </c>
      <c r="Y35" s="1">
        <v>4</v>
      </c>
      <c r="Z35" s="1">
        <v>5</v>
      </c>
      <c r="AA35" s="1">
        <v>29</v>
      </c>
      <c r="AB35" s="1">
        <v>1</v>
      </c>
      <c r="AC35" s="1">
        <v>28</v>
      </c>
    </row>
    <row r="36" spans="1:29" ht="18" customHeight="1">
      <c r="A36" s="7" t="s">
        <v>221</v>
      </c>
      <c r="B36" s="21" t="s">
        <v>161</v>
      </c>
      <c r="C36" s="1">
        <f t="shared" si="12"/>
        <v>1315</v>
      </c>
      <c r="D36" s="1">
        <f t="shared" si="12"/>
        <v>617</v>
      </c>
      <c r="E36" s="1">
        <f t="shared" si="12"/>
        <v>698</v>
      </c>
      <c r="F36" s="1">
        <f t="shared" si="13"/>
        <v>1313</v>
      </c>
      <c r="G36" s="1">
        <f t="shared" si="13"/>
        <v>616</v>
      </c>
      <c r="H36" s="1">
        <f t="shared" si="13"/>
        <v>697</v>
      </c>
      <c r="I36" s="1">
        <v>1099</v>
      </c>
      <c r="J36" s="1">
        <v>582</v>
      </c>
      <c r="K36" s="1">
        <v>517</v>
      </c>
      <c r="L36" s="1">
        <v>1</v>
      </c>
      <c r="M36" s="1">
        <v>0</v>
      </c>
      <c r="N36" s="1">
        <v>1</v>
      </c>
      <c r="O36" s="1">
        <v>118</v>
      </c>
      <c r="P36" s="1">
        <v>18</v>
      </c>
      <c r="Q36" s="1">
        <v>100</v>
      </c>
      <c r="R36" s="1">
        <v>72</v>
      </c>
      <c r="S36" s="1">
        <v>7</v>
      </c>
      <c r="T36" s="1">
        <v>65</v>
      </c>
      <c r="U36" s="1">
        <v>23</v>
      </c>
      <c r="V36" s="1">
        <v>9</v>
      </c>
      <c r="W36" s="1">
        <v>14</v>
      </c>
      <c r="X36" s="1">
        <v>2</v>
      </c>
      <c r="Y36" s="1">
        <v>1</v>
      </c>
      <c r="Z36" s="1">
        <v>1</v>
      </c>
      <c r="AA36" s="1">
        <v>12</v>
      </c>
      <c r="AB36" s="1">
        <v>1</v>
      </c>
      <c r="AC36" s="1">
        <v>11</v>
      </c>
    </row>
    <row r="37" spans="1:29" ht="18" customHeight="1">
      <c r="A37" s="7" t="s">
        <v>222</v>
      </c>
      <c r="B37" s="21" t="s">
        <v>162</v>
      </c>
      <c r="C37" s="1">
        <f aca="true" t="shared" si="14" ref="C37:E41">SUM(F37,X37)</f>
        <v>1960</v>
      </c>
      <c r="D37" s="1">
        <f t="shared" si="14"/>
        <v>929</v>
      </c>
      <c r="E37" s="1">
        <f t="shared" si="14"/>
        <v>1031</v>
      </c>
      <c r="F37" s="1">
        <f aca="true" t="shared" si="15" ref="F37:H41">SUM(I37,L37,O37,R37,U37)</f>
        <v>1950</v>
      </c>
      <c r="G37" s="1">
        <f t="shared" si="15"/>
        <v>928</v>
      </c>
      <c r="H37" s="1">
        <f t="shared" si="15"/>
        <v>1022</v>
      </c>
      <c r="I37" s="1">
        <v>1272</v>
      </c>
      <c r="J37" s="1">
        <v>790</v>
      </c>
      <c r="K37" s="1">
        <v>482</v>
      </c>
      <c r="L37" s="1">
        <v>88</v>
      </c>
      <c r="M37" s="1">
        <v>43</v>
      </c>
      <c r="N37" s="1">
        <v>45</v>
      </c>
      <c r="O37" s="1">
        <v>407</v>
      </c>
      <c r="P37" s="1">
        <v>53</v>
      </c>
      <c r="Q37" s="1">
        <v>354</v>
      </c>
      <c r="R37" s="1">
        <v>150</v>
      </c>
      <c r="S37" s="1">
        <v>33</v>
      </c>
      <c r="T37" s="1">
        <v>117</v>
      </c>
      <c r="U37" s="1">
        <v>33</v>
      </c>
      <c r="V37" s="1">
        <v>9</v>
      </c>
      <c r="W37" s="1">
        <v>24</v>
      </c>
      <c r="X37" s="1">
        <v>10</v>
      </c>
      <c r="Y37" s="1">
        <v>1</v>
      </c>
      <c r="Z37" s="1">
        <v>9</v>
      </c>
      <c r="AA37" s="1">
        <v>114</v>
      </c>
      <c r="AB37" s="1">
        <v>10</v>
      </c>
      <c r="AC37" s="1">
        <v>103</v>
      </c>
    </row>
    <row r="38" spans="1:29" ht="18" customHeight="1">
      <c r="A38" s="7" t="s">
        <v>223</v>
      </c>
      <c r="B38" s="21" t="s">
        <v>247</v>
      </c>
      <c r="C38" s="1">
        <f t="shared" si="14"/>
        <v>1241</v>
      </c>
      <c r="D38" s="1">
        <f t="shared" si="14"/>
        <v>876</v>
      </c>
      <c r="E38" s="1">
        <f t="shared" si="14"/>
        <v>363</v>
      </c>
      <c r="F38" s="1">
        <f t="shared" si="15"/>
        <v>1240</v>
      </c>
      <c r="G38" s="1">
        <f t="shared" si="15"/>
        <v>876</v>
      </c>
      <c r="H38" s="1">
        <f t="shared" si="15"/>
        <v>362</v>
      </c>
      <c r="I38" s="1">
        <v>1184</v>
      </c>
      <c r="J38" s="1">
        <v>862</v>
      </c>
      <c r="K38" s="1">
        <v>320</v>
      </c>
      <c r="L38" s="1">
        <v>1</v>
      </c>
      <c r="M38" s="1">
        <v>0</v>
      </c>
      <c r="N38" s="1">
        <v>1</v>
      </c>
      <c r="O38" s="1">
        <v>30</v>
      </c>
      <c r="P38" s="1">
        <v>9</v>
      </c>
      <c r="Q38" s="1">
        <v>21</v>
      </c>
      <c r="R38" s="1">
        <v>14</v>
      </c>
      <c r="S38" s="1">
        <v>4</v>
      </c>
      <c r="T38" s="1">
        <v>10</v>
      </c>
      <c r="U38" s="1">
        <v>11</v>
      </c>
      <c r="V38" s="1">
        <v>1</v>
      </c>
      <c r="W38" s="1">
        <v>10</v>
      </c>
      <c r="X38" s="1">
        <v>1</v>
      </c>
      <c r="Y38" s="1">
        <v>0</v>
      </c>
      <c r="Z38" s="1">
        <v>1</v>
      </c>
      <c r="AA38" s="1">
        <v>7</v>
      </c>
      <c r="AB38" s="1">
        <v>2</v>
      </c>
      <c r="AC38" s="1">
        <v>5</v>
      </c>
    </row>
    <row r="39" spans="1:29" ht="18" customHeight="1">
      <c r="A39" s="7" t="s">
        <v>224</v>
      </c>
      <c r="B39" s="21" t="s">
        <v>357</v>
      </c>
      <c r="C39" s="1">
        <f t="shared" si="14"/>
        <v>1010</v>
      </c>
      <c r="D39" s="1">
        <f t="shared" si="14"/>
        <v>855</v>
      </c>
      <c r="E39" s="1">
        <f t="shared" si="14"/>
        <v>154</v>
      </c>
      <c r="F39" s="1">
        <f t="shared" si="15"/>
        <v>1001</v>
      </c>
      <c r="G39" s="1">
        <f t="shared" si="15"/>
        <v>855</v>
      </c>
      <c r="H39" s="1">
        <f t="shared" si="15"/>
        <v>145</v>
      </c>
      <c r="I39" s="1">
        <v>901</v>
      </c>
      <c r="J39" s="1">
        <v>809</v>
      </c>
      <c r="K39" s="1">
        <v>91</v>
      </c>
      <c r="L39" s="1">
        <v>11</v>
      </c>
      <c r="M39" s="1">
        <v>6</v>
      </c>
      <c r="N39" s="1">
        <v>5</v>
      </c>
      <c r="O39" s="1">
        <v>42</v>
      </c>
      <c r="P39" s="1">
        <v>12</v>
      </c>
      <c r="Q39" s="1">
        <v>30</v>
      </c>
      <c r="R39" s="1">
        <v>44</v>
      </c>
      <c r="S39" s="1">
        <v>25</v>
      </c>
      <c r="T39" s="1">
        <v>19</v>
      </c>
      <c r="U39" s="1">
        <v>3</v>
      </c>
      <c r="V39" s="1">
        <v>3</v>
      </c>
      <c r="W39" s="1">
        <v>0</v>
      </c>
      <c r="X39" s="1">
        <v>9</v>
      </c>
      <c r="Y39" s="1">
        <v>0</v>
      </c>
      <c r="Z39" s="1">
        <v>9</v>
      </c>
      <c r="AA39" s="1">
        <v>15</v>
      </c>
      <c r="AB39" s="1">
        <v>7</v>
      </c>
      <c r="AC39" s="1">
        <v>8</v>
      </c>
    </row>
    <row r="40" spans="1:29" ht="18" customHeight="1">
      <c r="A40" s="7" t="s">
        <v>124</v>
      </c>
      <c r="B40" s="21" t="s">
        <v>163</v>
      </c>
      <c r="C40" s="1">
        <f t="shared" si="14"/>
        <v>2242</v>
      </c>
      <c r="D40" s="1">
        <f t="shared" si="14"/>
        <v>427</v>
      </c>
      <c r="E40" s="1">
        <f t="shared" si="14"/>
        <v>1814</v>
      </c>
      <c r="F40" s="1">
        <f t="shared" si="15"/>
        <v>2240</v>
      </c>
      <c r="G40" s="1">
        <f t="shared" si="15"/>
        <v>427</v>
      </c>
      <c r="H40" s="1">
        <f t="shared" si="15"/>
        <v>1812</v>
      </c>
      <c r="I40" s="1">
        <v>1143</v>
      </c>
      <c r="J40" s="1">
        <v>343</v>
      </c>
      <c r="K40" s="1">
        <v>799</v>
      </c>
      <c r="L40" s="1">
        <v>947</v>
      </c>
      <c r="M40" s="1">
        <v>75</v>
      </c>
      <c r="N40" s="1">
        <v>872</v>
      </c>
      <c r="O40" s="1">
        <v>91</v>
      </c>
      <c r="P40" s="1">
        <v>5</v>
      </c>
      <c r="Q40" s="1">
        <v>86</v>
      </c>
      <c r="R40" s="1">
        <v>48</v>
      </c>
      <c r="S40" s="1">
        <v>1</v>
      </c>
      <c r="T40" s="1">
        <v>47</v>
      </c>
      <c r="U40" s="1">
        <v>11</v>
      </c>
      <c r="V40" s="1">
        <v>3</v>
      </c>
      <c r="W40" s="1">
        <v>8</v>
      </c>
      <c r="X40" s="1">
        <v>2</v>
      </c>
      <c r="Y40" s="1">
        <v>0</v>
      </c>
      <c r="Z40" s="1">
        <v>2</v>
      </c>
      <c r="AA40" s="1">
        <v>62</v>
      </c>
      <c r="AB40" s="1">
        <v>1</v>
      </c>
      <c r="AC40" s="1">
        <v>61</v>
      </c>
    </row>
    <row r="41" spans="1:29" ht="18" customHeight="1">
      <c r="A41" s="7" t="s">
        <v>125</v>
      </c>
      <c r="B41" s="21" t="s">
        <v>164</v>
      </c>
      <c r="C41" s="1">
        <f t="shared" si="14"/>
        <v>2313</v>
      </c>
      <c r="D41" s="1">
        <f t="shared" si="14"/>
        <v>778</v>
      </c>
      <c r="E41" s="1">
        <f t="shared" si="14"/>
        <v>1534</v>
      </c>
      <c r="F41" s="1">
        <f t="shared" si="15"/>
        <v>2307</v>
      </c>
      <c r="G41" s="1">
        <f t="shared" si="15"/>
        <v>777</v>
      </c>
      <c r="H41" s="1">
        <f t="shared" si="15"/>
        <v>1529</v>
      </c>
      <c r="I41" s="1">
        <v>1649</v>
      </c>
      <c r="J41" s="1">
        <v>584</v>
      </c>
      <c r="K41" s="1">
        <v>1064</v>
      </c>
      <c r="L41" s="1">
        <v>282</v>
      </c>
      <c r="M41" s="1">
        <v>147</v>
      </c>
      <c r="N41" s="1">
        <v>135</v>
      </c>
      <c r="O41" s="1">
        <v>259</v>
      </c>
      <c r="P41" s="1">
        <v>26</v>
      </c>
      <c r="Q41" s="1">
        <v>233</v>
      </c>
      <c r="R41" s="1">
        <v>100</v>
      </c>
      <c r="S41" s="1">
        <v>20</v>
      </c>
      <c r="T41" s="1">
        <v>80</v>
      </c>
      <c r="U41" s="1">
        <v>17</v>
      </c>
      <c r="V41" s="1">
        <v>0</v>
      </c>
      <c r="W41" s="1">
        <v>17</v>
      </c>
      <c r="X41" s="1">
        <v>6</v>
      </c>
      <c r="Y41" s="1">
        <v>1</v>
      </c>
      <c r="Z41" s="1">
        <v>5</v>
      </c>
      <c r="AA41" s="1">
        <v>28</v>
      </c>
      <c r="AB41" s="1">
        <v>1</v>
      </c>
      <c r="AC41" s="1">
        <v>27</v>
      </c>
    </row>
    <row r="42" spans="1:29" ht="18" customHeight="1">
      <c r="A42" s="7" t="s">
        <v>126</v>
      </c>
      <c r="B42" s="21" t="s">
        <v>165</v>
      </c>
      <c r="C42" s="1">
        <f aca="true" t="shared" si="16" ref="C42:E46">SUM(F42,X42)</f>
        <v>1059</v>
      </c>
      <c r="D42" s="1">
        <f t="shared" si="16"/>
        <v>760</v>
      </c>
      <c r="E42" s="1">
        <f t="shared" si="16"/>
        <v>299</v>
      </c>
      <c r="F42" s="1">
        <f aca="true" t="shared" si="17" ref="F42:H46">SUM(I42,L42,O42,R42,U42)</f>
        <v>1058</v>
      </c>
      <c r="G42" s="1">
        <f t="shared" si="17"/>
        <v>760</v>
      </c>
      <c r="H42" s="1">
        <f t="shared" si="17"/>
        <v>298</v>
      </c>
      <c r="I42" s="1">
        <v>944</v>
      </c>
      <c r="J42" s="1">
        <v>736</v>
      </c>
      <c r="K42" s="1">
        <v>208</v>
      </c>
      <c r="L42" s="1">
        <v>0</v>
      </c>
      <c r="M42" s="1">
        <v>0</v>
      </c>
      <c r="N42" s="1">
        <v>0</v>
      </c>
      <c r="O42" s="1">
        <v>57</v>
      </c>
      <c r="P42" s="1">
        <v>8</v>
      </c>
      <c r="Q42" s="1">
        <v>49</v>
      </c>
      <c r="R42" s="1">
        <v>53</v>
      </c>
      <c r="S42" s="1">
        <v>15</v>
      </c>
      <c r="T42" s="1">
        <v>38</v>
      </c>
      <c r="U42" s="1">
        <v>4</v>
      </c>
      <c r="V42" s="1">
        <v>1</v>
      </c>
      <c r="W42" s="1">
        <v>3</v>
      </c>
      <c r="X42" s="1">
        <v>1</v>
      </c>
      <c r="Y42" s="1">
        <v>0</v>
      </c>
      <c r="Z42" s="1">
        <v>1</v>
      </c>
      <c r="AA42" s="1">
        <v>4</v>
      </c>
      <c r="AB42" s="1">
        <v>1</v>
      </c>
      <c r="AC42" s="1">
        <v>3</v>
      </c>
    </row>
    <row r="43" spans="1:29" ht="18" customHeight="1">
      <c r="A43" s="7" t="s">
        <v>127</v>
      </c>
      <c r="B43" s="21" t="s">
        <v>166</v>
      </c>
      <c r="C43" s="1">
        <f t="shared" si="16"/>
        <v>2284</v>
      </c>
      <c r="D43" s="1">
        <f t="shared" si="16"/>
        <v>677</v>
      </c>
      <c r="E43" s="1">
        <f t="shared" si="16"/>
        <v>1606</v>
      </c>
      <c r="F43" s="1">
        <f t="shared" si="17"/>
        <v>2276</v>
      </c>
      <c r="G43" s="1">
        <f t="shared" si="17"/>
        <v>677</v>
      </c>
      <c r="H43" s="1">
        <f t="shared" si="17"/>
        <v>1598</v>
      </c>
      <c r="I43" s="1">
        <v>1272</v>
      </c>
      <c r="J43" s="1">
        <v>605</v>
      </c>
      <c r="K43" s="1">
        <v>666</v>
      </c>
      <c r="L43" s="1">
        <v>4</v>
      </c>
      <c r="M43" s="1">
        <v>1</v>
      </c>
      <c r="N43" s="1">
        <v>3</v>
      </c>
      <c r="O43" s="1">
        <v>873</v>
      </c>
      <c r="P43" s="1">
        <v>60</v>
      </c>
      <c r="Q43" s="1">
        <v>813</v>
      </c>
      <c r="R43" s="1">
        <v>120</v>
      </c>
      <c r="S43" s="1">
        <v>9</v>
      </c>
      <c r="T43" s="1">
        <v>111</v>
      </c>
      <c r="U43" s="1">
        <v>7</v>
      </c>
      <c r="V43" s="1">
        <v>2</v>
      </c>
      <c r="W43" s="1">
        <v>5</v>
      </c>
      <c r="X43" s="1">
        <v>8</v>
      </c>
      <c r="Y43" s="1">
        <v>0</v>
      </c>
      <c r="Z43" s="1">
        <v>8</v>
      </c>
      <c r="AA43" s="1">
        <v>36</v>
      </c>
      <c r="AB43" s="1">
        <v>2</v>
      </c>
      <c r="AC43" s="1">
        <v>34</v>
      </c>
    </row>
    <row r="44" spans="1:29" ht="18" customHeight="1">
      <c r="A44" s="7" t="s">
        <v>128</v>
      </c>
      <c r="B44" s="21" t="s">
        <v>167</v>
      </c>
      <c r="C44" s="1">
        <f t="shared" si="16"/>
        <v>2652</v>
      </c>
      <c r="D44" s="1">
        <f t="shared" si="16"/>
        <v>1806</v>
      </c>
      <c r="E44" s="1">
        <f t="shared" si="16"/>
        <v>845</v>
      </c>
      <c r="F44" s="1">
        <f t="shared" si="17"/>
        <v>2649</v>
      </c>
      <c r="G44" s="1">
        <f t="shared" si="17"/>
        <v>1805</v>
      </c>
      <c r="H44" s="1">
        <f t="shared" si="17"/>
        <v>843</v>
      </c>
      <c r="I44" s="1">
        <v>1822</v>
      </c>
      <c r="J44" s="1">
        <v>1458</v>
      </c>
      <c r="K44" s="1">
        <v>364</v>
      </c>
      <c r="L44" s="1">
        <v>315</v>
      </c>
      <c r="M44" s="1">
        <v>215</v>
      </c>
      <c r="N44" s="1">
        <v>99</v>
      </c>
      <c r="O44" s="1">
        <v>364</v>
      </c>
      <c r="P44" s="1">
        <v>91</v>
      </c>
      <c r="Q44" s="1">
        <v>273</v>
      </c>
      <c r="R44" s="1">
        <v>120</v>
      </c>
      <c r="S44" s="1">
        <v>31</v>
      </c>
      <c r="T44" s="1">
        <v>89</v>
      </c>
      <c r="U44" s="1">
        <v>28</v>
      </c>
      <c r="V44" s="1">
        <v>10</v>
      </c>
      <c r="W44" s="1">
        <v>18</v>
      </c>
      <c r="X44" s="1">
        <v>3</v>
      </c>
      <c r="Y44" s="1">
        <v>1</v>
      </c>
      <c r="Z44" s="1">
        <v>2</v>
      </c>
      <c r="AA44" s="1">
        <v>29</v>
      </c>
      <c r="AB44" s="1">
        <v>4</v>
      </c>
      <c r="AC44" s="1">
        <v>25</v>
      </c>
    </row>
    <row r="45" spans="1:29" ht="18" customHeight="1">
      <c r="A45" s="7" t="s">
        <v>129</v>
      </c>
      <c r="B45" s="21" t="s">
        <v>225</v>
      </c>
      <c r="C45" s="1">
        <f t="shared" si="16"/>
        <v>1567</v>
      </c>
      <c r="D45" s="1">
        <f t="shared" si="16"/>
        <v>779</v>
      </c>
      <c r="E45" s="1">
        <f t="shared" si="16"/>
        <v>788</v>
      </c>
      <c r="F45" s="1">
        <f t="shared" si="17"/>
        <v>1558</v>
      </c>
      <c r="G45" s="1">
        <f t="shared" si="17"/>
        <v>777</v>
      </c>
      <c r="H45" s="1">
        <f t="shared" si="17"/>
        <v>781</v>
      </c>
      <c r="I45" s="1">
        <v>1064</v>
      </c>
      <c r="J45" s="1">
        <v>646</v>
      </c>
      <c r="K45" s="1">
        <v>418</v>
      </c>
      <c r="L45" s="1">
        <v>358</v>
      </c>
      <c r="M45" s="1">
        <v>74</v>
      </c>
      <c r="N45" s="1">
        <v>284</v>
      </c>
      <c r="O45" s="1">
        <v>98</v>
      </c>
      <c r="P45" s="1">
        <v>42</v>
      </c>
      <c r="Q45" s="1">
        <v>56</v>
      </c>
      <c r="R45" s="1">
        <v>24</v>
      </c>
      <c r="S45" s="1">
        <v>6</v>
      </c>
      <c r="T45" s="1">
        <v>18</v>
      </c>
      <c r="U45" s="1">
        <v>14</v>
      </c>
      <c r="V45" s="1">
        <v>9</v>
      </c>
      <c r="W45" s="1">
        <v>5</v>
      </c>
      <c r="X45" s="1">
        <v>9</v>
      </c>
      <c r="Y45" s="1">
        <v>2</v>
      </c>
      <c r="Z45" s="1">
        <v>7</v>
      </c>
      <c r="AA45" s="1">
        <v>10</v>
      </c>
      <c r="AB45" s="1">
        <v>2</v>
      </c>
      <c r="AC45" s="1">
        <v>8</v>
      </c>
    </row>
    <row r="46" spans="1:29" ht="18" customHeight="1">
      <c r="A46" s="7" t="s">
        <v>130</v>
      </c>
      <c r="B46" s="21" t="s">
        <v>226</v>
      </c>
      <c r="C46" s="1">
        <f t="shared" si="16"/>
        <v>1641</v>
      </c>
      <c r="D46" s="1">
        <f t="shared" si="16"/>
        <v>1259</v>
      </c>
      <c r="E46" s="1">
        <f t="shared" si="16"/>
        <v>382</v>
      </c>
      <c r="F46" s="1">
        <f t="shared" si="17"/>
        <v>1637</v>
      </c>
      <c r="G46" s="1">
        <f t="shared" si="17"/>
        <v>1258</v>
      </c>
      <c r="H46" s="1">
        <f t="shared" si="17"/>
        <v>379</v>
      </c>
      <c r="I46" s="1">
        <v>1453</v>
      </c>
      <c r="J46" s="1">
        <v>1231</v>
      </c>
      <c r="K46" s="1">
        <v>222</v>
      </c>
      <c r="L46" s="1">
        <v>0</v>
      </c>
      <c r="M46" s="1">
        <v>0</v>
      </c>
      <c r="N46" s="1">
        <v>0</v>
      </c>
      <c r="O46" s="1">
        <v>156</v>
      </c>
      <c r="P46" s="1">
        <v>22</v>
      </c>
      <c r="Q46" s="1">
        <v>134</v>
      </c>
      <c r="R46" s="1">
        <v>15</v>
      </c>
      <c r="S46" s="1">
        <v>3</v>
      </c>
      <c r="T46" s="1">
        <v>12</v>
      </c>
      <c r="U46" s="1">
        <v>13</v>
      </c>
      <c r="V46" s="1">
        <v>2</v>
      </c>
      <c r="W46" s="1">
        <v>11</v>
      </c>
      <c r="X46" s="1">
        <v>4</v>
      </c>
      <c r="Y46" s="1">
        <v>1</v>
      </c>
      <c r="Z46" s="1">
        <v>3</v>
      </c>
      <c r="AA46" s="1">
        <v>20</v>
      </c>
      <c r="AB46" s="1">
        <v>2</v>
      </c>
      <c r="AC46" s="1">
        <v>18</v>
      </c>
    </row>
    <row r="47" spans="1:29" ht="18" customHeight="1">
      <c r="A47" s="7" t="s">
        <v>131</v>
      </c>
      <c r="B47" s="21" t="s">
        <v>358</v>
      </c>
      <c r="C47" s="1">
        <f aca="true" t="shared" si="18" ref="C47:E49">SUM(F47,X47)</f>
        <v>1005</v>
      </c>
      <c r="D47" s="1">
        <f t="shared" si="18"/>
        <v>865</v>
      </c>
      <c r="E47" s="1">
        <f t="shared" si="18"/>
        <v>140</v>
      </c>
      <c r="F47" s="1">
        <f aca="true" t="shared" si="19" ref="F47:H49">SUM(I47,L47,O47,R47,U47)</f>
        <v>1004</v>
      </c>
      <c r="G47" s="1">
        <f t="shared" si="19"/>
        <v>864</v>
      </c>
      <c r="H47" s="1">
        <f t="shared" si="19"/>
        <v>140</v>
      </c>
      <c r="I47" s="1">
        <v>964</v>
      </c>
      <c r="J47" s="1">
        <v>861</v>
      </c>
      <c r="K47" s="1">
        <v>103</v>
      </c>
      <c r="L47" s="1">
        <v>0</v>
      </c>
      <c r="M47" s="1">
        <v>0</v>
      </c>
      <c r="N47" s="1">
        <v>0</v>
      </c>
      <c r="O47" s="1">
        <v>14</v>
      </c>
      <c r="P47" s="1">
        <v>2</v>
      </c>
      <c r="Q47" s="1">
        <v>12</v>
      </c>
      <c r="R47" s="1">
        <v>21</v>
      </c>
      <c r="S47" s="1">
        <v>1</v>
      </c>
      <c r="T47" s="1">
        <v>20</v>
      </c>
      <c r="U47" s="1">
        <v>5</v>
      </c>
      <c r="V47" s="1">
        <v>0</v>
      </c>
      <c r="W47" s="1">
        <v>5</v>
      </c>
      <c r="X47" s="1">
        <v>1</v>
      </c>
      <c r="Y47" s="1">
        <v>1</v>
      </c>
      <c r="Z47" s="1">
        <v>0</v>
      </c>
      <c r="AA47" s="1">
        <v>8</v>
      </c>
      <c r="AB47" s="1">
        <v>1</v>
      </c>
      <c r="AC47" s="1">
        <v>7</v>
      </c>
    </row>
    <row r="48" spans="1:29" ht="18" customHeight="1">
      <c r="A48" s="7" t="s">
        <v>132</v>
      </c>
      <c r="B48" s="21" t="s">
        <v>168</v>
      </c>
      <c r="C48" s="1">
        <f t="shared" si="18"/>
        <v>1296</v>
      </c>
      <c r="D48" s="1">
        <f t="shared" si="18"/>
        <v>784</v>
      </c>
      <c r="E48" s="1">
        <f t="shared" si="18"/>
        <v>510</v>
      </c>
      <c r="F48" s="1">
        <f t="shared" si="19"/>
        <v>1293</v>
      </c>
      <c r="G48" s="1">
        <f t="shared" si="19"/>
        <v>783</v>
      </c>
      <c r="H48" s="1">
        <f t="shared" si="19"/>
        <v>508</v>
      </c>
      <c r="I48" s="1">
        <v>940</v>
      </c>
      <c r="J48" s="1">
        <v>684</v>
      </c>
      <c r="K48" s="1">
        <v>254</v>
      </c>
      <c r="L48" s="1">
        <v>31</v>
      </c>
      <c r="M48" s="1">
        <v>22</v>
      </c>
      <c r="N48" s="1">
        <v>9</v>
      </c>
      <c r="O48" s="1">
        <v>233</v>
      </c>
      <c r="P48" s="1">
        <v>42</v>
      </c>
      <c r="Q48" s="1">
        <v>191</v>
      </c>
      <c r="R48" s="1">
        <v>63</v>
      </c>
      <c r="S48" s="1">
        <v>22</v>
      </c>
      <c r="T48" s="1">
        <v>41</v>
      </c>
      <c r="U48" s="1">
        <v>26</v>
      </c>
      <c r="V48" s="1">
        <v>13</v>
      </c>
      <c r="W48" s="1">
        <v>13</v>
      </c>
      <c r="X48" s="1">
        <v>3</v>
      </c>
      <c r="Y48" s="1">
        <v>1</v>
      </c>
      <c r="Z48" s="1">
        <v>2</v>
      </c>
      <c r="AA48" s="1">
        <v>38</v>
      </c>
      <c r="AB48" s="1">
        <v>4</v>
      </c>
      <c r="AC48" s="1">
        <v>34</v>
      </c>
    </row>
    <row r="49" spans="1:29" ht="36" customHeight="1">
      <c r="A49" s="7" t="s">
        <v>133</v>
      </c>
      <c r="B49" s="22" t="s">
        <v>250</v>
      </c>
      <c r="C49" s="18">
        <f t="shared" si="18"/>
        <v>1152</v>
      </c>
      <c r="D49" s="18">
        <f t="shared" si="18"/>
        <v>892</v>
      </c>
      <c r="E49" s="18">
        <f t="shared" si="18"/>
        <v>260</v>
      </c>
      <c r="F49" s="18">
        <f t="shared" si="19"/>
        <v>1149</v>
      </c>
      <c r="G49" s="18">
        <f t="shared" si="19"/>
        <v>891</v>
      </c>
      <c r="H49" s="18">
        <f t="shared" si="19"/>
        <v>258</v>
      </c>
      <c r="I49" s="18">
        <v>993</v>
      </c>
      <c r="J49" s="18">
        <v>847</v>
      </c>
      <c r="K49" s="18">
        <v>146</v>
      </c>
      <c r="L49" s="18">
        <v>49</v>
      </c>
      <c r="M49" s="18">
        <v>31</v>
      </c>
      <c r="N49" s="18">
        <v>18</v>
      </c>
      <c r="O49" s="18">
        <v>63</v>
      </c>
      <c r="P49" s="18">
        <v>7</v>
      </c>
      <c r="Q49" s="18">
        <v>56</v>
      </c>
      <c r="R49" s="18">
        <v>38</v>
      </c>
      <c r="S49" s="18">
        <v>4</v>
      </c>
      <c r="T49" s="18">
        <v>34</v>
      </c>
      <c r="U49" s="18">
        <v>6</v>
      </c>
      <c r="V49" s="18">
        <v>2</v>
      </c>
      <c r="W49" s="18">
        <v>4</v>
      </c>
      <c r="X49" s="18">
        <v>3</v>
      </c>
      <c r="Y49" s="18">
        <v>1</v>
      </c>
      <c r="Z49" s="18">
        <v>2</v>
      </c>
      <c r="AA49" s="18">
        <v>5</v>
      </c>
      <c r="AB49" s="18">
        <v>1</v>
      </c>
      <c r="AC49" s="18">
        <v>4</v>
      </c>
    </row>
  </sheetData>
  <mergeCells count="21">
    <mergeCell ref="AA2:AC2"/>
    <mergeCell ref="AA3:AA5"/>
    <mergeCell ref="AB3:AB5"/>
    <mergeCell ref="AC3:AC5"/>
    <mergeCell ref="B2:B5"/>
    <mergeCell ref="X4:X5"/>
    <mergeCell ref="Y4:Y5"/>
    <mergeCell ref="Z4:Z5"/>
    <mergeCell ref="X3:Z3"/>
    <mergeCell ref="R4:T4"/>
    <mergeCell ref="U4:W4"/>
    <mergeCell ref="F3:W3"/>
    <mergeCell ref="C2:Z2"/>
    <mergeCell ref="D4:D5"/>
    <mergeCell ref="E4:E5"/>
    <mergeCell ref="L4:N4"/>
    <mergeCell ref="O4:Q4"/>
    <mergeCell ref="F4:H4"/>
    <mergeCell ref="I4:K4"/>
    <mergeCell ref="C3:E3"/>
    <mergeCell ref="C4:C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S66"/>
  <sheetViews>
    <sheetView workbookViewId="0" topLeftCell="A1">
      <selection activeCell="A1" sqref="A1"/>
    </sheetView>
  </sheetViews>
  <sheetFormatPr defaultColWidth="9.00390625" defaultRowHeight="18" customHeight="1"/>
  <cols>
    <col min="1" max="1" width="12.875" style="6" customWidth="1"/>
    <col min="2" max="4" width="11.125" style="1" customWidth="1"/>
    <col min="5" max="5" width="12.125" style="1" customWidth="1"/>
    <col min="6" max="19" width="11.125" style="1" customWidth="1"/>
    <col min="20" max="23" width="12.125" style="1" customWidth="1"/>
    <col min="24" max="33" width="11.125" style="1" customWidth="1"/>
    <col min="34" max="34" width="12.125" style="1" customWidth="1"/>
    <col min="35" max="44" width="11.125" style="1" customWidth="1"/>
    <col min="45" max="45" width="14.375" style="1" customWidth="1"/>
    <col min="46" max="16384" width="11.125" style="1" customWidth="1"/>
  </cols>
  <sheetData>
    <row r="1" spans="1:4" s="3" customFormat="1" ht="18" customHeight="1">
      <c r="A1" s="4" t="s">
        <v>169</v>
      </c>
      <c r="D1" s="4"/>
    </row>
    <row r="2" s="3" customFormat="1" ht="18" customHeight="1">
      <c r="B2" s="3" t="s">
        <v>170</v>
      </c>
    </row>
    <row r="3" s="3" customFormat="1" ht="18" customHeight="1">
      <c r="B3" s="3" t="s">
        <v>137</v>
      </c>
    </row>
    <row r="4" spans="1:2" s="3" customFormat="1" ht="18" customHeight="1">
      <c r="A4" s="6"/>
      <c r="B4" s="3" t="s">
        <v>199</v>
      </c>
    </row>
    <row r="5" spans="1:45" s="3" customFormat="1" ht="18" customHeight="1">
      <c r="A5" s="30" t="s">
        <v>89</v>
      </c>
      <c r="B5" s="28" t="s">
        <v>90</v>
      </c>
      <c r="C5" s="28" t="s">
        <v>91</v>
      </c>
      <c r="D5" s="14" t="s">
        <v>92</v>
      </c>
      <c r="E5" s="14" t="s">
        <v>93</v>
      </c>
      <c r="F5" s="14" t="s">
        <v>94</v>
      </c>
      <c r="G5" s="14" t="s">
        <v>95</v>
      </c>
      <c r="H5" s="14" t="s">
        <v>96</v>
      </c>
      <c r="I5" s="14" t="s">
        <v>97</v>
      </c>
      <c r="J5" s="14" t="s">
        <v>98</v>
      </c>
      <c r="K5" s="14" t="s">
        <v>99</v>
      </c>
      <c r="L5" s="14" t="s">
        <v>100</v>
      </c>
      <c r="M5" s="14" t="s">
        <v>101</v>
      </c>
      <c r="N5" s="14" t="s">
        <v>102</v>
      </c>
      <c r="O5" s="14" t="s">
        <v>103</v>
      </c>
      <c r="P5" s="14" t="s">
        <v>104</v>
      </c>
      <c r="Q5" s="14" t="s">
        <v>105</v>
      </c>
      <c r="R5" s="14" t="s">
        <v>106</v>
      </c>
      <c r="S5" s="14" t="s">
        <v>107</v>
      </c>
      <c r="T5" s="14" t="s">
        <v>108</v>
      </c>
      <c r="U5" s="14" t="s">
        <v>109</v>
      </c>
      <c r="V5" s="14" t="s">
        <v>110</v>
      </c>
      <c r="W5" s="14" t="s">
        <v>111</v>
      </c>
      <c r="X5" s="14" t="s">
        <v>112</v>
      </c>
      <c r="Y5" s="14" t="s">
        <v>113</v>
      </c>
      <c r="Z5" s="14" t="s">
        <v>114</v>
      </c>
      <c r="AA5" s="28" t="s">
        <v>115</v>
      </c>
      <c r="AB5" s="14" t="s">
        <v>116</v>
      </c>
      <c r="AC5" s="14" t="s">
        <v>117</v>
      </c>
      <c r="AD5" s="14" t="s">
        <v>118</v>
      </c>
      <c r="AE5" s="14" t="s">
        <v>119</v>
      </c>
      <c r="AF5" s="14" t="s">
        <v>120</v>
      </c>
      <c r="AG5" s="14" t="s">
        <v>121</v>
      </c>
      <c r="AH5" s="14" t="s">
        <v>122</v>
      </c>
      <c r="AI5" s="14" t="s">
        <v>123</v>
      </c>
      <c r="AJ5" s="14" t="s">
        <v>124</v>
      </c>
      <c r="AK5" s="14" t="s">
        <v>125</v>
      </c>
      <c r="AL5" s="14" t="s">
        <v>126</v>
      </c>
      <c r="AM5" s="14" t="s">
        <v>127</v>
      </c>
      <c r="AN5" s="14" t="s">
        <v>128</v>
      </c>
      <c r="AO5" s="14" t="s">
        <v>129</v>
      </c>
      <c r="AP5" s="14" t="s">
        <v>130</v>
      </c>
      <c r="AQ5" s="14" t="s">
        <v>131</v>
      </c>
      <c r="AR5" s="14" t="s">
        <v>132</v>
      </c>
      <c r="AS5" s="15" t="s">
        <v>133</v>
      </c>
    </row>
    <row r="6" spans="1:45" s="3" customFormat="1" ht="54" customHeight="1">
      <c r="A6" s="31"/>
      <c r="B6" s="29"/>
      <c r="C6" s="29"/>
      <c r="D6" s="16" t="s">
        <v>139</v>
      </c>
      <c r="E6" s="16" t="s">
        <v>171</v>
      </c>
      <c r="F6" s="16" t="s">
        <v>140</v>
      </c>
      <c r="G6" s="16" t="s">
        <v>141</v>
      </c>
      <c r="H6" s="16" t="s">
        <v>142</v>
      </c>
      <c r="I6" s="16" t="s">
        <v>143</v>
      </c>
      <c r="J6" s="16" t="s">
        <v>144</v>
      </c>
      <c r="K6" s="16" t="s">
        <v>145</v>
      </c>
      <c r="L6" s="16" t="s">
        <v>146</v>
      </c>
      <c r="M6" s="16" t="s">
        <v>147</v>
      </c>
      <c r="N6" s="16" t="s">
        <v>148</v>
      </c>
      <c r="O6" s="16" t="s">
        <v>149</v>
      </c>
      <c r="P6" s="16" t="s">
        <v>150</v>
      </c>
      <c r="Q6" s="16" t="s">
        <v>151</v>
      </c>
      <c r="R6" s="16" t="s">
        <v>152</v>
      </c>
      <c r="S6" s="16" t="s">
        <v>153</v>
      </c>
      <c r="T6" s="16" t="s">
        <v>172</v>
      </c>
      <c r="U6" s="16" t="s">
        <v>173</v>
      </c>
      <c r="V6" s="16" t="s">
        <v>174</v>
      </c>
      <c r="W6" s="16" t="s">
        <v>175</v>
      </c>
      <c r="X6" s="16" t="s">
        <v>154</v>
      </c>
      <c r="Y6" s="16" t="s">
        <v>155</v>
      </c>
      <c r="Z6" s="16" t="s">
        <v>156</v>
      </c>
      <c r="AA6" s="29"/>
      <c r="AB6" s="16" t="s">
        <v>157</v>
      </c>
      <c r="AC6" s="16" t="s">
        <v>158</v>
      </c>
      <c r="AD6" s="16" t="s">
        <v>159</v>
      </c>
      <c r="AE6" s="16" t="s">
        <v>160</v>
      </c>
      <c r="AF6" s="16" t="s">
        <v>161</v>
      </c>
      <c r="AG6" s="16" t="s">
        <v>162</v>
      </c>
      <c r="AH6" s="16" t="s">
        <v>176</v>
      </c>
      <c r="AI6" s="16" t="s">
        <v>177</v>
      </c>
      <c r="AJ6" s="16" t="s">
        <v>163</v>
      </c>
      <c r="AK6" s="16" t="s">
        <v>164</v>
      </c>
      <c r="AL6" s="16" t="s">
        <v>165</v>
      </c>
      <c r="AM6" s="16" t="s">
        <v>166</v>
      </c>
      <c r="AN6" s="16" t="s">
        <v>167</v>
      </c>
      <c r="AO6" s="16" t="s">
        <v>178</v>
      </c>
      <c r="AP6" s="16" t="s">
        <v>179</v>
      </c>
      <c r="AQ6" s="16" t="s">
        <v>180</v>
      </c>
      <c r="AR6" s="16" t="s">
        <v>168</v>
      </c>
      <c r="AS6" s="17" t="s">
        <v>181</v>
      </c>
    </row>
    <row r="7" spans="1:45" s="2" customFormat="1" ht="18" customHeight="1">
      <c r="A7" s="9" t="s">
        <v>134</v>
      </c>
      <c r="B7" s="2">
        <f>SUM(C7,AA7)</f>
        <v>174918</v>
      </c>
      <c r="C7" s="2">
        <f>SUM(D7:Z7)</f>
        <v>107075</v>
      </c>
      <c r="D7" s="2">
        <f aca="true" t="shared" si="0" ref="D7:Z7">SUM(D8,D14,D20,D26,D32,D38,D44:D50,D56,D62:D66)</f>
        <v>2934</v>
      </c>
      <c r="E7" s="2">
        <f t="shared" si="0"/>
        <v>2568</v>
      </c>
      <c r="F7" s="2">
        <f t="shared" si="0"/>
        <v>4803</v>
      </c>
      <c r="G7" s="2">
        <f t="shared" si="0"/>
        <v>5714</v>
      </c>
      <c r="H7" s="2">
        <f t="shared" si="0"/>
        <v>5655</v>
      </c>
      <c r="I7" s="2">
        <f t="shared" si="0"/>
        <v>5265</v>
      </c>
      <c r="J7" s="2">
        <f t="shared" si="0"/>
        <v>4603</v>
      </c>
      <c r="K7" s="2">
        <f t="shared" si="0"/>
        <v>4686</v>
      </c>
      <c r="L7" s="2">
        <f t="shared" si="0"/>
        <v>4310</v>
      </c>
      <c r="M7" s="2">
        <f t="shared" si="0"/>
        <v>3012</v>
      </c>
      <c r="N7" s="2">
        <f t="shared" si="0"/>
        <v>3457</v>
      </c>
      <c r="O7" s="2">
        <f t="shared" si="0"/>
        <v>2442</v>
      </c>
      <c r="P7" s="2">
        <f t="shared" si="0"/>
        <v>3297</v>
      </c>
      <c r="Q7" s="2">
        <f t="shared" si="0"/>
        <v>3373</v>
      </c>
      <c r="R7" s="2">
        <f t="shared" si="0"/>
        <v>6932</v>
      </c>
      <c r="S7" s="2">
        <f t="shared" si="0"/>
        <v>3820</v>
      </c>
      <c r="T7" s="2">
        <f t="shared" si="0"/>
        <v>5445</v>
      </c>
      <c r="U7" s="2">
        <f t="shared" si="0"/>
        <v>3839</v>
      </c>
      <c r="V7" s="2">
        <f t="shared" si="0"/>
        <v>4671</v>
      </c>
      <c r="W7" s="2">
        <f t="shared" si="0"/>
        <v>7059</v>
      </c>
      <c r="X7" s="2">
        <f t="shared" si="0"/>
        <v>7875</v>
      </c>
      <c r="Y7" s="2">
        <f t="shared" si="0"/>
        <v>5054</v>
      </c>
      <c r="Z7" s="2">
        <f t="shared" si="0"/>
        <v>6261</v>
      </c>
      <c r="AA7" s="2">
        <f>SUM(AB7:AS7)</f>
        <v>67843</v>
      </c>
      <c r="AB7" s="2">
        <f aca="true" t="shared" si="1" ref="AB7:AS7">SUM(AB8,AB14,AB20,AB26,AB32,AB38,AB44:AB50,AB56,AB62:AB66)</f>
        <v>5984</v>
      </c>
      <c r="AC7" s="2">
        <f t="shared" si="1"/>
        <v>7894</v>
      </c>
      <c r="AD7" s="2">
        <f t="shared" si="1"/>
        <v>2899</v>
      </c>
      <c r="AE7" s="2">
        <f t="shared" si="1"/>
        <v>4261</v>
      </c>
      <c r="AF7" s="2">
        <f t="shared" si="1"/>
        <v>2777</v>
      </c>
      <c r="AG7" s="2">
        <f t="shared" si="1"/>
        <v>3882</v>
      </c>
      <c r="AH7" s="2">
        <f t="shared" si="1"/>
        <v>2880</v>
      </c>
      <c r="AI7" s="2">
        <f t="shared" si="1"/>
        <v>2409</v>
      </c>
      <c r="AJ7" s="2">
        <f t="shared" si="1"/>
        <v>4173</v>
      </c>
      <c r="AK7" s="2">
        <f t="shared" si="1"/>
        <v>4300</v>
      </c>
      <c r="AL7" s="2">
        <f t="shared" si="1"/>
        <v>2357</v>
      </c>
      <c r="AM7" s="2">
        <f t="shared" si="1"/>
        <v>4457</v>
      </c>
      <c r="AN7" s="2">
        <f t="shared" si="1"/>
        <v>5222</v>
      </c>
      <c r="AO7" s="2">
        <f t="shared" si="1"/>
        <v>3142</v>
      </c>
      <c r="AP7" s="2">
        <f t="shared" si="1"/>
        <v>3542</v>
      </c>
      <c r="AQ7" s="2">
        <f t="shared" si="1"/>
        <v>2316</v>
      </c>
      <c r="AR7" s="2">
        <f t="shared" si="1"/>
        <v>2598</v>
      </c>
      <c r="AS7" s="2">
        <f t="shared" si="1"/>
        <v>2750</v>
      </c>
    </row>
    <row r="8" spans="1:45" s="2" customFormat="1" ht="18" customHeight="1">
      <c r="A8" s="9" t="s">
        <v>135</v>
      </c>
      <c r="B8" s="2">
        <f aca="true" t="shared" si="2" ref="B8:B66">SUM(C8,AA8)</f>
        <v>15680</v>
      </c>
      <c r="C8" s="2">
        <f aca="true" t="shared" si="3" ref="C8:C66">SUM(D8:Z8)</f>
        <v>8753</v>
      </c>
      <c r="D8" s="2">
        <f aca="true" t="shared" si="4" ref="D8:Z8">SUM(D9:D13)</f>
        <v>191</v>
      </c>
      <c r="E8" s="2">
        <f t="shared" si="4"/>
        <v>159</v>
      </c>
      <c r="F8" s="2">
        <f t="shared" si="4"/>
        <v>338</v>
      </c>
      <c r="G8" s="2">
        <f t="shared" si="4"/>
        <v>487</v>
      </c>
      <c r="H8" s="2">
        <f t="shared" si="4"/>
        <v>493</v>
      </c>
      <c r="I8" s="2">
        <f t="shared" si="4"/>
        <v>468</v>
      </c>
      <c r="J8" s="2">
        <f t="shared" si="4"/>
        <v>382</v>
      </c>
      <c r="K8" s="2">
        <f t="shared" si="4"/>
        <v>419</v>
      </c>
      <c r="L8" s="2">
        <f t="shared" si="4"/>
        <v>343</v>
      </c>
      <c r="M8" s="2">
        <f t="shared" si="4"/>
        <v>215</v>
      </c>
      <c r="N8" s="2">
        <f t="shared" si="4"/>
        <v>287</v>
      </c>
      <c r="O8" s="2">
        <f t="shared" si="4"/>
        <v>183</v>
      </c>
      <c r="P8" s="2">
        <f t="shared" si="4"/>
        <v>250</v>
      </c>
      <c r="Q8" s="2">
        <f t="shared" si="4"/>
        <v>308</v>
      </c>
      <c r="R8" s="2">
        <f t="shared" si="4"/>
        <v>635</v>
      </c>
      <c r="S8" s="2">
        <f t="shared" si="4"/>
        <v>319</v>
      </c>
      <c r="T8" s="2">
        <f t="shared" si="4"/>
        <v>443</v>
      </c>
      <c r="U8" s="2">
        <f t="shared" si="4"/>
        <v>251</v>
      </c>
      <c r="V8" s="2">
        <f t="shared" si="4"/>
        <v>413</v>
      </c>
      <c r="W8" s="2">
        <f t="shared" si="4"/>
        <v>530</v>
      </c>
      <c r="X8" s="2">
        <f t="shared" si="4"/>
        <v>690</v>
      </c>
      <c r="Y8" s="2">
        <f t="shared" si="4"/>
        <v>487</v>
      </c>
      <c r="Z8" s="2">
        <f t="shared" si="4"/>
        <v>462</v>
      </c>
      <c r="AA8" s="2">
        <f aca="true" t="shared" si="5" ref="AA8:AA66">SUM(AB8:AS8)</f>
        <v>6927</v>
      </c>
      <c r="AB8" s="2">
        <f aca="true" t="shared" si="6" ref="AB8:AS8">SUM(AB9:AB13)</f>
        <v>647</v>
      </c>
      <c r="AC8" s="2">
        <f t="shared" si="6"/>
        <v>904</v>
      </c>
      <c r="AD8" s="2">
        <f t="shared" si="6"/>
        <v>280</v>
      </c>
      <c r="AE8" s="2">
        <f t="shared" si="6"/>
        <v>503</v>
      </c>
      <c r="AF8" s="2">
        <f t="shared" si="6"/>
        <v>278</v>
      </c>
      <c r="AG8" s="2">
        <f t="shared" si="6"/>
        <v>376</v>
      </c>
      <c r="AH8" s="2">
        <f t="shared" si="6"/>
        <v>191</v>
      </c>
      <c r="AI8" s="2">
        <f t="shared" si="6"/>
        <v>152</v>
      </c>
      <c r="AJ8" s="2">
        <f t="shared" si="6"/>
        <v>626</v>
      </c>
      <c r="AK8" s="2">
        <f t="shared" si="6"/>
        <v>508</v>
      </c>
      <c r="AL8" s="2">
        <f t="shared" si="6"/>
        <v>188</v>
      </c>
      <c r="AM8" s="2">
        <f t="shared" si="6"/>
        <v>524</v>
      </c>
      <c r="AN8" s="2">
        <f t="shared" si="6"/>
        <v>398</v>
      </c>
      <c r="AO8" s="2">
        <f t="shared" si="6"/>
        <v>372</v>
      </c>
      <c r="AP8" s="2">
        <f t="shared" si="6"/>
        <v>331</v>
      </c>
      <c r="AQ8" s="2">
        <f t="shared" si="6"/>
        <v>180</v>
      </c>
      <c r="AR8" s="2">
        <f t="shared" si="6"/>
        <v>267</v>
      </c>
      <c r="AS8" s="2">
        <f t="shared" si="6"/>
        <v>202</v>
      </c>
    </row>
    <row r="9" spans="1:45" ht="18" customHeight="1">
      <c r="A9" s="8">
        <v>0</v>
      </c>
      <c r="B9" s="1">
        <f t="shared" si="2"/>
        <v>3455</v>
      </c>
      <c r="C9" s="1">
        <f t="shared" si="3"/>
        <v>1890</v>
      </c>
      <c r="D9" s="1">
        <v>43</v>
      </c>
      <c r="E9" s="1">
        <v>25</v>
      </c>
      <c r="F9" s="1">
        <v>71</v>
      </c>
      <c r="G9" s="1">
        <v>122</v>
      </c>
      <c r="H9" s="1">
        <v>106</v>
      </c>
      <c r="I9" s="1">
        <v>101</v>
      </c>
      <c r="J9" s="1">
        <v>76</v>
      </c>
      <c r="K9" s="1">
        <v>88</v>
      </c>
      <c r="L9" s="1">
        <v>86</v>
      </c>
      <c r="M9" s="1">
        <v>39</v>
      </c>
      <c r="N9" s="1">
        <v>50</v>
      </c>
      <c r="O9" s="1">
        <v>41</v>
      </c>
      <c r="P9" s="1">
        <v>51</v>
      </c>
      <c r="Q9" s="1">
        <v>61</v>
      </c>
      <c r="R9" s="1">
        <v>133</v>
      </c>
      <c r="S9" s="1">
        <v>73</v>
      </c>
      <c r="T9" s="1">
        <v>100</v>
      </c>
      <c r="U9" s="1">
        <v>59</v>
      </c>
      <c r="V9" s="1">
        <v>77</v>
      </c>
      <c r="W9" s="1">
        <v>123</v>
      </c>
      <c r="X9" s="1">
        <v>154</v>
      </c>
      <c r="Y9" s="1">
        <v>114</v>
      </c>
      <c r="Z9" s="1">
        <v>97</v>
      </c>
      <c r="AA9" s="1">
        <f t="shared" si="5"/>
        <v>1565</v>
      </c>
      <c r="AB9" s="1">
        <v>142</v>
      </c>
      <c r="AC9" s="1">
        <v>198</v>
      </c>
      <c r="AD9" s="1">
        <v>52</v>
      </c>
      <c r="AE9" s="1">
        <v>132</v>
      </c>
      <c r="AF9" s="1">
        <v>59</v>
      </c>
      <c r="AG9" s="1">
        <v>97</v>
      </c>
      <c r="AH9" s="1">
        <v>39</v>
      </c>
      <c r="AI9" s="1">
        <v>41</v>
      </c>
      <c r="AJ9" s="1">
        <v>127</v>
      </c>
      <c r="AK9" s="1">
        <v>127</v>
      </c>
      <c r="AL9" s="1">
        <v>37</v>
      </c>
      <c r="AM9" s="1">
        <v>131</v>
      </c>
      <c r="AN9" s="1">
        <v>78</v>
      </c>
      <c r="AO9" s="1">
        <v>83</v>
      </c>
      <c r="AP9" s="1">
        <v>69</v>
      </c>
      <c r="AQ9" s="1">
        <v>40</v>
      </c>
      <c r="AR9" s="1">
        <v>62</v>
      </c>
      <c r="AS9" s="1">
        <v>51</v>
      </c>
    </row>
    <row r="10" spans="1:45" ht="18" customHeight="1">
      <c r="A10" s="8">
        <v>1</v>
      </c>
      <c r="B10" s="1">
        <f t="shared" si="2"/>
        <v>3288</v>
      </c>
      <c r="C10" s="1">
        <f t="shared" si="3"/>
        <v>1802</v>
      </c>
      <c r="D10" s="1">
        <v>41</v>
      </c>
      <c r="E10" s="1">
        <v>32</v>
      </c>
      <c r="F10" s="1">
        <v>75</v>
      </c>
      <c r="G10" s="1">
        <v>91</v>
      </c>
      <c r="H10" s="1">
        <v>108</v>
      </c>
      <c r="I10" s="1">
        <v>91</v>
      </c>
      <c r="J10" s="1">
        <v>81</v>
      </c>
      <c r="K10" s="1">
        <v>103</v>
      </c>
      <c r="L10" s="1">
        <v>69</v>
      </c>
      <c r="M10" s="1">
        <v>43</v>
      </c>
      <c r="N10" s="1">
        <v>61</v>
      </c>
      <c r="O10" s="1">
        <v>37</v>
      </c>
      <c r="P10" s="1">
        <v>53</v>
      </c>
      <c r="Q10" s="1">
        <v>74</v>
      </c>
      <c r="R10" s="1">
        <v>112</v>
      </c>
      <c r="S10" s="1">
        <v>64</v>
      </c>
      <c r="T10" s="1">
        <v>85</v>
      </c>
      <c r="U10" s="1">
        <v>51</v>
      </c>
      <c r="V10" s="1">
        <v>82</v>
      </c>
      <c r="W10" s="1">
        <v>111</v>
      </c>
      <c r="X10" s="1">
        <v>140</v>
      </c>
      <c r="Y10" s="1">
        <v>101</v>
      </c>
      <c r="Z10" s="1">
        <v>97</v>
      </c>
      <c r="AA10" s="1">
        <f t="shared" si="5"/>
        <v>1486</v>
      </c>
      <c r="AB10" s="1">
        <v>134</v>
      </c>
      <c r="AC10" s="1">
        <v>217</v>
      </c>
      <c r="AD10" s="1">
        <v>60</v>
      </c>
      <c r="AE10" s="1">
        <v>105</v>
      </c>
      <c r="AF10" s="1">
        <v>65</v>
      </c>
      <c r="AG10" s="1">
        <v>86</v>
      </c>
      <c r="AH10" s="1">
        <v>45</v>
      </c>
      <c r="AI10" s="1">
        <v>30</v>
      </c>
      <c r="AJ10" s="1">
        <v>148</v>
      </c>
      <c r="AK10" s="1">
        <v>106</v>
      </c>
      <c r="AL10" s="1">
        <v>35</v>
      </c>
      <c r="AM10" s="1">
        <v>105</v>
      </c>
      <c r="AN10" s="1">
        <v>74</v>
      </c>
      <c r="AO10" s="1">
        <v>83</v>
      </c>
      <c r="AP10" s="1">
        <v>74</v>
      </c>
      <c r="AQ10" s="1">
        <v>39</v>
      </c>
      <c r="AR10" s="1">
        <v>42</v>
      </c>
      <c r="AS10" s="1">
        <v>38</v>
      </c>
    </row>
    <row r="11" spans="1:45" ht="18" customHeight="1">
      <c r="A11" s="8">
        <v>2</v>
      </c>
      <c r="B11" s="1">
        <f t="shared" si="2"/>
        <v>3190</v>
      </c>
      <c r="C11" s="1">
        <f t="shared" si="3"/>
        <v>1823</v>
      </c>
      <c r="D11" s="1">
        <v>34</v>
      </c>
      <c r="E11" s="1">
        <v>26</v>
      </c>
      <c r="F11" s="1">
        <v>70</v>
      </c>
      <c r="G11" s="1">
        <v>105</v>
      </c>
      <c r="H11" s="1">
        <v>107</v>
      </c>
      <c r="I11" s="1">
        <v>108</v>
      </c>
      <c r="J11" s="1">
        <v>76</v>
      </c>
      <c r="K11" s="1">
        <v>79</v>
      </c>
      <c r="L11" s="1">
        <v>65</v>
      </c>
      <c r="M11" s="1">
        <v>48</v>
      </c>
      <c r="N11" s="1">
        <v>68</v>
      </c>
      <c r="O11" s="1">
        <v>37</v>
      </c>
      <c r="P11" s="1">
        <v>50</v>
      </c>
      <c r="Q11" s="1">
        <v>60</v>
      </c>
      <c r="R11" s="1">
        <v>156</v>
      </c>
      <c r="S11" s="1">
        <v>69</v>
      </c>
      <c r="T11" s="1">
        <v>88</v>
      </c>
      <c r="U11" s="1">
        <v>52</v>
      </c>
      <c r="V11" s="1">
        <v>86</v>
      </c>
      <c r="W11" s="1">
        <v>102</v>
      </c>
      <c r="X11" s="1">
        <v>137</v>
      </c>
      <c r="Y11" s="1">
        <v>106</v>
      </c>
      <c r="Z11" s="1">
        <v>94</v>
      </c>
      <c r="AA11" s="1">
        <f t="shared" si="5"/>
        <v>1367</v>
      </c>
      <c r="AB11" s="1">
        <v>137</v>
      </c>
      <c r="AC11" s="1">
        <v>168</v>
      </c>
      <c r="AD11" s="1">
        <v>52</v>
      </c>
      <c r="AE11" s="1">
        <v>105</v>
      </c>
      <c r="AF11" s="1">
        <v>60</v>
      </c>
      <c r="AG11" s="1">
        <v>63</v>
      </c>
      <c r="AH11" s="1">
        <v>41</v>
      </c>
      <c r="AI11" s="1">
        <v>27</v>
      </c>
      <c r="AJ11" s="1">
        <v>122</v>
      </c>
      <c r="AK11" s="1">
        <v>82</v>
      </c>
      <c r="AL11" s="1">
        <v>39</v>
      </c>
      <c r="AM11" s="1">
        <v>101</v>
      </c>
      <c r="AN11" s="1">
        <v>88</v>
      </c>
      <c r="AO11" s="1">
        <v>68</v>
      </c>
      <c r="AP11" s="1">
        <v>71</v>
      </c>
      <c r="AQ11" s="1">
        <v>38</v>
      </c>
      <c r="AR11" s="1">
        <v>57</v>
      </c>
      <c r="AS11" s="1">
        <v>48</v>
      </c>
    </row>
    <row r="12" spans="1:45" ht="18" customHeight="1">
      <c r="A12" s="8">
        <v>3</v>
      </c>
      <c r="B12" s="1">
        <f t="shared" si="2"/>
        <v>3172</v>
      </c>
      <c r="C12" s="1">
        <f t="shared" si="3"/>
        <v>1764</v>
      </c>
      <c r="D12" s="1">
        <v>48</v>
      </c>
      <c r="E12" s="1">
        <v>36</v>
      </c>
      <c r="F12" s="1">
        <v>67</v>
      </c>
      <c r="G12" s="1">
        <v>99</v>
      </c>
      <c r="H12" s="1">
        <v>85</v>
      </c>
      <c r="I12" s="1">
        <v>89</v>
      </c>
      <c r="J12" s="1">
        <v>80</v>
      </c>
      <c r="K12" s="1">
        <v>80</v>
      </c>
      <c r="L12" s="1">
        <v>68</v>
      </c>
      <c r="M12" s="1">
        <v>49</v>
      </c>
      <c r="N12" s="1">
        <v>68</v>
      </c>
      <c r="O12" s="1">
        <v>39</v>
      </c>
      <c r="P12" s="1">
        <v>50</v>
      </c>
      <c r="Q12" s="1">
        <v>45</v>
      </c>
      <c r="R12" s="1">
        <v>130</v>
      </c>
      <c r="S12" s="1">
        <v>56</v>
      </c>
      <c r="T12" s="1">
        <v>95</v>
      </c>
      <c r="U12" s="1">
        <v>56</v>
      </c>
      <c r="V12" s="1">
        <v>91</v>
      </c>
      <c r="W12" s="1">
        <v>106</v>
      </c>
      <c r="X12" s="1">
        <v>137</v>
      </c>
      <c r="Y12" s="1">
        <v>97</v>
      </c>
      <c r="Z12" s="1">
        <v>93</v>
      </c>
      <c r="AA12" s="1">
        <f t="shared" si="5"/>
        <v>1408</v>
      </c>
      <c r="AB12" s="1">
        <v>119</v>
      </c>
      <c r="AC12" s="1">
        <v>167</v>
      </c>
      <c r="AD12" s="1">
        <v>70</v>
      </c>
      <c r="AE12" s="1">
        <v>101</v>
      </c>
      <c r="AF12" s="1">
        <v>53</v>
      </c>
      <c r="AG12" s="1">
        <v>73</v>
      </c>
      <c r="AH12" s="1">
        <v>38</v>
      </c>
      <c r="AI12" s="1">
        <v>27</v>
      </c>
      <c r="AJ12" s="1">
        <v>134</v>
      </c>
      <c r="AK12" s="1">
        <v>113</v>
      </c>
      <c r="AL12" s="1">
        <v>45</v>
      </c>
      <c r="AM12" s="1">
        <v>106</v>
      </c>
      <c r="AN12" s="1">
        <v>85</v>
      </c>
      <c r="AO12" s="1">
        <v>72</v>
      </c>
      <c r="AP12" s="1">
        <v>70</v>
      </c>
      <c r="AQ12" s="1">
        <v>30</v>
      </c>
      <c r="AR12" s="1">
        <v>65</v>
      </c>
      <c r="AS12" s="1">
        <v>40</v>
      </c>
    </row>
    <row r="13" spans="1:45" ht="18" customHeight="1">
      <c r="A13" s="8">
        <v>4</v>
      </c>
      <c r="B13" s="1">
        <f t="shared" si="2"/>
        <v>2575</v>
      </c>
      <c r="C13" s="1">
        <f t="shared" si="3"/>
        <v>1474</v>
      </c>
      <c r="D13" s="1">
        <v>25</v>
      </c>
      <c r="E13" s="1">
        <v>40</v>
      </c>
      <c r="F13" s="1">
        <v>55</v>
      </c>
      <c r="G13" s="1">
        <v>70</v>
      </c>
      <c r="H13" s="1">
        <v>87</v>
      </c>
      <c r="I13" s="1">
        <v>79</v>
      </c>
      <c r="J13" s="1">
        <v>69</v>
      </c>
      <c r="K13" s="1">
        <v>69</v>
      </c>
      <c r="L13" s="1">
        <v>55</v>
      </c>
      <c r="M13" s="1">
        <v>36</v>
      </c>
      <c r="N13" s="1">
        <v>40</v>
      </c>
      <c r="O13" s="1">
        <v>29</v>
      </c>
      <c r="P13" s="1">
        <v>46</v>
      </c>
      <c r="Q13" s="1">
        <v>68</v>
      </c>
      <c r="R13" s="1">
        <v>104</v>
      </c>
      <c r="S13" s="1">
        <v>57</v>
      </c>
      <c r="T13" s="1">
        <v>75</v>
      </c>
      <c r="U13" s="1">
        <v>33</v>
      </c>
      <c r="V13" s="1">
        <v>77</v>
      </c>
      <c r="W13" s="1">
        <v>88</v>
      </c>
      <c r="X13" s="1">
        <v>122</v>
      </c>
      <c r="Y13" s="1">
        <v>69</v>
      </c>
      <c r="Z13" s="1">
        <v>81</v>
      </c>
      <c r="AA13" s="1">
        <f t="shared" si="5"/>
        <v>1101</v>
      </c>
      <c r="AB13" s="1">
        <v>115</v>
      </c>
      <c r="AC13" s="1">
        <v>154</v>
      </c>
      <c r="AD13" s="1">
        <v>46</v>
      </c>
      <c r="AE13" s="1">
        <v>60</v>
      </c>
      <c r="AF13" s="1">
        <v>41</v>
      </c>
      <c r="AG13" s="1">
        <v>57</v>
      </c>
      <c r="AH13" s="1">
        <v>28</v>
      </c>
      <c r="AI13" s="1">
        <v>27</v>
      </c>
      <c r="AJ13" s="1">
        <v>95</v>
      </c>
      <c r="AK13" s="1">
        <v>80</v>
      </c>
      <c r="AL13" s="1">
        <v>32</v>
      </c>
      <c r="AM13" s="1">
        <v>81</v>
      </c>
      <c r="AN13" s="1">
        <v>73</v>
      </c>
      <c r="AO13" s="1">
        <v>66</v>
      </c>
      <c r="AP13" s="1">
        <v>47</v>
      </c>
      <c r="AQ13" s="1">
        <v>33</v>
      </c>
      <c r="AR13" s="1">
        <v>41</v>
      </c>
      <c r="AS13" s="1">
        <v>25</v>
      </c>
    </row>
    <row r="14" spans="1:45" s="2" customFormat="1" ht="18" customHeight="1">
      <c r="A14" s="9" t="s">
        <v>136</v>
      </c>
      <c r="B14" s="2">
        <f t="shared" si="2"/>
        <v>13716</v>
      </c>
      <c r="C14" s="2">
        <f t="shared" si="3"/>
        <v>8063</v>
      </c>
      <c r="D14" s="2">
        <f aca="true" t="shared" si="7" ref="D14:Z14">SUM(D15:D19)</f>
        <v>200</v>
      </c>
      <c r="E14" s="2">
        <f t="shared" si="7"/>
        <v>172</v>
      </c>
      <c r="F14" s="2">
        <f t="shared" si="7"/>
        <v>304</v>
      </c>
      <c r="G14" s="2">
        <f t="shared" si="7"/>
        <v>497</v>
      </c>
      <c r="H14" s="2">
        <f t="shared" si="7"/>
        <v>466</v>
      </c>
      <c r="I14" s="2">
        <f t="shared" si="7"/>
        <v>417</v>
      </c>
      <c r="J14" s="2">
        <f t="shared" si="7"/>
        <v>323</v>
      </c>
      <c r="K14" s="2">
        <f t="shared" si="7"/>
        <v>346</v>
      </c>
      <c r="L14" s="2">
        <f t="shared" si="7"/>
        <v>326</v>
      </c>
      <c r="M14" s="2">
        <f t="shared" si="7"/>
        <v>217</v>
      </c>
      <c r="N14" s="2">
        <f t="shared" si="7"/>
        <v>245</v>
      </c>
      <c r="O14" s="2">
        <f t="shared" si="7"/>
        <v>162</v>
      </c>
      <c r="P14" s="2">
        <f t="shared" si="7"/>
        <v>211</v>
      </c>
      <c r="Q14" s="2">
        <f t="shared" si="7"/>
        <v>228</v>
      </c>
      <c r="R14" s="2">
        <f t="shared" si="7"/>
        <v>570</v>
      </c>
      <c r="S14" s="2">
        <f t="shared" si="7"/>
        <v>288</v>
      </c>
      <c r="T14" s="2">
        <f t="shared" si="7"/>
        <v>418</v>
      </c>
      <c r="U14" s="2">
        <f t="shared" si="7"/>
        <v>234</v>
      </c>
      <c r="V14" s="2">
        <f t="shared" si="7"/>
        <v>385</v>
      </c>
      <c r="W14" s="2">
        <f t="shared" si="7"/>
        <v>457</v>
      </c>
      <c r="X14" s="2">
        <f t="shared" si="7"/>
        <v>686</v>
      </c>
      <c r="Y14" s="2">
        <f t="shared" si="7"/>
        <v>397</v>
      </c>
      <c r="Z14" s="2">
        <f t="shared" si="7"/>
        <v>514</v>
      </c>
      <c r="AA14" s="2">
        <f t="shared" si="5"/>
        <v>5653</v>
      </c>
      <c r="AB14" s="2">
        <f aca="true" t="shared" si="8" ref="AB14:AS14">SUM(AB15:AB19)</f>
        <v>568</v>
      </c>
      <c r="AC14" s="2">
        <f t="shared" si="8"/>
        <v>671</v>
      </c>
      <c r="AD14" s="2">
        <f t="shared" si="8"/>
        <v>251</v>
      </c>
      <c r="AE14" s="2">
        <f t="shared" si="8"/>
        <v>346</v>
      </c>
      <c r="AF14" s="2">
        <f t="shared" si="8"/>
        <v>199</v>
      </c>
      <c r="AG14" s="2">
        <f t="shared" si="8"/>
        <v>286</v>
      </c>
      <c r="AH14" s="2">
        <f t="shared" si="8"/>
        <v>214</v>
      </c>
      <c r="AI14" s="2">
        <f t="shared" si="8"/>
        <v>182</v>
      </c>
      <c r="AJ14" s="2">
        <f t="shared" si="8"/>
        <v>435</v>
      </c>
      <c r="AK14" s="2">
        <f t="shared" si="8"/>
        <v>376</v>
      </c>
      <c r="AL14" s="2">
        <f t="shared" si="8"/>
        <v>177</v>
      </c>
      <c r="AM14" s="2">
        <f t="shared" si="8"/>
        <v>378</v>
      </c>
      <c r="AN14" s="2">
        <f t="shared" si="8"/>
        <v>485</v>
      </c>
      <c r="AO14" s="2">
        <f t="shared" si="8"/>
        <v>259</v>
      </c>
      <c r="AP14" s="2">
        <f t="shared" si="8"/>
        <v>266</v>
      </c>
      <c r="AQ14" s="2">
        <f t="shared" si="8"/>
        <v>169</v>
      </c>
      <c r="AR14" s="2">
        <f t="shared" si="8"/>
        <v>196</v>
      </c>
      <c r="AS14" s="2">
        <f t="shared" si="8"/>
        <v>195</v>
      </c>
    </row>
    <row r="15" spans="1:45" ht="18" customHeight="1">
      <c r="A15" s="8">
        <v>5</v>
      </c>
      <c r="B15" s="1">
        <f t="shared" si="2"/>
        <v>3023</v>
      </c>
      <c r="C15" s="1">
        <f t="shared" si="3"/>
        <v>1724</v>
      </c>
      <c r="D15" s="1">
        <v>37</v>
      </c>
      <c r="E15" s="1">
        <v>38</v>
      </c>
      <c r="F15" s="1">
        <v>80</v>
      </c>
      <c r="G15" s="1">
        <v>107</v>
      </c>
      <c r="H15" s="1">
        <v>99</v>
      </c>
      <c r="I15" s="1">
        <v>86</v>
      </c>
      <c r="J15" s="1">
        <v>80</v>
      </c>
      <c r="K15" s="1">
        <v>56</v>
      </c>
      <c r="L15" s="1">
        <v>68</v>
      </c>
      <c r="M15" s="1">
        <v>39</v>
      </c>
      <c r="N15" s="1">
        <v>59</v>
      </c>
      <c r="O15" s="1">
        <v>33</v>
      </c>
      <c r="P15" s="1">
        <v>44</v>
      </c>
      <c r="Q15" s="1">
        <v>45</v>
      </c>
      <c r="R15" s="1">
        <v>128</v>
      </c>
      <c r="S15" s="1">
        <v>59</v>
      </c>
      <c r="T15" s="1">
        <v>85</v>
      </c>
      <c r="U15" s="1">
        <v>53</v>
      </c>
      <c r="V15" s="1">
        <v>89</v>
      </c>
      <c r="W15" s="1">
        <v>101</v>
      </c>
      <c r="X15" s="1">
        <v>127</v>
      </c>
      <c r="Y15" s="1">
        <v>94</v>
      </c>
      <c r="Z15" s="1">
        <v>117</v>
      </c>
      <c r="AA15" s="1">
        <f t="shared" si="5"/>
        <v>1299</v>
      </c>
      <c r="AB15" s="1">
        <v>130</v>
      </c>
      <c r="AC15" s="1">
        <v>175</v>
      </c>
      <c r="AD15" s="1">
        <v>65</v>
      </c>
      <c r="AE15" s="1">
        <v>90</v>
      </c>
      <c r="AF15" s="1">
        <v>52</v>
      </c>
      <c r="AG15" s="1">
        <v>69</v>
      </c>
      <c r="AH15" s="1">
        <v>36</v>
      </c>
      <c r="AI15" s="1">
        <v>30</v>
      </c>
      <c r="AJ15" s="1">
        <v>123</v>
      </c>
      <c r="AK15" s="1">
        <v>84</v>
      </c>
      <c r="AL15" s="1">
        <v>39</v>
      </c>
      <c r="AM15" s="1">
        <v>92</v>
      </c>
      <c r="AN15" s="1">
        <v>96</v>
      </c>
      <c r="AO15" s="1">
        <v>53</v>
      </c>
      <c r="AP15" s="1">
        <v>53</v>
      </c>
      <c r="AQ15" s="1">
        <v>36</v>
      </c>
      <c r="AR15" s="1">
        <v>34</v>
      </c>
      <c r="AS15" s="1">
        <v>42</v>
      </c>
    </row>
    <row r="16" spans="1:45" ht="18" customHeight="1">
      <c r="A16" s="8">
        <v>6</v>
      </c>
      <c r="B16" s="1">
        <f t="shared" si="2"/>
        <v>2781</v>
      </c>
      <c r="C16" s="1">
        <f t="shared" si="3"/>
        <v>1646</v>
      </c>
      <c r="D16" s="1">
        <v>40</v>
      </c>
      <c r="E16" s="1">
        <v>29</v>
      </c>
      <c r="F16" s="1">
        <v>57</v>
      </c>
      <c r="G16" s="1">
        <v>93</v>
      </c>
      <c r="H16" s="1">
        <v>99</v>
      </c>
      <c r="I16" s="1">
        <v>90</v>
      </c>
      <c r="J16" s="1">
        <v>60</v>
      </c>
      <c r="K16" s="1">
        <v>72</v>
      </c>
      <c r="L16" s="1">
        <v>74</v>
      </c>
      <c r="M16" s="1">
        <v>43</v>
      </c>
      <c r="N16" s="1">
        <v>59</v>
      </c>
      <c r="O16" s="1">
        <v>38</v>
      </c>
      <c r="P16" s="1">
        <v>35</v>
      </c>
      <c r="Q16" s="1">
        <v>48</v>
      </c>
      <c r="R16" s="1">
        <v>108</v>
      </c>
      <c r="S16" s="1">
        <v>59</v>
      </c>
      <c r="T16" s="1">
        <v>91</v>
      </c>
      <c r="U16" s="1">
        <v>52</v>
      </c>
      <c r="V16" s="1">
        <v>84</v>
      </c>
      <c r="W16" s="1">
        <v>101</v>
      </c>
      <c r="X16" s="1">
        <v>134</v>
      </c>
      <c r="Y16" s="1">
        <v>74</v>
      </c>
      <c r="Z16" s="1">
        <v>106</v>
      </c>
      <c r="AA16" s="1">
        <f t="shared" si="5"/>
        <v>1135</v>
      </c>
      <c r="AB16" s="1">
        <v>90</v>
      </c>
      <c r="AC16" s="1">
        <v>148</v>
      </c>
      <c r="AD16" s="1">
        <v>59</v>
      </c>
      <c r="AE16" s="1">
        <v>81</v>
      </c>
      <c r="AF16" s="1">
        <v>39</v>
      </c>
      <c r="AG16" s="1">
        <v>60</v>
      </c>
      <c r="AH16" s="1">
        <v>34</v>
      </c>
      <c r="AI16" s="1">
        <v>35</v>
      </c>
      <c r="AJ16" s="1">
        <v>87</v>
      </c>
      <c r="AK16" s="1">
        <v>79</v>
      </c>
      <c r="AL16" s="1">
        <v>32</v>
      </c>
      <c r="AM16" s="1">
        <v>78</v>
      </c>
      <c r="AN16" s="1">
        <v>89</v>
      </c>
      <c r="AO16" s="1">
        <v>58</v>
      </c>
      <c r="AP16" s="1">
        <v>55</v>
      </c>
      <c r="AQ16" s="1">
        <v>27</v>
      </c>
      <c r="AR16" s="1">
        <v>46</v>
      </c>
      <c r="AS16" s="1">
        <v>38</v>
      </c>
    </row>
    <row r="17" spans="1:45" ht="18" customHeight="1">
      <c r="A17" s="8">
        <v>7</v>
      </c>
      <c r="B17" s="1">
        <f t="shared" si="2"/>
        <v>2726</v>
      </c>
      <c r="C17" s="1">
        <f t="shared" si="3"/>
        <v>1588</v>
      </c>
      <c r="D17" s="1">
        <v>37</v>
      </c>
      <c r="E17" s="1">
        <v>29</v>
      </c>
      <c r="F17" s="1">
        <v>56</v>
      </c>
      <c r="G17" s="1">
        <v>105</v>
      </c>
      <c r="H17" s="1">
        <v>91</v>
      </c>
      <c r="I17" s="1">
        <v>84</v>
      </c>
      <c r="J17" s="1">
        <v>57</v>
      </c>
      <c r="K17" s="1">
        <v>70</v>
      </c>
      <c r="L17" s="1">
        <v>67</v>
      </c>
      <c r="M17" s="1">
        <v>41</v>
      </c>
      <c r="N17" s="1">
        <v>47</v>
      </c>
      <c r="O17" s="1">
        <v>24</v>
      </c>
      <c r="P17" s="1">
        <v>32</v>
      </c>
      <c r="Q17" s="1">
        <v>40</v>
      </c>
      <c r="R17" s="1">
        <v>127</v>
      </c>
      <c r="S17" s="1">
        <v>53</v>
      </c>
      <c r="T17" s="1">
        <v>98</v>
      </c>
      <c r="U17" s="1">
        <v>49</v>
      </c>
      <c r="V17" s="1">
        <v>67</v>
      </c>
      <c r="W17" s="1">
        <v>84</v>
      </c>
      <c r="X17" s="1">
        <v>156</v>
      </c>
      <c r="Y17" s="1">
        <v>71</v>
      </c>
      <c r="Z17" s="1">
        <v>103</v>
      </c>
      <c r="AA17" s="1">
        <f t="shared" si="5"/>
        <v>1138</v>
      </c>
      <c r="AB17" s="1">
        <v>116</v>
      </c>
      <c r="AC17" s="1">
        <v>123</v>
      </c>
      <c r="AD17" s="1">
        <v>46</v>
      </c>
      <c r="AE17" s="1">
        <v>67</v>
      </c>
      <c r="AF17" s="1">
        <v>36</v>
      </c>
      <c r="AG17" s="1">
        <v>68</v>
      </c>
      <c r="AH17" s="1">
        <v>53</v>
      </c>
      <c r="AI17" s="1">
        <v>46</v>
      </c>
      <c r="AJ17" s="1">
        <v>96</v>
      </c>
      <c r="AK17" s="1">
        <v>73</v>
      </c>
      <c r="AL17" s="1">
        <v>38</v>
      </c>
      <c r="AM17" s="1">
        <v>76</v>
      </c>
      <c r="AN17" s="1">
        <v>90</v>
      </c>
      <c r="AO17" s="1">
        <v>55</v>
      </c>
      <c r="AP17" s="1">
        <v>51</v>
      </c>
      <c r="AQ17" s="1">
        <v>31</v>
      </c>
      <c r="AR17" s="1">
        <v>43</v>
      </c>
      <c r="AS17" s="1">
        <v>30</v>
      </c>
    </row>
    <row r="18" spans="1:45" ht="18" customHeight="1">
      <c r="A18" s="8">
        <v>8</v>
      </c>
      <c r="B18" s="1">
        <f t="shared" si="2"/>
        <v>2609</v>
      </c>
      <c r="C18" s="1">
        <f t="shared" si="3"/>
        <v>1556</v>
      </c>
      <c r="D18" s="1">
        <v>44</v>
      </c>
      <c r="E18" s="1">
        <v>34</v>
      </c>
      <c r="F18" s="1">
        <v>45</v>
      </c>
      <c r="G18" s="1">
        <v>87</v>
      </c>
      <c r="H18" s="1">
        <v>91</v>
      </c>
      <c r="I18" s="1">
        <v>65</v>
      </c>
      <c r="J18" s="1">
        <v>66</v>
      </c>
      <c r="K18" s="1">
        <v>91</v>
      </c>
      <c r="L18" s="1">
        <v>54</v>
      </c>
      <c r="M18" s="1">
        <v>47</v>
      </c>
      <c r="N18" s="1">
        <v>38</v>
      </c>
      <c r="O18" s="1">
        <v>30</v>
      </c>
      <c r="P18" s="1">
        <v>52</v>
      </c>
      <c r="Q18" s="1">
        <v>44</v>
      </c>
      <c r="R18" s="1">
        <v>113</v>
      </c>
      <c r="S18" s="1">
        <v>64</v>
      </c>
      <c r="T18" s="1">
        <v>70</v>
      </c>
      <c r="U18" s="1">
        <v>37</v>
      </c>
      <c r="V18" s="1">
        <v>73</v>
      </c>
      <c r="W18" s="1">
        <v>94</v>
      </c>
      <c r="X18" s="1">
        <v>145</v>
      </c>
      <c r="Y18" s="1">
        <v>74</v>
      </c>
      <c r="Z18" s="1">
        <v>98</v>
      </c>
      <c r="AA18" s="1">
        <f t="shared" si="5"/>
        <v>1053</v>
      </c>
      <c r="AB18" s="1">
        <v>117</v>
      </c>
      <c r="AC18" s="1">
        <v>108</v>
      </c>
      <c r="AD18" s="1">
        <v>33</v>
      </c>
      <c r="AE18" s="1">
        <v>61</v>
      </c>
      <c r="AF18" s="1">
        <v>42</v>
      </c>
      <c r="AG18" s="1">
        <v>50</v>
      </c>
      <c r="AH18" s="1">
        <v>51</v>
      </c>
      <c r="AI18" s="1">
        <v>36</v>
      </c>
      <c r="AJ18" s="1">
        <v>67</v>
      </c>
      <c r="AK18" s="1">
        <v>68</v>
      </c>
      <c r="AL18" s="1">
        <v>43</v>
      </c>
      <c r="AM18" s="1">
        <v>62</v>
      </c>
      <c r="AN18" s="1">
        <v>106</v>
      </c>
      <c r="AO18" s="1">
        <v>44</v>
      </c>
      <c r="AP18" s="1">
        <v>57</v>
      </c>
      <c r="AQ18" s="1">
        <v>34</v>
      </c>
      <c r="AR18" s="1">
        <v>33</v>
      </c>
      <c r="AS18" s="1">
        <v>41</v>
      </c>
    </row>
    <row r="19" spans="1:45" ht="18" customHeight="1">
      <c r="A19" s="8">
        <v>9</v>
      </c>
      <c r="B19" s="1">
        <f t="shared" si="2"/>
        <v>2577</v>
      </c>
      <c r="C19" s="1">
        <f t="shared" si="3"/>
        <v>1549</v>
      </c>
      <c r="D19" s="1">
        <v>42</v>
      </c>
      <c r="E19" s="1">
        <v>42</v>
      </c>
      <c r="F19" s="1">
        <v>66</v>
      </c>
      <c r="G19" s="1">
        <v>105</v>
      </c>
      <c r="H19" s="1">
        <v>86</v>
      </c>
      <c r="I19" s="1">
        <v>92</v>
      </c>
      <c r="J19" s="1">
        <v>60</v>
      </c>
      <c r="K19" s="1">
        <v>57</v>
      </c>
      <c r="L19" s="1">
        <v>63</v>
      </c>
      <c r="M19" s="1">
        <v>47</v>
      </c>
      <c r="N19" s="1">
        <v>42</v>
      </c>
      <c r="O19" s="1">
        <v>37</v>
      </c>
      <c r="P19" s="1">
        <v>48</v>
      </c>
      <c r="Q19" s="1">
        <v>51</v>
      </c>
      <c r="R19" s="1">
        <v>94</v>
      </c>
      <c r="S19" s="1">
        <v>53</v>
      </c>
      <c r="T19" s="1">
        <v>74</v>
      </c>
      <c r="U19" s="1">
        <v>43</v>
      </c>
      <c r="V19" s="1">
        <v>72</v>
      </c>
      <c r="W19" s="1">
        <v>77</v>
      </c>
      <c r="X19" s="1">
        <v>124</v>
      </c>
      <c r="Y19" s="1">
        <v>84</v>
      </c>
      <c r="Z19" s="1">
        <v>90</v>
      </c>
      <c r="AA19" s="1">
        <f t="shared" si="5"/>
        <v>1028</v>
      </c>
      <c r="AB19" s="1">
        <v>115</v>
      </c>
      <c r="AC19" s="1">
        <v>117</v>
      </c>
      <c r="AD19" s="1">
        <v>48</v>
      </c>
      <c r="AE19" s="1">
        <v>47</v>
      </c>
      <c r="AF19" s="1">
        <v>30</v>
      </c>
      <c r="AG19" s="1">
        <v>39</v>
      </c>
      <c r="AH19" s="1">
        <v>40</v>
      </c>
      <c r="AI19" s="1">
        <v>35</v>
      </c>
      <c r="AJ19" s="1">
        <v>62</v>
      </c>
      <c r="AK19" s="1">
        <v>72</v>
      </c>
      <c r="AL19" s="1">
        <v>25</v>
      </c>
      <c r="AM19" s="1">
        <v>70</v>
      </c>
      <c r="AN19" s="1">
        <v>104</v>
      </c>
      <c r="AO19" s="1">
        <v>49</v>
      </c>
      <c r="AP19" s="1">
        <v>50</v>
      </c>
      <c r="AQ19" s="1">
        <v>41</v>
      </c>
      <c r="AR19" s="1">
        <v>40</v>
      </c>
      <c r="AS19" s="1">
        <v>44</v>
      </c>
    </row>
    <row r="20" spans="1:45" s="2" customFormat="1" ht="18" customHeight="1">
      <c r="A20" s="9" t="s">
        <v>185</v>
      </c>
      <c r="B20" s="2">
        <f t="shared" si="2"/>
        <v>12232</v>
      </c>
      <c r="C20" s="2">
        <f t="shared" si="3"/>
        <v>7505</v>
      </c>
      <c r="D20" s="2">
        <f aca="true" t="shared" si="9" ref="D20:Z20">SUM(D21:D25)</f>
        <v>200</v>
      </c>
      <c r="E20" s="2">
        <f t="shared" si="9"/>
        <v>185</v>
      </c>
      <c r="F20" s="2">
        <f t="shared" si="9"/>
        <v>305</v>
      </c>
      <c r="G20" s="2">
        <f t="shared" si="9"/>
        <v>478</v>
      </c>
      <c r="H20" s="2">
        <f t="shared" si="9"/>
        <v>433</v>
      </c>
      <c r="I20" s="2">
        <f t="shared" si="9"/>
        <v>353</v>
      </c>
      <c r="J20" s="2">
        <f t="shared" si="9"/>
        <v>316</v>
      </c>
      <c r="K20" s="2">
        <f t="shared" si="9"/>
        <v>297</v>
      </c>
      <c r="L20" s="2">
        <f t="shared" si="9"/>
        <v>313</v>
      </c>
      <c r="M20" s="2">
        <f t="shared" si="9"/>
        <v>221</v>
      </c>
      <c r="N20" s="2">
        <f t="shared" si="9"/>
        <v>281</v>
      </c>
      <c r="O20" s="2">
        <f t="shared" si="9"/>
        <v>181</v>
      </c>
      <c r="P20" s="2">
        <f t="shared" si="9"/>
        <v>239</v>
      </c>
      <c r="Q20" s="2">
        <f t="shared" si="9"/>
        <v>227</v>
      </c>
      <c r="R20" s="2">
        <f t="shared" si="9"/>
        <v>478</v>
      </c>
      <c r="S20" s="2">
        <f t="shared" si="9"/>
        <v>243</v>
      </c>
      <c r="T20" s="2">
        <f t="shared" si="9"/>
        <v>372</v>
      </c>
      <c r="U20" s="2">
        <f t="shared" si="9"/>
        <v>212</v>
      </c>
      <c r="V20" s="2">
        <f t="shared" si="9"/>
        <v>339</v>
      </c>
      <c r="W20" s="2">
        <f t="shared" si="9"/>
        <v>461</v>
      </c>
      <c r="X20" s="2">
        <f t="shared" si="9"/>
        <v>624</v>
      </c>
      <c r="Y20" s="2">
        <f t="shared" si="9"/>
        <v>333</v>
      </c>
      <c r="Z20" s="2">
        <f t="shared" si="9"/>
        <v>414</v>
      </c>
      <c r="AA20" s="2">
        <f t="shared" si="5"/>
        <v>4727</v>
      </c>
      <c r="AB20" s="2">
        <f aca="true" t="shared" si="10" ref="AB20:AS20">SUM(AB21:AB25)</f>
        <v>442</v>
      </c>
      <c r="AC20" s="2">
        <f t="shared" si="10"/>
        <v>503</v>
      </c>
      <c r="AD20" s="2">
        <f t="shared" si="10"/>
        <v>192</v>
      </c>
      <c r="AE20" s="2">
        <f t="shared" si="10"/>
        <v>283</v>
      </c>
      <c r="AF20" s="2">
        <f t="shared" si="10"/>
        <v>190</v>
      </c>
      <c r="AG20" s="2">
        <f t="shared" si="10"/>
        <v>240</v>
      </c>
      <c r="AH20" s="2">
        <f t="shared" si="10"/>
        <v>219</v>
      </c>
      <c r="AI20" s="2">
        <f t="shared" si="10"/>
        <v>218</v>
      </c>
      <c r="AJ20" s="2">
        <f t="shared" si="10"/>
        <v>213</v>
      </c>
      <c r="AK20" s="2">
        <f t="shared" si="10"/>
        <v>286</v>
      </c>
      <c r="AL20" s="2">
        <f t="shared" si="10"/>
        <v>182</v>
      </c>
      <c r="AM20" s="2">
        <f t="shared" si="10"/>
        <v>246</v>
      </c>
      <c r="AN20" s="2">
        <f t="shared" si="10"/>
        <v>423</v>
      </c>
      <c r="AO20" s="2">
        <f t="shared" si="10"/>
        <v>178</v>
      </c>
      <c r="AP20" s="2">
        <f t="shared" si="10"/>
        <v>263</v>
      </c>
      <c r="AQ20" s="2">
        <f t="shared" si="10"/>
        <v>227</v>
      </c>
      <c r="AR20" s="2">
        <f t="shared" si="10"/>
        <v>185</v>
      </c>
      <c r="AS20" s="2">
        <f t="shared" si="10"/>
        <v>237</v>
      </c>
    </row>
    <row r="21" spans="1:45" ht="18" customHeight="1">
      <c r="A21" s="8">
        <v>10</v>
      </c>
      <c r="B21" s="1">
        <f t="shared" si="2"/>
        <v>2575</v>
      </c>
      <c r="C21" s="1">
        <f t="shared" si="3"/>
        <v>1569</v>
      </c>
      <c r="D21" s="1">
        <v>37</v>
      </c>
      <c r="E21" s="1">
        <v>42</v>
      </c>
      <c r="F21" s="1">
        <v>57</v>
      </c>
      <c r="G21" s="1">
        <v>85</v>
      </c>
      <c r="H21" s="1">
        <v>96</v>
      </c>
      <c r="I21" s="1">
        <v>89</v>
      </c>
      <c r="J21" s="1">
        <v>64</v>
      </c>
      <c r="K21" s="1">
        <v>71</v>
      </c>
      <c r="L21" s="1">
        <v>61</v>
      </c>
      <c r="M21" s="1">
        <v>48</v>
      </c>
      <c r="N21" s="1">
        <v>61</v>
      </c>
      <c r="O21" s="1">
        <v>35</v>
      </c>
      <c r="P21" s="1">
        <v>40</v>
      </c>
      <c r="Q21" s="1">
        <v>44</v>
      </c>
      <c r="R21" s="1">
        <v>93</v>
      </c>
      <c r="S21" s="1">
        <v>58</v>
      </c>
      <c r="T21" s="1">
        <v>78</v>
      </c>
      <c r="U21" s="1">
        <v>49</v>
      </c>
      <c r="V21" s="1">
        <v>79</v>
      </c>
      <c r="W21" s="1">
        <v>100</v>
      </c>
      <c r="X21" s="1">
        <v>129</v>
      </c>
      <c r="Y21" s="1">
        <v>69</v>
      </c>
      <c r="Z21" s="1">
        <v>84</v>
      </c>
      <c r="AA21" s="1">
        <f t="shared" si="5"/>
        <v>1006</v>
      </c>
      <c r="AB21" s="1">
        <v>100</v>
      </c>
      <c r="AC21" s="1">
        <v>109</v>
      </c>
      <c r="AD21" s="1">
        <v>48</v>
      </c>
      <c r="AE21" s="1">
        <v>61</v>
      </c>
      <c r="AF21" s="1">
        <v>40</v>
      </c>
      <c r="AG21" s="1">
        <v>59</v>
      </c>
      <c r="AH21" s="1">
        <v>45</v>
      </c>
      <c r="AI21" s="1">
        <v>32</v>
      </c>
      <c r="AJ21" s="1">
        <v>60</v>
      </c>
      <c r="AK21" s="1">
        <v>57</v>
      </c>
      <c r="AL21" s="1">
        <v>41</v>
      </c>
      <c r="AM21" s="1">
        <v>57</v>
      </c>
      <c r="AN21" s="1">
        <v>79</v>
      </c>
      <c r="AO21" s="1">
        <v>39</v>
      </c>
      <c r="AP21" s="1">
        <v>54</v>
      </c>
      <c r="AQ21" s="1">
        <v>43</v>
      </c>
      <c r="AR21" s="1">
        <v>42</v>
      </c>
      <c r="AS21" s="1">
        <v>40</v>
      </c>
    </row>
    <row r="22" spans="1:45" ht="18" customHeight="1">
      <c r="A22" s="8">
        <v>11</v>
      </c>
      <c r="B22" s="1">
        <f t="shared" si="2"/>
        <v>2536</v>
      </c>
      <c r="C22" s="1">
        <f t="shared" si="3"/>
        <v>1541</v>
      </c>
      <c r="D22" s="1">
        <v>42</v>
      </c>
      <c r="E22" s="1">
        <v>37</v>
      </c>
      <c r="F22" s="1">
        <v>63</v>
      </c>
      <c r="G22" s="1">
        <v>88</v>
      </c>
      <c r="H22" s="1">
        <v>92</v>
      </c>
      <c r="I22" s="1">
        <v>65</v>
      </c>
      <c r="J22" s="1">
        <v>78</v>
      </c>
      <c r="K22" s="1">
        <v>63</v>
      </c>
      <c r="L22" s="1">
        <v>62</v>
      </c>
      <c r="M22" s="1">
        <v>45</v>
      </c>
      <c r="N22" s="1">
        <v>50</v>
      </c>
      <c r="O22" s="1">
        <v>32</v>
      </c>
      <c r="P22" s="1">
        <v>43</v>
      </c>
      <c r="Q22" s="1">
        <v>58</v>
      </c>
      <c r="R22" s="1">
        <v>117</v>
      </c>
      <c r="S22" s="1">
        <v>48</v>
      </c>
      <c r="T22" s="1">
        <v>85</v>
      </c>
      <c r="U22" s="1">
        <v>40</v>
      </c>
      <c r="V22" s="1">
        <v>77</v>
      </c>
      <c r="W22" s="1">
        <v>82</v>
      </c>
      <c r="X22" s="1">
        <v>125</v>
      </c>
      <c r="Y22" s="1">
        <v>67</v>
      </c>
      <c r="Z22" s="1">
        <v>82</v>
      </c>
      <c r="AA22" s="1">
        <f t="shared" si="5"/>
        <v>995</v>
      </c>
      <c r="AB22" s="1">
        <v>106</v>
      </c>
      <c r="AC22" s="1">
        <v>124</v>
      </c>
      <c r="AD22" s="1">
        <v>33</v>
      </c>
      <c r="AE22" s="1">
        <v>70</v>
      </c>
      <c r="AF22" s="1">
        <v>48</v>
      </c>
      <c r="AG22" s="1">
        <v>49</v>
      </c>
      <c r="AH22" s="1">
        <v>43</v>
      </c>
      <c r="AI22" s="1">
        <v>41</v>
      </c>
      <c r="AJ22" s="1">
        <v>49</v>
      </c>
      <c r="AK22" s="1">
        <v>50</v>
      </c>
      <c r="AL22" s="1">
        <v>41</v>
      </c>
      <c r="AM22" s="1">
        <v>44</v>
      </c>
      <c r="AN22" s="1">
        <v>95</v>
      </c>
      <c r="AO22" s="1">
        <v>32</v>
      </c>
      <c r="AP22" s="1">
        <v>47</v>
      </c>
      <c r="AQ22" s="1">
        <v>45</v>
      </c>
      <c r="AR22" s="1">
        <v>39</v>
      </c>
      <c r="AS22" s="1">
        <v>39</v>
      </c>
    </row>
    <row r="23" spans="1:45" ht="18" customHeight="1">
      <c r="A23" s="8">
        <v>12</v>
      </c>
      <c r="B23" s="1">
        <f t="shared" si="2"/>
        <v>2417</v>
      </c>
      <c r="C23" s="1">
        <f t="shared" si="3"/>
        <v>1506</v>
      </c>
      <c r="D23" s="1">
        <v>47</v>
      </c>
      <c r="E23" s="1">
        <v>33</v>
      </c>
      <c r="F23" s="1">
        <v>64</v>
      </c>
      <c r="G23" s="1">
        <v>101</v>
      </c>
      <c r="H23" s="1">
        <v>78</v>
      </c>
      <c r="I23" s="1">
        <v>59</v>
      </c>
      <c r="J23" s="1">
        <v>58</v>
      </c>
      <c r="K23" s="1">
        <v>68</v>
      </c>
      <c r="L23" s="1">
        <v>63</v>
      </c>
      <c r="M23" s="1">
        <v>48</v>
      </c>
      <c r="N23" s="1">
        <v>53</v>
      </c>
      <c r="O23" s="1">
        <v>41</v>
      </c>
      <c r="P23" s="1">
        <v>47</v>
      </c>
      <c r="Q23" s="1">
        <v>40</v>
      </c>
      <c r="R23" s="1">
        <v>103</v>
      </c>
      <c r="S23" s="1">
        <v>47</v>
      </c>
      <c r="T23" s="1">
        <v>79</v>
      </c>
      <c r="U23" s="1">
        <v>35</v>
      </c>
      <c r="V23" s="1">
        <v>56</v>
      </c>
      <c r="W23" s="1">
        <v>104</v>
      </c>
      <c r="X23" s="1">
        <v>127</v>
      </c>
      <c r="Y23" s="1">
        <v>71</v>
      </c>
      <c r="Z23" s="1">
        <v>84</v>
      </c>
      <c r="AA23" s="1">
        <f t="shared" si="5"/>
        <v>911</v>
      </c>
      <c r="AB23" s="1">
        <v>82</v>
      </c>
      <c r="AC23" s="1">
        <v>107</v>
      </c>
      <c r="AD23" s="1">
        <v>36</v>
      </c>
      <c r="AE23" s="1">
        <v>40</v>
      </c>
      <c r="AF23" s="1">
        <v>38</v>
      </c>
      <c r="AG23" s="1">
        <v>39</v>
      </c>
      <c r="AH23" s="1">
        <v>43</v>
      </c>
      <c r="AI23" s="1">
        <v>50</v>
      </c>
      <c r="AJ23" s="1">
        <v>35</v>
      </c>
      <c r="AK23" s="1">
        <v>64</v>
      </c>
      <c r="AL23" s="1">
        <v>32</v>
      </c>
      <c r="AM23" s="1">
        <v>40</v>
      </c>
      <c r="AN23" s="1">
        <v>77</v>
      </c>
      <c r="AO23" s="1">
        <v>40</v>
      </c>
      <c r="AP23" s="1">
        <v>57</v>
      </c>
      <c r="AQ23" s="1">
        <v>50</v>
      </c>
      <c r="AR23" s="1">
        <v>34</v>
      </c>
      <c r="AS23" s="1">
        <v>47</v>
      </c>
    </row>
    <row r="24" spans="1:45" ht="18" customHeight="1">
      <c r="A24" s="8">
        <v>13</v>
      </c>
      <c r="B24" s="1">
        <f t="shared" si="2"/>
        <v>2344</v>
      </c>
      <c r="C24" s="1">
        <f t="shared" si="3"/>
        <v>1458</v>
      </c>
      <c r="D24" s="1">
        <v>37</v>
      </c>
      <c r="E24" s="1">
        <v>37</v>
      </c>
      <c r="F24" s="1">
        <v>61</v>
      </c>
      <c r="G24" s="1">
        <v>101</v>
      </c>
      <c r="H24" s="1">
        <v>83</v>
      </c>
      <c r="I24" s="1">
        <v>69</v>
      </c>
      <c r="J24" s="1">
        <v>56</v>
      </c>
      <c r="K24" s="1">
        <v>46</v>
      </c>
      <c r="L24" s="1">
        <v>65</v>
      </c>
      <c r="M24" s="1">
        <v>45</v>
      </c>
      <c r="N24" s="1">
        <v>56</v>
      </c>
      <c r="O24" s="1">
        <v>39</v>
      </c>
      <c r="P24" s="1">
        <v>54</v>
      </c>
      <c r="Q24" s="1">
        <v>38</v>
      </c>
      <c r="R24" s="1">
        <v>79</v>
      </c>
      <c r="S24" s="1">
        <v>54</v>
      </c>
      <c r="T24" s="1">
        <v>71</v>
      </c>
      <c r="U24" s="1">
        <v>51</v>
      </c>
      <c r="V24" s="1">
        <v>60</v>
      </c>
      <c r="W24" s="1">
        <v>86</v>
      </c>
      <c r="X24" s="1">
        <v>126</v>
      </c>
      <c r="Y24" s="1">
        <v>63</v>
      </c>
      <c r="Z24" s="1">
        <v>81</v>
      </c>
      <c r="AA24" s="1">
        <f t="shared" si="5"/>
        <v>886</v>
      </c>
      <c r="AB24" s="1">
        <v>65</v>
      </c>
      <c r="AC24" s="1">
        <v>84</v>
      </c>
      <c r="AD24" s="1">
        <v>41</v>
      </c>
      <c r="AE24" s="1">
        <v>66</v>
      </c>
      <c r="AF24" s="1">
        <v>30</v>
      </c>
      <c r="AG24" s="1">
        <v>53</v>
      </c>
      <c r="AH24" s="1">
        <v>42</v>
      </c>
      <c r="AI24" s="1">
        <v>32</v>
      </c>
      <c r="AJ24" s="1">
        <v>39</v>
      </c>
      <c r="AK24" s="1">
        <v>52</v>
      </c>
      <c r="AL24" s="1">
        <v>30</v>
      </c>
      <c r="AM24" s="1">
        <v>48</v>
      </c>
      <c r="AN24" s="1">
        <v>86</v>
      </c>
      <c r="AO24" s="1">
        <v>37</v>
      </c>
      <c r="AP24" s="1">
        <v>51</v>
      </c>
      <c r="AQ24" s="1">
        <v>47</v>
      </c>
      <c r="AR24" s="1">
        <v>38</v>
      </c>
      <c r="AS24" s="1">
        <v>45</v>
      </c>
    </row>
    <row r="25" spans="1:45" ht="18" customHeight="1">
      <c r="A25" s="8">
        <v>14</v>
      </c>
      <c r="B25" s="1">
        <f t="shared" si="2"/>
        <v>2360</v>
      </c>
      <c r="C25" s="1">
        <f t="shared" si="3"/>
        <v>1431</v>
      </c>
      <c r="D25" s="1">
        <v>37</v>
      </c>
      <c r="E25" s="1">
        <v>36</v>
      </c>
      <c r="F25" s="1">
        <v>60</v>
      </c>
      <c r="G25" s="1">
        <v>103</v>
      </c>
      <c r="H25" s="1">
        <v>84</v>
      </c>
      <c r="I25" s="1">
        <v>71</v>
      </c>
      <c r="J25" s="1">
        <v>60</v>
      </c>
      <c r="K25" s="1">
        <v>49</v>
      </c>
      <c r="L25" s="1">
        <v>62</v>
      </c>
      <c r="M25" s="1">
        <v>35</v>
      </c>
      <c r="N25" s="1">
        <v>61</v>
      </c>
      <c r="O25" s="1">
        <v>34</v>
      </c>
      <c r="P25" s="1">
        <v>55</v>
      </c>
      <c r="Q25" s="1">
        <v>47</v>
      </c>
      <c r="R25" s="1">
        <v>86</v>
      </c>
      <c r="S25" s="1">
        <v>36</v>
      </c>
      <c r="T25" s="1">
        <v>59</v>
      </c>
      <c r="U25" s="1">
        <v>37</v>
      </c>
      <c r="V25" s="1">
        <v>67</v>
      </c>
      <c r="W25" s="1">
        <v>89</v>
      </c>
      <c r="X25" s="1">
        <v>117</v>
      </c>
      <c r="Y25" s="1">
        <v>63</v>
      </c>
      <c r="Z25" s="1">
        <v>83</v>
      </c>
      <c r="AA25" s="1">
        <f t="shared" si="5"/>
        <v>929</v>
      </c>
      <c r="AB25" s="1">
        <v>89</v>
      </c>
      <c r="AC25" s="1">
        <v>79</v>
      </c>
      <c r="AD25" s="1">
        <v>34</v>
      </c>
      <c r="AE25" s="1">
        <v>46</v>
      </c>
      <c r="AF25" s="1">
        <v>34</v>
      </c>
      <c r="AG25" s="1">
        <v>40</v>
      </c>
      <c r="AH25" s="1">
        <v>46</v>
      </c>
      <c r="AI25" s="1">
        <v>63</v>
      </c>
      <c r="AJ25" s="1">
        <v>30</v>
      </c>
      <c r="AK25" s="1">
        <v>63</v>
      </c>
      <c r="AL25" s="1">
        <v>38</v>
      </c>
      <c r="AM25" s="1">
        <v>57</v>
      </c>
      <c r="AN25" s="1">
        <v>86</v>
      </c>
      <c r="AO25" s="1">
        <v>30</v>
      </c>
      <c r="AP25" s="1">
        <v>54</v>
      </c>
      <c r="AQ25" s="1">
        <v>42</v>
      </c>
      <c r="AR25" s="1">
        <v>32</v>
      </c>
      <c r="AS25" s="1">
        <v>66</v>
      </c>
    </row>
    <row r="26" spans="1:45" s="2" customFormat="1" ht="18" customHeight="1">
      <c r="A26" s="9" t="s">
        <v>190</v>
      </c>
      <c r="B26" s="2">
        <f t="shared" si="2"/>
        <v>15061</v>
      </c>
      <c r="C26" s="2">
        <f t="shared" si="3"/>
        <v>9235</v>
      </c>
      <c r="D26" s="2">
        <f aca="true" t="shared" si="11" ref="D26:Z26">SUM(D27:D31)</f>
        <v>282</v>
      </c>
      <c r="E26" s="2">
        <f t="shared" si="11"/>
        <v>247</v>
      </c>
      <c r="F26" s="2">
        <f t="shared" si="11"/>
        <v>408</v>
      </c>
      <c r="G26" s="2">
        <f t="shared" si="11"/>
        <v>477</v>
      </c>
      <c r="H26" s="2">
        <f t="shared" si="11"/>
        <v>468</v>
      </c>
      <c r="I26" s="2">
        <f t="shared" si="11"/>
        <v>461</v>
      </c>
      <c r="J26" s="2">
        <f t="shared" si="11"/>
        <v>429</v>
      </c>
      <c r="K26" s="2">
        <f t="shared" si="11"/>
        <v>410</v>
      </c>
      <c r="L26" s="2">
        <f t="shared" si="11"/>
        <v>358</v>
      </c>
      <c r="M26" s="2">
        <f t="shared" si="11"/>
        <v>229</v>
      </c>
      <c r="N26" s="2">
        <f t="shared" si="11"/>
        <v>348</v>
      </c>
      <c r="O26" s="2">
        <f t="shared" si="11"/>
        <v>208</v>
      </c>
      <c r="P26" s="2">
        <f t="shared" si="11"/>
        <v>295</v>
      </c>
      <c r="Q26" s="2">
        <f t="shared" si="11"/>
        <v>294</v>
      </c>
      <c r="R26" s="2">
        <f t="shared" si="11"/>
        <v>576</v>
      </c>
      <c r="S26" s="2">
        <f t="shared" si="11"/>
        <v>332</v>
      </c>
      <c r="T26" s="2">
        <f t="shared" si="11"/>
        <v>447</v>
      </c>
      <c r="U26" s="2">
        <f t="shared" si="11"/>
        <v>355</v>
      </c>
      <c r="V26" s="2">
        <f t="shared" si="11"/>
        <v>371</v>
      </c>
      <c r="W26" s="2">
        <f t="shared" si="11"/>
        <v>639</v>
      </c>
      <c r="X26" s="2">
        <f t="shared" si="11"/>
        <v>622</v>
      </c>
      <c r="Y26" s="2">
        <f t="shared" si="11"/>
        <v>470</v>
      </c>
      <c r="Z26" s="2">
        <f t="shared" si="11"/>
        <v>509</v>
      </c>
      <c r="AA26" s="2">
        <f t="shared" si="5"/>
        <v>5826</v>
      </c>
      <c r="AB26" s="2">
        <f aca="true" t="shared" si="12" ref="AB26:AS26">SUM(AB27:AB31)</f>
        <v>490</v>
      </c>
      <c r="AC26" s="2">
        <f t="shared" si="12"/>
        <v>664</v>
      </c>
      <c r="AD26" s="2">
        <f t="shared" si="12"/>
        <v>228</v>
      </c>
      <c r="AE26" s="2">
        <f t="shared" si="12"/>
        <v>352</v>
      </c>
      <c r="AF26" s="2">
        <f t="shared" si="12"/>
        <v>223</v>
      </c>
      <c r="AG26" s="2">
        <f t="shared" si="12"/>
        <v>361</v>
      </c>
      <c r="AH26" s="2">
        <f t="shared" si="12"/>
        <v>282</v>
      </c>
      <c r="AI26" s="2">
        <f t="shared" si="12"/>
        <v>241</v>
      </c>
      <c r="AJ26" s="2">
        <f t="shared" si="12"/>
        <v>321</v>
      </c>
      <c r="AK26" s="2">
        <f t="shared" si="12"/>
        <v>302</v>
      </c>
      <c r="AL26" s="2">
        <f t="shared" si="12"/>
        <v>211</v>
      </c>
      <c r="AM26" s="2">
        <f t="shared" si="12"/>
        <v>382</v>
      </c>
      <c r="AN26" s="2">
        <f t="shared" si="12"/>
        <v>439</v>
      </c>
      <c r="AO26" s="2">
        <f t="shared" si="12"/>
        <v>254</v>
      </c>
      <c r="AP26" s="2">
        <f t="shared" si="12"/>
        <v>330</v>
      </c>
      <c r="AQ26" s="2">
        <f t="shared" si="12"/>
        <v>227</v>
      </c>
      <c r="AR26" s="2">
        <f t="shared" si="12"/>
        <v>237</v>
      </c>
      <c r="AS26" s="2">
        <f t="shared" si="12"/>
        <v>282</v>
      </c>
    </row>
    <row r="27" spans="1:45" ht="18" customHeight="1">
      <c r="A27" s="8">
        <v>15</v>
      </c>
      <c r="B27" s="1">
        <f t="shared" si="2"/>
        <v>2666</v>
      </c>
      <c r="C27" s="1">
        <f t="shared" si="3"/>
        <v>1627</v>
      </c>
      <c r="D27" s="1">
        <v>46</v>
      </c>
      <c r="E27" s="1">
        <v>42</v>
      </c>
      <c r="F27" s="1">
        <v>61</v>
      </c>
      <c r="G27" s="1">
        <v>100</v>
      </c>
      <c r="H27" s="1">
        <v>79</v>
      </c>
      <c r="I27" s="1">
        <v>92</v>
      </c>
      <c r="J27" s="1">
        <v>62</v>
      </c>
      <c r="K27" s="1">
        <v>55</v>
      </c>
      <c r="L27" s="1">
        <v>63</v>
      </c>
      <c r="M27" s="1">
        <v>36</v>
      </c>
      <c r="N27" s="1">
        <v>83</v>
      </c>
      <c r="O27" s="1">
        <v>34</v>
      </c>
      <c r="P27" s="1">
        <v>57</v>
      </c>
      <c r="Q27" s="1">
        <v>56</v>
      </c>
      <c r="R27" s="1">
        <v>110</v>
      </c>
      <c r="S27" s="1">
        <v>52</v>
      </c>
      <c r="T27" s="1">
        <v>81</v>
      </c>
      <c r="U27" s="1">
        <v>55</v>
      </c>
      <c r="V27" s="1">
        <v>63</v>
      </c>
      <c r="W27" s="1">
        <v>99</v>
      </c>
      <c r="X27" s="1">
        <v>127</v>
      </c>
      <c r="Y27" s="1">
        <v>84</v>
      </c>
      <c r="Z27" s="1">
        <v>90</v>
      </c>
      <c r="AA27" s="1">
        <f t="shared" si="5"/>
        <v>1039</v>
      </c>
      <c r="AB27" s="1">
        <v>76</v>
      </c>
      <c r="AC27" s="1">
        <v>103</v>
      </c>
      <c r="AD27" s="1">
        <v>33</v>
      </c>
      <c r="AE27" s="1">
        <v>44</v>
      </c>
      <c r="AF27" s="1">
        <v>50</v>
      </c>
      <c r="AG27" s="1">
        <v>53</v>
      </c>
      <c r="AH27" s="1">
        <v>47</v>
      </c>
      <c r="AI27" s="1">
        <v>62</v>
      </c>
      <c r="AJ27" s="1">
        <v>39</v>
      </c>
      <c r="AK27" s="1">
        <v>60</v>
      </c>
      <c r="AL27" s="1">
        <v>46</v>
      </c>
      <c r="AM27" s="1">
        <v>85</v>
      </c>
      <c r="AN27" s="1">
        <v>90</v>
      </c>
      <c r="AO27" s="1">
        <v>53</v>
      </c>
      <c r="AP27" s="1">
        <v>49</v>
      </c>
      <c r="AQ27" s="1">
        <v>48</v>
      </c>
      <c r="AR27" s="1">
        <v>40</v>
      </c>
      <c r="AS27" s="1">
        <v>61</v>
      </c>
    </row>
    <row r="28" spans="1:45" ht="18" customHeight="1">
      <c r="A28" s="8">
        <v>16</v>
      </c>
      <c r="B28" s="1">
        <f t="shared" si="2"/>
        <v>2795</v>
      </c>
      <c r="C28" s="1">
        <f t="shared" si="3"/>
        <v>1660</v>
      </c>
      <c r="D28" s="1">
        <v>56</v>
      </c>
      <c r="E28" s="1">
        <v>42</v>
      </c>
      <c r="F28" s="1">
        <v>60</v>
      </c>
      <c r="G28" s="1">
        <v>101</v>
      </c>
      <c r="H28" s="1">
        <v>89</v>
      </c>
      <c r="I28" s="1">
        <v>82</v>
      </c>
      <c r="J28" s="1">
        <v>80</v>
      </c>
      <c r="K28" s="1">
        <v>64</v>
      </c>
      <c r="L28" s="1">
        <v>67</v>
      </c>
      <c r="M28" s="1">
        <v>39</v>
      </c>
      <c r="N28" s="1">
        <v>59</v>
      </c>
      <c r="O28" s="1">
        <v>50</v>
      </c>
      <c r="P28" s="1">
        <v>64</v>
      </c>
      <c r="Q28" s="1">
        <v>39</v>
      </c>
      <c r="R28" s="1">
        <v>101</v>
      </c>
      <c r="S28" s="1">
        <v>57</v>
      </c>
      <c r="T28" s="1">
        <v>93</v>
      </c>
      <c r="U28" s="1">
        <v>48</v>
      </c>
      <c r="V28" s="1">
        <v>75</v>
      </c>
      <c r="W28" s="1">
        <v>92</v>
      </c>
      <c r="X28" s="1">
        <v>95</v>
      </c>
      <c r="Y28" s="1">
        <v>92</v>
      </c>
      <c r="Z28" s="1">
        <v>115</v>
      </c>
      <c r="AA28" s="1">
        <f t="shared" si="5"/>
        <v>1135</v>
      </c>
      <c r="AB28" s="1">
        <v>90</v>
      </c>
      <c r="AC28" s="1">
        <v>112</v>
      </c>
      <c r="AD28" s="1">
        <v>48</v>
      </c>
      <c r="AE28" s="1">
        <v>62</v>
      </c>
      <c r="AF28" s="1">
        <v>36</v>
      </c>
      <c r="AG28" s="1">
        <v>75</v>
      </c>
      <c r="AH28" s="1">
        <v>60</v>
      </c>
      <c r="AI28" s="1">
        <v>52</v>
      </c>
      <c r="AJ28" s="1">
        <v>40</v>
      </c>
      <c r="AK28" s="1">
        <v>68</v>
      </c>
      <c r="AL28" s="1">
        <v>45</v>
      </c>
      <c r="AM28" s="1">
        <v>104</v>
      </c>
      <c r="AN28" s="1">
        <v>84</v>
      </c>
      <c r="AO28" s="1">
        <v>41</v>
      </c>
      <c r="AP28" s="1">
        <v>64</v>
      </c>
      <c r="AQ28" s="1">
        <v>49</v>
      </c>
      <c r="AR28" s="1">
        <v>47</v>
      </c>
      <c r="AS28" s="1">
        <v>58</v>
      </c>
    </row>
    <row r="29" spans="1:45" ht="18" customHeight="1">
      <c r="A29" s="8">
        <v>17</v>
      </c>
      <c r="B29" s="1">
        <f t="shared" si="2"/>
        <v>2806</v>
      </c>
      <c r="C29" s="1">
        <f t="shared" si="3"/>
        <v>1663</v>
      </c>
      <c r="D29" s="1">
        <v>57</v>
      </c>
      <c r="E29" s="1">
        <v>42</v>
      </c>
      <c r="F29" s="1">
        <v>66</v>
      </c>
      <c r="G29" s="1">
        <v>82</v>
      </c>
      <c r="H29" s="1">
        <v>113</v>
      </c>
      <c r="I29" s="1">
        <v>77</v>
      </c>
      <c r="J29" s="1">
        <v>79</v>
      </c>
      <c r="K29" s="1">
        <v>85</v>
      </c>
      <c r="L29" s="1">
        <v>72</v>
      </c>
      <c r="M29" s="1">
        <v>54</v>
      </c>
      <c r="N29" s="1">
        <v>72</v>
      </c>
      <c r="O29" s="1">
        <v>39</v>
      </c>
      <c r="P29" s="1">
        <v>50</v>
      </c>
      <c r="Q29" s="1">
        <v>52</v>
      </c>
      <c r="R29" s="1">
        <v>121</v>
      </c>
      <c r="S29" s="1">
        <v>66</v>
      </c>
      <c r="T29" s="1">
        <v>77</v>
      </c>
      <c r="U29" s="1">
        <v>54</v>
      </c>
      <c r="V29" s="1">
        <v>42</v>
      </c>
      <c r="W29" s="1">
        <v>88</v>
      </c>
      <c r="X29" s="1">
        <v>93</v>
      </c>
      <c r="Y29" s="1">
        <v>92</v>
      </c>
      <c r="Z29" s="1">
        <v>90</v>
      </c>
      <c r="AA29" s="1">
        <f t="shared" si="5"/>
        <v>1143</v>
      </c>
      <c r="AB29" s="1">
        <v>81</v>
      </c>
      <c r="AC29" s="1">
        <v>121</v>
      </c>
      <c r="AD29" s="1">
        <v>46</v>
      </c>
      <c r="AE29" s="1">
        <v>68</v>
      </c>
      <c r="AF29" s="1">
        <v>48</v>
      </c>
      <c r="AG29" s="1">
        <v>64</v>
      </c>
      <c r="AH29" s="1">
        <v>69</v>
      </c>
      <c r="AI29" s="1">
        <v>40</v>
      </c>
      <c r="AJ29" s="1">
        <v>54</v>
      </c>
      <c r="AK29" s="1">
        <v>66</v>
      </c>
      <c r="AL29" s="1">
        <v>34</v>
      </c>
      <c r="AM29" s="1">
        <v>71</v>
      </c>
      <c r="AN29" s="1">
        <v>102</v>
      </c>
      <c r="AO29" s="1">
        <v>60</v>
      </c>
      <c r="AP29" s="1">
        <v>70</v>
      </c>
      <c r="AQ29" s="1">
        <v>41</v>
      </c>
      <c r="AR29" s="1">
        <v>43</v>
      </c>
      <c r="AS29" s="1">
        <v>65</v>
      </c>
    </row>
    <row r="30" spans="1:45" ht="18" customHeight="1">
      <c r="A30" s="8">
        <v>18</v>
      </c>
      <c r="B30" s="1">
        <f t="shared" si="2"/>
        <v>3304</v>
      </c>
      <c r="C30" s="1">
        <f t="shared" si="3"/>
        <v>2015</v>
      </c>
      <c r="D30" s="1">
        <v>58</v>
      </c>
      <c r="E30" s="1">
        <v>68</v>
      </c>
      <c r="F30" s="1">
        <v>101</v>
      </c>
      <c r="G30" s="1">
        <v>96</v>
      </c>
      <c r="H30" s="1">
        <v>81</v>
      </c>
      <c r="I30" s="1">
        <v>93</v>
      </c>
      <c r="J30" s="1">
        <v>100</v>
      </c>
      <c r="K30" s="1">
        <v>92</v>
      </c>
      <c r="L30" s="1">
        <v>88</v>
      </c>
      <c r="M30" s="1">
        <v>51</v>
      </c>
      <c r="N30" s="1">
        <v>68</v>
      </c>
      <c r="O30" s="1">
        <v>41</v>
      </c>
      <c r="P30" s="1">
        <v>65</v>
      </c>
      <c r="Q30" s="1">
        <v>69</v>
      </c>
      <c r="R30" s="1">
        <v>117</v>
      </c>
      <c r="S30" s="1">
        <v>72</v>
      </c>
      <c r="T30" s="1">
        <v>101</v>
      </c>
      <c r="U30" s="1">
        <v>74</v>
      </c>
      <c r="V30" s="1">
        <v>88</v>
      </c>
      <c r="W30" s="1">
        <v>151</v>
      </c>
      <c r="X30" s="1">
        <v>143</v>
      </c>
      <c r="Y30" s="1">
        <v>99</v>
      </c>
      <c r="Z30" s="1">
        <v>99</v>
      </c>
      <c r="AA30" s="1">
        <f t="shared" si="5"/>
        <v>1289</v>
      </c>
      <c r="AB30" s="1">
        <v>112</v>
      </c>
      <c r="AC30" s="1">
        <v>159</v>
      </c>
      <c r="AD30" s="1">
        <v>37</v>
      </c>
      <c r="AE30" s="1">
        <v>83</v>
      </c>
      <c r="AF30" s="1">
        <v>49</v>
      </c>
      <c r="AG30" s="1">
        <v>81</v>
      </c>
      <c r="AH30" s="1">
        <v>60</v>
      </c>
      <c r="AI30" s="1">
        <v>51</v>
      </c>
      <c r="AJ30" s="1">
        <v>99</v>
      </c>
      <c r="AK30" s="1">
        <v>47</v>
      </c>
      <c r="AL30" s="1">
        <v>44</v>
      </c>
      <c r="AM30" s="1">
        <v>71</v>
      </c>
      <c r="AN30" s="1">
        <v>87</v>
      </c>
      <c r="AO30" s="1">
        <v>55</v>
      </c>
      <c r="AP30" s="1">
        <v>84</v>
      </c>
      <c r="AQ30" s="1">
        <v>46</v>
      </c>
      <c r="AR30" s="1">
        <v>61</v>
      </c>
      <c r="AS30" s="1">
        <v>63</v>
      </c>
    </row>
    <row r="31" spans="1:45" ht="18" customHeight="1">
      <c r="A31" s="8">
        <v>19</v>
      </c>
      <c r="B31" s="1">
        <f t="shared" si="2"/>
        <v>3490</v>
      </c>
      <c r="C31" s="1">
        <f t="shared" si="3"/>
        <v>2270</v>
      </c>
      <c r="D31" s="1">
        <v>65</v>
      </c>
      <c r="E31" s="1">
        <v>53</v>
      </c>
      <c r="F31" s="1">
        <v>120</v>
      </c>
      <c r="G31" s="1">
        <v>98</v>
      </c>
      <c r="H31" s="1">
        <v>106</v>
      </c>
      <c r="I31" s="1">
        <v>117</v>
      </c>
      <c r="J31" s="1">
        <v>108</v>
      </c>
      <c r="K31" s="1">
        <v>114</v>
      </c>
      <c r="L31" s="1">
        <v>68</v>
      </c>
      <c r="M31" s="1">
        <v>49</v>
      </c>
      <c r="N31" s="1">
        <v>66</v>
      </c>
      <c r="O31" s="1">
        <v>44</v>
      </c>
      <c r="P31" s="1">
        <v>59</v>
      </c>
      <c r="Q31" s="1">
        <v>78</v>
      </c>
      <c r="R31" s="1">
        <v>127</v>
      </c>
      <c r="S31" s="1">
        <v>85</v>
      </c>
      <c r="T31" s="1">
        <v>95</v>
      </c>
      <c r="U31" s="1">
        <v>124</v>
      </c>
      <c r="V31" s="1">
        <v>103</v>
      </c>
      <c r="W31" s="1">
        <v>209</v>
      </c>
      <c r="X31" s="1">
        <v>164</v>
      </c>
      <c r="Y31" s="1">
        <v>103</v>
      </c>
      <c r="Z31" s="1">
        <v>115</v>
      </c>
      <c r="AA31" s="1">
        <f t="shared" si="5"/>
        <v>1220</v>
      </c>
      <c r="AB31" s="1">
        <v>131</v>
      </c>
      <c r="AC31" s="1">
        <v>169</v>
      </c>
      <c r="AD31" s="1">
        <v>64</v>
      </c>
      <c r="AE31" s="1">
        <v>95</v>
      </c>
      <c r="AF31" s="1">
        <v>40</v>
      </c>
      <c r="AG31" s="1">
        <v>88</v>
      </c>
      <c r="AH31" s="1">
        <v>46</v>
      </c>
      <c r="AI31" s="1">
        <v>36</v>
      </c>
      <c r="AJ31" s="1">
        <v>89</v>
      </c>
      <c r="AK31" s="1">
        <v>61</v>
      </c>
      <c r="AL31" s="1">
        <v>42</v>
      </c>
      <c r="AM31" s="1">
        <v>51</v>
      </c>
      <c r="AN31" s="1">
        <v>76</v>
      </c>
      <c r="AO31" s="1">
        <v>45</v>
      </c>
      <c r="AP31" s="1">
        <v>63</v>
      </c>
      <c r="AQ31" s="1">
        <v>43</v>
      </c>
      <c r="AR31" s="1">
        <v>46</v>
      </c>
      <c r="AS31" s="1">
        <v>35</v>
      </c>
    </row>
    <row r="32" spans="1:45" s="2" customFormat="1" ht="18" customHeight="1">
      <c r="A32" s="9" t="s">
        <v>182</v>
      </c>
      <c r="B32" s="2">
        <f t="shared" si="2"/>
        <v>21033</v>
      </c>
      <c r="C32" s="2">
        <f t="shared" si="3"/>
        <v>13841</v>
      </c>
      <c r="D32" s="2">
        <f aca="true" t="shared" si="13" ref="D32:Z32">SUM(D33:D37)</f>
        <v>421</v>
      </c>
      <c r="E32" s="2">
        <f t="shared" si="13"/>
        <v>321</v>
      </c>
      <c r="F32" s="2">
        <f t="shared" si="13"/>
        <v>700</v>
      </c>
      <c r="G32" s="2">
        <f t="shared" si="13"/>
        <v>637</v>
      </c>
      <c r="H32" s="2">
        <f t="shared" si="13"/>
        <v>553</v>
      </c>
      <c r="I32" s="2">
        <f t="shared" si="13"/>
        <v>741</v>
      </c>
      <c r="J32" s="2">
        <f t="shared" si="13"/>
        <v>670</v>
      </c>
      <c r="K32" s="2">
        <f t="shared" si="13"/>
        <v>691</v>
      </c>
      <c r="L32" s="2">
        <f t="shared" si="13"/>
        <v>568</v>
      </c>
      <c r="M32" s="2">
        <f t="shared" si="13"/>
        <v>378</v>
      </c>
      <c r="N32" s="2">
        <f t="shared" si="13"/>
        <v>392</v>
      </c>
      <c r="O32" s="2">
        <f t="shared" si="13"/>
        <v>312</v>
      </c>
      <c r="P32" s="2">
        <f t="shared" si="13"/>
        <v>378</v>
      </c>
      <c r="Q32" s="2">
        <f t="shared" si="13"/>
        <v>475</v>
      </c>
      <c r="R32" s="2">
        <f t="shared" si="13"/>
        <v>749</v>
      </c>
      <c r="S32" s="2">
        <f t="shared" si="13"/>
        <v>459</v>
      </c>
      <c r="T32" s="2">
        <f t="shared" si="13"/>
        <v>641</v>
      </c>
      <c r="U32" s="2">
        <f t="shared" si="13"/>
        <v>715</v>
      </c>
      <c r="V32" s="2">
        <f t="shared" si="13"/>
        <v>606</v>
      </c>
      <c r="W32" s="2">
        <f t="shared" si="13"/>
        <v>1103</v>
      </c>
      <c r="X32" s="2">
        <f t="shared" si="13"/>
        <v>1016</v>
      </c>
      <c r="Y32" s="2">
        <f t="shared" si="13"/>
        <v>613</v>
      </c>
      <c r="Z32" s="2">
        <f t="shared" si="13"/>
        <v>702</v>
      </c>
      <c r="AA32" s="2">
        <f t="shared" si="5"/>
        <v>7192</v>
      </c>
      <c r="AB32" s="2">
        <f aca="true" t="shared" si="14" ref="AB32:AS32">SUM(AB33:AB37)</f>
        <v>551</v>
      </c>
      <c r="AC32" s="2">
        <f t="shared" si="14"/>
        <v>927</v>
      </c>
      <c r="AD32" s="2">
        <f t="shared" si="14"/>
        <v>363</v>
      </c>
      <c r="AE32" s="2">
        <f t="shared" si="14"/>
        <v>514</v>
      </c>
      <c r="AF32" s="2">
        <f t="shared" si="14"/>
        <v>310</v>
      </c>
      <c r="AG32" s="2">
        <f t="shared" si="14"/>
        <v>523</v>
      </c>
      <c r="AH32" s="2">
        <f t="shared" si="14"/>
        <v>303</v>
      </c>
      <c r="AI32" s="2">
        <f t="shared" si="14"/>
        <v>253</v>
      </c>
      <c r="AJ32" s="2">
        <f t="shared" si="14"/>
        <v>337</v>
      </c>
      <c r="AK32" s="2">
        <f t="shared" si="14"/>
        <v>367</v>
      </c>
      <c r="AL32" s="2">
        <f t="shared" si="14"/>
        <v>276</v>
      </c>
      <c r="AM32" s="2">
        <f t="shared" si="14"/>
        <v>533</v>
      </c>
      <c r="AN32" s="2">
        <f t="shared" si="14"/>
        <v>503</v>
      </c>
      <c r="AO32" s="2">
        <f t="shared" si="14"/>
        <v>307</v>
      </c>
      <c r="AP32" s="2">
        <f t="shared" si="14"/>
        <v>349</v>
      </c>
      <c r="AQ32" s="2">
        <f t="shared" si="14"/>
        <v>227</v>
      </c>
      <c r="AR32" s="2">
        <f t="shared" si="14"/>
        <v>278</v>
      </c>
      <c r="AS32" s="2">
        <f t="shared" si="14"/>
        <v>271</v>
      </c>
    </row>
    <row r="33" spans="1:45" ht="18" customHeight="1">
      <c r="A33" s="8">
        <v>20</v>
      </c>
      <c r="B33" s="1">
        <f t="shared" si="2"/>
        <v>4198</v>
      </c>
      <c r="C33" s="1">
        <f t="shared" si="3"/>
        <v>2816</v>
      </c>
      <c r="D33" s="1">
        <v>73</v>
      </c>
      <c r="E33" s="1">
        <v>64</v>
      </c>
      <c r="F33" s="1">
        <v>152</v>
      </c>
      <c r="G33" s="1">
        <v>119</v>
      </c>
      <c r="H33" s="1">
        <v>117</v>
      </c>
      <c r="I33" s="1">
        <v>158</v>
      </c>
      <c r="J33" s="1">
        <v>165</v>
      </c>
      <c r="K33" s="1">
        <v>112</v>
      </c>
      <c r="L33" s="1">
        <v>108</v>
      </c>
      <c r="M33" s="1">
        <v>81</v>
      </c>
      <c r="N33" s="1">
        <v>96</v>
      </c>
      <c r="O33" s="1">
        <v>63</v>
      </c>
      <c r="P33" s="1">
        <v>69</v>
      </c>
      <c r="Q33" s="1">
        <v>107</v>
      </c>
      <c r="R33" s="1">
        <v>151</v>
      </c>
      <c r="S33" s="1">
        <v>89</v>
      </c>
      <c r="T33" s="1">
        <v>120</v>
      </c>
      <c r="U33" s="1">
        <v>155</v>
      </c>
      <c r="V33" s="1">
        <v>154</v>
      </c>
      <c r="W33" s="1">
        <v>244</v>
      </c>
      <c r="X33" s="1">
        <v>191</v>
      </c>
      <c r="Y33" s="1">
        <v>97</v>
      </c>
      <c r="Z33" s="1">
        <v>131</v>
      </c>
      <c r="AA33" s="1">
        <f t="shared" si="5"/>
        <v>1382</v>
      </c>
      <c r="AB33" s="1">
        <v>115</v>
      </c>
      <c r="AC33" s="1">
        <v>214</v>
      </c>
      <c r="AD33" s="1">
        <v>63</v>
      </c>
      <c r="AE33" s="1">
        <v>88</v>
      </c>
      <c r="AF33" s="1">
        <v>55</v>
      </c>
      <c r="AG33" s="1">
        <v>91</v>
      </c>
      <c r="AH33" s="1">
        <v>57</v>
      </c>
      <c r="AI33" s="1">
        <v>63</v>
      </c>
      <c r="AJ33" s="1">
        <v>76</v>
      </c>
      <c r="AK33" s="1">
        <v>68</v>
      </c>
      <c r="AL33" s="1">
        <v>51</v>
      </c>
      <c r="AM33" s="1">
        <v>89</v>
      </c>
      <c r="AN33" s="1">
        <v>91</v>
      </c>
      <c r="AO33" s="1">
        <v>60</v>
      </c>
      <c r="AP33" s="1">
        <v>72</v>
      </c>
      <c r="AQ33" s="1">
        <v>39</v>
      </c>
      <c r="AR33" s="1">
        <v>39</v>
      </c>
      <c r="AS33" s="1">
        <v>51</v>
      </c>
    </row>
    <row r="34" spans="1:45" ht="18" customHeight="1">
      <c r="A34" s="8">
        <v>21</v>
      </c>
      <c r="B34" s="1">
        <f t="shared" si="2"/>
        <v>4714</v>
      </c>
      <c r="C34" s="1">
        <f t="shared" si="3"/>
        <v>3181</v>
      </c>
      <c r="D34" s="1">
        <v>86</v>
      </c>
      <c r="E34" s="1">
        <v>60</v>
      </c>
      <c r="F34" s="1">
        <v>169</v>
      </c>
      <c r="G34" s="1">
        <v>152</v>
      </c>
      <c r="H34" s="1">
        <v>112</v>
      </c>
      <c r="I34" s="1">
        <v>196</v>
      </c>
      <c r="J34" s="1">
        <v>148</v>
      </c>
      <c r="K34" s="1">
        <v>142</v>
      </c>
      <c r="L34" s="1">
        <v>139</v>
      </c>
      <c r="M34" s="1">
        <v>77</v>
      </c>
      <c r="N34" s="1">
        <v>72</v>
      </c>
      <c r="O34" s="1">
        <v>78</v>
      </c>
      <c r="P34" s="1">
        <v>66</v>
      </c>
      <c r="Q34" s="1">
        <v>112</v>
      </c>
      <c r="R34" s="1">
        <v>162</v>
      </c>
      <c r="S34" s="1">
        <v>112</v>
      </c>
      <c r="T34" s="1">
        <v>142</v>
      </c>
      <c r="U34" s="1">
        <v>195</v>
      </c>
      <c r="V34" s="1">
        <v>157</v>
      </c>
      <c r="W34" s="1">
        <v>274</v>
      </c>
      <c r="X34" s="1">
        <v>241</v>
      </c>
      <c r="Y34" s="1">
        <v>114</v>
      </c>
      <c r="Z34" s="1">
        <v>175</v>
      </c>
      <c r="AA34" s="1">
        <f t="shared" si="5"/>
        <v>1533</v>
      </c>
      <c r="AB34" s="1">
        <v>117</v>
      </c>
      <c r="AC34" s="1">
        <v>189</v>
      </c>
      <c r="AD34" s="1">
        <v>78</v>
      </c>
      <c r="AE34" s="1">
        <v>111</v>
      </c>
      <c r="AF34" s="1">
        <v>78</v>
      </c>
      <c r="AG34" s="1">
        <v>98</v>
      </c>
      <c r="AH34" s="1">
        <v>65</v>
      </c>
      <c r="AI34" s="1">
        <v>60</v>
      </c>
      <c r="AJ34" s="1">
        <v>68</v>
      </c>
      <c r="AK34" s="1">
        <v>69</v>
      </c>
      <c r="AL34" s="1">
        <v>50</v>
      </c>
      <c r="AM34" s="1">
        <v>108</v>
      </c>
      <c r="AN34" s="1">
        <v>120</v>
      </c>
      <c r="AO34" s="1">
        <v>54</v>
      </c>
      <c r="AP34" s="1">
        <v>73</v>
      </c>
      <c r="AQ34" s="1">
        <v>53</v>
      </c>
      <c r="AR34" s="1">
        <v>81</v>
      </c>
      <c r="AS34" s="1">
        <v>61</v>
      </c>
    </row>
    <row r="35" spans="1:45" ht="18" customHeight="1">
      <c r="A35" s="8">
        <v>22</v>
      </c>
      <c r="B35" s="1">
        <f t="shared" si="2"/>
        <v>4759</v>
      </c>
      <c r="C35" s="1">
        <f t="shared" si="3"/>
        <v>3200</v>
      </c>
      <c r="D35" s="1">
        <v>111</v>
      </c>
      <c r="E35" s="1">
        <v>70</v>
      </c>
      <c r="F35" s="1">
        <v>161</v>
      </c>
      <c r="G35" s="1">
        <v>153</v>
      </c>
      <c r="H35" s="1">
        <v>125</v>
      </c>
      <c r="I35" s="1">
        <v>165</v>
      </c>
      <c r="J35" s="1">
        <v>170</v>
      </c>
      <c r="K35" s="1">
        <v>164</v>
      </c>
      <c r="L35" s="1">
        <v>123</v>
      </c>
      <c r="M35" s="1">
        <v>76</v>
      </c>
      <c r="N35" s="1">
        <v>95</v>
      </c>
      <c r="O35" s="1">
        <v>71</v>
      </c>
      <c r="P35" s="1">
        <v>99</v>
      </c>
      <c r="Q35" s="1">
        <v>102</v>
      </c>
      <c r="R35" s="1">
        <v>163</v>
      </c>
      <c r="S35" s="1">
        <v>110</v>
      </c>
      <c r="T35" s="1">
        <v>150</v>
      </c>
      <c r="U35" s="1">
        <v>161</v>
      </c>
      <c r="V35" s="1">
        <v>143</v>
      </c>
      <c r="W35" s="1">
        <v>241</v>
      </c>
      <c r="X35" s="1">
        <v>237</v>
      </c>
      <c r="Y35" s="1">
        <v>146</v>
      </c>
      <c r="Z35" s="1">
        <v>164</v>
      </c>
      <c r="AA35" s="1">
        <f t="shared" si="5"/>
        <v>1559</v>
      </c>
      <c r="AB35" s="1">
        <v>114</v>
      </c>
      <c r="AC35" s="1">
        <v>187</v>
      </c>
      <c r="AD35" s="1">
        <v>82</v>
      </c>
      <c r="AE35" s="1">
        <v>115</v>
      </c>
      <c r="AF35" s="1">
        <v>64</v>
      </c>
      <c r="AG35" s="1">
        <v>128</v>
      </c>
      <c r="AH35" s="1">
        <v>67</v>
      </c>
      <c r="AI35" s="1">
        <v>43</v>
      </c>
      <c r="AJ35" s="1">
        <v>76</v>
      </c>
      <c r="AK35" s="1">
        <v>81</v>
      </c>
      <c r="AL35" s="1">
        <v>63</v>
      </c>
      <c r="AM35" s="1">
        <v>130</v>
      </c>
      <c r="AN35" s="1">
        <v>115</v>
      </c>
      <c r="AO35" s="1">
        <v>71</v>
      </c>
      <c r="AP35" s="1">
        <v>67</v>
      </c>
      <c r="AQ35" s="1">
        <v>46</v>
      </c>
      <c r="AR35" s="1">
        <v>56</v>
      </c>
      <c r="AS35" s="1">
        <v>54</v>
      </c>
    </row>
    <row r="36" spans="1:45" ht="18" customHeight="1">
      <c r="A36" s="8">
        <v>23</v>
      </c>
      <c r="B36" s="1">
        <f t="shared" si="2"/>
        <v>4895</v>
      </c>
      <c r="C36" s="1">
        <f t="shared" si="3"/>
        <v>3112</v>
      </c>
      <c r="D36" s="1">
        <v>88</v>
      </c>
      <c r="E36" s="1">
        <v>86</v>
      </c>
      <c r="F36" s="1">
        <v>149</v>
      </c>
      <c r="G36" s="1">
        <v>147</v>
      </c>
      <c r="H36" s="1">
        <v>125</v>
      </c>
      <c r="I36" s="1">
        <v>153</v>
      </c>
      <c r="J36" s="1">
        <v>122</v>
      </c>
      <c r="K36" s="1">
        <v>165</v>
      </c>
      <c r="L36" s="1">
        <v>129</v>
      </c>
      <c r="M36" s="1">
        <v>96</v>
      </c>
      <c r="N36" s="1">
        <v>89</v>
      </c>
      <c r="O36" s="1">
        <v>66</v>
      </c>
      <c r="P36" s="1">
        <v>99</v>
      </c>
      <c r="Q36" s="1">
        <v>104</v>
      </c>
      <c r="R36" s="1">
        <v>196</v>
      </c>
      <c r="S36" s="1">
        <v>108</v>
      </c>
      <c r="T36" s="1">
        <v>158</v>
      </c>
      <c r="U36" s="1">
        <v>145</v>
      </c>
      <c r="V36" s="1">
        <v>99</v>
      </c>
      <c r="W36" s="1">
        <v>240</v>
      </c>
      <c r="X36" s="1">
        <v>232</v>
      </c>
      <c r="Y36" s="1">
        <v>164</v>
      </c>
      <c r="Z36" s="1">
        <v>152</v>
      </c>
      <c r="AA36" s="1">
        <f t="shared" si="5"/>
        <v>1783</v>
      </c>
      <c r="AB36" s="1">
        <v>142</v>
      </c>
      <c r="AC36" s="1">
        <v>224</v>
      </c>
      <c r="AD36" s="1">
        <v>88</v>
      </c>
      <c r="AE36" s="1">
        <v>116</v>
      </c>
      <c r="AF36" s="1">
        <v>75</v>
      </c>
      <c r="AG36" s="1">
        <v>134</v>
      </c>
      <c r="AH36" s="1">
        <v>75</v>
      </c>
      <c r="AI36" s="1">
        <v>62</v>
      </c>
      <c r="AJ36" s="1">
        <v>66</v>
      </c>
      <c r="AK36" s="1">
        <v>96</v>
      </c>
      <c r="AL36" s="1">
        <v>73</v>
      </c>
      <c r="AM36" s="1">
        <v>139</v>
      </c>
      <c r="AN36" s="1">
        <v>127</v>
      </c>
      <c r="AO36" s="1">
        <v>82</v>
      </c>
      <c r="AP36" s="1">
        <v>87</v>
      </c>
      <c r="AQ36" s="1">
        <v>61</v>
      </c>
      <c r="AR36" s="1">
        <v>63</v>
      </c>
      <c r="AS36" s="1">
        <v>73</v>
      </c>
    </row>
    <row r="37" spans="1:45" ht="18" customHeight="1">
      <c r="A37" s="8">
        <v>24</v>
      </c>
      <c r="B37" s="1">
        <f t="shared" si="2"/>
        <v>2467</v>
      </c>
      <c r="C37" s="1">
        <f t="shared" si="3"/>
        <v>1532</v>
      </c>
      <c r="D37" s="1">
        <v>63</v>
      </c>
      <c r="E37" s="1">
        <v>41</v>
      </c>
      <c r="F37" s="1">
        <v>69</v>
      </c>
      <c r="G37" s="1">
        <v>66</v>
      </c>
      <c r="H37" s="1">
        <v>74</v>
      </c>
      <c r="I37" s="1">
        <v>69</v>
      </c>
      <c r="J37" s="1">
        <v>65</v>
      </c>
      <c r="K37" s="1">
        <v>108</v>
      </c>
      <c r="L37" s="1">
        <v>69</v>
      </c>
      <c r="M37" s="1">
        <v>48</v>
      </c>
      <c r="N37" s="1">
        <v>40</v>
      </c>
      <c r="O37" s="1">
        <v>34</v>
      </c>
      <c r="P37" s="1">
        <v>45</v>
      </c>
      <c r="Q37" s="1">
        <v>50</v>
      </c>
      <c r="R37" s="1">
        <v>77</v>
      </c>
      <c r="S37" s="1">
        <v>40</v>
      </c>
      <c r="T37" s="1">
        <v>71</v>
      </c>
      <c r="U37" s="1">
        <v>59</v>
      </c>
      <c r="V37" s="1">
        <v>53</v>
      </c>
      <c r="W37" s="1">
        <v>104</v>
      </c>
      <c r="X37" s="1">
        <v>115</v>
      </c>
      <c r="Y37" s="1">
        <v>92</v>
      </c>
      <c r="Z37" s="1">
        <v>80</v>
      </c>
      <c r="AA37" s="1">
        <f t="shared" si="5"/>
        <v>935</v>
      </c>
      <c r="AB37" s="1">
        <v>63</v>
      </c>
      <c r="AC37" s="1">
        <v>113</v>
      </c>
      <c r="AD37" s="1">
        <v>52</v>
      </c>
      <c r="AE37" s="1">
        <v>84</v>
      </c>
      <c r="AF37" s="1">
        <v>38</v>
      </c>
      <c r="AG37" s="1">
        <v>72</v>
      </c>
      <c r="AH37" s="1">
        <v>39</v>
      </c>
      <c r="AI37" s="1">
        <v>25</v>
      </c>
      <c r="AJ37" s="1">
        <v>51</v>
      </c>
      <c r="AK37" s="1">
        <v>53</v>
      </c>
      <c r="AL37" s="1">
        <v>39</v>
      </c>
      <c r="AM37" s="1">
        <v>67</v>
      </c>
      <c r="AN37" s="1">
        <v>50</v>
      </c>
      <c r="AO37" s="1">
        <v>40</v>
      </c>
      <c r="AP37" s="1">
        <v>50</v>
      </c>
      <c r="AQ37" s="1">
        <v>28</v>
      </c>
      <c r="AR37" s="1">
        <v>39</v>
      </c>
      <c r="AS37" s="1">
        <v>32</v>
      </c>
    </row>
    <row r="38" spans="1:45" s="2" customFormat="1" ht="18" customHeight="1">
      <c r="A38" s="9" t="s">
        <v>191</v>
      </c>
      <c r="B38" s="2">
        <f t="shared" si="2"/>
        <v>16369</v>
      </c>
      <c r="C38" s="2">
        <f t="shared" si="3"/>
        <v>9566</v>
      </c>
      <c r="D38" s="2">
        <f aca="true" t="shared" si="15" ref="D38:Z38">SUM(D39:D43)</f>
        <v>242</v>
      </c>
      <c r="E38" s="2">
        <f t="shared" si="15"/>
        <v>225</v>
      </c>
      <c r="F38" s="2">
        <f t="shared" si="15"/>
        <v>443</v>
      </c>
      <c r="G38" s="2">
        <f t="shared" si="15"/>
        <v>466</v>
      </c>
      <c r="H38" s="2">
        <f t="shared" si="15"/>
        <v>485</v>
      </c>
      <c r="I38" s="2">
        <f t="shared" si="15"/>
        <v>436</v>
      </c>
      <c r="J38" s="2">
        <f t="shared" si="15"/>
        <v>389</v>
      </c>
      <c r="K38" s="2">
        <f t="shared" si="15"/>
        <v>483</v>
      </c>
      <c r="L38" s="2">
        <f t="shared" si="15"/>
        <v>361</v>
      </c>
      <c r="M38" s="2">
        <f t="shared" si="15"/>
        <v>257</v>
      </c>
      <c r="N38" s="2">
        <f t="shared" si="15"/>
        <v>301</v>
      </c>
      <c r="O38" s="2">
        <f t="shared" si="15"/>
        <v>212</v>
      </c>
      <c r="P38" s="2">
        <f t="shared" si="15"/>
        <v>284</v>
      </c>
      <c r="Q38" s="2">
        <f t="shared" si="15"/>
        <v>321</v>
      </c>
      <c r="R38" s="2">
        <f t="shared" si="15"/>
        <v>652</v>
      </c>
      <c r="S38" s="2">
        <f t="shared" si="15"/>
        <v>317</v>
      </c>
      <c r="T38" s="2">
        <f t="shared" si="15"/>
        <v>453</v>
      </c>
      <c r="U38" s="2">
        <f t="shared" si="15"/>
        <v>317</v>
      </c>
      <c r="V38" s="2">
        <f t="shared" si="15"/>
        <v>388</v>
      </c>
      <c r="W38" s="2">
        <f t="shared" si="15"/>
        <v>713</v>
      </c>
      <c r="X38" s="2">
        <f t="shared" si="15"/>
        <v>733</v>
      </c>
      <c r="Y38" s="2">
        <f t="shared" si="15"/>
        <v>569</v>
      </c>
      <c r="Z38" s="2">
        <f t="shared" si="15"/>
        <v>519</v>
      </c>
      <c r="AA38" s="2">
        <f t="shared" si="5"/>
        <v>6803</v>
      </c>
      <c r="AB38" s="2">
        <f aca="true" t="shared" si="16" ref="AB38:AS38">SUM(AB39:AB43)</f>
        <v>612</v>
      </c>
      <c r="AC38" s="2">
        <f t="shared" si="16"/>
        <v>877</v>
      </c>
      <c r="AD38" s="2">
        <f t="shared" si="16"/>
        <v>280</v>
      </c>
      <c r="AE38" s="2">
        <f t="shared" si="16"/>
        <v>490</v>
      </c>
      <c r="AF38" s="2">
        <f t="shared" si="16"/>
        <v>291</v>
      </c>
      <c r="AG38" s="2">
        <f t="shared" si="16"/>
        <v>443</v>
      </c>
      <c r="AH38" s="2">
        <f t="shared" si="16"/>
        <v>212</v>
      </c>
      <c r="AI38" s="2">
        <f t="shared" si="16"/>
        <v>136</v>
      </c>
      <c r="AJ38" s="2">
        <f t="shared" si="16"/>
        <v>474</v>
      </c>
      <c r="AK38" s="2">
        <f t="shared" si="16"/>
        <v>468</v>
      </c>
      <c r="AL38" s="2">
        <f t="shared" si="16"/>
        <v>236</v>
      </c>
      <c r="AM38" s="2">
        <f t="shared" si="16"/>
        <v>581</v>
      </c>
      <c r="AN38" s="2">
        <f t="shared" si="16"/>
        <v>426</v>
      </c>
      <c r="AO38" s="2">
        <f t="shared" si="16"/>
        <v>328</v>
      </c>
      <c r="AP38" s="2">
        <f t="shared" si="16"/>
        <v>306</v>
      </c>
      <c r="AQ38" s="2">
        <f t="shared" si="16"/>
        <v>183</v>
      </c>
      <c r="AR38" s="2">
        <f t="shared" si="16"/>
        <v>247</v>
      </c>
      <c r="AS38" s="2">
        <f t="shared" si="16"/>
        <v>213</v>
      </c>
    </row>
    <row r="39" spans="1:45" ht="18" customHeight="1">
      <c r="A39" s="8">
        <v>25</v>
      </c>
      <c r="B39" s="1">
        <f t="shared" si="2"/>
        <v>2561</v>
      </c>
      <c r="C39" s="1">
        <f t="shared" si="3"/>
        <v>1542</v>
      </c>
      <c r="D39" s="1">
        <v>45</v>
      </c>
      <c r="E39" s="1">
        <v>38</v>
      </c>
      <c r="F39" s="1">
        <v>90</v>
      </c>
      <c r="G39" s="1">
        <v>64</v>
      </c>
      <c r="H39" s="1">
        <v>71</v>
      </c>
      <c r="I39" s="1">
        <v>69</v>
      </c>
      <c r="J39" s="1">
        <v>68</v>
      </c>
      <c r="K39" s="1">
        <v>88</v>
      </c>
      <c r="L39" s="1">
        <v>62</v>
      </c>
      <c r="M39" s="1">
        <v>40</v>
      </c>
      <c r="N39" s="1">
        <v>51</v>
      </c>
      <c r="O39" s="1">
        <v>22</v>
      </c>
      <c r="P39" s="1">
        <v>38</v>
      </c>
      <c r="Q39" s="1">
        <v>60</v>
      </c>
      <c r="R39" s="1">
        <v>85</v>
      </c>
      <c r="S39" s="1">
        <v>44</v>
      </c>
      <c r="T39" s="1">
        <v>65</v>
      </c>
      <c r="U39" s="1">
        <v>56</v>
      </c>
      <c r="V39" s="1">
        <v>63</v>
      </c>
      <c r="W39" s="1">
        <v>118</v>
      </c>
      <c r="X39" s="1">
        <v>127</v>
      </c>
      <c r="Y39" s="1">
        <v>112</v>
      </c>
      <c r="Z39" s="1">
        <v>66</v>
      </c>
      <c r="AA39" s="1">
        <f t="shared" si="5"/>
        <v>1019</v>
      </c>
      <c r="AB39" s="1">
        <v>88</v>
      </c>
      <c r="AC39" s="1">
        <v>120</v>
      </c>
      <c r="AD39" s="1">
        <v>49</v>
      </c>
      <c r="AE39" s="1">
        <v>64</v>
      </c>
      <c r="AF39" s="1">
        <v>41</v>
      </c>
      <c r="AG39" s="1">
        <v>74</v>
      </c>
      <c r="AH39" s="1">
        <v>42</v>
      </c>
      <c r="AI39" s="1">
        <v>25</v>
      </c>
      <c r="AJ39" s="1">
        <v>54</v>
      </c>
      <c r="AK39" s="1">
        <v>69</v>
      </c>
      <c r="AL39" s="1">
        <v>38</v>
      </c>
      <c r="AM39" s="1">
        <v>89</v>
      </c>
      <c r="AN39" s="1">
        <v>55</v>
      </c>
      <c r="AO39" s="1">
        <v>48</v>
      </c>
      <c r="AP39" s="1">
        <v>49</v>
      </c>
      <c r="AQ39" s="1">
        <v>39</v>
      </c>
      <c r="AR39" s="1">
        <v>45</v>
      </c>
      <c r="AS39" s="1">
        <v>30</v>
      </c>
    </row>
    <row r="40" spans="1:45" ht="18" customHeight="1">
      <c r="A40" s="8">
        <v>26</v>
      </c>
      <c r="B40" s="1">
        <f t="shared" si="2"/>
        <v>3435</v>
      </c>
      <c r="C40" s="1">
        <f t="shared" si="3"/>
        <v>2039</v>
      </c>
      <c r="D40" s="1">
        <v>53</v>
      </c>
      <c r="E40" s="1">
        <v>57</v>
      </c>
      <c r="F40" s="1">
        <v>95</v>
      </c>
      <c r="G40" s="1">
        <v>97</v>
      </c>
      <c r="H40" s="1">
        <v>111</v>
      </c>
      <c r="I40" s="1">
        <v>90</v>
      </c>
      <c r="J40" s="1">
        <v>77</v>
      </c>
      <c r="K40" s="1">
        <v>94</v>
      </c>
      <c r="L40" s="1">
        <v>93</v>
      </c>
      <c r="M40" s="1">
        <v>55</v>
      </c>
      <c r="N40" s="1">
        <v>60</v>
      </c>
      <c r="O40" s="1">
        <v>52</v>
      </c>
      <c r="P40" s="1">
        <v>71</v>
      </c>
      <c r="Q40" s="1">
        <v>69</v>
      </c>
      <c r="R40" s="1">
        <v>142</v>
      </c>
      <c r="S40" s="1">
        <v>74</v>
      </c>
      <c r="T40" s="1">
        <v>83</v>
      </c>
      <c r="U40" s="1">
        <v>72</v>
      </c>
      <c r="V40" s="1">
        <v>85</v>
      </c>
      <c r="W40" s="1">
        <v>145</v>
      </c>
      <c r="X40" s="1">
        <v>148</v>
      </c>
      <c r="Y40" s="1">
        <v>100</v>
      </c>
      <c r="Z40" s="1">
        <v>116</v>
      </c>
      <c r="AA40" s="1">
        <f t="shared" si="5"/>
        <v>1396</v>
      </c>
      <c r="AB40" s="1">
        <v>131</v>
      </c>
      <c r="AC40" s="1">
        <v>187</v>
      </c>
      <c r="AD40" s="1">
        <v>54</v>
      </c>
      <c r="AE40" s="1">
        <v>96</v>
      </c>
      <c r="AF40" s="1">
        <v>54</v>
      </c>
      <c r="AG40" s="1">
        <v>96</v>
      </c>
      <c r="AH40" s="1">
        <v>46</v>
      </c>
      <c r="AI40" s="1">
        <v>24</v>
      </c>
      <c r="AJ40" s="1">
        <v>82</v>
      </c>
      <c r="AK40" s="1">
        <v>94</v>
      </c>
      <c r="AL40" s="1">
        <v>53</v>
      </c>
      <c r="AM40" s="1">
        <v>116</v>
      </c>
      <c r="AN40" s="1">
        <v>91</v>
      </c>
      <c r="AO40" s="1">
        <v>76</v>
      </c>
      <c r="AP40" s="1">
        <v>65</v>
      </c>
      <c r="AQ40" s="1">
        <v>29</v>
      </c>
      <c r="AR40" s="1">
        <v>51</v>
      </c>
      <c r="AS40" s="1">
        <v>51</v>
      </c>
    </row>
    <row r="41" spans="1:45" ht="18" customHeight="1">
      <c r="A41" s="8">
        <v>27</v>
      </c>
      <c r="B41" s="1">
        <f t="shared" si="2"/>
        <v>3548</v>
      </c>
      <c r="C41" s="1">
        <f t="shared" si="3"/>
        <v>2080</v>
      </c>
      <c r="D41" s="1">
        <v>45</v>
      </c>
      <c r="E41" s="1">
        <v>52</v>
      </c>
      <c r="F41" s="1">
        <v>86</v>
      </c>
      <c r="G41" s="1">
        <v>113</v>
      </c>
      <c r="H41" s="1">
        <v>104</v>
      </c>
      <c r="I41" s="1">
        <v>96</v>
      </c>
      <c r="J41" s="1">
        <v>83</v>
      </c>
      <c r="K41" s="1">
        <v>102</v>
      </c>
      <c r="L41" s="1">
        <v>69</v>
      </c>
      <c r="M41" s="1">
        <v>62</v>
      </c>
      <c r="N41" s="1">
        <v>56</v>
      </c>
      <c r="O41" s="1">
        <v>52</v>
      </c>
      <c r="P41" s="1">
        <v>63</v>
      </c>
      <c r="Q41" s="1">
        <v>79</v>
      </c>
      <c r="R41" s="1">
        <v>143</v>
      </c>
      <c r="S41" s="1">
        <v>64</v>
      </c>
      <c r="T41" s="1">
        <v>105</v>
      </c>
      <c r="U41" s="1">
        <v>64</v>
      </c>
      <c r="V41" s="1">
        <v>85</v>
      </c>
      <c r="W41" s="1">
        <v>156</v>
      </c>
      <c r="X41" s="1">
        <v>159</v>
      </c>
      <c r="Y41" s="1">
        <v>127</v>
      </c>
      <c r="Z41" s="1">
        <v>115</v>
      </c>
      <c r="AA41" s="1">
        <f t="shared" si="5"/>
        <v>1468</v>
      </c>
      <c r="AB41" s="1">
        <v>130</v>
      </c>
      <c r="AC41" s="1">
        <v>190</v>
      </c>
      <c r="AD41" s="1">
        <v>54</v>
      </c>
      <c r="AE41" s="1">
        <v>109</v>
      </c>
      <c r="AF41" s="1">
        <v>64</v>
      </c>
      <c r="AG41" s="1">
        <v>95</v>
      </c>
      <c r="AH41" s="1">
        <v>44</v>
      </c>
      <c r="AI41" s="1">
        <v>31</v>
      </c>
      <c r="AJ41" s="1">
        <v>113</v>
      </c>
      <c r="AK41" s="1">
        <v>101</v>
      </c>
      <c r="AL41" s="1">
        <v>47</v>
      </c>
      <c r="AM41" s="1">
        <v>127</v>
      </c>
      <c r="AN41" s="1">
        <v>93</v>
      </c>
      <c r="AO41" s="1">
        <v>64</v>
      </c>
      <c r="AP41" s="1">
        <v>70</v>
      </c>
      <c r="AQ41" s="1">
        <v>42</v>
      </c>
      <c r="AR41" s="1">
        <v>56</v>
      </c>
      <c r="AS41" s="1">
        <v>38</v>
      </c>
    </row>
    <row r="42" spans="1:45" ht="18" customHeight="1">
      <c r="A42" s="8">
        <v>28</v>
      </c>
      <c r="B42" s="1">
        <f t="shared" si="2"/>
        <v>3608</v>
      </c>
      <c r="C42" s="1">
        <f t="shared" si="3"/>
        <v>2088</v>
      </c>
      <c r="D42" s="1">
        <v>60</v>
      </c>
      <c r="E42" s="1">
        <v>37</v>
      </c>
      <c r="F42" s="1">
        <v>94</v>
      </c>
      <c r="G42" s="1">
        <v>85</v>
      </c>
      <c r="H42" s="1">
        <v>97</v>
      </c>
      <c r="I42" s="1">
        <v>100</v>
      </c>
      <c r="J42" s="1">
        <v>93</v>
      </c>
      <c r="K42" s="1">
        <v>96</v>
      </c>
      <c r="L42" s="1">
        <v>86</v>
      </c>
      <c r="M42" s="1">
        <v>59</v>
      </c>
      <c r="N42" s="1">
        <v>72</v>
      </c>
      <c r="O42" s="1">
        <v>51</v>
      </c>
      <c r="P42" s="1">
        <v>67</v>
      </c>
      <c r="Q42" s="1">
        <v>55</v>
      </c>
      <c r="R42" s="1">
        <v>159</v>
      </c>
      <c r="S42" s="1">
        <v>73</v>
      </c>
      <c r="T42" s="1">
        <v>99</v>
      </c>
      <c r="U42" s="1">
        <v>65</v>
      </c>
      <c r="V42" s="1">
        <v>84</v>
      </c>
      <c r="W42" s="1">
        <v>158</v>
      </c>
      <c r="X42" s="1">
        <v>151</v>
      </c>
      <c r="Y42" s="1">
        <v>121</v>
      </c>
      <c r="Z42" s="1">
        <v>126</v>
      </c>
      <c r="AA42" s="1">
        <f t="shared" si="5"/>
        <v>1520</v>
      </c>
      <c r="AB42" s="1">
        <v>141</v>
      </c>
      <c r="AC42" s="1">
        <v>197</v>
      </c>
      <c r="AD42" s="1">
        <v>62</v>
      </c>
      <c r="AE42" s="1">
        <v>122</v>
      </c>
      <c r="AF42" s="1">
        <v>63</v>
      </c>
      <c r="AG42" s="1">
        <v>93</v>
      </c>
      <c r="AH42" s="1">
        <v>45</v>
      </c>
      <c r="AI42" s="1">
        <v>32</v>
      </c>
      <c r="AJ42" s="1">
        <v>128</v>
      </c>
      <c r="AK42" s="1">
        <v>111</v>
      </c>
      <c r="AL42" s="1">
        <v>53</v>
      </c>
      <c r="AM42" s="1">
        <v>118</v>
      </c>
      <c r="AN42" s="1">
        <v>95</v>
      </c>
      <c r="AO42" s="1">
        <v>71</v>
      </c>
      <c r="AP42" s="1">
        <v>56</v>
      </c>
      <c r="AQ42" s="1">
        <v>36</v>
      </c>
      <c r="AR42" s="1">
        <v>48</v>
      </c>
      <c r="AS42" s="1">
        <v>49</v>
      </c>
    </row>
    <row r="43" spans="1:45" ht="18" customHeight="1">
      <c r="A43" s="8">
        <v>29</v>
      </c>
      <c r="B43" s="1">
        <f t="shared" si="2"/>
        <v>3217</v>
      </c>
      <c r="C43" s="1">
        <f t="shared" si="3"/>
        <v>1817</v>
      </c>
      <c r="D43" s="1">
        <v>39</v>
      </c>
      <c r="E43" s="1">
        <v>41</v>
      </c>
      <c r="F43" s="1">
        <v>78</v>
      </c>
      <c r="G43" s="1">
        <v>107</v>
      </c>
      <c r="H43" s="1">
        <v>102</v>
      </c>
      <c r="I43" s="1">
        <v>81</v>
      </c>
      <c r="J43" s="1">
        <v>68</v>
      </c>
      <c r="K43" s="1">
        <v>103</v>
      </c>
      <c r="L43" s="1">
        <v>51</v>
      </c>
      <c r="M43" s="1">
        <v>41</v>
      </c>
      <c r="N43" s="1">
        <v>62</v>
      </c>
      <c r="O43" s="1">
        <v>35</v>
      </c>
      <c r="P43" s="1">
        <v>45</v>
      </c>
      <c r="Q43" s="1">
        <v>58</v>
      </c>
      <c r="R43" s="1">
        <v>123</v>
      </c>
      <c r="S43" s="1">
        <v>62</v>
      </c>
      <c r="T43" s="1">
        <v>101</v>
      </c>
      <c r="U43" s="1">
        <v>60</v>
      </c>
      <c r="V43" s="1">
        <v>71</v>
      </c>
      <c r="W43" s="1">
        <v>136</v>
      </c>
      <c r="X43" s="1">
        <v>148</v>
      </c>
      <c r="Y43" s="1">
        <v>109</v>
      </c>
      <c r="Z43" s="1">
        <v>96</v>
      </c>
      <c r="AA43" s="1">
        <f t="shared" si="5"/>
        <v>1400</v>
      </c>
      <c r="AB43" s="1">
        <v>122</v>
      </c>
      <c r="AC43" s="1">
        <v>183</v>
      </c>
      <c r="AD43" s="1">
        <v>61</v>
      </c>
      <c r="AE43" s="1">
        <v>99</v>
      </c>
      <c r="AF43" s="1">
        <v>69</v>
      </c>
      <c r="AG43" s="1">
        <v>85</v>
      </c>
      <c r="AH43" s="1">
        <v>35</v>
      </c>
      <c r="AI43" s="1">
        <v>24</v>
      </c>
      <c r="AJ43" s="1">
        <v>97</v>
      </c>
      <c r="AK43" s="1">
        <v>93</v>
      </c>
      <c r="AL43" s="1">
        <v>45</v>
      </c>
      <c r="AM43" s="1">
        <v>131</v>
      </c>
      <c r="AN43" s="1">
        <v>92</v>
      </c>
      <c r="AO43" s="1">
        <v>69</v>
      </c>
      <c r="AP43" s="1">
        <v>66</v>
      </c>
      <c r="AQ43" s="1">
        <v>37</v>
      </c>
      <c r="AR43" s="1">
        <v>47</v>
      </c>
      <c r="AS43" s="1">
        <v>45</v>
      </c>
    </row>
    <row r="44" spans="1:45" s="2" customFormat="1" ht="18" customHeight="1">
      <c r="A44" s="9" t="s">
        <v>183</v>
      </c>
      <c r="B44" s="2">
        <f t="shared" si="2"/>
        <v>13348</v>
      </c>
      <c r="C44" s="2">
        <f t="shared" si="3"/>
        <v>7533</v>
      </c>
      <c r="D44" s="2">
        <v>175</v>
      </c>
      <c r="E44" s="2">
        <v>149</v>
      </c>
      <c r="F44" s="2">
        <v>305</v>
      </c>
      <c r="G44" s="2">
        <v>392</v>
      </c>
      <c r="H44" s="2">
        <v>412</v>
      </c>
      <c r="I44" s="2">
        <v>385</v>
      </c>
      <c r="J44" s="2">
        <v>264</v>
      </c>
      <c r="K44" s="2">
        <v>392</v>
      </c>
      <c r="L44" s="2">
        <v>277</v>
      </c>
      <c r="M44" s="2">
        <v>203</v>
      </c>
      <c r="N44" s="2">
        <v>246</v>
      </c>
      <c r="O44" s="2">
        <v>134</v>
      </c>
      <c r="P44" s="2">
        <v>212</v>
      </c>
      <c r="Q44" s="2">
        <v>249</v>
      </c>
      <c r="R44" s="2">
        <v>512</v>
      </c>
      <c r="S44" s="2">
        <v>250</v>
      </c>
      <c r="T44" s="2">
        <v>381</v>
      </c>
      <c r="U44" s="2">
        <v>228</v>
      </c>
      <c r="V44" s="2">
        <v>362</v>
      </c>
      <c r="W44" s="2">
        <v>559</v>
      </c>
      <c r="X44" s="2">
        <v>555</v>
      </c>
      <c r="Y44" s="2">
        <v>412</v>
      </c>
      <c r="Z44" s="2">
        <v>479</v>
      </c>
      <c r="AA44" s="2">
        <f t="shared" si="5"/>
        <v>5815</v>
      </c>
      <c r="AB44" s="2">
        <v>561</v>
      </c>
      <c r="AC44" s="2">
        <v>744</v>
      </c>
      <c r="AD44" s="2">
        <v>255</v>
      </c>
      <c r="AE44" s="2">
        <v>405</v>
      </c>
      <c r="AF44" s="2">
        <v>247</v>
      </c>
      <c r="AG44" s="2">
        <v>326</v>
      </c>
      <c r="AH44" s="2">
        <v>200</v>
      </c>
      <c r="AI44" s="2">
        <v>130</v>
      </c>
      <c r="AJ44" s="2">
        <v>503</v>
      </c>
      <c r="AK44" s="2">
        <v>442</v>
      </c>
      <c r="AL44" s="2">
        <v>163</v>
      </c>
      <c r="AM44" s="2">
        <v>452</v>
      </c>
      <c r="AN44" s="2">
        <v>353</v>
      </c>
      <c r="AO44" s="2">
        <v>283</v>
      </c>
      <c r="AP44" s="2">
        <v>237</v>
      </c>
      <c r="AQ44" s="2">
        <v>140</v>
      </c>
      <c r="AR44" s="2">
        <v>215</v>
      </c>
      <c r="AS44" s="2">
        <v>159</v>
      </c>
    </row>
    <row r="45" spans="1:45" s="2" customFormat="1" ht="18" customHeight="1">
      <c r="A45" s="9" t="s">
        <v>192</v>
      </c>
      <c r="B45" s="2">
        <f t="shared" si="2"/>
        <v>13450</v>
      </c>
      <c r="C45" s="2">
        <f t="shared" si="3"/>
        <v>7874</v>
      </c>
      <c r="D45" s="2">
        <v>183</v>
      </c>
      <c r="E45" s="2">
        <v>180</v>
      </c>
      <c r="F45" s="2">
        <v>277</v>
      </c>
      <c r="G45" s="2">
        <v>431</v>
      </c>
      <c r="H45" s="2">
        <v>474</v>
      </c>
      <c r="I45" s="2">
        <v>399</v>
      </c>
      <c r="J45" s="2">
        <v>317</v>
      </c>
      <c r="K45" s="2">
        <v>348</v>
      </c>
      <c r="L45" s="2">
        <v>302</v>
      </c>
      <c r="M45" s="2">
        <v>227</v>
      </c>
      <c r="N45" s="2">
        <v>223</v>
      </c>
      <c r="O45" s="2">
        <v>183</v>
      </c>
      <c r="P45" s="2">
        <v>217</v>
      </c>
      <c r="Q45" s="2">
        <v>215</v>
      </c>
      <c r="R45" s="2">
        <v>531</v>
      </c>
      <c r="S45" s="2">
        <v>268</v>
      </c>
      <c r="T45" s="2">
        <v>363</v>
      </c>
      <c r="U45" s="2">
        <v>256</v>
      </c>
      <c r="V45" s="2">
        <v>404</v>
      </c>
      <c r="W45" s="2">
        <v>582</v>
      </c>
      <c r="X45" s="2">
        <v>670</v>
      </c>
      <c r="Y45" s="2">
        <v>355</v>
      </c>
      <c r="Z45" s="2">
        <v>469</v>
      </c>
      <c r="AA45" s="2">
        <f t="shared" si="5"/>
        <v>5576</v>
      </c>
      <c r="AB45" s="2">
        <v>534</v>
      </c>
      <c r="AC45" s="2">
        <v>731</v>
      </c>
      <c r="AD45" s="2">
        <v>260</v>
      </c>
      <c r="AE45" s="2">
        <v>353</v>
      </c>
      <c r="AF45" s="2">
        <v>234</v>
      </c>
      <c r="AG45" s="2">
        <v>277</v>
      </c>
      <c r="AH45" s="2">
        <v>202</v>
      </c>
      <c r="AI45" s="2">
        <v>157</v>
      </c>
      <c r="AJ45" s="2">
        <v>411</v>
      </c>
      <c r="AK45" s="2">
        <v>389</v>
      </c>
      <c r="AL45" s="2">
        <v>154</v>
      </c>
      <c r="AM45" s="2">
        <v>368</v>
      </c>
      <c r="AN45" s="2">
        <v>445</v>
      </c>
      <c r="AO45" s="2">
        <v>231</v>
      </c>
      <c r="AP45" s="2">
        <v>286</v>
      </c>
      <c r="AQ45" s="2">
        <v>166</v>
      </c>
      <c r="AR45" s="2">
        <v>197</v>
      </c>
      <c r="AS45" s="2">
        <v>181</v>
      </c>
    </row>
    <row r="46" spans="1:45" s="2" customFormat="1" ht="18" customHeight="1">
      <c r="A46" s="9" t="s">
        <v>184</v>
      </c>
      <c r="B46" s="2">
        <f t="shared" si="2"/>
        <v>12145</v>
      </c>
      <c r="C46" s="2">
        <f t="shared" si="3"/>
        <v>7500</v>
      </c>
      <c r="D46" s="2">
        <v>181</v>
      </c>
      <c r="E46" s="2">
        <v>158</v>
      </c>
      <c r="F46" s="2">
        <v>318</v>
      </c>
      <c r="G46" s="2">
        <v>419</v>
      </c>
      <c r="H46" s="2">
        <v>415</v>
      </c>
      <c r="I46" s="2">
        <v>368</v>
      </c>
      <c r="J46" s="2">
        <v>309</v>
      </c>
      <c r="K46" s="2">
        <v>301</v>
      </c>
      <c r="L46" s="2">
        <v>310</v>
      </c>
      <c r="M46" s="2">
        <v>198</v>
      </c>
      <c r="N46" s="2">
        <v>263</v>
      </c>
      <c r="O46" s="2">
        <v>166</v>
      </c>
      <c r="P46" s="2">
        <v>209</v>
      </c>
      <c r="Q46" s="2">
        <v>218</v>
      </c>
      <c r="R46" s="2">
        <v>491</v>
      </c>
      <c r="S46" s="2">
        <v>256</v>
      </c>
      <c r="T46" s="2">
        <v>380</v>
      </c>
      <c r="U46" s="2">
        <v>214</v>
      </c>
      <c r="V46" s="2">
        <v>317</v>
      </c>
      <c r="W46" s="2">
        <v>558</v>
      </c>
      <c r="X46" s="2">
        <v>629</v>
      </c>
      <c r="Y46" s="2">
        <v>366</v>
      </c>
      <c r="Z46" s="2">
        <v>456</v>
      </c>
      <c r="AA46" s="2">
        <f t="shared" si="5"/>
        <v>4645</v>
      </c>
      <c r="AB46" s="2">
        <v>491</v>
      </c>
      <c r="AC46" s="2">
        <v>520</v>
      </c>
      <c r="AD46" s="2">
        <v>211</v>
      </c>
      <c r="AE46" s="2">
        <v>240</v>
      </c>
      <c r="AF46" s="2">
        <v>199</v>
      </c>
      <c r="AG46" s="2">
        <v>220</v>
      </c>
      <c r="AH46" s="2">
        <v>196</v>
      </c>
      <c r="AI46" s="2">
        <v>179</v>
      </c>
      <c r="AJ46" s="2">
        <v>257</v>
      </c>
      <c r="AK46" s="2">
        <v>309</v>
      </c>
      <c r="AL46" s="2">
        <v>164</v>
      </c>
      <c r="AM46" s="2">
        <v>233</v>
      </c>
      <c r="AN46" s="2">
        <v>408</v>
      </c>
      <c r="AO46" s="2">
        <v>214</v>
      </c>
      <c r="AP46" s="2">
        <v>244</v>
      </c>
      <c r="AQ46" s="2">
        <v>166</v>
      </c>
      <c r="AR46" s="2">
        <v>194</v>
      </c>
      <c r="AS46" s="2">
        <v>200</v>
      </c>
    </row>
    <row r="47" spans="1:45" s="2" customFormat="1" ht="18" customHeight="1">
      <c r="A47" s="9" t="s">
        <v>193</v>
      </c>
      <c r="B47" s="2">
        <f t="shared" si="2"/>
        <v>9422</v>
      </c>
      <c r="C47" s="2">
        <f t="shared" si="3"/>
        <v>5974</v>
      </c>
      <c r="D47" s="2">
        <v>173</v>
      </c>
      <c r="E47" s="2">
        <v>145</v>
      </c>
      <c r="F47" s="2">
        <v>257</v>
      </c>
      <c r="G47" s="2">
        <v>333</v>
      </c>
      <c r="H47" s="2">
        <v>377</v>
      </c>
      <c r="I47" s="2">
        <v>307</v>
      </c>
      <c r="J47" s="2">
        <v>254</v>
      </c>
      <c r="K47" s="2">
        <v>221</v>
      </c>
      <c r="L47" s="2">
        <v>254</v>
      </c>
      <c r="M47" s="2">
        <v>171</v>
      </c>
      <c r="N47" s="2">
        <v>232</v>
      </c>
      <c r="O47" s="2">
        <v>134</v>
      </c>
      <c r="P47" s="2">
        <v>198</v>
      </c>
      <c r="Q47" s="2">
        <v>178</v>
      </c>
      <c r="R47" s="2">
        <v>404</v>
      </c>
      <c r="S47" s="2">
        <v>206</v>
      </c>
      <c r="T47" s="2">
        <v>297</v>
      </c>
      <c r="U47" s="2">
        <v>209</v>
      </c>
      <c r="V47" s="2">
        <v>247</v>
      </c>
      <c r="W47" s="2">
        <v>340</v>
      </c>
      <c r="X47" s="2">
        <v>421</v>
      </c>
      <c r="Y47" s="2">
        <v>260</v>
      </c>
      <c r="Z47" s="2">
        <v>356</v>
      </c>
      <c r="AA47" s="2">
        <f t="shared" si="5"/>
        <v>3448</v>
      </c>
      <c r="AB47" s="2">
        <v>269</v>
      </c>
      <c r="AC47" s="2">
        <v>359</v>
      </c>
      <c r="AD47" s="2">
        <v>155</v>
      </c>
      <c r="AE47" s="2">
        <v>183</v>
      </c>
      <c r="AF47" s="2">
        <v>146</v>
      </c>
      <c r="AG47" s="2">
        <v>199</v>
      </c>
      <c r="AH47" s="2">
        <v>184</v>
      </c>
      <c r="AI47" s="2">
        <v>169</v>
      </c>
      <c r="AJ47" s="2">
        <v>167</v>
      </c>
      <c r="AK47" s="2">
        <v>233</v>
      </c>
      <c r="AL47" s="2">
        <v>122</v>
      </c>
      <c r="AM47" s="2">
        <v>182</v>
      </c>
      <c r="AN47" s="2">
        <v>314</v>
      </c>
      <c r="AO47" s="2">
        <v>158</v>
      </c>
      <c r="AP47" s="2">
        <v>193</v>
      </c>
      <c r="AQ47" s="2">
        <v>135</v>
      </c>
      <c r="AR47" s="2">
        <v>129</v>
      </c>
      <c r="AS47" s="2">
        <v>151</v>
      </c>
    </row>
    <row r="48" spans="1:45" s="2" customFormat="1" ht="18" customHeight="1">
      <c r="A48" s="9" t="s">
        <v>186</v>
      </c>
      <c r="B48" s="2">
        <f t="shared" si="2"/>
        <v>7940</v>
      </c>
      <c r="C48" s="2">
        <f t="shared" si="3"/>
        <v>5088</v>
      </c>
      <c r="D48" s="2">
        <v>146</v>
      </c>
      <c r="E48" s="2">
        <v>147</v>
      </c>
      <c r="F48" s="2">
        <v>253</v>
      </c>
      <c r="G48" s="2">
        <v>259</v>
      </c>
      <c r="H48" s="2">
        <v>263</v>
      </c>
      <c r="I48" s="2">
        <v>261</v>
      </c>
      <c r="J48" s="2">
        <v>219</v>
      </c>
      <c r="K48" s="2">
        <v>187</v>
      </c>
      <c r="L48" s="2">
        <v>186</v>
      </c>
      <c r="M48" s="2">
        <v>149</v>
      </c>
      <c r="N48" s="2">
        <v>183</v>
      </c>
      <c r="O48" s="2">
        <v>132</v>
      </c>
      <c r="P48" s="2">
        <v>167</v>
      </c>
      <c r="Q48" s="2">
        <v>174</v>
      </c>
      <c r="R48" s="2">
        <v>326</v>
      </c>
      <c r="S48" s="2">
        <v>207</v>
      </c>
      <c r="T48" s="2">
        <v>274</v>
      </c>
      <c r="U48" s="2">
        <v>229</v>
      </c>
      <c r="V48" s="2">
        <v>176</v>
      </c>
      <c r="W48" s="2">
        <v>288</v>
      </c>
      <c r="X48" s="2">
        <v>347</v>
      </c>
      <c r="Y48" s="2">
        <v>206</v>
      </c>
      <c r="Z48" s="2">
        <v>309</v>
      </c>
      <c r="AA48" s="2">
        <f t="shared" si="5"/>
        <v>2852</v>
      </c>
      <c r="AB48" s="2">
        <v>222</v>
      </c>
      <c r="AC48" s="2">
        <v>282</v>
      </c>
      <c r="AD48" s="2">
        <v>126</v>
      </c>
      <c r="AE48" s="2">
        <v>152</v>
      </c>
      <c r="AF48" s="2">
        <v>117</v>
      </c>
      <c r="AG48" s="2">
        <v>176</v>
      </c>
      <c r="AH48" s="2">
        <v>143</v>
      </c>
      <c r="AI48" s="2">
        <v>130</v>
      </c>
      <c r="AJ48" s="2">
        <v>131</v>
      </c>
      <c r="AK48" s="2">
        <v>173</v>
      </c>
      <c r="AL48" s="2">
        <v>105</v>
      </c>
      <c r="AM48" s="2">
        <v>150</v>
      </c>
      <c r="AN48" s="2">
        <v>225</v>
      </c>
      <c r="AO48" s="2">
        <v>146</v>
      </c>
      <c r="AP48" s="2">
        <v>177</v>
      </c>
      <c r="AQ48" s="2">
        <v>118</v>
      </c>
      <c r="AR48" s="2">
        <v>133</v>
      </c>
      <c r="AS48" s="2">
        <v>146</v>
      </c>
    </row>
    <row r="49" spans="1:45" s="2" customFormat="1" ht="18" customHeight="1">
      <c r="A49" s="9" t="s">
        <v>194</v>
      </c>
      <c r="B49" s="2">
        <f t="shared" si="2"/>
        <v>7650</v>
      </c>
      <c r="C49" s="2">
        <f t="shared" si="3"/>
        <v>4903</v>
      </c>
      <c r="D49" s="2">
        <v>152</v>
      </c>
      <c r="E49" s="2">
        <v>131</v>
      </c>
      <c r="F49" s="2">
        <v>288</v>
      </c>
      <c r="G49" s="2">
        <v>260</v>
      </c>
      <c r="H49" s="2">
        <v>259</v>
      </c>
      <c r="I49" s="2">
        <v>207</v>
      </c>
      <c r="J49" s="2">
        <v>221</v>
      </c>
      <c r="K49" s="2">
        <v>179</v>
      </c>
      <c r="L49" s="2">
        <v>201</v>
      </c>
      <c r="M49" s="2">
        <v>153</v>
      </c>
      <c r="N49" s="2">
        <v>160</v>
      </c>
      <c r="O49" s="2">
        <v>131</v>
      </c>
      <c r="P49" s="2">
        <v>197</v>
      </c>
      <c r="Q49" s="2">
        <v>154</v>
      </c>
      <c r="R49" s="2">
        <v>309</v>
      </c>
      <c r="S49" s="2">
        <v>194</v>
      </c>
      <c r="T49" s="2">
        <v>258</v>
      </c>
      <c r="U49" s="2">
        <v>181</v>
      </c>
      <c r="V49" s="2">
        <v>188</v>
      </c>
      <c r="W49" s="2">
        <v>280</v>
      </c>
      <c r="X49" s="2">
        <v>313</v>
      </c>
      <c r="Y49" s="2">
        <v>190</v>
      </c>
      <c r="Z49" s="2">
        <v>297</v>
      </c>
      <c r="AA49" s="2">
        <f t="shared" si="5"/>
        <v>2747</v>
      </c>
      <c r="AB49" s="2">
        <v>203</v>
      </c>
      <c r="AC49" s="2">
        <v>266</v>
      </c>
      <c r="AD49" s="2">
        <v>105</v>
      </c>
      <c r="AE49" s="2">
        <v>166</v>
      </c>
      <c r="AF49" s="2">
        <v>119</v>
      </c>
      <c r="AG49" s="2">
        <v>166</v>
      </c>
      <c r="AH49" s="2">
        <v>147</v>
      </c>
      <c r="AI49" s="2">
        <v>125</v>
      </c>
      <c r="AJ49" s="2">
        <v>114</v>
      </c>
      <c r="AK49" s="2">
        <v>177</v>
      </c>
      <c r="AL49" s="2">
        <v>118</v>
      </c>
      <c r="AM49" s="2">
        <v>142</v>
      </c>
      <c r="AN49" s="2">
        <v>242</v>
      </c>
      <c r="AO49" s="2">
        <v>138</v>
      </c>
      <c r="AP49" s="2">
        <v>171</v>
      </c>
      <c r="AQ49" s="2">
        <v>92</v>
      </c>
      <c r="AR49" s="2">
        <v>105</v>
      </c>
      <c r="AS49" s="2">
        <v>151</v>
      </c>
    </row>
    <row r="50" spans="1:45" s="2" customFormat="1" ht="18" customHeight="1">
      <c r="A50" s="9" t="s">
        <v>187</v>
      </c>
      <c r="B50" s="2">
        <f t="shared" si="2"/>
        <v>6543</v>
      </c>
      <c r="C50" s="2">
        <f t="shared" si="3"/>
        <v>4312</v>
      </c>
      <c r="D50" s="2">
        <f aca="true" t="shared" si="17" ref="D50:Z50">SUM(D51:D55)</f>
        <v>140</v>
      </c>
      <c r="E50" s="2">
        <f t="shared" si="17"/>
        <v>132</v>
      </c>
      <c r="F50" s="2">
        <v>230</v>
      </c>
      <c r="G50" s="2">
        <f t="shared" si="17"/>
        <v>199</v>
      </c>
      <c r="H50" s="2">
        <f t="shared" si="17"/>
        <v>247</v>
      </c>
      <c r="I50" s="2">
        <f t="shared" si="17"/>
        <v>164</v>
      </c>
      <c r="J50" s="2">
        <f t="shared" si="17"/>
        <v>206</v>
      </c>
      <c r="K50" s="2">
        <f t="shared" si="17"/>
        <v>161</v>
      </c>
      <c r="L50" s="2">
        <f t="shared" si="17"/>
        <v>187</v>
      </c>
      <c r="M50" s="2">
        <f t="shared" si="17"/>
        <v>152</v>
      </c>
      <c r="N50" s="2">
        <f t="shared" si="17"/>
        <v>125</v>
      </c>
      <c r="O50" s="2">
        <f t="shared" si="17"/>
        <v>122</v>
      </c>
      <c r="P50" s="2">
        <f t="shared" si="17"/>
        <v>164</v>
      </c>
      <c r="Q50" s="2">
        <f t="shared" si="17"/>
        <v>125</v>
      </c>
      <c r="R50" s="2">
        <f t="shared" si="17"/>
        <v>289</v>
      </c>
      <c r="S50" s="2">
        <f t="shared" si="17"/>
        <v>177</v>
      </c>
      <c r="T50" s="2">
        <f t="shared" si="17"/>
        <v>260</v>
      </c>
      <c r="U50" s="2">
        <f t="shared" si="17"/>
        <v>153</v>
      </c>
      <c r="V50" s="2">
        <f t="shared" si="17"/>
        <v>171</v>
      </c>
      <c r="W50" s="2">
        <f t="shared" si="17"/>
        <v>210</v>
      </c>
      <c r="X50" s="2">
        <f t="shared" si="17"/>
        <v>242</v>
      </c>
      <c r="Y50" s="2">
        <f t="shared" si="17"/>
        <v>162</v>
      </c>
      <c r="Z50" s="2">
        <f t="shared" si="17"/>
        <v>294</v>
      </c>
      <c r="AA50" s="2">
        <f t="shared" si="5"/>
        <v>2231</v>
      </c>
      <c r="AB50" s="2">
        <f>SUM(AB51:AB55)</f>
        <v>164</v>
      </c>
      <c r="AC50" s="2">
        <f aca="true" t="shared" si="18" ref="AC50:AS50">SUM(AC51:AC55)</f>
        <v>183</v>
      </c>
      <c r="AD50" s="2">
        <f t="shared" si="18"/>
        <v>90</v>
      </c>
      <c r="AE50" s="2">
        <f t="shared" si="18"/>
        <v>116</v>
      </c>
      <c r="AF50" s="2">
        <f t="shared" si="18"/>
        <v>93</v>
      </c>
      <c r="AG50" s="2">
        <f t="shared" si="18"/>
        <v>134</v>
      </c>
      <c r="AH50" s="2">
        <f t="shared" si="18"/>
        <v>135</v>
      </c>
      <c r="AI50" s="2">
        <f t="shared" si="18"/>
        <v>117</v>
      </c>
      <c r="AJ50" s="2">
        <f t="shared" si="18"/>
        <v>77</v>
      </c>
      <c r="AK50" s="2">
        <f t="shared" si="18"/>
        <v>108</v>
      </c>
      <c r="AL50" s="2">
        <f t="shared" si="18"/>
        <v>92</v>
      </c>
      <c r="AM50" s="2">
        <f t="shared" si="18"/>
        <v>129</v>
      </c>
      <c r="AN50" s="2">
        <f t="shared" si="18"/>
        <v>211</v>
      </c>
      <c r="AO50" s="2">
        <f t="shared" si="18"/>
        <v>114</v>
      </c>
      <c r="AP50" s="2">
        <f t="shared" si="18"/>
        <v>130</v>
      </c>
      <c r="AQ50" s="2">
        <f t="shared" si="18"/>
        <v>117</v>
      </c>
      <c r="AR50" s="2">
        <f t="shared" si="18"/>
        <v>106</v>
      </c>
      <c r="AS50" s="2">
        <f t="shared" si="18"/>
        <v>115</v>
      </c>
    </row>
    <row r="51" spans="1:45" ht="18" customHeight="1">
      <c r="A51" s="8">
        <v>60</v>
      </c>
      <c r="B51" s="1">
        <f t="shared" si="2"/>
        <v>1496</v>
      </c>
      <c r="C51" s="1">
        <f t="shared" si="3"/>
        <v>975</v>
      </c>
      <c r="D51" s="1">
        <v>32</v>
      </c>
      <c r="E51" s="1">
        <v>38</v>
      </c>
      <c r="F51" s="1">
        <v>45</v>
      </c>
      <c r="G51" s="1">
        <v>47</v>
      </c>
      <c r="H51" s="1">
        <v>49</v>
      </c>
      <c r="I51" s="1">
        <v>35</v>
      </c>
      <c r="J51" s="1">
        <v>51</v>
      </c>
      <c r="K51" s="1">
        <v>37</v>
      </c>
      <c r="L51" s="1">
        <v>48</v>
      </c>
      <c r="M51" s="1">
        <v>29</v>
      </c>
      <c r="N51" s="1">
        <v>39</v>
      </c>
      <c r="O51" s="1">
        <v>31</v>
      </c>
      <c r="P51" s="1">
        <v>33</v>
      </c>
      <c r="Q51" s="1">
        <v>24</v>
      </c>
      <c r="R51" s="1">
        <v>69</v>
      </c>
      <c r="S51" s="1">
        <v>43</v>
      </c>
      <c r="T51" s="1">
        <v>67</v>
      </c>
      <c r="U51" s="1">
        <v>25</v>
      </c>
      <c r="V51" s="1">
        <v>34</v>
      </c>
      <c r="W51" s="1">
        <v>52</v>
      </c>
      <c r="X51" s="1">
        <v>60</v>
      </c>
      <c r="Y51" s="1">
        <v>34</v>
      </c>
      <c r="Z51" s="1">
        <v>53</v>
      </c>
      <c r="AA51" s="1">
        <f t="shared" si="5"/>
        <v>521</v>
      </c>
      <c r="AB51" s="1">
        <v>42</v>
      </c>
      <c r="AC51" s="1">
        <v>43</v>
      </c>
      <c r="AD51" s="1">
        <v>22</v>
      </c>
      <c r="AE51" s="1">
        <v>29</v>
      </c>
      <c r="AF51" s="1">
        <v>21</v>
      </c>
      <c r="AG51" s="1">
        <v>26</v>
      </c>
      <c r="AH51" s="1">
        <v>36</v>
      </c>
      <c r="AI51" s="1">
        <v>33</v>
      </c>
      <c r="AJ51" s="1">
        <v>21</v>
      </c>
      <c r="AK51" s="1">
        <v>29</v>
      </c>
      <c r="AL51" s="1">
        <v>19</v>
      </c>
      <c r="AM51" s="1">
        <v>35</v>
      </c>
      <c r="AN51" s="1">
        <v>49</v>
      </c>
      <c r="AO51" s="1">
        <v>30</v>
      </c>
      <c r="AP51" s="1">
        <v>24</v>
      </c>
      <c r="AQ51" s="1">
        <v>20</v>
      </c>
      <c r="AR51" s="1">
        <v>18</v>
      </c>
      <c r="AS51" s="1">
        <v>24</v>
      </c>
    </row>
    <row r="52" spans="1:45" ht="18" customHeight="1">
      <c r="A52" s="8">
        <v>61</v>
      </c>
      <c r="B52" s="1">
        <f t="shared" si="2"/>
        <v>1291</v>
      </c>
      <c r="C52" s="1">
        <f t="shared" si="3"/>
        <v>837</v>
      </c>
      <c r="D52" s="1">
        <v>28</v>
      </c>
      <c r="E52" s="1">
        <v>17</v>
      </c>
      <c r="F52" s="1">
        <v>50</v>
      </c>
      <c r="G52" s="1">
        <v>43</v>
      </c>
      <c r="H52" s="1">
        <v>52</v>
      </c>
      <c r="I52" s="1">
        <v>31</v>
      </c>
      <c r="J52" s="1">
        <v>37</v>
      </c>
      <c r="K52" s="1">
        <v>33</v>
      </c>
      <c r="L52" s="1">
        <v>33</v>
      </c>
      <c r="M52" s="1">
        <v>30</v>
      </c>
      <c r="N52" s="1">
        <v>21</v>
      </c>
      <c r="O52" s="1">
        <v>22</v>
      </c>
      <c r="P52" s="1">
        <v>41</v>
      </c>
      <c r="Q52" s="1">
        <v>21</v>
      </c>
      <c r="R52" s="1">
        <v>67</v>
      </c>
      <c r="S52" s="1">
        <v>35</v>
      </c>
      <c r="T52" s="1">
        <v>45</v>
      </c>
      <c r="U52" s="1">
        <v>29</v>
      </c>
      <c r="V52" s="1">
        <v>38</v>
      </c>
      <c r="W52" s="1">
        <v>38</v>
      </c>
      <c r="X52" s="1">
        <v>42</v>
      </c>
      <c r="Y52" s="1">
        <v>28</v>
      </c>
      <c r="Z52" s="1">
        <v>56</v>
      </c>
      <c r="AA52" s="1">
        <f t="shared" si="5"/>
        <v>454</v>
      </c>
      <c r="AB52" s="1">
        <v>37</v>
      </c>
      <c r="AC52" s="1">
        <v>40</v>
      </c>
      <c r="AD52" s="1">
        <v>21</v>
      </c>
      <c r="AE52" s="1">
        <v>26</v>
      </c>
      <c r="AF52" s="1">
        <v>21</v>
      </c>
      <c r="AG52" s="1">
        <v>30</v>
      </c>
      <c r="AH52" s="1">
        <v>21</v>
      </c>
      <c r="AI52" s="1">
        <v>20</v>
      </c>
      <c r="AJ52" s="1">
        <v>15</v>
      </c>
      <c r="AK52" s="1">
        <v>25</v>
      </c>
      <c r="AL52" s="1">
        <v>23</v>
      </c>
      <c r="AM52" s="1">
        <v>21</v>
      </c>
      <c r="AN52" s="1">
        <v>36</v>
      </c>
      <c r="AO52" s="1">
        <v>21</v>
      </c>
      <c r="AP52" s="1">
        <v>27</v>
      </c>
      <c r="AQ52" s="1">
        <v>26</v>
      </c>
      <c r="AR52" s="1">
        <v>17</v>
      </c>
      <c r="AS52" s="1">
        <v>27</v>
      </c>
    </row>
    <row r="53" spans="1:45" ht="18" customHeight="1">
      <c r="A53" s="8">
        <v>62</v>
      </c>
      <c r="B53" s="1">
        <f t="shared" si="2"/>
        <v>1291</v>
      </c>
      <c r="C53" s="1">
        <f t="shared" si="3"/>
        <v>848</v>
      </c>
      <c r="D53" s="1">
        <v>30</v>
      </c>
      <c r="E53" s="1">
        <v>23</v>
      </c>
      <c r="F53" s="1">
        <v>53</v>
      </c>
      <c r="G53" s="1">
        <v>36</v>
      </c>
      <c r="H53" s="1">
        <v>45</v>
      </c>
      <c r="I53" s="1">
        <v>26</v>
      </c>
      <c r="J53" s="1">
        <v>42</v>
      </c>
      <c r="K53" s="1">
        <v>30</v>
      </c>
      <c r="L53" s="1">
        <v>46</v>
      </c>
      <c r="M53" s="1">
        <v>29</v>
      </c>
      <c r="N53" s="1">
        <v>18</v>
      </c>
      <c r="O53" s="1">
        <v>21</v>
      </c>
      <c r="P53" s="1">
        <v>28</v>
      </c>
      <c r="Q53" s="1">
        <v>30</v>
      </c>
      <c r="R53" s="1">
        <v>49</v>
      </c>
      <c r="S53" s="1">
        <v>29</v>
      </c>
      <c r="T53" s="1">
        <v>51</v>
      </c>
      <c r="U53" s="1">
        <v>34</v>
      </c>
      <c r="V53" s="1">
        <v>36</v>
      </c>
      <c r="W53" s="1">
        <v>40</v>
      </c>
      <c r="X53" s="1">
        <v>45</v>
      </c>
      <c r="Y53" s="1">
        <v>34</v>
      </c>
      <c r="Z53" s="1">
        <v>73</v>
      </c>
      <c r="AA53" s="1">
        <f t="shared" si="5"/>
        <v>443</v>
      </c>
      <c r="AB53" s="1">
        <v>26</v>
      </c>
      <c r="AC53" s="1">
        <v>37</v>
      </c>
      <c r="AD53" s="1">
        <v>19</v>
      </c>
      <c r="AE53" s="1">
        <v>15</v>
      </c>
      <c r="AF53" s="1">
        <v>18</v>
      </c>
      <c r="AG53" s="1">
        <v>28</v>
      </c>
      <c r="AH53" s="1">
        <v>27</v>
      </c>
      <c r="AI53" s="1">
        <v>20</v>
      </c>
      <c r="AJ53" s="1">
        <v>13</v>
      </c>
      <c r="AK53" s="1">
        <v>25</v>
      </c>
      <c r="AL53" s="1">
        <v>14</v>
      </c>
      <c r="AM53" s="1">
        <v>25</v>
      </c>
      <c r="AN53" s="1">
        <v>41</v>
      </c>
      <c r="AO53" s="1">
        <v>24</v>
      </c>
      <c r="AP53" s="1">
        <v>33</v>
      </c>
      <c r="AQ53" s="1">
        <v>22</v>
      </c>
      <c r="AR53" s="1">
        <v>30</v>
      </c>
      <c r="AS53" s="1">
        <v>26</v>
      </c>
    </row>
    <row r="54" spans="1:45" ht="18" customHeight="1">
      <c r="A54" s="8">
        <v>63</v>
      </c>
      <c r="B54" s="1">
        <f t="shared" si="2"/>
        <v>1307</v>
      </c>
      <c r="C54" s="1">
        <f t="shared" si="3"/>
        <v>871</v>
      </c>
      <c r="D54" s="1">
        <v>22</v>
      </c>
      <c r="E54" s="1">
        <v>28</v>
      </c>
      <c r="F54" s="1">
        <v>53</v>
      </c>
      <c r="G54" s="1">
        <v>31</v>
      </c>
      <c r="H54" s="1">
        <v>58</v>
      </c>
      <c r="I54" s="1">
        <v>33</v>
      </c>
      <c r="J54" s="1">
        <v>41</v>
      </c>
      <c r="K54" s="1">
        <v>38</v>
      </c>
      <c r="L54" s="1">
        <v>28</v>
      </c>
      <c r="M54" s="1">
        <v>29</v>
      </c>
      <c r="N54" s="1">
        <v>26</v>
      </c>
      <c r="O54" s="1">
        <v>25</v>
      </c>
      <c r="P54" s="1">
        <v>33</v>
      </c>
      <c r="Q54" s="1">
        <v>25</v>
      </c>
      <c r="R54" s="1">
        <v>58</v>
      </c>
      <c r="S54" s="1">
        <v>42</v>
      </c>
      <c r="T54" s="1">
        <v>52</v>
      </c>
      <c r="U54" s="1">
        <v>36</v>
      </c>
      <c r="V54" s="1">
        <v>32</v>
      </c>
      <c r="W54" s="1">
        <v>42</v>
      </c>
      <c r="X54" s="1">
        <v>52</v>
      </c>
      <c r="Y54" s="1">
        <v>29</v>
      </c>
      <c r="Z54" s="1">
        <v>58</v>
      </c>
      <c r="AA54" s="1">
        <f t="shared" si="5"/>
        <v>436</v>
      </c>
      <c r="AB54" s="1">
        <v>33</v>
      </c>
      <c r="AC54" s="1">
        <v>26</v>
      </c>
      <c r="AD54" s="1">
        <v>14</v>
      </c>
      <c r="AE54" s="1">
        <v>25</v>
      </c>
      <c r="AF54" s="1">
        <v>20</v>
      </c>
      <c r="AG54" s="1">
        <v>22</v>
      </c>
      <c r="AH54" s="1">
        <v>30</v>
      </c>
      <c r="AI54" s="1">
        <v>26</v>
      </c>
      <c r="AJ54" s="1">
        <v>18</v>
      </c>
      <c r="AK54" s="1">
        <v>15</v>
      </c>
      <c r="AL54" s="1">
        <v>17</v>
      </c>
      <c r="AM54" s="1">
        <v>32</v>
      </c>
      <c r="AN54" s="1">
        <v>43</v>
      </c>
      <c r="AO54" s="1">
        <v>24</v>
      </c>
      <c r="AP54" s="1">
        <v>26</v>
      </c>
      <c r="AQ54" s="1">
        <v>28</v>
      </c>
      <c r="AR54" s="1">
        <v>17</v>
      </c>
      <c r="AS54" s="1">
        <v>20</v>
      </c>
    </row>
    <row r="55" spans="1:45" ht="18" customHeight="1">
      <c r="A55" s="8">
        <v>64</v>
      </c>
      <c r="B55" s="1">
        <f t="shared" si="2"/>
        <v>1158</v>
      </c>
      <c r="C55" s="1">
        <f t="shared" si="3"/>
        <v>781</v>
      </c>
      <c r="D55" s="1">
        <v>28</v>
      </c>
      <c r="E55" s="1">
        <v>26</v>
      </c>
      <c r="F55" s="1">
        <v>29</v>
      </c>
      <c r="G55" s="1">
        <v>42</v>
      </c>
      <c r="H55" s="1">
        <v>43</v>
      </c>
      <c r="I55" s="1">
        <v>39</v>
      </c>
      <c r="J55" s="1">
        <v>35</v>
      </c>
      <c r="K55" s="1">
        <v>23</v>
      </c>
      <c r="L55" s="1">
        <v>32</v>
      </c>
      <c r="M55" s="1">
        <v>35</v>
      </c>
      <c r="N55" s="1">
        <v>21</v>
      </c>
      <c r="O55" s="1">
        <v>23</v>
      </c>
      <c r="P55" s="1">
        <v>29</v>
      </c>
      <c r="Q55" s="1">
        <v>25</v>
      </c>
      <c r="R55" s="1">
        <v>46</v>
      </c>
      <c r="S55" s="1">
        <v>28</v>
      </c>
      <c r="T55" s="1">
        <v>45</v>
      </c>
      <c r="U55" s="1">
        <v>29</v>
      </c>
      <c r="V55" s="1">
        <v>31</v>
      </c>
      <c r="W55" s="1">
        <v>38</v>
      </c>
      <c r="X55" s="1">
        <v>43</v>
      </c>
      <c r="Y55" s="1">
        <v>37</v>
      </c>
      <c r="Z55" s="1">
        <v>54</v>
      </c>
      <c r="AA55" s="1">
        <f t="shared" si="5"/>
        <v>377</v>
      </c>
      <c r="AB55" s="1">
        <v>26</v>
      </c>
      <c r="AC55" s="1">
        <v>37</v>
      </c>
      <c r="AD55" s="1">
        <v>14</v>
      </c>
      <c r="AE55" s="1">
        <v>21</v>
      </c>
      <c r="AF55" s="1">
        <v>13</v>
      </c>
      <c r="AG55" s="1">
        <v>28</v>
      </c>
      <c r="AH55" s="1">
        <v>21</v>
      </c>
      <c r="AI55" s="1">
        <v>18</v>
      </c>
      <c r="AJ55" s="1">
        <v>10</v>
      </c>
      <c r="AK55" s="1">
        <v>14</v>
      </c>
      <c r="AL55" s="1">
        <v>19</v>
      </c>
      <c r="AM55" s="1">
        <v>16</v>
      </c>
      <c r="AN55" s="1">
        <v>42</v>
      </c>
      <c r="AO55" s="1">
        <v>15</v>
      </c>
      <c r="AP55" s="1">
        <v>20</v>
      </c>
      <c r="AQ55" s="1">
        <v>21</v>
      </c>
      <c r="AR55" s="1">
        <v>24</v>
      </c>
      <c r="AS55" s="1">
        <v>18</v>
      </c>
    </row>
    <row r="56" spans="1:45" s="2" customFormat="1" ht="18" customHeight="1">
      <c r="A56" s="9" t="s">
        <v>195</v>
      </c>
      <c r="B56" s="2">
        <f t="shared" si="2"/>
        <v>4834</v>
      </c>
      <c r="C56" s="2">
        <f t="shared" si="3"/>
        <v>3185</v>
      </c>
      <c r="D56" s="2">
        <f aca="true" t="shared" si="19" ref="D56:Z56">SUM(D57:D61)</f>
        <v>118</v>
      </c>
      <c r="E56" s="2">
        <f t="shared" si="19"/>
        <v>94</v>
      </c>
      <c r="F56" s="2">
        <f t="shared" si="19"/>
        <v>177</v>
      </c>
      <c r="G56" s="2">
        <f t="shared" si="19"/>
        <v>163</v>
      </c>
      <c r="H56" s="2">
        <f t="shared" si="19"/>
        <v>146</v>
      </c>
      <c r="I56" s="2">
        <f t="shared" si="19"/>
        <v>142</v>
      </c>
      <c r="J56" s="2">
        <f t="shared" si="19"/>
        <v>132</v>
      </c>
      <c r="K56" s="2">
        <f t="shared" si="19"/>
        <v>120</v>
      </c>
      <c r="L56" s="2">
        <f t="shared" si="19"/>
        <v>135</v>
      </c>
      <c r="M56" s="2">
        <f t="shared" si="19"/>
        <v>122</v>
      </c>
      <c r="N56" s="2">
        <f t="shared" si="19"/>
        <v>74</v>
      </c>
      <c r="O56" s="2">
        <f t="shared" si="19"/>
        <v>74</v>
      </c>
      <c r="P56" s="2">
        <f t="shared" si="19"/>
        <v>107</v>
      </c>
      <c r="Q56" s="2">
        <f t="shared" si="19"/>
        <v>107</v>
      </c>
      <c r="R56" s="2">
        <f t="shared" si="19"/>
        <v>231</v>
      </c>
      <c r="S56" s="2">
        <f t="shared" si="19"/>
        <v>138</v>
      </c>
      <c r="T56" s="2">
        <f t="shared" si="19"/>
        <v>197</v>
      </c>
      <c r="U56" s="2">
        <f t="shared" si="19"/>
        <v>140</v>
      </c>
      <c r="V56" s="2">
        <f t="shared" si="19"/>
        <v>125</v>
      </c>
      <c r="W56" s="2">
        <f t="shared" si="19"/>
        <v>154</v>
      </c>
      <c r="X56" s="2">
        <f t="shared" si="19"/>
        <v>160</v>
      </c>
      <c r="Y56" s="2">
        <f t="shared" si="19"/>
        <v>111</v>
      </c>
      <c r="Z56" s="2">
        <f t="shared" si="19"/>
        <v>218</v>
      </c>
      <c r="AA56" s="2">
        <f t="shared" si="5"/>
        <v>1649</v>
      </c>
      <c r="AB56" s="2">
        <f aca="true" t="shared" si="20" ref="AB56:AS56">SUM(AB57:AB61)</f>
        <v>112</v>
      </c>
      <c r="AC56" s="2">
        <f t="shared" si="20"/>
        <v>132</v>
      </c>
      <c r="AD56" s="2">
        <f t="shared" si="20"/>
        <v>54</v>
      </c>
      <c r="AE56" s="2">
        <f t="shared" si="20"/>
        <v>92</v>
      </c>
      <c r="AF56" s="2">
        <f t="shared" si="20"/>
        <v>76</v>
      </c>
      <c r="AG56" s="2">
        <f t="shared" si="20"/>
        <v>79</v>
      </c>
      <c r="AH56" s="2">
        <f t="shared" si="20"/>
        <v>103</v>
      </c>
      <c r="AI56" s="2">
        <f t="shared" si="20"/>
        <v>106</v>
      </c>
      <c r="AJ56" s="2">
        <f t="shared" si="20"/>
        <v>53</v>
      </c>
      <c r="AK56" s="2">
        <f t="shared" si="20"/>
        <v>75</v>
      </c>
      <c r="AL56" s="2">
        <f t="shared" si="20"/>
        <v>90</v>
      </c>
      <c r="AM56" s="2">
        <f t="shared" si="20"/>
        <v>80</v>
      </c>
      <c r="AN56" s="2">
        <f t="shared" si="20"/>
        <v>161</v>
      </c>
      <c r="AO56" s="2">
        <f t="shared" si="20"/>
        <v>74</v>
      </c>
      <c r="AP56" s="2">
        <f t="shared" si="20"/>
        <v>123</v>
      </c>
      <c r="AQ56" s="2">
        <f t="shared" si="20"/>
        <v>74</v>
      </c>
      <c r="AR56" s="2">
        <f t="shared" si="20"/>
        <v>56</v>
      </c>
      <c r="AS56" s="2">
        <f t="shared" si="20"/>
        <v>109</v>
      </c>
    </row>
    <row r="57" spans="1:45" ht="18" customHeight="1">
      <c r="A57" s="8">
        <v>65</v>
      </c>
      <c r="B57" s="1">
        <f t="shared" si="2"/>
        <v>1032</v>
      </c>
      <c r="C57" s="1">
        <f t="shared" si="3"/>
        <v>672</v>
      </c>
      <c r="D57" s="1">
        <v>28</v>
      </c>
      <c r="E57" s="1">
        <v>21</v>
      </c>
      <c r="F57" s="1">
        <v>37</v>
      </c>
      <c r="G57" s="1">
        <v>32</v>
      </c>
      <c r="H57" s="1">
        <v>37</v>
      </c>
      <c r="I57" s="1">
        <v>31</v>
      </c>
      <c r="J57" s="1">
        <v>28</v>
      </c>
      <c r="K57" s="1">
        <v>26</v>
      </c>
      <c r="L57" s="1">
        <v>29</v>
      </c>
      <c r="M57" s="1">
        <v>27</v>
      </c>
      <c r="N57" s="1">
        <v>19</v>
      </c>
      <c r="O57" s="1">
        <v>18</v>
      </c>
      <c r="P57" s="1">
        <v>17</v>
      </c>
      <c r="Q57" s="1">
        <v>22</v>
      </c>
      <c r="R57" s="1">
        <v>51</v>
      </c>
      <c r="S57" s="1">
        <v>28</v>
      </c>
      <c r="T57" s="1">
        <v>42</v>
      </c>
      <c r="U57" s="1">
        <v>26</v>
      </c>
      <c r="V57" s="1">
        <v>19</v>
      </c>
      <c r="W57" s="1">
        <v>35</v>
      </c>
      <c r="X57" s="1">
        <v>37</v>
      </c>
      <c r="Y57" s="1">
        <v>23</v>
      </c>
      <c r="Z57" s="1">
        <v>39</v>
      </c>
      <c r="AA57" s="1">
        <f t="shared" si="5"/>
        <v>360</v>
      </c>
      <c r="AB57" s="1">
        <v>22</v>
      </c>
      <c r="AC57" s="1">
        <v>32</v>
      </c>
      <c r="AD57" s="1">
        <v>13</v>
      </c>
      <c r="AE57" s="1">
        <v>24</v>
      </c>
      <c r="AF57" s="1">
        <v>17</v>
      </c>
      <c r="AG57" s="1">
        <v>15</v>
      </c>
      <c r="AH57" s="1">
        <v>21</v>
      </c>
      <c r="AI57" s="1">
        <v>21</v>
      </c>
      <c r="AJ57" s="1">
        <v>16</v>
      </c>
      <c r="AK57" s="1">
        <v>13</v>
      </c>
      <c r="AL57" s="1">
        <v>17</v>
      </c>
      <c r="AM57" s="1">
        <v>13</v>
      </c>
      <c r="AN57" s="1">
        <v>29</v>
      </c>
      <c r="AO57" s="1">
        <v>18</v>
      </c>
      <c r="AP57" s="1">
        <v>26</v>
      </c>
      <c r="AQ57" s="1">
        <v>17</v>
      </c>
      <c r="AR57" s="1">
        <v>19</v>
      </c>
      <c r="AS57" s="1">
        <v>27</v>
      </c>
    </row>
    <row r="58" spans="1:45" ht="18" customHeight="1">
      <c r="A58" s="8">
        <v>66</v>
      </c>
      <c r="B58" s="1">
        <f t="shared" si="2"/>
        <v>989</v>
      </c>
      <c r="C58" s="1">
        <f t="shared" si="3"/>
        <v>650</v>
      </c>
      <c r="D58" s="1">
        <v>26</v>
      </c>
      <c r="E58" s="1">
        <v>19</v>
      </c>
      <c r="F58" s="1">
        <v>35</v>
      </c>
      <c r="G58" s="1">
        <v>35</v>
      </c>
      <c r="H58" s="1">
        <v>30</v>
      </c>
      <c r="I58" s="1">
        <v>22</v>
      </c>
      <c r="J58" s="1">
        <v>13</v>
      </c>
      <c r="K58" s="1">
        <v>28</v>
      </c>
      <c r="L58" s="1">
        <v>22</v>
      </c>
      <c r="M58" s="1">
        <v>28</v>
      </c>
      <c r="N58" s="1">
        <v>16</v>
      </c>
      <c r="O58" s="1">
        <v>14</v>
      </c>
      <c r="P58" s="1">
        <v>21</v>
      </c>
      <c r="Q58" s="1">
        <v>23</v>
      </c>
      <c r="R58" s="1">
        <v>45</v>
      </c>
      <c r="S58" s="1">
        <v>29</v>
      </c>
      <c r="T58" s="1">
        <v>36</v>
      </c>
      <c r="U58" s="1">
        <v>38</v>
      </c>
      <c r="V58" s="1">
        <v>32</v>
      </c>
      <c r="W58" s="1">
        <v>32</v>
      </c>
      <c r="X58" s="1">
        <v>32</v>
      </c>
      <c r="Y58" s="1">
        <v>24</v>
      </c>
      <c r="Z58" s="1">
        <v>50</v>
      </c>
      <c r="AA58" s="1">
        <f t="shared" si="5"/>
        <v>339</v>
      </c>
      <c r="AB58" s="1">
        <v>20</v>
      </c>
      <c r="AC58" s="1">
        <v>28</v>
      </c>
      <c r="AD58" s="1">
        <v>10</v>
      </c>
      <c r="AE58" s="1">
        <v>21</v>
      </c>
      <c r="AF58" s="1">
        <v>13</v>
      </c>
      <c r="AG58" s="1">
        <v>14</v>
      </c>
      <c r="AH58" s="1">
        <v>28</v>
      </c>
      <c r="AI58" s="1">
        <v>28</v>
      </c>
      <c r="AJ58" s="1">
        <v>7</v>
      </c>
      <c r="AK58" s="1">
        <v>19</v>
      </c>
      <c r="AL58" s="1">
        <v>18</v>
      </c>
      <c r="AM58" s="1">
        <v>14</v>
      </c>
      <c r="AN58" s="1">
        <v>28</v>
      </c>
      <c r="AO58" s="1">
        <v>17</v>
      </c>
      <c r="AP58" s="1">
        <v>29</v>
      </c>
      <c r="AQ58" s="1">
        <v>12</v>
      </c>
      <c r="AR58" s="1">
        <v>13</v>
      </c>
      <c r="AS58" s="1">
        <v>20</v>
      </c>
    </row>
    <row r="59" spans="1:45" ht="18" customHeight="1">
      <c r="A59" s="8">
        <v>67</v>
      </c>
      <c r="B59" s="1">
        <f t="shared" si="2"/>
        <v>1005</v>
      </c>
      <c r="C59" s="1">
        <f t="shared" si="3"/>
        <v>668</v>
      </c>
      <c r="D59" s="1">
        <v>15</v>
      </c>
      <c r="E59" s="1">
        <v>24</v>
      </c>
      <c r="F59" s="1">
        <v>28</v>
      </c>
      <c r="G59" s="1">
        <v>31</v>
      </c>
      <c r="H59" s="1">
        <v>41</v>
      </c>
      <c r="I59" s="1">
        <v>39</v>
      </c>
      <c r="J59" s="1">
        <v>34</v>
      </c>
      <c r="K59" s="1">
        <v>25</v>
      </c>
      <c r="L59" s="1">
        <v>33</v>
      </c>
      <c r="M59" s="1">
        <v>27</v>
      </c>
      <c r="N59" s="1">
        <v>19</v>
      </c>
      <c r="O59" s="1">
        <v>18</v>
      </c>
      <c r="P59" s="1">
        <v>16</v>
      </c>
      <c r="Q59" s="1">
        <v>19</v>
      </c>
      <c r="R59" s="1">
        <v>48</v>
      </c>
      <c r="S59" s="1">
        <v>27</v>
      </c>
      <c r="T59" s="1">
        <v>44</v>
      </c>
      <c r="U59" s="1">
        <v>25</v>
      </c>
      <c r="V59" s="1">
        <v>24</v>
      </c>
      <c r="W59" s="1">
        <v>25</v>
      </c>
      <c r="X59" s="1">
        <v>29</v>
      </c>
      <c r="Y59" s="1">
        <v>27</v>
      </c>
      <c r="Z59" s="1">
        <v>50</v>
      </c>
      <c r="AA59" s="1">
        <f t="shared" si="5"/>
        <v>337</v>
      </c>
      <c r="AB59" s="1">
        <v>20</v>
      </c>
      <c r="AC59" s="1">
        <v>21</v>
      </c>
      <c r="AD59" s="1">
        <v>14</v>
      </c>
      <c r="AE59" s="1">
        <v>17</v>
      </c>
      <c r="AF59" s="1">
        <v>20</v>
      </c>
      <c r="AG59" s="1">
        <v>16</v>
      </c>
      <c r="AH59" s="1">
        <v>18</v>
      </c>
      <c r="AI59" s="1">
        <v>17</v>
      </c>
      <c r="AJ59" s="1">
        <v>14</v>
      </c>
      <c r="AK59" s="1">
        <v>19</v>
      </c>
      <c r="AL59" s="1">
        <v>24</v>
      </c>
      <c r="AM59" s="1">
        <v>20</v>
      </c>
      <c r="AN59" s="1">
        <v>34</v>
      </c>
      <c r="AO59" s="1">
        <v>13</v>
      </c>
      <c r="AP59" s="1">
        <v>20</v>
      </c>
      <c r="AQ59" s="1">
        <v>15</v>
      </c>
      <c r="AR59" s="1">
        <v>8</v>
      </c>
      <c r="AS59" s="1">
        <v>27</v>
      </c>
    </row>
    <row r="60" spans="1:45" ht="18" customHeight="1">
      <c r="A60" s="8">
        <v>68</v>
      </c>
      <c r="B60" s="1">
        <f t="shared" si="2"/>
        <v>983</v>
      </c>
      <c r="C60" s="1">
        <f t="shared" si="3"/>
        <v>654</v>
      </c>
      <c r="D60" s="1">
        <v>25</v>
      </c>
      <c r="E60" s="1">
        <v>18</v>
      </c>
      <c r="F60" s="1">
        <v>45</v>
      </c>
      <c r="G60" s="1">
        <v>41</v>
      </c>
      <c r="H60" s="1">
        <v>20</v>
      </c>
      <c r="I60" s="1">
        <v>28</v>
      </c>
      <c r="J60" s="1">
        <v>35</v>
      </c>
      <c r="K60" s="1">
        <v>26</v>
      </c>
      <c r="L60" s="1">
        <v>25</v>
      </c>
      <c r="M60" s="1">
        <v>24</v>
      </c>
      <c r="N60" s="1">
        <v>6</v>
      </c>
      <c r="O60" s="1">
        <v>14</v>
      </c>
      <c r="P60" s="1">
        <v>25</v>
      </c>
      <c r="Q60" s="1">
        <v>22</v>
      </c>
      <c r="R60" s="1">
        <v>48</v>
      </c>
      <c r="S60" s="1">
        <v>23</v>
      </c>
      <c r="T60" s="1">
        <v>35</v>
      </c>
      <c r="U60" s="1">
        <v>27</v>
      </c>
      <c r="V60" s="1">
        <v>34</v>
      </c>
      <c r="W60" s="1">
        <v>33</v>
      </c>
      <c r="X60" s="1">
        <v>37</v>
      </c>
      <c r="Y60" s="1">
        <v>23</v>
      </c>
      <c r="Z60" s="1">
        <v>40</v>
      </c>
      <c r="AA60" s="1">
        <f t="shared" si="5"/>
        <v>329</v>
      </c>
      <c r="AB60" s="1">
        <v>19</v>
      </c>
      <c r="AC60" s="1">
        <v>29</v>
      </c>
      <c r="AD60" s="1">
        <v>8</v>
      </c>
      <c r="AE60" s="1">
        <v>17</v>
      </c>
      <c r="AF60" s="1">
        <v>17</v>
      </c>
      <c r="AG60" s="1">
        <v>14</v>
      </c>
      <c r="AH60" s="1">
        <v>21</v>
      </c>
      <c r="AI60" s="1">
        <v>20</v>
      </c>
      <c r="AJ60" s="1">
        <v>8</v>
      </c>
      <c r="AK60" s="1">
        <v>15</v>
      </c>
      <c r="AL60" s="1">
        <v>11</v>
      </c>
      <c r="AM60" s="1">
        <v>20</v>
      </c>
      <c r="AN60" s="1">
        <v>42</v>
      </c>
      <c r="AO60" s="1">
        <v>12</v>
      </c>
      <c r="AP60" s="1">
        <v>27</v>
      </c>
      <c r="AQ60" s="1">
        <v>19</v>
      </c>
      <c r="AR60" s="1">
        <v>9</v>
      </c>
      <c r="AS60" s="1">
        <v>21</v>
      </c>
    </row>
    <row r="61" spans="1:45" ht="18" customHeight="1">
      <c r="A61" s="8">
        <v>69</v>
      </c>
      <c r="B61" s="1">
        <f t="shared" si="2"/>
        <v>825</v>
      </c>
      <c r="C61" s="1">
        <f t="shared" si="3"/>
        <v>541</v>
      </c>
      <c r="D61" s="1">
        <v>24</v>
      </c>
      <c r="E61" s="1">
        <v>12</v>
      </c>
      <c r="F61" s="1">
        <v>32</v>
      </c>
      <c r="G61" s="1">
        <v>24</v>
      </c>
      <c r="H61" s="1">
        <v>18</v>
      </c>
      <c r="I61" s="1">
        <v>22</v>
      </c>
      <c r="J61" s="1">
        <v>22</v>
      </c>
      <c r="K61" s="1">
        <v>15</v>
      </c>
      <c r="L61" s="1">
        <v>26</v>
      </c>
      <c r="M61" s="1">
        <v>16</v>
      </c>
      <c r="N61" s="1">
        <v>14</v>
      </c>
      <c r="O61" s="1">
        <v>10</v>
      </c>
      <c r="P61" s="1">
        <v>28</v>
      </c>
      <c r="Q61" s="1">
        <v>21</v>
      </c>
      <c r="R61" s="1">
        <v>39</v>
      </c>
      <c r="S61" s="1">
        <v>31</v>
      </c>
      <c r="T61" s="1">
        <v>40</v>
      </c>
      <c r="U61" s="1">
        <v>24</v>
      </c>
      <c r="V61" s="1">
        <v>16</v>
      </c>
      <c r="W61" s="1">
        <v>29</v>
      </c>
      <c r="X61" s="1">
        <v>25</v>
      </c>
      <c r="Y61" s="1">
        <v>14</v>
      </c>
      <c r="Z61" s="1">
        <v>39</v>
      </c>
      <c r="AA61" s="1">
        <f t="shared" si="5"/>
        <v>284</v>
      </c>
      <c r="AB61" s="1">
        <v>31</v>
      </c>
      <c r="AC61" s="1">
        <v>22</v>
      </c>
      <c r="AD61" s="1">
        <v>9</v>
      </c>
      <c r="AE61" s="1">
        <v>13</v>
      </c>
      <c r="AF61" s="1">
        <v>9</v>
      </c>
      <c r="AG61" s="1">
        <v>20</v>
      </c>
      <c r="AH61" s="1">
        <v>15</v>
      </c>
      <c r="AI61" s="1">
        <v>20</v>
      </c>
      <c r="AJ61" s="1">
        <v>8</v>
      </c>
      <c r="AK61" s="1">
        <v>9</v>
      </c>
      <c r="AL61" s="1">
        <v>20</v>
      </c>
      <c r="AM61" s="1">
        <v>13</v>
      </c>
      <c r="AN61" s="1">
        <v>28</v>
      </c>
      <c r="AO61" s="1">
        <v>14</v>
      </c>
      <c r="AP61" s="1">
        <v>21</v>
      </c>
      <c r="AQ61" s="1">
        <v>11</v>
      </c>
      <c r="AR61" s="1">
        <v>7</v>
      </c>
      <c r="AS61" s="1">
        <v>14</v>
      </c>
    </row>
    <row r="62" spans="1:45" s="2" customFormat="1" ht="18" customHeight="1">
      <c r="A62" s="9" t="s">
        <v>188</v>
      </c>
      <c r="B62" s="2">
        <f t="shared" si="2"/>
        <v>3006</v>
      </c>
      <c r="C62" s="2">
        <f t="shared" si="3"/>
        <v>2014</v>
      </c>
      <c r="D62" s="2">
        <v>67</v>
      </c>
      <c r="E62" s="2">
        <v>66</v>
      </c>
      <c r="F62" s="2">
        <v>104</v>
      </c>
      <c r="G62" s="2">
        <v>122</v>
      </c>
      <c r="H62" s="2">
        <v>76</v>
      </c>
      <c r="I62" s="2">
        <v>90</v>
      </c>
      <c r="J62" s="2">
        <v>102</v>
      </c>
      <c r="K62" s="2">
        <v>77</v>
      </c>
      <c r="L62" s="2">
        <v>97</v>
      </c>
      <c r="M62" s="2">
        <v>55</v>
      </c>
      <c r="N62" s="2">
        <v>58</v>
      </c>
      <c r="O62" s="2">
        <v>61</v>
      </c>
      <c r="P62" s="2">
        <v>94</v>
      </c>
      <c r="Q62" s="2">
        <v>53</v>
      </c>
      <c r="R62" s="2">
        <v>100</v>
      </c>
      <c r="S62" s="2">
        <v>90</v>
      </c>
      <c r="T62" s="2">
        <v>140</v>
      </c>
      <c r="U62" s="2">
        <v>74</v>
      </c>
      <c r="V62" s="2">
        <v>75</v>
      </c>
      <c r="W62" s="2">
        <v>97</v>
      </c>
      <c r="X62" s="2">
        <v>100</v>
      </c>
      <c r="Y62" s="2">
        <v>76</v>
      </c>
      <c r="Z62" s="2">
        <v>140</v>
      </c>
      <c r="AA62" s="2">
        <f t="shared" si="5"/>
        <v>992</v>
      </c>
      <c r="AB62" s="2">
        <v>66</v>
      </c>
      <c r="AC62" s="2">
        <v>72</v>
      </c>
      <c r="AD62" s="2">
        <v>27</v>
      </c>
      <c r="AE62" s="2">
        <v>39</v>
      </c>
      <c r="AF62" s="2">
        <v>42</v>
      </c>
      <c r="AG62" s="2">
        <v>47</v>
      </c>
      <c r="AH62" s="2">
        <v>81</v>
      </c>
      <c r="AI62" s="2">
        <v>52</v>
      </c>
      <c r="AJ62" s="2">
        <v>33</v>
      </c>
      <c r="AK62" s="2">
        <v>50</v>
      </c>
      <c r="AL62" s="2">
        <v>39</v>
      </c>
      <c r="AM62" s="2">
        <v>43</v>
      </c>
      <c r="AN62" s="2">
        <v>108</v>
      </c>
      <c r="AO62" s="2">
        <v>49</v>
      </c>
      <c r="AP62" s="2">
        <v>80</v>
      </c>
      <c r="AQ62" s="2">
        <v>65</v>
      </c>
      <c r="AR62" s="2">
        <v>28</v>
      </c>
      <c r="AS62" s="2">
        <v>71</v>
      </c>
    </row>
    <row r="63" spans="1:45" s="2" customFormat="1" ht="18" customHeight="1">
      <c r="A63" s="9" t="s">
        <v>196</v>
      </c>
      <c r="B63" s="2">
        <f t="shared" si="2"/>
        <v>1559</v>
      </c>
      <c r="C63" s="2">
        <f t="shared" si="3"/>
        <v>1082</v>
      </c>
      <c r="D63" s="2">
        <v>37</v>
      </c>
      <c r="E63" s="2">
        <v>38</v>
      </c>
      <c r="F63" s="2">
        <v>62</v>
      </c>
      <c r="G63" s="2">
        <v>61</v>
      </c>
      <c r="H63" s="2">
        <v>56</v>
      </c>
      <c r="I63" s="2">
        <v>43</v>
      </c>
      <c r="J63" s="2">
        <v>43</v>
      </c>
      <c r="K63" s="2">
        <v>33</v>
      </c>
      <c r="L63" s="2">
        <v>54</v>
      </c>
      <c r="M63" s="2">
        <v>42</v>
      </c>
      <c r="N63" s="2">
        <v>27</v>
      </c>
      <c r="O63" s="2">
        <v>35</v>
      </c>
      <c r="P63" s="2">
        <v>44</v>
      </c>
      <c r="Q63" s="2">
        <v>34</v>
      </c>
      <c r="R63" s="2">
        <v>55</v>
      </c>
      <c r="S63" s="2">
        <v>50</v>
      </c>
      <c r="T63" s="2">
        <v>79</v>
      </c>
      <c r="U63" s="2">
        <v>40</v>
      </c>
      <c r="V63" s="2">
        <v>53</v>
      </c>
      <c r="W63" s="2">
        <v>48</v>
      </c>
      <c r="X63" s="2">
        <v>41</v>
      </c>
      <c r="Y63" s="2">
        <v>29</v>
      </c>
      <c r="Z63" s="2">
        <v>78</v>
      </c>
      <c r="AA63" s="2">
        <f t="shared" si="5"/>
        <v>477</v>
      </c>
      <c r="AB63" s="2">
        <v>25</v>
      </c>
      <c r="AC63" s="2">
        <v>34</v>
      </c>
      <c r="AD63" s="2">
        <v>19</v>
      </c>
      <c r="AE63" s="2">
        <v>19</v>
      </c>
      <c r="AF63" s="2">
        <v>9</v>
      </c>
      <c r="AG63" s="2">
        <v>21</v>
      </c>
      <c r="AH63" s="2">
        <v>40</v>
      </c>
      <c r="AI63" s="2">
        <v>41</v>
      </c>
      <c r="AJ63" s="2">
        <v>12</v>
      </c>
      <c r="AK63" s="2">
        <v>27</v>
      </c>
      <c r="AL63" s="2">
        <v>19</v>
      </c>
      <c r="AM63" s="2">
        <v>20</v>
      </c>
      <c r="AN63" s="2">
        <v>57</v>
      </c>
      <c r="AO63" s="2">
        <v>22</v>
      </c>
      <c r="AP63" s="2">
        <v>35</v>
      </c>
      <c r="AQ63" s="2">
        <v>17</v>
      </c>
      <c r="AR63" s="2">
        <v>16</v>
      </c>
      <c r="AS63" s="2">
        <v>44</v>
      </c>
    </row>
    <row r="64" spans="1:45" s="2" customFormat="1" ht="18" customHeight="1">
      <c r="A64" s="9" t="s">
        <v>189</v>
      </c>
      <c r="B64" s="2">
        <f t="shared" si="2"/>
        <v>691</v>
      </c>
      <c r="C64" s="2">
        <f t="shared" si="3"/>
        <v>483</v>
      </c>
      <c r="D64" s="2">
        <v>23</v>
      </c>
      <c r="E64" s="2">
        <v>16</v>
      </c>
      <c r="F64" s="2">
        <v>23</v>
      </c>
      <c r="G64" s="2">
        <v>19</v>
      </c>
      <c r="H64" s="2">
        <v>22</v>
      </c>
      <c r="I64" s="2">
        <v>20</v>
      </c>
      <c r="J64" s="2">
        <v>16</v>
      </c>
      <c r="K64" s="2">
        <v>17</v>
      </c>
      <c r="L64" s="2">
        <v>31</v>
      </c>
      <c r="M64" s="2">
        <v>19</v>
      </c>
      <c r="N64" s="2">
        <v>10</v>
      </c>
      <c r="O64" s="2">
        <v>9</v>
      </c>
      <c r="P64" s="2">
        <v>21</v>
      </c>
      <c r="Q64" s="2">
        <v>10</v>
      </c>
      <c r="R64" s="2">
        <v>20</v>
      </c>
      <c r="S64" s="2">
        <v>21</v>
      </c>
      <c r="T64" s="2">
        <v>34</v>
      </c>
      <c r="U64" s="2">
        <v>23</v>
      </c>
      <c r="V64" s="2">
        <v>33</v>
      </c>
      <c r="W64" s="2">
        <v>32</v>
      </c>
      <c r="X64" s="2">
        <v>18</v>
      </c>
      <c r="Y64" s="2">
        <v>14</v>
      </c>
      <c r="Z64" s="2">
        <v>32</v>
      </c>
      <c r="AA64" s="2">
        <f t="shared" si="5"/>
        <v>208</v>
      </c>
      <c r="AB64" s="2">
        <v>21</v>
      </c>
      <c r="AC64" s="2">
        <v>19</v>
      </c>
      <c r="AD64" s="2">
        <v>3</v>
      </c>
      <c r="AE64" s="2">
        <v>6</v>
      </c>
      <c r="AF64" s="2">
        <v>3</v>
      </c>
      <c r="AG64" s="2">
        <v>5</v>
      </c>
      <c r="AH64" s="2">
        <v>23</v>
      </c>
      <c r="AI64" s="2">
        <v>14</v>
      </c>
      <c r="AJ64" s="2">
        <v>7</v>
      </c>
      <c r="AK64" s="2">
        <v>9</v>
      </c>
      <c r="AL64" s="2">
        <v>15</v>
      </c>
      <c r="AM64" s="2">
        <v>10</v>
      </c>
      <c r="AN64" s="2">
        <v>13</v>
      </c>
      <c r="AO64" s="2">
        <v>10</v>
      </c>
      <c r="AP64" s="2">
        <v>17</v>
      </c>
      <c r="AQ64" s="2">
        <v>9</v>
      </c>
      <c r="AR64" s="2">
        <v>8</v>
      </c>
      <c r="AS64" s="2">
        <v>16</v>
      </c>
    </row>
    <row r="65" spans="1:45" s="2" customFormat="1" ht="18" customHeight="1">
      <c r="A65" s="9" t="s">
        <v>197</v>
      </c>
      <c r="B65" s="2">
        <f t="shared" si="2"/>
        <v>182</v>
      </c>
      <c r="C65" s="2">
        <f t="shared" si="3"/>
        <v>124</v>
      </c>
      <c r="D65" s="2">
        <v>2</v>
      </c>
      <c r="E65" s="2">
        <v>3</v>
      </c>
      <c r="F65" s="2">
        <v>8</v>
      </c>
      <c r="G65" s="2">
        <v>9</v>
      </c>
      <c r="H65" s="2">
        <v>5</v>
      </c>
      <c r="I65" s="2">
        <v>2</v>
      </c>
      <c r="J65" s="2">
        <v>8</v>
      </c>
      <c r="K65" s="2">
        <v>1</v>
      </c>
      <c r="L65" s="2">
        <v>4</v>
      </c>
      <c r="M65" s="2">
        <v>3</v>
      </c>
      <c r="N65" s="2">
        <v>2</v>
      </c>
      <c r="O65" s="2">
        <v>2</v>
      </c>
      <c r="P65" s="2">
        <v>10</v>
      </c>
      <c r="Q65" s="2">
        <v>3</v>
      </c>
      <c r="R65" s="2">
        <v>4</v>
      </c>
      <c r="S65" s="2">
        <v>4</v>
      </c>
      <c r="T65" s="2">
        <v>6</v>
      </c>
      <c r="U65" s="2">
        <v>5</v>
      </c>
      <c r="V65" s="2">
        <v>13</v>
      </c>
      <c r="W65" s="2">
        <v>8</v>
      </c>
      <c r="X65" s="2">
        <v>6</v>
      </c>
      <c r="Y65" s="2">
        <v>3</v>
      </c>
      <c r="Z65" s="2">
        <v>13</v>
      </c>
      <c r="AA65" s="2">
        <f t="shared" si="5"/>
        <v>58</v>
      </c>
      <c r="AB65" s="2">
        <v>4</v>
      </c>
      <c r="AC65" s="2">
        <v>5</v>
      </c>
      <c r="AD65" s="2">
        <v>0</v>
      </c>
      <c r="AE65" s="2">
        <v>1</v>
      </c>
      <c r="AF65" s="2">
        <v>1</v>
      </c>
      <c r="AG65" s="2">
        <v>2</v>
      </c>
      <c r="AH65" s="2">
        <v>4</v>
      </c>
      <c r="AI65" s="2">
        <v>7</v>
      </c>
      <c r="AJ65" s="2">
        <v>2</v>
      </c>
      <c r="AK65" s="2">
        <v>1</v>
      </c>
      <c r="AL65" s="2">
        <v>5</v>
      </c>
      <c r="AM65" s="2">
        <v>4</v>
      </c>
      <c r="AN65" s="2">
        <v>9</v>
      </c>
      <c r="AO65" s="2">
        <v>3</v>
      </c>
      <c r="AP65" s="2">
        <v>3</v>
      </c>
      <c r="AQ65" s="2">
        <v>1</v>
      </c>
      <c r="AR65" s="2">
        <v>1</v>
      </c>
      <c r="AS65" s="2">
        <v>5</v>
      </c>
    </row>
    <row r="66" spans="1:45" s="2" customFormat="1" ht="18" customHeight="1">
      <c r="A66" s="10" t="s">
        <v>198</v>
      </c>
      <c r="B66" s="19">
        <f t="shared" si="2"/>
        <v>57</v>
      </c>
      <c r="C66" s="11">
        <f t="shared" si="3"/>
        <v>40</v>
      </c>
      <c r="D66" s="11">
        <v>1</v>
      </c>
      <c r="E66" s="11">
        <v>0</v>
      </c>
      <c r="F66" s="11">
        <v>3</v>
      </c>
      <c r="G66" s="11">
        <v>5</v>
      </c>
      <c r="H66" s="11">
        <v>5</v>
      </c>
      <c r="I66" s="11">
        <v>1</v>
      </c>
      <c r="J66" s="11">
        <v>3</v>
      </c>
      <c r="K66" s="11">
        <v>3</v>
      </c>
      <c r="L66" s="11">
        <v>3</v>
      </c>
      <c r="M66" s="11">
        <v>1</v>
      </c>
      <c r="N66" s="11">
        <v>0</v>
      </c>
      <c r="O66" s="11">
        <v>1</v>
      </c>
      <c r="P66" s="11">
        <v>0</v>
      </c>
      <c r="Q66" s="11">
        <v>0</v>
      </c>
      <c r="R66" s="11">
        <v>0</v>
      </c>
      <c r="S66" s="11">
        <v>1</v>
      </c>
      <c r="T66" s="11">
        <v>2</v>
      </c>
      <c r="U66" s="11">
        <v>3</v>
      </c>
      <c r="V66" s="11">
        <v>5</v>
      </c>
      <c r="W66" s="11">
        <v>0</v>
      </c>
      <c r="X66" s="11">
        <v>2</v>
      </c>
      <c r="Y66" s="11">
        <v>1</v>
      </c>
      <c r="Z66" s="11">
        <v>0</v>
      </c>
      <c r="AA66" s="11">
        <f t="shared" si="5"/>
        <v>17</v>
      </c>
      <c r="AB66" s="11">
        <v>2</v>
      </c>
      <c r="AC66" s="11">
        <v>1</v>
      </c>
      <c r="AD66" s="11">
        <v>0</v>
      </c>
      <c r="AE66" s="11">
        <v>1</v>
      </c>
      <c r="AF66" s="11">
        <v>0</v>
      </c>
      <c r="AG66" s="11">
        <v>1</v>
      </c>
      <c r="AH66" s="11">
        <v>1</v>
      </c>
      <c r="AI66" s="11">
        <v>0</v>
      </c>
      <c r="AJ66" s="11">
        <v>0</v>
      </c>
      <c r="AK66" s="11">
        <v>0</v>
      </c>
      <c r="AL66" s="11">
        <v>1</v>
      </c>
      <c r="AM66" s="11">
        <v>0</v>
      </c>
      <c r="AN66" s="11">
        <v>2</v>
      </c>
      <c r="AO66" s="11">
        <v>2</v>
      </c>
      <c r="AP66" s="11">
        <v>1</v>
      </c>
      <c r="AQ66" s="11">
        <v>3</v>
      </c>
      <c r="AR66" s="11">
        <v>0</v>
      </c>
      <c r="AS66" s="11">
        <v>2</v>
      </c>
    </row>
  </sheetData>
  <mergeCells count="4">
    <mergeCell ref="A5:A6"/>
    <mergeCell ref="B5:B6"/>
    <mergeCell ref="C5:C6"/>
    <mergeCell ref="AA5:AA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M49"/>
  <sheetViews>
    <sheetView workbookViewId="0" topLeftCell="A1">
      <selection activeCell="B1" sqref="B1"/>
    </sheetView>
  </sheetViews>
  <sheetFormatPr defaultColWidth="9.00390625" defaultRowHeight="18" customHeight="1"/>
  <cols>
    <col min="1" max="1" width="5.625" style="6" customWidth="1"/>
    <col min="2" max="2" width="34.625" style="3" customWidth="1"/>
    <col min="3" max="16384" width="11.125" style="1" customWidth="1"/>
  </cols>
  <sheetData>
    <row r="1" spans="1:13" s="3" customFormat="1" ht="18" customHeight="1">
      <c r="A1" s="6"/>
      <c r="B1" s="4" t="s">
        <v>241</v>
      </c>
      <c r="C1" s="4"/>
      <c r="D1" s="4"/>
      <c r="E1" s="4"/>
      <c r="F1" s="4"/>
      <c r="G1" s="4"/>
      <c r="H1" s="4"/>
      <c r="I1" s="4"/>
      <c r="J1" s="4"/>
      <c r="K1" s="4"/>
      <c r="L1" s="4"/>
      <c r="M1" s="4"/>
    </row>
    <row r="2" spans="1:3" s="3" customFormat="1" ht="18" customHeight="1">
      <c r="A2" s="6"/>
      <c r="C2" s="3" t="s">
        <v>242</v>
      </c>
    </row>
    <row r="3" spans="1:3" s="3" customFormat="1" ht="18" customHeight="1">
      <c r="A3" s="6"/>
      <c r="C3" s="3" t="s">
        <v>200</v>
      </c>
    </row>
    <row r="4" spans="1:13" s="3" customFormat="1" ht="18" customHeight="1">
      <c r="A4" s="6"/>
      <c r="B4" s="30" t="s">
        <v>244</v>
      </c>
      <c r="C4" s="33" t="s">
        <v>243</v>
      </c>
      <c r="D4" s="33"/>
      <c r="E4" s="33"/>
      <c r="F4" s="32" t="s">
        <v>201</v>
      </c>
      <c r="G4" s="33"/>
      <c r="H4" s="33"/>
      <c r="I4" s="30"/>
      <c r="J4" s="33" t="s">
        <v>202</v>
      </c>
      <c r="K4" s="33"/>
      <c r="L4" s="33"/>
      <c r="M4" s="33"/>
    </row>
    <row r="5" spans="1:13" s="3" customFormat="1" ht="18" customHeight="1">
      <c r="A5" s="6"/>
      <c r="B5" s="31"/>
      <c r="C5" s="24" t="s">
        <v>134</v>
      </c>
      <c r="D5" s="24" t="s">
        <v>201</v>
      </c>
      <c r="E5" s="24" t="s">
        <v>202</v>
      </c>
      <c r="F5" s="24" t="s">
        <v>203</v>
      </c>
      <c r="G5" s="24" t="s">
        <v>204</v>
      </c>
      <c r="H5" s="24" t="s">
        <v>205</v>
      </c>
      <c r="I5" s="24" t="s">
        <v>206</v>
      </c>
      <c r="J5" s="24" t="s">
        <v>203</v>
      </c>
      <c r="K5" s="24" t="s">
        <v>204</v>
      </c>
      <c r="L5" s="24" t="s">
        <v>205</v>
      </c>
      <c r="M5" s="23" t="s">
        <v>206</v>
      </c>
    </row>
    <row r="6" spans="1:13" s="2" customFormat="1" ht="18" customHeight="1">
      <c r="A6" s="20"/>
      <c r="B6" s="9" t="s">
        <v>245</v>
      </c>
      <c r="C6" s="2">
        <f>SUM(D6:E6)</f>
        <v>280295</v>
      </c>
      <c r="D6" s="2">
        <f aca="true" t="shared" si="0" ref="D6:M6">SUM(D7,D31)</f>
        <v>133290</v>
      </c>
      <c r="E6" s="2">
        <f t="shared" si="0"/>
        <v>147005</v>
      </c>
      <c r="F6" s="2">
        <f t="shared" si="0"/>
        <v>42304</v>
      </c>
      <c r="G6" s="2">
        <f t="shared" si="0"/>
        <v>86817</v>
      </c>
      <c r="H6" s="2">
        <f t="shared" si="0"/>
        <v>2936</v>
      </c>
      <c r="I6" s="2">
        <f t="shared" si="0"/>
        <v>1204</v>
      </c>
      <c r="J6" s="2">
        <f t="shared" si="0"/>
        <v>36384</v>
      </c>
      <c r="K6" s="2">
        <f t="shared" si="0"/>
        <v>86256</v>
      </c>
      <c r="L6" s="2">
        <f t="shared" si="0"/>
        <v>20449</v>
      </c>
      <c r="M6" s="2">
        <f t="shared" si="0"/>
        <v>3902</v>
      </c>
    </row>
    <row r="7" spans="1:13" s="2" customFormat="1" ht="18" customHeight="1">
      <c r="A7" s="20"/>
      <c r="B7" s="9" t="s">
        <v>246</v>
      </c>
      <c r="C7" s="2">
        <f aca="true" t="shared" si="1" ref="C7:C49">SUM(D7:E7)</f>
        <v>176290</v>
      </c>
      <c r="D7" s="2">
        <f>SUM(D8:D30)</f>
        <v>82754</v>
      </c>
      <c r="E7" s="2">
        <f>SUM(E8:E30)</f>
        <v>93536</v>
      </c>
      <c r="F7" s="2">
        <f aca="true" t="shared" si="2" ref="F7:M7">SUM(F8:F30)</f>
        <v>27593</v>
      </c>
      <c r="G7" s="2">
        <f t="shared" si="2"/>
        <v>52456</v>
      </c>
      <c r="H7" s="2">
        <f t="shared" si="2"/>
        <v>1831</v>
      </c>
      <c r="I7" s="2">
        <f t="shared" si="2"/>
        <v>851</v>
      </c>
      <c r="J7" s="2">
        <f t="shared" si="2"/>
        <v>24930</v>
      </c>
      <c r="K7" s="2">
        <f t="shared" si="2"/>
        <v>52119</v>
      </c>
      <c r="L7" s="2">
        <f t="shared" si="2"/>
        <v>13513</v>
      </c>
      <c r="M7" s="2">
        <f t="shared" si="2"/>
        <v>2964</v>
      </c>
    </row>
    <row r="8" spans="1:13" ht="18" customHeight="1">
      <c r="A8" s="7" t="s">
        <v>227</v>
      </c>
      <c r="B8" s="21" t="s">
        <v>139</v>
      </c>
      <c r="C8" s="1">
        <f t="shared" si="1"/>
        <v>5260</v>
      </c>
      <c r="D8" s="1">
        <v>2343</v>
      </c>
      <c r="E8" s="1">
        <v>2917</v>
      </c>
      <c r="F8" s="1">
        <v>838</v>
      </c>
      <c r="G8" s="1">
        <v>1431</v>
      </c>
      <c r="H8" s="1">
        <v>56</v>
      </c>
      <c r="I8" s="1">
        <v>18</v>
      </c>
      <c r="J8" s="1">
        <v>879</v>
      </c>
      <c r="K8" s="1">
        <v>1460</v>
      </c>
      <c r="L8" s="1">
        <v>442</v>
      </c>
      <c r="M8" s="1">
        <v>136</v>
      </c>
    </row>
    <row r="9" spans="1:13" ht="18" customHeight="1">
      <c r="A9" s="7" t="s">
        <v>228</v>
      </c>
      <c r="B9" s="21" t="s">
        <v>208</v>
      </c>
      <c r="C9" s="1">
        <f t="shared" si="1"/>
        <v>4609</v>
      </c>
      <c r="D9" s="1">
        <v>2052</v>
      </c>
      <c r="E9" s="1">
        <v>2557</v>
      </c>
      <c r="F9" s="1">
        <v>711</v>
      </c>
      <c r="G9" s="1">
        <v>1284</v>
      </c>
      <c r="H9" s="1">
        <v>37</v>
      </c>
      <c r="I9" s="1">
        <v>20</v>
      </c>
      <c r="J9" s="1">
        <v>728</v>
      </c>
      <c r="K9" s="1">
        <v>1290</v>
      </c>
      <c r="L9" s="1">
        <v>455</v>
      </c>
      <c r="M9" s="1">
        <v>84</v>
      </c>
    </row>
    <row r="10" spans="1:13" ht="18" customHeight="1">
      <c r="A10" s="7" t="s">
        <v>209</v>
      </c>
      <c r="B10" s="21" t="s">
        <v>140</v>
      </c>
      <c r="C10" s="1">
        <f t="shared" si="1"/>
        <v>8620</v>
      </c>
      <c r="D10" s="1">
        <v>3856</v>
      </c>
      <c r="E10" s="1">
        <v>4764</v>
      </c>
      <c r="F10" s="1">
        <v>1353</v>
      </c>
      <c r="G10" s="1">
        <v>2386</v>
      </c>
      <c r="H10" s="1">
        <v>84</v>
      </c>
      <c r="I10" s="1">
        <v>32</v>
      </c>
      <c r="J10" s="1">
        <v>1441</v>
      </c>
      <c r="K10" s="1">
        <v>2381</v>
      </c>
      <c r="L10" s="1">
        <v>716</v>
      </c>
      <c r="M10" s="1">
        <v>226</v>
      </c>
    </row>
    <row r="11" spans="1:13" ht="18" customHeight="1">
      <c r="A11" s="7" t="s">
        <v>95</v>
      </c>
      <c r="B11" s="21" t="s">
        <v>141</v>
      </c>
      <c r="C11" s="1">
        <f t="shared" si="1"/>
        <v>9073</v>
      </c>
      <c r="D11" s="1">
        <v>4252</v>
      </c>
      <c r="E11" s="1">
        <v>4821</v>
      </c>
      <c r="F11" s="1">
        <v>1301</v>
      </c>
      <c r="G11" s="1">
        <v>2831</v>
      </c>
      <c r="H11" s="1">
        <v>86</v>
      </c>
      <c r="I11" s="1">
        <v>33</v>
      </c>
      <c r="J11" s="1">
        <v>1156</v>
      </c>
      <c r="K11" s="1">
        <v>2849</v>
      </c>
      <c r="L11" s="1">
        <v>706</v>
      </c>
      <c r="M11" s="1">
        <v>109</v>
      </c>
    </row>
    <row r="12" spans="1:13" ht="18" customHeight="1">
      <c r="A12" s="7" t="s">
        <v>96</v>
      </c>
      <c r="B12" s="21" t="s">
        <v>142</v>
      </c>
      <c r="C12" s="1">
        <f t="shared" si="1"/>
        <v>9272</v>
      </c>
      <c r="D12" s="1">
        <v>4263</v>
      </c>
      <c r="E12" s="1">
        <v>5009</v>
      </c>
      <c r="F12" s="1">
        <v>1237</v>
      </c>
      <c r="G12" s="1">
        <v>2916</v>
      </c>
      <c r="H12" s="1">
        <v>77</v>
      </c>
      <c r="I12" s="1">
        <v>31</v>
      </c>
      <c r="J12" s="1">
        <v>1279</v>
      </c>
      <c r="K12" s="1">
        <v>2909</v>
      </c>
      <c r="L12" s="1">
        <v>692</v>
      </c>
      <c r="M12" s="1">
        <v>128</v>
      </c>
    </row>
    <row r="13" spans="1:13" ht="18" customHeight="1">
      <c r="A13" s="7" t="s">
        <v>97</v>
      </c>
      <c r="B13" s="21" t="s">
        <v>143</v>
      </c>
      <c r="C13" s="1">
        <f t="shared" si="1"/>
        <v>8209</v>
      </c>
      <c r="D13" s="1">
        <v>4027</v>
      </c>
      <c r="E13" s="1">
        <v>4182</v>
      </c>
      <c r="F13" s="1">
        <v>1377</v>
      </c>
      <c r="G13" s="1">
        <v>2562</v>
      </c>
      <c r="H13" s="1">
        <v>67</v>
      </c>
      <c r="I13" s="1">
        <v>20</v>
      </c>
      <c r="J13" s="1">
        <v>953</v>
      </c>
      <c r="K13" s="1">
        <v>2563</v>
      </c>
      <c r="L13" s="1">
        <v>567</v>
      </c>
      <c r="M13" s="1">
        <v>99</v>
      </c>
    </row>
    <row r="14" spans="1:13" ht="18" customHeight="1">
      <c r="A14" s="7" t="s">
        <v>98</v>
      </c>
      <c r="B14" s="21" t="s">
        <v>144</v>
      </c>
      <c r="C14" s="1">
        <f t="shared" si="1"/>
        <v>7802</v>
      </c>
      <c r="D14" s="1">
        <v>3582</v>
      </c>
      <c r="E14" s="1">
        <v>4220</v>
      </c>
      <c r="F14" s="1">
        <v>1253</v>
      </c>
      <c r="G14" s="1">
        <v>2207</v>
      </c>
      <c r="H14" s="1">
        <v>83</v>
      </c>
      <c r="I14" s="1">
        <v>39</v>
      </c>
      <c r="J14" s="1">
        <v>1092</v>
      </c>
      <c r="K14" s="1">
        <v>2235</v>
      </c>
      <c r="L14" s="1">
        <v>717</v>
      </c>
      <c r="M14" s="1">
        <v>176</v>
      </c>
    </row>
    <row r="15" spans="1:13" ht="18" customHeight="1">
      <c r="A15" s="7" t="s">
        <v>99</v>
      </c>
      <c r="B15" s="21" t="s">
        <v>145</v>
      </c>
      <c r="C15" s="1">
        <f t="shared" si="1"/>
        <v>7750</v>
      </c>
      <c r="D15" s="1">
        <v>3624</v>
      </c>
      <c r="E15" s="1">
        <v>4126</v>
      </c>
      <c r="F15" s="1">
        <v>1206</v>
      </c>
      <c r="G15" s="1">
        <v>2304</v>
      </c>
      <c r="H15" s="1">
        <v>69</v>
      </c>
      <c r="I15" s="1">
        <v>40</v>
      </c>
      <c r="J15" s="1">
        <v>1104</v>
      </c>
      <c r="K15" s="1">
        <v>2270</v>
      </c>
      <c r="L15" s="1">
        <v>508</v>
      </c>
      <c r="M15" s="1">
        <v>244</v>
      </c>
    </row>
    <row r="16" spans="1:13" ht="18" customHeight="1">
      <c r="A16" s="7" t="s">
        <v>100</v>
      </c>
      <c r="B16" s="21" t="s">
        <v>146</v>
      </c>
      <c r="C16" s="1">
        <f t="shared" si="1"/>
        <v>7936</v>
      </c>
      <c r="D16" s="1">
        <v>3328</v>
      </c>
      <c r="E16" s="1">
        <v>4608</v>
      </c>
      <c r="F16" s="1">
        <v>1090</v>
      </c>
      <c r="G16" s="1">
        <v>2117</v>
      </c>
      <c r="H16" s="1">
        <v>93</v>
      </c>
      <c r="I16" s="1">
        <v>27</v>
      </c>
      <c r="J16" s="1">
        <v>1782</v>
      </c>
      <c r="K16" s="1">
        <v>2104</v>
      </c>
      <c r="L16" s="1">
        <v>556</v>
      </c>
      <c r="M16" s="1">
        <v>166</v>
      </c>
    </row>
    <row r="17" spans="1:13" ht="18" customHeight="1">
      <c r="A17" s="7" t="s">
        <v>101</v>
      </c>
      <c r="B17" s="21" t="s">
        <v>147</v>
      </c>
      <c r="C17" s="1">
        <f t="shared" si="1"/>
        <v>5120</v>
      </c>
      <c r="D17" s="1">
        <v>2359</v>
      </c>
      <c r="E17" s="1">
        <v>2761</v>
      </c>
      <c r="F17" s="1">
        <v>747</v>
      </c>
      <c r="G17" s="1">
        <v>1541</v>
      </c>
      <c r="H17" s="1">
        <v>50</v>
      </c>
      <c r="I17" s="1">
        <v>20</v>
      </c>
      <c r="J17" s="1">
        <v>731</v>
      </c>
      <c r="K17" s="1">
        <v>1532</v>
      </c>
      <c r="L17" s="1">
        <v>419</v>
      </c>
      <c r="M17" s="1">
        <v>79</v>
      </c>
    </row>
    <row r="18" spans="1:13" ht="18" customHeight="1">
      <c r="A18" s="7" t="s">
        <v>102</v>
      </c>
      <c r="B18" s="21" t="s">
        <v>148</v>
      </c>
      <c r="C18" s="1">
        <f t="shared" si="1"/>
        <v>5534</v>
      </c>
      <c r="D18" s="1">
        <v>2644</v>
      </c>
      <c r="E18" s="1">
        <v>2890</v>
      </c>
      <c r="F18" s="1">
        <v>872</v>
      </c>
      <c r="G18" s="1">
        <v>1686</v>
      </c>
      <c r="H18" s="1">
        <v>61</v>
      </c>
      <c r="I18" s="1">
        <v>24</v>
      </c>
      <c r="J18" s="1">
        <v>768</v>
      </c>
      <c r="K18" s="1">
        <v>1675</v>
      </c>
      <c r="L18" s="1">
        <v>368</v>
      </c>
      <c r="M18" s="1">
        <v>79</v>
      </c>
    </row>
    <row r="19" spans="1:13" ht="18" customHeight="1">
      <c r="A19" s="7" t="s">
        <v>103</v>
      </c>
      <c r="B19" s="21" t="s">
        <v>149</v>
      </c>
      <c r="C19" s="1">
        <f t="shared" si="1"/>
        <v>4191</v>
      </c>
      <c r="D19" s="1">
        <v>1916</v>
      </c>
      <c r="E19" s="1">
        <v>2275</v>
      </c>
      <c r="F19" s="1">
        <v>643</v>
      </c>
      <c r="G19" s="1">
        <v>1204</v>
      </c>
      <c r="H19" s="1">
        <v>51</v>
      </c>
      <c r="I19" s="1">
        <v>18</v>
      </c>
      <c r="J19" s="1">
        <v>589</v>
      </c>
      <c r="K19" s="1">
        <v>1211</v>
      </c>
      <c r="L19" s="1">
        <v>389</v>
      </c>
      <c r="M19" s="1">
        <v>85</v>
      </c>
    </row>
    <row r="20" spans="1:13" ht="18" customHeight="1">
      <c r="A20" s="7" t="s">
        <v>104</v>
      </c>
      <c r="B20" s="21" t="s">
        <v>150</v>
      </c>
      <c r="C20" s="1">
        <f t="shared" si="1"/>
        <v>5744</v>
      </c>
      <c r="D20" s="1">
        <v>2597</v>
      </c>
      <c r="E20" s="1">
        <v>3147</v>
      </c>
      <c r="F20" s="1">
        <v>827</v>
      </c>
      <c r="G20" s="1">
        <v>1688</v>
      </c>
      <c r="H20" s="1">
        <v>66</v>
      </c>
      <c r="I20" s="1">
        <v>16</v>
      </c>
      <c r="J20" s="1">
        <v>820</v>
      </c>
      <c r="K20" s="1">
        <v>1689</v>
      </c>
      <c r="L20" s="1">
        <v>540</v>
      </c>
      <c r="M20" s="1">
        <v>98</v>
      </c>
    </row>
    <row r="21" spans="1:13" ht="18" customHeight="1">
      <c r="A21" s="7" t="s">
        <v>105</v>
      </c>
      <c r="B21" s="21" t="s">
        <v>151</v>
      </c>
      <c r="C21" s="1">
        <f t="shared" si="1"/>
        <v>5392</v>
      </c>
      <c r="D21" s="1">
        <v>2610</v>
      </c>
      <c r="E21" s="1">
        <v>2782</v>
      </c>
      <c r="F21" s="1">
        <v>856</v>
      </c>
      <c r="G21" s="1">
        <v>1668</v>
      </c>
      <c r="H21" s="1">
        <v>63</v>
      </c>
      <c r="I21" s="1">
        <v>23</v>
      </c>
      <c r="J21" s="1">
        <v>697</v>
      </c>
      <c r="K21" s="1">
        <v>1654</v>
      </c>
      <c r="L21" s="1">
        <v>359</v>
      </c>
      <c r="M21" s="1">
        <v>72</v>
      </c>
    </row>
    <row r="22" spans="1:13" ht="18" customHeight="1">
      <c r="A22" s="7" t="s">
        <v>106</v>
      </c>
      <c r="B22" s="21" t="s">
        <v>152</v>
      </c>
      <c r="C22" s="1">
        <f t="shared" si="1"/>
        <v>11093</v>
      </c>
      <c r="D22" s="1">
        <v>5249</v>
      </c>
      <c r="E22" s="1">
        <v>5844</v>
      </c>
      <c r="F22" s="1">
        <v>1537</v>
      </c>
      <c r="G22" s="1">
        <v>3549</v>
      </c>
      <c r="H22" s="1">
        <v>115</v>
      </c>
      <c r="I22" s="1">
        <v>47</v>
      </c>
      <c r="J22" s="1">
        <v>1322</v>
      </c>
      <c r="K22" s="1">
        <v>3575</v>
      </c>
      <c r="L22" s="1">
        <v>811</v>
      </c>
      <c r="M22" s="1">
        <v>136</v>
      </c>
    </row>
    <row r="23" spans="1:13" ht="18" customHeight="1">
      <c r="A23" s="7" t="s">
        <v>107</v>
      </c>
      <c r="B23" s="21" t="s">
        <v>153</v>
      </c>
      <c r="C23" s="1">
        <f t="shared" si="1"/>
        <v>6530</v>
      </c>
      <c r="D23" s="1">
        <v>2970</v>
      </c>
      <c r="E23" s="1">
        <v>3560</v>
      </c>
      <c r="F23" s="1">
        <v>915</v>
      </c>
      <c r="G23" s="1">
        <v>1942</v>
      </c>
      <c r="H23" s="1">
        <v>75</v>
      </c>
      <c r="I23" s="1">
        <v>37</v>
      </c>
      <c r="J23" s="1">
        <v>902</v>
      </c>
      <c r="K23" s="1">
        <v>1971</v>
      </c>
      <c r="L23" s="1">
        <v>564</v>
      </c>
      <c r="M23" s="1">
        <v>120</v>
      </c>
    </row>
    <row r="24" spans="1:13" ht="18" customHeight="1">
      <c r="A24" s="7" t="s">
        <v>108</v>
      </c>
      <c r="B24" s="21" t="s">
        <v>172</v>
      </c>
      <c r="C24" s="1">
        <f t="shared" si="1"/>
        <v>9286</v>
      </c>
      <c r="D24" s="1">
        <v>4212</v>
      </c>
      <c r="E24" s="1">
        <v>5074</v>
      </c>
      <c r="F24" s="1">
        <v>1295</v>
      </c>
      <c r="G24" s="1">
        <v>2774</v>
      </c>
      <c r="H24" s="1">
        <v>110</v>
      </c>
      <c r="I24" s="1">
        <v>33</v>
      </c>
      <c r="J24" s="1">
        <v>1357</v>
      </c>
      <c r="K24" s="1">
        <v>2748</v>
      </c>
      <c r="L24" s="1">
        <v>825</v>
      </c>
      <c r="M24" s="1">
        <v>144</v>
      </c>
    </row>
    <row r="25" spans="1:13" ht="18" customHeight="1">
      <c r="A25" s="7" t="s">
        <v>109</v>
      </c>
      <c r="B25" s="21" t="s">
        <v>210</v>
      </c>
      <c r="C25" s="1">
        <f t="shared" si="1"/>
        <v>6670</v>
      </c>
      <c r="D25" s="1">
        <v>3142</v>
      </c>
      <c r="E25" s="1">
        <v>3528</v>
      </c>
      <c r="F25" s="1">
        <v>1371</v>
      </c>
      <c r="G25" s="1">
        <v>1656</v>
      </c>
      <c r="H25" s="1">
        <v>68</v>
      </c>
      <c r="I25" s="1">
        <v>46</v>
      </c>
      <c r="J25" s="1">
        <v>1334</v>
      </c>
      <c r="K25" s="1">
        <v>1608</v>
      </c>
      <c r="L25" s="1">
        <v>487</v>
      </c>
      <c r="M25" s="1">
        <v>97</v>
      </c>
    </row>
    <row r="26" spans="1:13" ht="18" customHeight="1">
      <c r="A26" s="7" t="s">
        <v>110</v>
      </c>
      <c r="B26" s="21" t="s">
        <v>211</v>
      </c>
      <c r="C26" s="1">
        <f t="shared" si="1"/>
        <v>7334</v>
      </c>
      <c r="D26" s="1">
        <v>3534</v>
      </c>
      <c r="E26" s="1">
        <v>3800</v>
      </c>
      <c r="F26" s="1">
        <v>1144</v>
      </c>
      <c r="G26" s="1">
        <v>2175</v>
      </c>
      <c r="H26" s="1">
        <v>148</v>
      </c>
      <c r="I26" s="1">
        <v>65</v>
      </c>
      <c r="J26" s="1">
        <v>824</v>
      </c>
      <c r="K26" s="1">
        <v>2160</v>
      </c>
      <c r="L26" s="1">
        <v>690</v>
      </c>
      <c r="M26" s="1">
        <v>126</v>
      </c>
    </row>
    <row r="27" spans="1:13" ht="18" customHeight="1">
      <c r="A27" s="7" t="s">
        <v>229</v>
      </c>
      <c r="B27" s="21" t="s">
        <v>213</v>
      </c>
      <c r="C27" s="1">
        <f t="shared" si="1"/>
        <v>10632</v>
      </c>
      <c r="D27" s="1">
        <v>5611</v>
      </c>
      <c r="E27" s="1">
        <v>5021</v>
      </c>
      <c r="F27" s="1">
        <v>2189</v>
      </c>
      <c r="G27" s="1">
        <v>3179</v>
      </c>
      <c r="H27" s="1">
        <v>105</v>
      </c>
      <c r="I27" s="1">
        <v>137</v>
      </c>
      <c r="J27" s="1">
        <v>1302</v>
      </c>
      <c r="K27" s="1">
        <v>2944</v>
      </c>
      <c r="L27" s="1">
        <v>653</v>
      </c>
      <c r="M27" s="1">
        <v>122</v>
      </c>
    </row>
    <row r="28" spans="1:13" ht="18" customHeight="1">
      <c r="A28" s="7" t="s">
        <v>230</v>
      </c>
      <c r="B28" s="21" t="s">
        <v>154</v>
      </c>
      <c r="C28" s="1">
        <f t="shared" si="1"/>
        <v>11812</v>
      </c>
      <c r="D28" s="1">
        <v>5875</v>
      </c>
      <c r="E28" s="1">
        <v>5937</v>
      </c>
      <c r="F28" s="1">
        <v>1953</v>
      </c>
      <c r="G28" s="1">
        <v>3760</v>
      </c>
      <c r="H28" s="1">
        <v>111</v>
      </c>
      <c r="I28" s="1">
        <v>49</v>
      </c>
      <c r="J28" s="1">
        <v>1302</v>
      </c>
      <c r="K28" s="1">
        <v>3712</v>
      </c>
      <c r="L28" s="1">
        <v>741</v>
      </c>
      <c r="M28" s="1">
        <v>182</v>
      </c>
    </row>
    <row r="29" spans="1:13" ht="18" customHeight="1">
      <c r="A29" s="7" t="s">
        <v>231</v>
      </c>
      <c r="B29" s="21" t="s">
        <v>216</v>
      </c>
      <c r="C29" s="1">
        <f t="shared" si="1"/>
        <v>8043</v>
      </c>
      <c r="D29" s="1">
        <v>3837</v>
      </c>
      <c r="E29" s="1">
        <v>4206</v>
      </c>
      <c r="F29" s="1">
        <v>1282</v>
      </c>
      <c r="G29" s="1">
        <v>2480</v>
      </c>
      <c r="H29" s="1">
        <v>51</v>
      </c>
      <c r="I29" s="1">
        <v>22</v>
      </c>
      <c r="J29" s="1">
        <v>1235</v>
      </c>
      <c r="K29" s="1">
        <v>2438</v>
      </c>
      <c r="L29" s="1">
        <v>472</v>
      </c>
      <c r="M29" s="1">
        <v>61</v>
      </c>
    </row>
    <row r="30" spans="1:13" ht="18" customHeight="1">
      <c r="A30" s="7" t="s">
        <v>232</v>
      </c>
      <c r="B30" s="21" t="s">
        <v>218</v>
      </c>
      <c r="C30" s="1">
        <f t="shared" si="1"/>
        <v>10378</v>
      </c>
      <c r="D30" s="1">
        <v>4871</v>
      </c>
      <c r="E30" s="1">
        <v>5507</v>
      </c>
      <c r="F30" s="1">
        <v>1596</v>
      </c>
      <c r="G30" s="1">
        <v>3116</v>
      </c>
      <c r="H30" s="1">
        <v>105</v>
      </c>
      <c r="I30" s="1">
        <v>54</v>
      </c>
      <c r="J30" s="1">
        <v>1333</v>
      </c>
      <c r="K30" s="1">
        <v>3141</v>
      </c>
      <c r="L30" s="1">
        <v>836</v>
      </c>
      <c r="M30" s="1">
        <v>195</v>
      </c>
    </row>
    <row r="31" spans="1:13" s="2" customFormat="1" ht="18" customHeight="1">
      <c r="A31" s="20"/>
      <c r="B31" s="9" t="s">
        <v>115</v>
      </c>
      <c r="C31" s="2">
        <f t="shared" si="1"/>
        <v>104005</v>
      </c>
      <c r="D31" s="2">
        <f aca="true" t="shared" si="3" ref="D31:M31">SUM(D32:D49)</f>
        <v>50536</v>
      </c>
      <c r="E31" s="2">
        <f t="shared" si="3"/>
        <v>53469</v>
      </c>
      <c r="F31" s="2">
        <f t="shared" si="3"/>
        <v>14711</v>
      </c>
      <c r="G31" s="2">
        <f t="shared" si="3"/>
        <v>34361</v>
      </c>
      <c r="H31" s="2">
        <f t="shared" si="3"/>
        <v>1105</v>
      </c>
      <c r="I31" s="2">
        <f t="shared" si="3"/>
        <v>353</v>
      </c>
      <c r="J31" s="2">
        <f t="shared" si="3"/>
        <v>11454</v>
      </c>
      <c r="K31" s="2">
        <f t="shared" si="3"/>
        <v>34137</v>
      </c>
      <c r="L31" s="2">
        <f t="shared" si="3"/>
        <v>6936</v>
      </c>
      <c r="M31" s="2">
        <f t="shared" si="3"/>
        <v>938</v>
      </c>
    </row>
    <row r="32" spans="1:13" ht="18" customHeight="1">
      <c r="A32" s="7" t="s">
        <v>233</v>
      </c>
      <c r="B32" s="21" t="s">
        <v>157</v>
      </c>
      <c r="C32" s="1">
        <f t="shared" si="1"/>
        <v>9093</v>
      </c>
      <c r="D32" s="1">
        <v>4327</v>
      </c>
      <c r="E32" s="1">
        <v>4766</v>
      </c>
      <c r="F32" s="1">
        <v>1277</v>
      </c>
      <c r="G32" s="1">
        <v>2937</v>
      </c>
      <c r="H32" s="1">
        <v>81</v>
      </c>
      <c r="I32" s="1">
        <v>32</v>
      </c>
      <c r="J32" s="1">
        <v>1109</v>
      </c>
      <c r="K32" s="1">
        <v>2968</v>
      </c>
      <c r="L32" s="1">
        <v>571</v>
      </c>
      <c r="M32" s="1">
        <v>117</v>
      </c>
    </row>
    <row r="33" spans="1:13" ht="18" customHeight="1">
      <c r="A33" s="7" t="s">
        <v>234</v>
      </c>
      <c r="B33" s="21" t="s">
        <v>158</v>
      </c>
      <c r="C33" s="1">
        <f t="shared" si="1"/>
        <v>12154</v>
      </c>
      <c r="D33" s="1">
        <v>5816</v>
      </c>
      <c r="E33" s="1">
        <v>6338</v>
      </c>
      <c r="F33" s="1">
        <v>1801</v>
      </c>
      <c r="G33" s="1">
        <v>3896</v>
      </c>
      <c r="H33" s="1">
        <v>86</v>
      </c>
      <c r="I33" s="1">
        <v>33</v>
      </c>
      <c r="J33" s="1">
        <v>1619</v>
      </c>
      <c r="K33" s="1">
        <v>3870</v>
      </c>
      <c r="L33" s="1">
        <v>679</v>
      </c>
      <c r="M33" s="1">
        <v>170</v>
      </c>
    </row>
    <row r="34" spans="1:13" ht="18" customHeight="1">
      <c r="A34" s="7" t="s">
        <v>118</v>
      </c>
      <c r="B34" s="21" t="s">
        <v>159</v>
      </c>
      <c r="C34" s="1">
        <f t="shared" si="1"/>
        <v>4256</v>
      </c>
      <c r="D34" s="1">
        <v>2176</v>
      </c>
      <c r="E34" s="1">
        <v>2080</v>
      </c>
      <c r="F34" s="1">
        <v>659</v>
      </c>
      <c r="G34" s="1">
        <v>1462</v>
      </c>
      <c r="H34" s="1">
        <v>41</v>
      </c>
      <c r="I34" s="1">
        <v>13</v>
      </c>
      <c r="J34" s="1">
        <v>377</v>
      </c>
      <c r="K34" s="1">
        <v>1435</v>
      </c>
      <c r="L34" s="1">
        <v>234</v>
      </c>
      <c r="M34" s="1">
        <v>34</v>
      </c>
    </row>
    <row r="35" spans="1:13" ht="18" customHeight="1">
      <c r="A35" s="7" t="s">
        <v>119</v>
      </c>
      <c r="B35" s="21" t="s">
        <v>220</v>
      </c>
      <c r="C35" s="1">
        <f t="shared" si="1"/>
        <v>6133</v>
      </c>
      <c r="D35" s="1">
        <v>3129</v>
      </c>
      <c r="E35" s="1">
        <v>3004</v>
      </c>
      <c r="F35" s="1">
        <v>901</v>
      </c>
      <c r="G35" s="1">
        <v>2159</v>
      </c>
      <c r="H35" s="1">
        <v>38</v>
      </c>
      <c r="I35" s="1">
        <v>29</v>
      </c>
      <c r="J35" s="1">
        <v>503</v>
      </c>
      <c r="K35" s="1">
        <v>2125</v>
      </c>
      <c r="L35" s="1">
        <v>324</v>
      </c>
      <c r="M35" s="1">
        <v>52</v>
      </c>
    </row>
    <row r="36" spans="1:13" ht="18" customHeight="1">
      <c r="A36" s="7" t="s">
        <v>235</v>
      </c>
      <c r="B36" s="21" t="s">
        <v>161</v>
      </c>
      <c r="C36" s="1">
        <f t="shared" si="1"/>
        <v>4233</v>
      </c>
      <c r="D36" s="1">
        <v>2110</v>
      </c>
      <c r="E36" s="1">
        <v>2123</v>
      </c>
      <c r="F36" s="1">
        <v>649</v>
      </c>
      <c r="G36" s="1">
        <v>1389</v>
      </c>
      <c r="H36" s="1">
        <v>36</v>
      </c>
      <c r="I36" s="1">
        <v>36</v>
      </c>
      <c r="J36" s="1">
        <v>419</v>
      </c>
      <c r="K36" s="1">
        <v>1374</v>
      </c>
      <c r="L36" s="1">
        <v>278</v>
      </c>
      <c r="M36" s="1">
        <v>52</v>
      </c>
    </row>
    <row r="37" spans="1:13" ht="18" customHeight="1">
      <c r="A37" s="7" t="s">
        <v>236</v>
      </c>
      <c r="B37" s="21" t="s">
        <v>162</v>
      </c>
      <c r="C37" s="1">
        <f t="shared" si="1"/>
        <v>6015</v>
      </c>
      <c r="D37" s="1">
        <v>2980</v>
      </c>
      <c r="E37" s="1">
        <v>3035</v>
      </c>
      <c r="F37" s="1">
        <v>1014</v>
      </c>
      <c r="G37" s="1">
        <v>1902</v>
      </c>
      <c r="H37" s="1">
        <v>45</v>
      </c>
      <c r="I37" s="1">
        <v>18</v>
      </c>
      <c r="J37" s="1">
        <v>742</v>
      </c>
      <c r="K37" s="1">
        <v>1897</v>
      </c>
      <c r="L37" s="1">
        <v>353</v>
      </c>
      <c r="M37" s="1">
        <v>42</v>
      </c>
    </row>
    <row r="38" spans="1:13" ht="18" customHeight="1">
      <c r="A38" s="7" t="s">
        <v>237</v>
      </c>
      <c r="B38" s="21" t="s">
        <v>247</v>
      </c>
      <c r="C38" s="1">
        <f t="shared" si="1"/>
        <v>4691</v>
      </c>
      <c r="D38" s="1">
        <v>2256</v>
      </c>
      <c r="E38" s="1">
        <v>2435</v>
      </c>
      <c r="F38" s="1">
        <v>679</v>
      </c>
      <c r="G38" s="1">
        <v>1489</v>
      </c>
      <c r="H38" s="1">
        <v>77</v>
      </c>
      <c r="I38" s="1">
        <v>10</v>
      </c>
      <c r="J38" s="1">
        <v>541</v>
      </c>
      <c r="K38" s="1">
        <v>1463</v>
      </c>
      <c r="L38" s="1">
        <v>401</v>
      </c>
      <c r="M38" s="1">
        <v>29</v>
      </c>
    </row>
    <row r="39" spans="1:13" ht="18" customHeight="1">
      <c r="A39" s="7" t="s">
        <v>238</v>
      </c>
      <c r="B39" s="21" t="s">
        <v>248</v>
      </c>
      <c r="C39" s="1">
        <f t="shared" si="1"/>
        <v>3883</v>
      </c>
      <c r="D39" s="1">
        <v>1857</v>
      </c>
      <c r="E39" s="1">
        <v>2026</v>
      </c>
      <c r="F39" s="1">
        <v>529</v>
      </c>
      <c r="G39" s="1">
        <v>1240</v>
      </c>
      <c r="H39" s="1">
        <v>82</v>
      </c>
      <c r="I39" s="1">
        <v>6</v>
      </c>
      <c r="J39" s="1">
        <v>489</v>
      </c>
      <c r="K39" s="1">
        <v>1195</v>
      </c>
      <c r="L39" s="1">
        <v>292</v>
      </c>
      <c r="M39" s="1">
        <v>50</v>
      </c>
    </row>
    <row r="40" spans="1:13" ht="18" customHeight="1">
      <c r="A40" s="7" t="s">
        <v>124</v>
      </c>
      <c r="B40" s="21" t="s">
        <v>163</v>
      </c>
      <c r="C40" s="1">
        <f t="shared" si="1"/>
        <v>5922</v>
      </c>
      <c r="D40" s="1">
        <v>2899</v>
      </c>
      <c r="E40" s="1">
        <v>3023</v>
      </c>
      <c r="F40" s="1">
        <v>677</v>
      </c>
      <c r="G40" s="1">
        <v>2159</v>
      </c>
      <c r="H40" s="1">
        <v>48</v>
      </c>
      <c r="I40" s="1">
        <v>15</v>
      </c>
      <c r="J40" s="1">
        <v>456</v>
      </c>
      <c r="K40" s="1">
        <v>2141</v>
      </c>
      <c r="L40" s="1">
        <v>383</v>
      </c>
      <c r="M40" s="1">
        <v>43</v>
      </c>
    </row>
    <row r="41" spans="1:13" ht="18" customHeight="1">
      <c r="A41" s="7" t="s">
        <v>125</v>
      </c>
      <c r="B41" s="21" t="s">
        <v>164</v>
      </c>
      <c r="C41" s="1">
        <f t="shared" si="1"/>
        <v>6530</v>
      </c>
      <c r="D41" s="1">
        <v>3130</v>
      </c>
      <c r="E41" s="1">
        <v>3400</v>
      </c>
      <c r="F41" s="1">
        <v>771</v>
      </c>
      <c r="G41" s="1">
        <v>2287</v>
      </c>
      <c r="H41" s="1">
        <v>54</v>
      </c>
      <c r="I41" s="1">
        <v>18</v>
      </c>
      <c r="J41" s="1">
        <v>667</v>
      </c>
      <c r="K41" s="1">
        <v>2286</v>
      </c>
      <c r="L41" s="1">
        <v>406</v>
      </c>
      <c r="M41" s="1">
        <v>41</v>
      </c>
    </row>
    <row r="42" spans="1:13" ht="18" customHeight="1">
      <c r="A42" s="7" t="s">
        <v>126</v>
      </c>
      <c r="B42" s="21" t="s">
        <v>165</v>
      </c>
      <c r="C42" s="1">
        <f t="shared" si="1"/>
        <v>3891</v>
      </c>
      <c r="D42" s="1">
        <v>1810</v>
      </c>
      <c r="E42" s="1">
        <v>2081</v>
      </c>
      <c r="F42" s="1">
        <v>542</v>
      </c>
      <c r="G42" s="1">
        <v>1213</v>
      </c>
      <c r="H42" s="1">
        <v>48</v>
      </c>
      <c r="I42" s="1">
        <v>7</v>
      </c>
      <c r="J42" s="1">
        <v>507</v>
      </c>
      <c r="K42" s="1">
        <v>1212</v>
      </c>
      <c r="L42" s="1">
        <v>332</v>
      </c>
      <c r="M42" s="1">
        <v>30</v>
      </c>
    </row>
    <row r="43" spans="1:13" ht="18" customHeight="1">
      <c r="A43" s="7" t="s">
        <v>127</v>
      </c>
      <c r="B43" s="21" t="s">
        <v>166</v>
      </c>
      <c r="C43" s="1">
        <f t="shared" si="1"/>
        <v>6482</v>
      </c>
      <c r="D43" s="1">
        <v>3309</v>
      </c>
      <c r="E43" s="1">
        <v>3173</v>
      </c>
      <c r="F43" s="1">
        <v>983</v>
      </c>
      <c r="G43" s="1">
        <v>2244</v>
      </c>
      <c r="H43" s="1">
        <v>54</v>
      </c>
      <c r="I43" s="1">
        <v>27</v>
      </c>
      <c r="J43" s="1">
        <v>530</v>
      </c>
      <c r="K43" s="1">
        <v>2228</v>
      </c>
      <c r="L43" s="1">
        <v>372</v>
      </c>
      <c r="M43" s="1">
        <v>43</v>
      </c>
    </row>
    <row r="44" spans="1:13" ht="18" customHeight="1">
      <c r="A44" s="7" t="s">
        <v>128</v>
      </c>
      <c r="B44" s="21" t="s">
        <v>167</v>
      </c>
      <c r="C44" s="1">
        <f t="shared" si="1"/>
        <v>8245</v>
      </c>
      <c r="D44" s="1">
        <v>3916</v>
      </c>
      <c r="E44" s="1">
        <v>4329</v>
      </c>
      <c r="F44" s="1">
        <v>1141</v>
      </c>
      <c r="G44" s="1">
        <v>2613</v>
      </c>
      <c r="H44" s="1">
        <v>121</v>
      </c>
      <c r="I44" s="1">
        <v>41</v>
      </c>
      <c r="J44" s="1">
        <v>1009</v>
      </c>
      <c r="K44" s="1">
        <v>2609</v>
      </c>
      <c r="L44" s="1">
        <v>620</v>
      </c>
      <c r="M44" s="1">
        <v>91</v>
      </c>
    </row>
    <row r="45" spans="1:13" ht="18" customHeight="1">
      <c r="A45" s="7" t="s">
        <v>129</v>
      </c>
      <c r="B45" s="21" t="s">
        <v>225</v>
      </c>
      <c r="C45" s="1">
        <f t="shared" si="1"/>
        <v>4727</v>
      </c>
      <c r="D45" s="1">
        <v>2333</v>
      </c>
      <c r="E45" s="1">
        <v>2394</v>
      </c>
      <c r="F45" s="1">
        <v>623</v>
      </c>
      <c r="G45" s="1">
        <v>1640</v>
      </c>
      <c r="H45" s="1">
        <v>59</v>
      </c>
      <c r="I45" s="1">
        <v>11</v>
      </c>
      <c r="J45" s="1">
        <v>472</v>
      </c>
      <c r="K45" s="1">
        <v>1614</v>
      </c>
      <c r="L45" s="1">
        <v>281</v>
      </c>
      <c r="M45" s="1">
        <v>27</v>
      </c>
    </row>
    <row r="46" spans="1:13" ht="18" customHeight="1">
      <c r="A46" s="7" t="s">
        <v>130</v>
      </c>
      <c r="B46" s="21" t="s">
        <v>226</v>
      </c>
      <c r="C46" s="1">
        <f t="shared" si="1"/>
        <v>5704</v>
      </c>
      <c r="D46" s="1">
        <v>2682</v>
      </c>
      <c r="E46" s="1">
        <v>3022</v>
      </c>
      <c r="F46" s="1">
        <v>755</v>
      </c>
      <c r="G46" s="1">
        <v>1835</v>
      </c>
      <c r="H46" s="1">
        <v>73</v>
      </c>
      <c r="I46" s="1">
        <v>19</v>
      </c>
      <c r="J46" s="1">
        <v>642</v>
      </c>
      <c r="K46" s="1">
        <v>1845</v>
      </c>
      <c r="L46" s="1">
        <v>495</v>
      </c>
      <c r="M46" s="1">
        <v>39</v>
      </c>
    </row>
    <row r="47" spans="1:13" ht="18" customHeight="1">
      <c r="A47" s="7" t="s">
        <v>131</v>
      </c>
      <c r="B47" s="21" t="s">
        <v>249</v>
      </c>
      <c r="C47" s="1">
        <f t="shared" si="1"/>
        <v>3693</v>
      </c>
      <c r="D47" s="1">
        <v>1740</v>
      </c>
      <c r="E47" s="1">
        <v>1953</v>
      </c>
      <c r="F47" s="1">
        <v>516</v>
      </c>
      <c r="G47" s="1">
        <v>1167</v>
      </c>
      <c r="H47" s="1">
        <v>49</v>
      </c>
      <c r="I47" s="1">
        <v>8</v>
      </c>
      <c r="J47" s="1">
        <v>421</v>
      </c>
      <c r="K47" s="1">
        <v>1169</v>
      </c>
      <c r="L47" s="1">
        <v>347</v>
      </c>
      <c r="M47" s="1">
        <v>16</v>
      </c>
    </row>
    <row r="48" spans="1:13" ht="18" customHeight="1">
      <c r="A48" s="7" t="s">
        <v>132</v>
      </c>
      <c r="B48" s="21" t="s">
        <v>168</v>
      </c>
      <c r="C48" s="1">
        <f t="shared" si="1"/>
        <v>4026</v>
      </c>
      <c r="D48" s="1">
        <v>1950</v>
      </c>
      <c r="E48" s="1">
        <v>2076</v>
      </c>
      <c r="F48" s="1">
        <v>578</v>
      </c>
      <c r="G48" s="1">
        <v>1318</v>
      </c>
      <c r="H48" s="1">
        <v>40</v>
      </c>
      <c r="I48" s="1">
        <v>14</v>
      </c>
      <c r="J48" s="1">
        <v>487</v>
      </c>
      <c r="K48" s="1">
        <v>1325</v>
      </c>
      <c r="L48" s="1">
        <v>227</v>
      </c>
      <c r="M48" s="1">
        <v>37</v>
      </c>
    </row>
    <row r="49" spans="1:13" ht="34.5" customHeight="1">
      <c r="A49" s="7" t="s">
        <v>133</v>
      </c>
      <c r="B49" s="22" t="s">
        <v>250</v>
      </c>
      <c r="C49" s="18">
        <f t="shared" si="1"/>
        <v>4327</v>
      </c>
      <c r="D49" s="18">
        <v>2116</v>
      </c>
      <c r="E49" s="18">
        <v>2211</v>
      </c>
      <c r="F49" s="18">
        <v>616</v>
      </c>
      <c r="G49" s="18">
        <v>1411</v>
      </c>
      <c r="H49" s="18">
        <v>73</v>
      </c>
      <c r="I49" s="18">
        <v>16</v>
      </c>
      <c r="J49" s="18">
        <v>464</v>
      </c>
      <c r="K49" s="18">
        <v>1381</v>
      </c>
      <c r="L49" s="18">
        <v>341</v>
      </c>
      <c r="M49" s="18">
        <v>25</v>
      </c>
    </row>
  </sheetData>
  <mergeCells count="4">
    <mergeCell ref="F4:I4"/>
    <mergeCell ref="J4:M4"/>
    <mergeCell ref="B4:B5"/>
    <mergeCell ref="C4:E4"/>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Q50"/>
  <sheetViews>
    <sheetView workbookViewId="0" topLeftCell="A1">
      <selection activeCell="B1" sqref="B1"/>
    </sheetView>
  </sheetViews>
  <sheetFormatPr defaultColWidth="9.00390625" defaultRowHeight="18" customHeight="1"/>
  <cols>
    <col min="1" max="1" width="6.125" style="6" customWidth="1"/>
    <col min="2" max="2" width="33.875" style="3" customWidth="1"/>
    <col min="3" max="16384" width="11.125" style="1" customWidth="1"/>
  </cols>
  <sheetData>
    <row r="1" spans="1:17" s="3" customFormat="1" ht="18" customHeight="1">
      <c r="A1" s="6"/>
      <c r="B1" s="4" t="s">
        <v>270</v>
      </c>
      <c r="C1" s="4"/>
      <c r="D1" s="4"/>
      <c r="E1" s="4"/>
      <c r="F1" s="4"/>
      <c r="G1" s="4"/>
      <c r="H1" s="4"/>
      <c r="I1" s="4"/>
      <c r="J1" s="4"/>
      <c r="K1" s="4"/>
      <c r="L1" s="4"/>
      <c r="M1" s="4"/>
      <c r="N1" s="4"/>
      <c r="O1" s="4"/>
      <c r="P1" s="4"/>
      <c r="Q1" s="4"/>
    </row>
    <row r="2" spans="1:3" s="3" customFormat="1" ht="18" customHeight="1">
      <c r="A2" s="6"/>
      <c r="C2" s="3" t="s">
        <v>265</v>
      </c>
    </row>
    <row r="3" spans="1:3" s="3" customFormat="1" ht="18" customHeight="1">
      <c r="A3" s="6"/>
      <c r="C3" s="3" t="s">
        <v>260</v>
      </c>
    </row>
    <row r="4" spans="1:3" s="3" customFormat="1" ht="18" customHeight="1">
      <c r="A4" s="6"/>
      <c r="C4" s="3" t="s">
        <v>261</v>
      </c>
    </row>
    <row r="5" spans="1:17" s="3" customFormat="1" ht="18" customHeight="1">
      <c r="A5" s="6"/>
      <c r="B5" s="30" t="s">
        <v>266</v>
      </c>
      <c r="C5" s="32" t="s">
        <v>262</v>
      </c>
      <c r="D5" s="33"/>
      <c r="E5" s="33"/>
      <c r="F5" s="33"/>
      <c r="G5" s="30"/>
      <c r="H5" s="32" t="s">
        <v>201</v>
      </c>
      <c r="I5" s="33"/>
      <c r="J5" s="33"/>
      <c r="K5" s="33"/>
      <c r="L5" s="30"/>
      <c r="M5" s="33" t="s">
        <v>202</v>
      </c>
      <c r="N5" s="33"/>
      <c r="O5" s="33"/>
      <c r="P5" s="33"/>
      <c r="Q5" s="33"/>
    </row>
    <row r="6" spans="2:17" s="6" customFormat="1" ht="18" customHeight="1">
      <c r="B6" s="31"/>
      <c r="C6" s="24" t="s">
        <v>262</v>
      </c>
      <c r="D6" s="24" t="s">
        <v>267</v>
      </c>
      <c r="E6" s="24" t="s">
        <v>263</v>
      </c>
      <c r="F6" s="24" t="s">
        <v>251</v>
      </c>
      <c r="G6" s="24" t="s">
        <v>252</v>
      </c>
      <c r="H6" s="24" t="s">
        <v>264</v>
      </c>
      <c r="I6" s="24" t="s">
        <v>267</v>
      </c>
      <c r="J6" s="24" t="s">
        <v>263</v>
      </c>
      <c r="K6" s="24" t="s">
        <v>251</v>
      </c>
      <c r="L6" s="24" t="s">
        <v>252</v>
      </c>
      <c r="M6" s="24" t="s">
        <v>264</v>
      </c>
      <c r="N6" s="24" t="s">
        <v>267</v>
      </c>
      <c r="O6" s="24" t="s">
        <v>263</v>
      </c>
      <c r="P6" s="24" t="s">
        <v>251</v>
      </c>
      <c r="Q6" s="23" t="s">
        <v>252</v>
      </c>
    </row>
    <row r="7" spans="1:17" s="2" customFormat="1" ht="18" customHeight="1">
      <c r="A7" s="20"/>
      <c r="B7" s="9" t="s">
        <v>268</v>
      </c>
      <c r="C7" s="2">
        <f aca="true" t="shared" si="0" ref="C7:C47">SUM(D7:G7)</f>
        <v>1259</v>
      </c>
      <c r="D7" s="2">
        <f>SUM(D8,D32)</f>
        <v>1179</v>
      </c>
      <c r="E7" s="2">
        <f>SUM(E8,E32)</f>
        <v>25</v>
      </c>
      <c r="F7" s="2">
        <f>SUM(F8,F32)</f>
        <v>18</v>
      </c>
      <c r="G7" s="2">
        <f>SUM(G8,G32)</f>
        <v>37</v>
      </c>
      <c r="H7" s="2">
        <f aca="true" t="shared" si="1" ref="H7:H14">SUM(I7:L7)</f>
        <v>679</v>
      </c>
      <c r="I7" s="2">
        <f>SUM(I8,I32)</f>
        <v>639</v>
      </c>
      <c r="J7" s="2">
        <f>SUM(J8,J32)</f>
        <v>12</v>
      </c>
      <c r="K7" s="2">
        <f>SUM(K8,K32)</f>
        <v>6</v>
      </c>
      <c r="L7" s="2">
        <f>SUM(L8,L32)</f>
        <v>22</v>
      </c>
      <c r="M7" s="2">
        <f aca="true" t="shared" si="2" ref="M7:M47">SUM(N7:Q7)</f>
        <v>580</v>
      </c>
      <c r="N7" s="2">
        <f>SUM(N8,N32)</f>
        <v>540</v>
      </c>
      <c r="O7" s="2">
        <f>SUM(O8,O32)</f>
        <v>13</v>
      </c>
      <c r="P7" s="2">
        <f>SUM(P8,P32)</f>
        <v>12</v>
      </c>
      <c r="Q7" s="2">
        <f>SUM(Q8,Q32)</f>
        <v>15</v>
      </c>
    </row>
    <row r="8" spans="1:17" s="2" customFormat="1" ht="18" customHeight="1">
      <c r="A8" s="20"/>
      <c r="B8" s="9" t="s">
        <v>269</v>
      </c>
      <c r="C8" s="2">
        <f t="shared" si="0"/>
        <v>931</v>
      </c>
      <c r="D8" s="2">
        <f>SUM(D9:D31)</f>
        <v>862</v>
      </c>
      <c r="E8" s="2">
        <f>SUM(E9:E31)</f>
        <v>22</v>
      </c>
      <c r="F8" s="2">
        <f>SUM(F9:F31)</f>
        <v>16</v>
      </c>
      <c r="G8" s="2">
        <f>SUM(G9:G31)</f>
        <v>31</v>
      </c>
      <c r="H8" s="2">
        <f t="shared" si="1"/>
        <v>500</v>
      </c>
      <c r="I8" s="2">
        <f>SUM(I9:I31)</f>
        <v>465</v>
      </c>
      <c r="J8" s="2">
        <f>SUM(J9:J31)</f>
        <v>11</v>
      </c>
      <c r="K8" s="2">
        <f>SUM(K9:K31)</f>
        <v>6</v>
      </c>
      <c r="L8" s="2">
        <f>SUM(L9:L31)</f>
        <v>18</v>
      </c>
      <c r="M8" s="2">
        <f t="shared" si="2"/>
        <v>431</v>
      </c>
      <c r="N8" s="2">
        <f>SUM(N9:N31)</f>
        <v>397</v>
      </c>
      <c r="O8" s="2">
        <f>SUM(O9:O31)</f>
        <v>11</v>
      </c>
      <c r="P8" s="2">
        <f>SUM(P9:P31)</f>
        <v>10</v>
      </c>
      <c r="Q8" s="2">
        <f>SUM(Q9:Q31)</f>
        <v>13</v>
      </c>
    </row>
    <row r="9" spans="1:17" ht="18" customHeight="1">
      <c r="A9" s="6" t="s">
        <v>253</v>
      </c>
      <c r="B9" s="21" t="s">
        <v>139</v>
      </c>
      <c r="C9" s="1">
        <f t="shared" si="0"/>
        <v>30</v>
      </c>
      <c r="D9" s="1">
        <f>SUM(I9,N9)</f>
        <v>30</v>
      </c>
      <c r="E9" s="1">
        <f aca="true" t="shared" si="3" ref="E9:E31">SUM(J9,O9)</f>
        <v>0</v>
      </c>
      <c r="F9" s="1">
        <f aca="true" t="shared" si="4" ref="F9:F31">SUM(K9,P9)</f>
        <v>0</v>
      </c>
      <c r="G9" s="1">
        <f aca="true" t="shared" si="5" ref="G9:G31">SUM(L9,Q9)</f>
        <v>0</v>
      </c>
      <c r="H9" s="1">
        <f t="shared" si="1"/>
        <v>12</v>
      </c>
      <c r="I9" s="1">
        <v>12</v>
      </c>
      <c r="J9" s="1">
        <v>0</v>
      </c>
      <c r="K9" s="1">
        <v>0</v>
      </c>
      <c r="L9" s="1">
        <v>0</v>
      </c>
      <c r="M9" s="1">
        <f t="shared" si="2"/>
        <v>18</v>
      </c>
      <c r="N9" s="1">
        <v>18</v>
      </c>
      <c r="O9" s="1">
        <v>0</v>
      </c>
      <c r="P9" s="1">
        <v>0</v>
      </c>
      <c r="Q9" s="1">
        <v>0</v>
      </c>
    </row>
    <row r="10" spans="1:17" ht="18" customHeight="1">
      <c r="A10" s="6" t="s">
        <v>255</v>
      </c>
      <c r="B10" s="21" t="s">
        <v>208</v>
      </c>
      <c r="C10" s="1">
        <f t="shared" si="0"/>
        <v>9</v>
      </c>
      <c r="D10" s="1">
        <f aca="true" t="shared" si="6" ref="D10:D31">SUM(I10,N10)</f>
        <v>6</v>
      </c>
      <c r="E10" s="1">
        <f t="shared" si="3"/>
        <v>1</v>
      </c>
      <c r="F10" s="1">
        <f t="shared" si="4"/>
        <v>0</v>
      </c>
      <c r="G10" s="1">
        <f t="shared" si="5"/>
        <v>2</v>
      </c>
      <c r="H10" s="1">
        <f t="shared" si="1"/>
        <v>8</v>
      </c>
      <c r="I10" s="1">
        <v>6</v>
      </c>
      <c r="J10" s="1">
        <v>1</v>
      </c>
      <c r="K10" s="1">
        <v>0</v>
      </c>
      <c r="L10" s="1">
        <v>1</v>
      </c>
      <c r="M10" s="1">
        <f t="shared" si="2"/>
        <v>1</v>
      </c>
      <c r="N10" s="1">
        <v>0</v>
      </c>
      <c r="O10" s="1">
        <v>0</v>
      </c>
      <c r="P10" s="1">
        <v>0</v>
      </c>
      <c r="Q10" s="1">
        <v>1</v>
      </c>
    </row>
    <row r="11" spans="1:17" ht="18" customHeight="1">
      <c r="A11" s="6" t="s">
        <v>209</v>
      </c>
      <c r="B11" s="21" t="s">
        <v>140</v>
      </c>
      <c r="C11" s="1">
        <f t="shared" si="0"/>
        <v>25</v>
      </c>
      <c r="D11" s="1">
        <f t="shared" si="6"/>
        <v>18</v>
      </c>
      <c r="E11" s="1">
        <f t="shared" si="3"/>
        <v>1</v>
      </c>
      <c r="F11" s="1">
        <f t="shared" si="4"/>
        <v>0</v>
      </c>
      <c r="G11" s="1">
        <f t="shared" si="5"/>
        <v>6</v>
      </c>
      <c r="H11" s="1">
        <f t="shared" si="1"/>
        <v>14</v>
      </c>
      <c r="I11" s="1">
        <v>9</v>
      </c>
      <c r="J11" s="1">
        <v>0</v>
      </c>
      <c r="K11" s="1">
        <v>0</v>
      </c>
      <c r="L11" s="1">
        <v>5</v>
      </c>
      <c r="M11" s="1">
        <f t="shared" si="2"/>
        <v>11</v>
      </c>
      <c r="N11" s="1">
        <v>9</v>
      </c>
      <c r="O11" s="1">
        <v>1</v>
      </c>
      <c r="P11" s="1">
        <v>0</v>
      </c>
      <c r="Q11" s="1">
        <v>1</v>
      </c>
    </row>
    <row r="12" spans="1:17" ht="18" customHeight="1">
      <c r="A12" s="6" t="s">
        <v>95</v>
      </c>
      <c r="B12" s="21" t="s">
        <v>141</v>
      </c>
      <c r="C12" s="1">
        <f t="shared" si="0"/>
        <v>225</v>
      </c>
      <c r="D12" s="1">
        <f t="shared" si="6"/>
        <v>222</v>
      </c>
      <c r="E12" s="1">
        <f t="shared" si="3"/>
        <v>2</v>
      </c>
      <c r="F12" s="1">
        <f t="shared" si="4"/>
        <v>1</v>
      </c>
      <c r="G12" s="1">
        <f t="shared" si="5"/>
        <v>0</v>
      </c>
      <c r="H12" s="1">
        <f t="shared" si="1"/>
        <v>110</v>
      </c>
      <c r="I12" s="1">
        <v>107</v>
      </c>
      <c r="J12" s="1">
        <v>2</v>
      </c>
      <c r="K12" s="1">
        <v>1</v>
      </c>
      <c r="L12" s="1">
        <v>0</v>
      </c>
      <c r="M12" s="1">
        <f t="shared" si="2"/>
        <v>115</v>
      </c>
      <c r="N12" s="1">
        <v>115</v>
      </c>
      <c r="O12" s="1">
        <v>0</v>
      </c>
      <c r="P12" s="1">
        <v>0</v>
      </c>
      <c r="Q12" s="1">
        <v>0</v>
      </c>
    </row>
    <row r="13" spans="1:17" ht="18" customHeight="1">
      <c r="A13" s="6" t="s">
        <v>96</v>
      </c>
      <c r="B13" s="21" t="s">
        <v>142</v>
      </c>
      <c r="C13" s="1">
        <f t="shared" si="0"/>
        <v>6</v>
      </c>
      <c r="D13" s="1">
        <f t="shared" si="6"/>
        <v>5</v>
      </c>
      <c r="E13" s="1">
        <f t="shared" si="3"/>
        <v>0</v>
      </c>
      <c r="F13" s="1">
        <f t="shared" si="4"/>
        <v>0</v>
      </c>
      <c r="G13" s="1">
        <f t="shared" si="5"/>
        <v>1</v>
      </c>
      <c r="H13" s="1">
        <f t="shared" si="1"/>
        <v>4</v>
      </c>
      <c r="I13" s="1">
        <v>3</v>
      </c>
      <c r="J13" s="1">
        <v>0</v>
      </c>
      <c r="K13" s="1">
        <v>0</v>
      </c>
      <c r="L13" s="1">
        <v>1</v>
      </c>
      <c r="M13" s="1">
        <f t="shared" si="2"/>
        <v>2</v>
      </c>
      <c r="N13" s="1">
        <v>2</v>
      </c>
      <c r="O13" s="1">
        <v>0</v>
      </c>
      <c r="P13" s="1">
        <v>0</v>
      </c>
      <c r="Q13" s="1">
        <v>0</v>
      </c>
    </row>
    <row r="14" spans="1:17" ht="18" customHeight="1">
      <c r="A14" s="6" t="s">
        <v>97</v>
      </c>
      <c r="B14" s="21" t="s">
        <v>143</v>
      </c>
      <c r="C14" s="1">
        <f t="shared" si="0"/>
        <v>20</v>
      </c>
      <c r="D14" s="1">
        <f t="shared" si="6"/>
        <v>18</v>
      </c>
      <c r="E14" s="1">
        <f t="shared" si="3"/>
        <v>1</v>
      </c>
      <c r="F14" s="1">
        <f t="shared" si="4"/>
        <v>1</v>
      </c>
      <c r="G14" s="1">
        <f t="shared" si="5"/>
        <v>0</v>
      </c>
      <c r="H14" s="1">
        <f t="shared" si="1"/>
        <v>9</v>
      </c>
      <c r="I14" s="1">
        <v>8</v>
      </c>
      <c r="J14" s="1">
        <v>1</v>
      </c>
      <c r="K14" s="1">
        <v>0</v>
      </c>
      <c r="L14" s="1">
        <v>0</v>
      </c>
      <c r="M14" s="1">
        <f t="shared" si="2"/>
        <v>11</v>
      </c>
      <c r="N14" s="1">
        <v>10</v>
      </c>
      <c r="O14" s="1">
        <v>0</v>
      </c>
      <c r="P14" s="1">
        <v>1</v>
      </c>
      <c r="Q14" s="1">
        <v>0</v>
      </c>
    </row>
    <row r="15" spans="1:17" ht="18" customHeight="1">
      <c r="A15" s="6" t="s">
        <v>98</v>
      </c>
      <c r="B15" s="21" t="s">
        <v>144</v>
      </c>
      <c r="C15" s="1">
        <f t="shared" si="0"/>
        <v>7</v>
      </c>
      <c r="D15" s="1">
        <f t="shared" si="6"/>
        <v>7</v>
      </c>
      <c r="E15" s="1">
        <f t="shared" si="3"/>
        <v>0</v>
      </c>
      <c r="F15" s="1">
        <f t="shared" si="4"/>
        <v>0</v>
      </c>
      <c r="G15" s="1">
        <f t="shared" si="5"/>
        <v>0</v>
      </c>
      <c r="H15" s="1">
        <f aca="true" t="shared" si="7" ref="H15:H31">SUM(I15:L15)</f>
        <v>5</v>
      </c>
      <c r="I15" s="1">
        <v>5</v>
      </c>
      <c r="J15" s="1">
        <v>0</v>
      </c>
      <c r="K15" s="1">
        <v>0</v>
      </c>
      <c r="L15" s="1">
        <v>0</v>
      </c>
      <c r="M15" s="1">
        <f t="shared" si="2"/>
        <v>2</v>
      </c>
      <c r="N15" s="1">
        <v>2</v>
      </c>
      <c r="O15" s="1">
        <v>0</v>
      </c>
      <c r="P15" s="1">
        <v>0</v>
      </c>
      <c r="Q15" s="1">
        <v>0</v>
      </c>
    </row>
    <row r="16" spans="1:17" ht="18" customHeight="1">
      <c r="A16" s="6" t="s">
        <v>99</v>
      </c>
      <c r="B16" s="21" t="s">
        <v>145</v>
      </c>
      <c r="C16" s="1">
        <f t="shared" si="0"/>
        <v>78</v>
      </c>
      <c r="D16" s="1">
        <f t="shared" si="6"/>
        <v>73</v>
      </c>
      <c r="E16" s="1">
        <f t="shared" si="3"/>
        <v>1</v>
      </c>
      <c r="F16" s="1">
        <f t="shared" si="4"/>
        <v>1</v>
      </c>
      <c r="G16" s="1">
        <f t="shared" si="5"/>
        <v>3</v>
      </c>
      <c r="H16" s="1">
        <f t="shared" si="7"/>
        <v>39</v>
      </c>
      <c r="I16" s="1">
        <v>36</v>
      </c>
      <c r="J16" s="1">
        <v>1</v>
      </c>
      <c r="K16" s="1">
        <v>0</v>
      </c>
      <c r="L16" s="1">
        <v>2</v>
      </c>
      <c r="M16" s="1">
        <f t="shared" si="2"/>
        <v>39</v>
      </c>
      <c r="N16" s="1">
        <v>37</v>
      </c>
      <c r="O16" s="1">
        <v>0</v>
      </c>
      <c r="P16" s="1">
        <v>1</v>
      </c>
      <c r="Q16" s="1">
        <v>1</v>
      </c>
    </row>
    <row r="17" spans="1:17" ht="18" customHeight="1">
      <c r="A17" s="6" t="s">
        <v>100</v>
      </c>
      <c r="B17" s="21" t="s">
        <v>146</v>
      </c>
      <c r="C17" s="1">
        <f t="shared" si="0"/>
        <v>55</v>
      </c>
      <c r="D17" s="1">
        <f t="shared" si="6"/>
        <v>45</v>
      </c>
      <c r="E17" s="1">
        <f t="shared" si="3"/>
        <v>2</v>
      </c>
      <c r="F17" s="1">
        <f t="shared" si="4"/>
        <v>0</v>
      </c>
      <c r="G17" s="1">
        <f t="shared" si="5"/>
        <v>8</v>
      </c>
      <c r="H17" s="1">
        <f t="shared" si="7"/>
        <v>25</v>
      </c>
      <c r="I17" s="1">
        <v>22</v>
      </c>
      <c r="J17" s="1">
        <v>2</v>
      </c>
      <c r="K17" s="1">
        <v>0</v>
      </c>
      <c r="L17" s="1">
        <v>1</v>
      </c>
      <c r="M17" s="1">
        <f t="shared" si="2"/>
        <v>30</v>
      </c>
      <c r="N17" s="1">
        <v>23</v>
      </c>
      <c r="O17" s="1">
        <v>0</v>
      </c>
      <c r="P17" s="1">
        <v>0</v>
      </c>
      <c r="Q17" s="1">
        <v>7</v>
      </c>
    </row>
    <row r="18" spans="1:17" ht="18" customHeight="1">
      <c r="A18" s="6" t="s">
        <v>101</v>
      </c>
      <c r="B18" s="21" t="s">
        <v>147</v>
      </c>
      <c r="C18" s="1">
        <f t="shared" si="0"/>
        <v>11</v>
      </c>
      <c r="D18" s="1">
        <f t="shared" si="6"/>
        <v>10</v>
      </c>
      <c r="E18" s="1">
        <f t="shared" si="3"/>
        <v>0</v>
      </c>
      <c r="F18" s="1">
        <f t="shared" si="4"/>
        <v>0</v>
      </c>
      <c r="G18" s="1">
        <f t="shared" si="5"/>
        <v>1</v>
      </c>
      <c r="H18" s="1">
        <f t="shared" si="7"/>
        <v>6</v>
      </c>
      <c r="I18" s="1">
        <v>6</v>
      </c>
      <c r="J18" s="1">
        <v>0</v>
      </c>
      <c r="K18" s="1">
        <v>0</v>
      </c>
      <c r="L18" s="1">
        <v>0</v>
      </c>
      <c r="M18" s="1">
        <f t="shared" si="2"/>
        <v>5</v>
      </c>
      <c r="N18" s="1">
        <v>4</v>
      </c>
      <c r="O18" s="1">
        <v>0</v>
      </c>
      <c r="P18" s="1">
        <v>0</v>
      </c>
      <c r="Q18" s="1">
        <v>1</v>
      </c>
    </row>
    <row r="19" spans="1:17" ht="18" customHeight="1">
      <c r="A19" s="6" t="s">
        <v>102</v>
      </c>
      <c r="B19" s="21" t="s">
        <v>148</v>
      </c>
      <c r="C19" s="1">
        <f t="shared" si="0"/>
        <v>8</v>
      </c>
      <c r="D19" s="1">
        <f t="shared" si="6"/>
        <v>7</v>
      </c>
      <c r="E19" s="1">
        <f t="shared" si="3"/>
        <v>0</v>
      </c>
      <c r="F19" s="1">
        <f t="shared" si="4"/>
        <v>1</v>
      </c>
      <c r="G19" s="1">
        <f t="shared" si="5"/>
        <v>0</v>
      </c>
      <c r="H19" s="1">
        <f t="shared" si="7"/>
        <v>4</v>
      </c>
      <c r="I19" s="1">
        <v>4</v>
      </c>
      <c r="J19" s="1">
        <v>0</v>
      </c>
      <c r="K19" s="1">
        <v>0</v>
      </c>
      <c r="L19" s="1">
        <v>0</v>
      </c>
      <c r="M19" s="1">
        <f t="shared" si="2"/>
        <v>4</v>
      </c>
      <c r="N19" s="1">
        <v>3</v>
      </c>
      <c r="O19" s="1">
        <v>0</v>
      </c>
      <c r="P19" s="1">
        <v>1</v>
      </c>
      <c r="Q19" s="1">
        <v>0</v>
      </c>
    </row>
    <row r="20" spans="1:17" ht="18" customHeight="1">
      <c r="A20" s="6" t="s">
        <v>103</v>
      </c>
      <c r="B20" s="21" t="s">
        <v>149</v>
      </c>
      <c r="C20" s="1">
        <f t="shared" si="0"/>
        <v>31</v>
      </c>
      <c r="D20" s="1">
        <f t="shared" si="6"/>
        <v>28</v>
      </c>
      <c r="E20" s="1">
        <f t="shared" si="3"/>
        <v>0</v>
      </c>
      <c r="F20" s="1">
        <f t="shared" si="4"/>
        <v>3</v>
      </c>
      <c r="G20" s="1">
        <f t="shared" si="5"/>
        <v>0</v>
      </c>
      <c r="H20" s="1">
        <f t="shared" si="7"/>
        <v>15</v>
      </c>
      <c r="I20" s="1">
        <v>14</v>
      </c>
      <c r="J20" s="1">
        <v>0</v>
      </c>
      <c r="K20" s="1">
        <v>1</v>
      </c>
      <c r="L20" s="1">
        <v>0</v>
      </c>
      <c r="M20" s="1">
        <f t="shared" si="2"/>
        <v>16</v>
      </c>
      <c r="N20" s="1">
        <v>14</v>
      </c>
      <c r="O20" s="1">
        <v>0</v>
      </c>
      <c r="P20" s="1">
        <v>2</v>
      </c>
      <c r="Q20" s="1">
        <v>0</v>
      </c>
    </row>
    <row r="21" spans="1:17" ht="18" customHeight="1">
      <c r="A21" s="6" t="s">
        <v>104</v>
      </c>
      <c r="B21" s="21" t="s">
        <v>150</v>
      </c>
      <c r="C21" s="1">
        <f t="shared" si="0"/>
        <v>10</v>
      </c>
      <c r="D21" s="1">
        <f t="shared" si="6"/>
        <v>10</v>
      </c>
      <c r="E21" s="1">
        <f t="shared" si="3"/>
        <v>0</v>
      </c>
      <c r="F21" s="1">
        <f t="shared" si="4"/>
        <v>0</v>
      </c>
      <c r="G21" s="1">
        <f t="shared" si="5"/>
        <v>0</v>
      </c>
      <c r="H21" s="1">
        <f t="shared" si="7"/>
        <v>7</v>
      </c>
      <c r="I21" s="1">
        <v>7</v>
      </c>
      <c r="J21" s="1">
        <v>0</v>
      </c>
      <c r="K21" s="1">
        <v>0</v>
      </c>
      <c r="L21" s="1">
        <v>0</v>
      </c>
      <c r="M21" s="1">
        <f t="shared" si="2"/>
        <v>3</v>
      </c>
      <c r="N21" s="1">
        <v>3</v>
      </c>
      <c r="O21" s="1">
        <v>0</v>
      </c>
      <c r="P21" s="1">
        <v>0</v>
      </c>
      <c r="Q21" s="1">
        <v>0</v>
      </c>
    </row>
    <row r="22" spans="1:17" ht="18" customHeight="1">
      <c r="A22" s="6" t="s">
        <v>105</v>
      </c>
      <c r="B22" s="21" t="s">
        <v>151</v>
      </c>
      <c r="C22" s="1">
        <f t="shared" si="0"/>
        <v>133</v>
      </c>
      <c r="D22" s="1">
        <f t="shared" si="6"/>
        <v>133</v>
      </c>
      <c r="E22" s="1">
        <f t="shared" si="3"/>
        <v>0</v>
      </c>
      <c r="F22" s="1">
        <f t="shared" si="4"/>
        <v>0</v>
      </c>
      <c r="G22" s="1">
        <f t="shared" si="5"/>
        <v>0</v>
      </c>
      <c r="H22" s="1">
        <f t="shared" si="7"/>
        <v>69</v>
      </c>
      <c r="I22" s="1">
        <v>69</v>
      </c>
      <c r="J22" s="1">
        <v>0</v>
      </c>
      <c r="K22" s="1">
        <v>0</v>
      </c>
      <c r="L22" s="1">
        <v>0</v>
      </c>
      <c r="M22" s="1">
        <f t="shared" si="2"/>
        <v>64</v>
      </c>
      <c r="N22" s="1">
        <v>64</v>
      </c>
      <c r="O22" s="1">
        <v>0</v>
      </c>
      <c r="P22" s="1">
        <v>0</v>
      </c>
      <c r="Q22" s="1">
        <v>0</v>
      </c>
    </row>
    <row r="23" spans="1:17" ht="18" customHeight="1">
      <c r="A23" s="6" t="s">
        <v>106</v>
      </c>
      <c r="B23" s="21" t="s">
        <v>152</v>
      </c>
      <c r="C23" s="1">
        <f t="shared" si="0"/>
        <v>61</v>
      </c>
      <c r="D23" s="1">
        <f t="shared" si="6"/>
        <v>60</v>
      </c>
      <c r="E23" s="1">
        <f t="shared" si="3"/>
        <v>0</v>
      </c>
      <c r="F23" s="1">
        <f t="shared" si="4"/>
        <v>0</v>
      </c>
      <c r="G23" s="1">
        <f t="shared" si="5"/>
        <v>1</v>
      </c>
      <c r="H23" s="1">
        <f t="shared" si="7"/>
        <v>35</v>
      </c>
      <c r="I23" s="1">
        <v>34</v>
      </c>
      <c r="J23" s="1">
        <v>0</v>
      </c>
      <c r="K23" s="1">
        <v>0</v>
      </c>
      <c r="L23" s="1">
        <v>1</v>
      </c>
      <c r="M23" s="1">
        <f t="shared" si="2"/>
        <v>26</v>
      </c>
      <c r="N23" s="1">
        <v>26</v>
      </c>
      <c r="O23" s="1">
        <v>0</v>
      </c>
      <c r="P23" s="1">
        <v>0</v>
      </c>
      <c r="Q23" s="1">
        <v>0</v>
      </c>
    </row>
    <row r="24" spans="1:17" ht="18" customHeight="1">
      <c r="A24" s="6" t="s">
        <v>107</v>
      </c>
      <c r="B24" s="21" t="s">
        <v>153</v>
      </c>
      <c r="C24" s="1">
        <f t="shared" si="0"/>
        <v>9</v>
      </c>
      <c r="D24" s="1">
        <f t="shared" si="6"/>
        <v>6</v>
      </c>
      <c r="E24" s="1">
        <f t="shared" si="3"/>
        <v>2</v>
      </c>
      <c r="F24" s="1">
        <f t="shared" si="4"/>
        <v>1</v>
      </c>
      <c r="G24" s="1">
        <f t="shared" si="5"/>
        <v>0</v>
      </c>
      <c r="H24" s="1">
        <f t="shared" si="7"/>
        <v>3</v>
      </c>
      <c r="I24" s="1">
        <v>3</v>
      </c>
      <c r="J24" s="1">
        <v>0</v>
      </c>
      <c r="K24" s="1">
        <v>0</v>
      </c>
      <c r="L24" s="1">
        <v>0</v>
      </c>
      <c r="M24" s="1">
        <f t="shared" si="2"/>
        <v>6</v>
      </c>
      <c r="N24" s="1">
        <v>3</v>
      </c>
      <c r="O24" s="1">
        <v>2</v>
      </c>
      <c r="P24" s="1">
        <v>1</v>
      </c>
      <c r="Q24" s="1">
        <v>0</v>
      </c>
    </row>
    <row r="25" spans="1:17" ht="18" customHeight="1">
      <c r="A25" s="6" t="s">
        <v>108</v>
      </c>
      <c r="B25" s="21" t="s">
        <v>172</v>
      </c>
      <c r="C25" s="1">
        <f t="shared" si="0"/>
        <v>14</v>
      </c>
      <c r="D25" s="1">
        <f t="shared" si="6"/>
        <v>8</v>
      </c>
      <c r="E25" s="1">
        <f t="shared" si="3"/>
        <v>0</v>
      </c>
      <c r="F25" s="1">
        <f t="shared" si="4"/>
        <v>3</v>
      </c>
      <c r="G25" s="1">
        <f t="shared" si="5"/>
        <v>3</v>
      </c>
      <c r="H25" s="1">
        <f t="shared" si="7"/>
        <v>9</v>
      </c>
      <c r="I25" s="1">
        <v>5</v>
      </c>
      <c r="J25" s="1">
        <v>0</v>
      </c>
      <c r="K25" s="1">
        <v>2</v>
      </c>
      <c r="L25" s="1">
        <v>2</v>
      </c>
      <c r="M25" s="1">
        <f t="shared" si="2"/>
        <v>5</v>
      </c>
      <c r="N25" s="1">
        <v>3</v>
      </c>
      <c r="O25" s="1">
        <v>0</v>
      </c>
      <c r="P25" s="1">
        <v>1</v>
      </c>
      <c r="Q25" s="1">
        <v>1</v>
      </c>
    </row>
    <row r="26" spans="1:17" ht="18" customHeight="1">
      <c r="A26" s="6" t="s">
        <v>109</v>
      </c>
      <c r="B26" s="21" t="s">
        <v>210</v>
      </c>
      <c r="C26" s="1">
        <f t="shared" si="0"/>
        <v>18</v>
      </c>
      <c r="D26" s="1">
        <f t="shared" si="6"/>
        <v>13</v>
      </c>
      <c r="E26" s="1">
        <f t="shared" si="3"/>
        <v>1</v>
      </c>
      <c r="F26" s="1">
        <f t="shared" si="4"/>
        <v>4</v>
      </c>
      <c r="G26" s="1">
        <f t="shared" si="5"/>
        <v>0</v>
      </c>
      <c r="H26" s="1">
        <f t="shared" si="7"/>
        <v>11</v>
      </c>
      <c r="I26" s="1">
        <v>9</v>
      </c>
      <c r="J26" s="1">
        <v>0</v>
      </c>
      <c r="K26" s="1">
        <v>2</v>
      </c>
      <c r="L26" s="1">
        <v>0</v>
      </c>
      <c r="M26" s="1">
        <f t="shared" si="2"/>
        <v>7</v>
      </c>
      <c r="N26" s="1">
        <v>4</v>
      </c>
      <c r="O26" s="1">
        <v>1</v>
      </c>
      <c r="P26" s="1">
        <v>2</v>
      </c>
      <c r="Q26" s="1">
        <v>0</v>
      </c>
    </row>
    <row r="27" spans="1:17" ht="18" customHeight="1">
      <c r="A27" s="6" t="s">
        <v>110</v>
      </c>
      <c r="B27" s="21" t="s">
        <v>211</v>
      </c>
      <c r="C27" s="1">
        <f t="shared" si="0"/>
        <v>55</v>
      </c>
      <c r="D27" s="1">
        <f t="shared" si="6"/>
        <v>52</v>
      </c>
      <c r="E27" s="1">
        <f t="shared" si="3"/>
        <v>0</v>
      </c>
      <c r="F27" s="1">
        <f t="shared" si="4"/>
        <v>1</v>
      </c>
      <c r="G27" s="1">
        <f t="shared" si="5"/>
        <v>2</v>
      </c>
      <c r="H27" s="1">
        <f t="shared" si="7"/>
        <v>35</v>
      </c>
      <c r="I27" s="1">
        <v>33</v>
      </c>
      <c r="J27" s="1">
        <v>0</v>
      </c>
      <c r="K27" s="1">
        <v>0</v>
      </c>
      <c r="L27" s="1">
        <v>2</v>
      </c>
      <c r="M27" s="1">
        <f t="shared" si="2"/>
        <v>20</v>
      </c>
      <c r="N27" s="1">
        <v>19</v>
      </c>
      <c r="O27" s="1">
        <v>0</v>
      </c>
      <c r="P27" s="1">
        <v>1</v>
      </c>
      <c r="Q27" s="1">
        <v>0</v>
      </c>
    </row>
    <row r="28" spans="1:17" ht="18" customHeight="1">
      <c r="A28" s="6" t="s">
        <v>256</v>
      </c>
      <c r="B28" s="21" t="s">
        <v>213</v>
      </c>
      <c r="C28" s="1">
        <f t="shared" si="0"/>
        <v>35</v>
      </c>
      <c r="D28" s="1">
        <f t="shared" si="6"/>
        <v>34</v>
      </c>
      <c r="E28" s="1">
        <f t="shared" si="3"/>
        <v>0</v>
      </c>
      <c r="F28" s="1">
        <f t="shared" si="4"/>
        <v>0</v>
      </c>
      <c r="G28" s="1">
        <f t="shared" si="5"/>
        <v>1</v>
      </c>
      <c r="H28" s="1">
        <f t="shared" si="7"/>
        <v>28</v>
      </c>
      <c r="I28" s="1">
        <v>27</v>
      </c>
      <c r="J28" s="1">
        <v>0</v>
      </c>
      <c r="K28" s="1">
        <v>0</v>
      </c>
      <c r="L28" s="1">
        <v>1</v>
      </c>
      <c r="M28" s="1">
        <f t="shared" si="2"/>
        <v>7</v>
      </c>
      <c r="N28" s="1">
        <v>7</v>
      </c>
      <c r="O28" s="1">
        <v>0</v>
      </c>
      <c r="P28" s="1">
        <v>0</v>
      </c>
      <c r="Q28" s="1">
        <v>0</v>
      </c>
    </row>
    <row r="29" spans="1:17" ht="18" customHeight="1">
      <c r="A29" s="6" t="s">
        <v>112</v>
      </c>
      <c r="B29" s="21" t="s">
        <v>154</v>
      </c>
      <c r="C29" s="1">
        <f t="shared" si="0"/>
        <v>67</v>
      </c>
      <c r="D29" s="1">
        <f t="shared" si="6"/>
        <v>60</v>
      </c>
      <c r="E29" s="1">
        <f t="shared" si="3"/>
        <v>6</v>
      </c>
      <c r="F29" s="1">
        <f t="shared" si="4"/>
        <v>0</v>
      </c>
      <c r="G29" s="1">
        <f t="shared" si="5"/>
        <v>1</v>
      </c>
      <c r="H29" s="1">
        <f t="shared" si="7"/>
        <v>39</v>
      </c>
      <c r="I29" s="1">
        <v>36</v>
      </c>
      <c r="J29" s="1">
        <v>2</v>
      </c>
      <c r="K29" s="1">
        <v>0</v>
      </c>
      <c r="L29" s="1">
        <v>1</v>
      </c>
      <c r="M29" s="1">
        <f t="shared" si="2"/>
        <v>28</v>
      </c>
      <c r="N29" s="1">
        <v>24</v>
      </c>
      <c r="O29" s="1">
        <v>4</v>
      </c>
      <c r="P29" s="1">
        <v>0</v>
      </c>
      <c r="Q29" s="1">
        <v>0</v>
      </c>
    </row>
    <row r="30" spans="1:17" ht="18" customHeight="1">
      <c r="A30" s="6" t="s">
        <v>257</v>
      </c>
      <c r="B30" s="21" t="s">
        <v>216</v>
      </c>
      <c r="C30" s="1">
        <f t="shared" si="0"/>
        <v>19</v>
      </c>
      <c r="D30" s="1">
        <f t="shared" si="6"/>
        <v>12</v>
      </c>
      <c r="E30" s="1">
        <f t="shared" si="3"/>
        <v>5</v>
      </c>
      <c r="F30" s="1">
        <f t="shared" si="4"/>
        <v>0</v>
      </c>
      <c r="G30" s="1">
        <f t="shared" si="5"/>
        <v>2</v>
      </c>
      <c r="H30" s="1">
        <f t="shared" si="7"/>
        <v>9</v>
      </c>
      <c r="I30" s="1">
        <v>6</v>
      </c>
      <c r="J30" s="1">
        <v>2</v>
      </c>
      <c r="K30" s="1">
        <v>0</v>
      </c>
      <c r="L30" s="1">
        <v>1</v>
      </c>
      <c r="M30" s="1">
        <f t="shared" si="2"/>
        <v>10</v>
      </c>
      <c r="N30" s="1">
        <v>6</v>
      </c>
      <c r="O30" s="1">
        <v>3</v>
      </c>
      <c r="P30" s="1">
        <v>0</v>
      </c>
      <c r="Q30" s="1">
        <v>1</v>
      </c>
    </row>
    <row r="31" spans="1:17" ht="18" customHeight="1">
      <c r="A31" s="6" t="s">
        <v>258</v>
      </c>
      <c r="B31" s="21" t="s">
        <v>218</v>
      </c>
      <c r="C31" s="1">
        <f t="shared" si="0"/>
        <v>5</v>
      </c>
      <c r="D31" s="1">
        <f t="shared" si="6"/>
        <v>5</v>
      </c>
      <c r="E31" s="1">
        <f t="shared" si="3"/>
        <v>0</v>
      </c>
      <c r="F31" s="1">
        <f t="shared" si="4"/>
        <v>0</v>
      </c>
      <c r="G31" s="1">
        <f t="shared" si="5"/>
        <v>0</v>
      </c>
      <c r="H31" s="1">
        <f t="shared" si="7"/>
        <v>4</v>
      </c>
      <c r="I31" s="1">
        <v>4</v>
      </c>
      <c r="J31" s="1">
        <v>0</v>
      </c>
      <c r="K31" s="1">
        <v>0</v>
      </c>
      <c r="L31" s="1">
        <v>0</v>
      </c>
      <c r="M31" s="1">
        <f t="shared" si="2"/>
        <v>1</v>
      </c>
      <c r="N31" s="1">
        <v>1</v>
      </c>
      <c r="O31" s="1">
        <v>0</v>
      </c>
      <c r="P31" s="1">
        <v>0</v>
      </c>
      <c r="Q31" s="1">
        <v>0</v>
      </c>
    </row>
    <row r="32" spans="1:17" s="2" customFormat="1" ht="18" customHeight="1">
      <c r="A32" s="5"/>
      <c r="B32" s="9" t="s">
        <v>115</v>
      </c>
      <c r="C32" s="2">
        <f t="shared" si="0"/>
        <v>328</v>
      </c>
      <c r="D32" s="2">
        <f>SUM(D33:D50)</f>
        <v>317</v>
      </c>
      <c r="E32" s="2">
        <f>SUM(E33:E50)</f>
        <v>3</v>
      </c>
      <c r="F32" s="2">
        <f>SUM(F33:F50)</f>
        <v>2</v>
      </c>
      <c r="G32" s="2">
        <f>SUM(G33:G50)</f>
        <v>6</v>
      </c>
      <c r="H32" s="2">
        <f>SUM(I32:L32)</f>
        <v>179</v>
      </c>
      <c r="I32" s="2">
        <f>SUM(I33:I50)</f>
        <v>174</v>
      </c>
      <c r="J32" s="2">
        <f>SUM(J33:J50)</f>
        <v>1</v>
      </c>
      <c r="K32" s="2">
        <v>0</v>
      </c>
      <c r="L32" s="2">
        <f>SUM(L33:L50)</f>
        <v>4</v>
      </c>
      <c r="M32" s="2">
        <f t="shared" si="2"/>
        <v>149</v>
      </c>
      <c r="N32" s="2">
        <f>SUM(N33:N50)</f>
        <v>143</v>
      </c>
      <c r="O32" s="2">
        <f>SUM(O33:O50)</f>
        <v>2</v>
      </c>
      <c r="P32" s="2">
        <f>SUM(P33:P50)</f>
        <v>2</v>
      </c>
      <c r="Q32" s="2">
        <f>SUM(Q33:Q50)</f>
        <v>2</v>
      </c>
    </row>
    <row r="33" spans="1:17" ht="18" customHeight="1">
      <c r="A33" s="6" t="s">
        <v>259</v>
      </c>
      <c r="B33" s="21" t="s">
        <v>157</v>
      </c>
      <c r="C33" s="1">
        <f t="shared" si="0"/>
        <v>22</v>
      </c>
      <c r="D33" s="1">
        <f aca="true" t="shared" si="8" ref="D33:D50">SUM(I33,N33)</f>
        <v>19</v>
      </c>
      <c r="E33" s="1">
        <f aca="true" t="shared" si="9" ref="E33:E50">SUM(J33,O33)</f>
        <v>0</v>
      </c>
      <c r="F33" s="1">
        <f aca="true" t="shared" si="10" ref="F33:F50">SUM(K33,P33)</f>
        <v>1</v>
      </c>
      <c r="G33" s="1">
        <f aca="true" t="shared" si="11" ref="G33:G50">SUM(L33,Q33)</f>
        <v>2</v>
      </c>
      <c r="H33" s="1">
        <f>SUM(I33:L33)</f>
        <v>11</v>
      </c>
      <c r="I33" s="1">
        <v>11</v>
      </c>
      <c r="J33" s="1">
        <v>0</v>
      </c>
      <c r="K33" s="1">
        <v>0</v>
      </c>
      <c r="L33" s="1">
        <v>0</v>
      </c>
      <c r="M33" s="1">
        <f t="shared" si="2"/>
        <v>11</v>
      </c>
      <c r="N33" s="1">
        <v>8</v>
      </c>
      <c r="O33" s="1">
        <v>0</v>
      </c>
      <c r="P33" s="1">
        <v>1</v>
      </c>
      <c r="Q33" s="1">
        <v>2</v>
      </c>
    </row>
    <row r="34" spans="1:17" ht="18" customHeight="1">
      <c r="A34" s="6" t="s">
        <v>117</v>
      </c>
      <c r="B34" s="21" t="s">
        <v>158</v>
      </c>
      <c r="C34" s="1">
        <f t="shared" si="0"/>
        <v>33</v>
      </c>
      <c r="D34" s="1">
        <f t="shared" si="8"/>
        <v>30</v>
      </c>
      <c r="E34" s="1">
        <f t="shared" si="9"/>
        <v>0</v>
      </c>
      <c r="F34" s="1">
        <f t="shared" si="10"/>
        <v>0</v>
      </c>
      <c r="G34" s="1">
        <f t="shared" si="11"/>
        <v>3</v>
      </c>
      <c r="H34" s="1">
        <f aca="true" t="shared" si="12" ref="H34:H49">SUM(I34:L34)</f>
        <v>16</v>
      </c>
      <c r="I34" s="1">
        <v>13</v>
      </c>
      <c r="J34" s="1">
        <v>0</v>
      </c>
      <c r="K34" s="1">
        <v>0</v>
      </c>
      <c r="L34" s="1">
        <v>3</v>
      </c>
      <c r="M34" s="1">
        <f t="shared" si="2"/>
        <v>17</v>
      </c>
      <c r="N34" s="1">
        <v>17</v>
      </c>
      <c r="O34" s="1">
        <v>0</v>
      </c>
      <c r="P34" s="1">
        <v>0</v>
      </c>
      <c r="Q34" s="1">
        <v>0</v>
      </c>
    </row>
    <row r="35" spans="1:17" ht="18" customHeight="1">
      <c r="A35" s="6" t="s">
        <v>118</v>
      </c>
      <c r="B35" s="21" t="s">
        <v>159</v>
      </c>
      <c r="C35" s="1">
        <f t="shared" si="0"/>
        <v>28</v>
      </c>
      <c r="D35" s="1">
        <f t="shared" si="8"/>
        <v>28</v>
      </c>
      <c r="E35" s="1">
        <f t="shared" si="9"/>
        <v>0</v>
      </c>
      <c r="F35" s="1">
        <f t="shared" si="10"/>
        <v>0</v>
      </c>
      <c r="G35" s="1">
        <f t="shared" si="11"/>
        <v>0</v>
      </c>
      <c r="H35" s="1">
        <f t="shared" si="12"/>
        <v>21</v>
      </c>
      <c r="I35" s="1">
        <v>21</v>
      </c>
      <c r="J35" s="1">
        <v>0</v>
      </c>
      <c r="K35" s="1">
        <v>0</v>
      </c>
      <c r="L35" s="1">
        <v>0</v>
      </c>
      <c r="M35" s="1">
        <f t="shared" si="2"/>
        <v>7</v>
      </c>
      <c r="N35" s="1">
        <v>7</v>
      </c>
      <c r="O35" s="1">
        <v>0</v>
      </c>
      <c r="P35" s="1">
        <v>0</v>
      </c>
      <c r="Q35" s="1">
        <v>0</v>
      </c>
    </row>
    <row r="36" spans="1:17" ht="18" customHeight="1">
      <c r="A36" s="6" t="s">
        <v>119</v>
      </c>
      <c r="B36" s="21" t="s">
        <v>220</v>
      </c>
      <c r="C36" s="1">
        <f t="shared" si="0"/>
        <v>96</v>
      </c>
      <c r="D36" s="1">
        <f t="shared" si="8"/>
        <v>92</v>
      </c>
      <c r="E36" s="1">
        <f t="shared" si="9"/>
        <v>3</v>
      </c>
      <c r="F36" s="1">
        <f t="shared" si="10"/>
        <v>0</v>
      </c>
      <c r="G36" s="1">
        <f t="shared" si="11"/>
        <v>1</v>
      </c>
      <c r="H36" s="1">
        <f t="shared" si="12"/>
        <v>49</v>
      </c>
      <c r="I36" s="1">
        <v>47</v>
      </c>
      <c r="J36" s="1">
        <v>1</v>
      </c>
      <c r="K36" s="1">
        <v>0</v>
      </c>
      <c r="L36" s="1">
        <v>1</v>
      </c>
      <c r="M36" s="1">
        <f t="shared" si="2"/>
        <v>47</v>
      </c>
      <c r="N36" s="1">
        <v>45</v>
      </c>
      <c r="O36" s="1">
        <v>2</v>
      </c>
      <c r="P36" s="1">
        <v>0</v>
      </c>
      <c r="Q36" s="1">
        <v>0</v>
      </c>
    </row>
    <row r="37" spans="1:17" ht="18" customHeight="1">
      <c r="A37" s="6" t="s">
        <v>120</v>
      </c>
      <c r="B37" s="21" t="s">
        <v>161</v>
      </c>
      <c r="C37" s="1">
        <f t="shared" si="0"/>
        <v>9</v>
      </c>
      <c r="D37" s="1">
        <f t="shared" si="8"/>
        <v>9</v>
      </c>
      <c r="E37" s="1">
        <f t="shared" si="9"/>
        <v>0</v>
      </c>
      <c r="F37" s="1">
        <f t="shared" si="10"/>
        <v>0</v>
      </c>
      <c r="G37" s="1">
        <f t="shared" si="11"/>
        <v>0</v>
      </c>
      <c r="H37" s="1">
        <f t="shared" si="12"/>
        <v>6</v>
      </c>
      <c r="I37" s="1">
        <v>6</v>
      </c>
      <c r="J37" s="1">
        <v>0</v>
      </c>
      <c r="K37" s="1">
        <v>0</v>
      </c>
      <c r="L37" s="1">
        <v>0</v>
      </c>
      <c r="M37" s="1">
        <f t="shared" si="2"/>
        <v>3</v>
      </c>
      <c r="N37" s="1">
        <v>3</v>
      </c>
      <c r="O37" s="1">
        <v>0</v>
      </c>
      <c r="P37" s="1">
        <v>0</v>
      </c>
      <c r="Q37" s="1">
        <v>0</v>
      </c>
    </row>
    <row r="38" spans="1:17" ht="18" customHeight="1">
      <c r="A38" s="6" t="s">
        <v>121</v>
      </c>
      <c r="B38" s="21" t="s">
        <v>162</v>
      </c>
      <c r="C38" s="1">
        <f t="shared" si="0"/>
        <v>49</v>
      </c>
      <c r="D38" s="1">
        <f t="shared" si="8"/>
        <v>49</v>
      </c>
      <c r="E38" s="1">
        <f t="shared" si="9"/>
        <v>0</v>
      </c>
      <c r="F38" s="1">
        <f t="shared" si="10"/>
        <v>0</v>
      </c>
      <c r="G38" s="1">
        <f t="shared" si="11"/>
        <v>0</v>
      </c>
      <c r="H38" s="1">
        <f t="shared" si="12"/>
        <v>27</v>
      </c>
      <c r="I38" s="1">
        <v>27</v>
      </c>
      <c r="J38" s="1">
        <v>0</v>
      </c>
      <c r="K38" s="1">
        <v>0</v>
      </c>
      <c r="L38" s="1">
        <v>0</v>
      </c>
      <c r="M38" s="1">
        <f t="shared" si="2"/>
        <v>22</v>
      </c>
      <c r="N38" s="1">
        <v>22</v>
      </c>
      <c r="O38" s="1">
        <v>0</v>
      </c>
      <c r="P38" s="1">
        <v>0</v>
      </c>
      <c r="Q38" s="1">
        <v>0</v>
      </c>
    </row>
    <row r="39" spans="1:17" ht="18" customHeight="1">
      <c r="A39" s="6" t="s">
        <v>122</v>
      </c>
      <c r="B39" s="21" t="s">
        <v>247</v>
      </c>
      <c r="C39" s="1">
        <f t="shared" si="0"/>
        <v>8</v>
      </c>
      <c r="D39" s="1">
        <f t="shared" si="8"/>
        <v>8</v>
      </c>
      <c r="E39" s="1">
        <f t="shared" si="9"/>
        <v>0</v>
      </c>
      <c r="F39" s="1">
        <f t="shared" si="10"/>
        <v>0</v>
      </c>
      <c r="G39" s="1">
        <f t="shared" si="11"/>
        <v>0</v>
      </c>
      <c r="H39" s="1">
        <f t="shared" si="12"/>
        <v>2</v>
      </c>
      <c r="I39" s="1">
        <v>2</v>
      </c>
      <c r="J39" s="1">
        <v>0</v>
      </c>
      <c r="K39" s="1">
        <v>0</v>
      </c>
      <c r="L39" s="1">
        <v>0</v>
      </c>
      <c r="M39" s="1">
        <f t="shared" si="2"/>
        <v>6</v>
      </c>
      <c r="N39" s="1">
        <v>6</v>
      </c>
      <c r="O39" s="1">
        <v>0</v>
      </c>
      <c r="P39" s="1">
        <v>0</v>
      </c>
      <c r="Q39" s="1">
        <v>0</v>
      </c>
    </row>
    <row r="40" spans="1:17" ht="18" customHeight="1">
      <c r="A40" s="6" t="s">
        <v>123</v>
      </c>
      <c r="B40" s="21" t="s">
        <v>248</v>
      </c>
      <c r="C40" s="1">
        <f t="shared" si="0"/>
        <v>7</v>
      </c>
      <c r="D40" s="1">
        <f t="shared" si="8"/>
        <v>6</v>
      </c>
      <c r="E40" s="1">
        <f t="shared" si="9"/>
        <v>0</v>
      </c>
      <c r="F40" s="1">
        <f t="shared" si="10"/>
        <v>1</v>
      </c>
      <c r="G40" s="1">
        <f t="shared" si="11"/>
        <v>0</v>
      </c>
      <c r="H40" s="1">
        <f t="shared" si="12"/>
        <v>5</v>
      </c>
      <c r="I40" s="1">
        <v>5</v>
      </c>
      <c r="J40" s="1">
        <v>0</v>
      </c>
      <c r="K40" s="1">
        <v>0</v>
      </c>
      <c r="L40" s="1">
        <v>0</v>
      </c>
      <c r="M40" s="1">
        <f t="shared" si="2"/>
        <v>2</v>
      </c>
      <c r="N40" s="1">
        <v>1</v>
      </c>
      <c r="O40" s="1">
        <v>0</v>
      </c>
      <c r="P40" s="1">
        <v>1</v>
      </c>
      <c r="Q40" s="1">
        <v>0</v>
      </c>
    </row>
    <row r="41" spans="1:17" ht="18" customHeight="1">
      <c r="A41" s="6" t="s">
        <v>124</v>
      </c>
      <c r="B41" s="21" t="s">
        <v>163</v>
      </c>
      <c r="C41" s="1">
        <f t="shared" si="0"/>
        <v>18</v>
      </c>
      <c r="D41" s="1">
        <f t="shared" si="8"/>
        <v>18</v>
      </c>
      <c r="E41" s="1">
        <f t="shared" si="9"/>
        <v>0</v>
      </c>
      <c r="F41" s="1">
        <f t="shared" si="10"/>
        <v>0</v>
      </c>
      <c r="G41" s="1">
        <f t="shared" si="11"/>
        <v>0</v>
      </c>
      <c r="H41" s="1">
        <f t="shared" si="12"/>
        <v>8</v>
      </c>
      <c r="I41" s="1">
        <v>8</v>
      </c>
      <c r="J41" s="1">
        <v>0</v>
      </c>
      <c r="K41" s="1">
        <v>0</v>
      </c>
      <c r="L41" s="1">
        <v>0</v>
      </c>
      <c r="M41" s="1">
        <f t="shared" si="2"/>
        <v>10</v>
      </c>
      <c r="N41" s="1">
        <v>10</v>
      </c>
      <c r="O41" s="1">
        <v>0</v>
      </c>
      <c r="P41" s="1">
        <v>0</v>
      </c>
      <c r="Q41" s="1">
        <v>0</v>
      </c>
    </row>
    <row r="42" spans="1:17" ht="18" customHeight="1">
      <c r="A42" s="6" t="s">
        <v>125</v>
      </c>
      <c r="B42" s="21" t="s">
        <v>164</v>
      </c>
      <c r="C42" s="1">
        <f t="shared" si="0"/>
        <v>12</v>
      </c>
      <c r="D42" s="1">
        <f t="shared" si="8"/>
        <v>12</v>
      </c>
      <c r="E42" s="1">
        <f t="shared" si="9"/>
        <v>0</v>
      </c>
      <c r="F42" s="1">
        <f t="shared" si="10"/>
        <v>0</v>
      </c>
      <c r="G42" s="1">
        <f t="shared" si="11"/>
        <v>0</v>
      </c>
      <c r="H42" s="1">
        <f t="shared" si="12"/>
        <v>7</v>
      </c>
      <c r="I42" s="1">
        <v>7</v>
      </c>
      <c r="J42" s="1">
        <v>0</v>
      </c>
      <c r="K42" s="1">
        <v>0</v>
      </c>
      <c r="L42" s="1">
        <v>0</v>
      </c>
      <c r="M42" s="1">
        <f t="shared" si="2"/>
        <v>5</v>
      </c>
      <c r="N42" s="1">
        <v>5</v>
      </c>
      <c r="O42" s="1">
        <v>0</v>
      </c>
      <c r="P42" s="1">
        <v>0</v>
      </c>
      <c r="Q42" s="1">
        <v>0</v>
      </c>
    </row>
    <row r="43" spans="1:17" ht="18" customHeight="1">
      <c r="A43" s="6" t="s">
        <v>126</v>
      </c>
      <c r="B43" s="21" t="s">
        <v>165</v>
      </c>
      <c r="C43" s="1">
        <f t="shared" si="0"/>
        <v>3</v>
      </c>
      <c r="D43" s="1">
        <f t="shared" si="8"/>
        <v>3</v>
      </c>
      <c r="E43" s="1">
        <f t="shared" si="9"/>
        <v>0</v>
      </c>
      <c r="F43" s="1">
        <f t="shared" si="10"/>
        <v>0</v>
      </c>
      <c r="G43" s="1">
        <f t="shared" si="11"/>
        <v>0</v>
      </c>
      <c r="H43" s="1">
        <f t="shared" si="12"/>
        <v>2</v>
      </c>
      <c r="I43" s="1">
        <v>2</v>
      </c>
      <c r="J43" s="1">
        <v>0</v>
      </c>
      <c r="K43" s="1">
        <v>0</v>
      </c>
      <c r="L43" s="1">
        <v>0</v>
      </c>
      <c r="M43" s="1">
        <f t="shared" si="2"/>
        <v>1</v>
      </c>
      <c r="N43" s="1">
        <v>1</v>
      </c>
      <c r="O43" s="1">
        <v>0</v>
      </c>
      <c r="P43" s="1">
        <v>0</v>
      </c>
      <c r="Q43" s="1">
        <v>0</v>
      </c>
    </row>
    <row r="44" spans="1:17" ht="18" customHeight="1">
      <c r="A44" s="6" t="s">
        <v>127</v>
      </c>
      <c r="B44" s="21" t="s">
        <v>166</v>
      </c>
      <c r="C44" s="1">
        <f t="shared" si="0"/>
        <v>6</v>
      </c>
      <c r="D44" s="1">
        <f t="shared" si="8"/>
        <v>6</v>
      </c>
      <c r="E44" s="1">
        <f t="shared" si="9"/>
        <v>0</v>
      </c>
      <c r="F44" s="1">
        <f t="shared" si="10"/>
        <v>0</v>
      </c>
      <c r="G44" s="1">
        <f t="shared" si="11"/>
        <v>0</v>
      </c>
      <c r="H44" s="1">
        <f t="shared" si="12"/>
        <v>5</v>
      </c>
      <c r="I44" s="1">
        <v>5</v>
      </c>
      <c r="J44" s="1">
        <v>0</v>
      </c>
      <c r="K44" s="1">
        <v>0</v>
      </c>
      <c r="L44" s="1">
        <v>0</v>
      </c>
      <c r="M44" s="1">
        <f t="shared" si="2"/>
        <v>1</v>
      </c>
      <c r="N44" s="1">
        <v>1</v>
      </c>
      <c r="O44" s="1">
        <v>0</v>
      </c>
      <c r="P44" s="1">
        <v>0</v>
      </c>
      <c r="Q44" s="1">
        <v>0</v>
      </c>
    </row>
    <row r="45" spans="1:17" ht="18" customHeight="1">
      <c r="A45" s="6" t="s">
        <v>128</v>
      </c>
      <c r="B45" s="21" t="s">
        <v>167</v>
      </c>
      <c r="C45" s="1">
        <f t="shared" si="0"/>
        <v>19</v>
      </c>
      <c r="D45" s="1">
        <f t="shared" si="8"/>
        <v>19</v>
      </c>
      <c r="E45" s="1">
        <f t="shared" si="9"/>
        <v>0</v>
      </c>
      <c r="F45" s="1">
        <f t="shared" si="10"/>
        <v>0</v>
      </c>
      <c r="G45" s="1">
        <f t="shared" si="11"/>
        <v>0</v>
      </c>
      <c r="H45" s="1">
        <f t="shared" si="12"/>
        <v>11</v>
      </c>
      <c r="I45" s="1">
        <v>11</v>
      </c>
      <c r="J45" s="1">
        <v>0</v>
      </c>
      <c r="K45" s="1">
        <v>0</v>
      </c>
      <c r="L45" s="1">
        <v>0</v>
      </c>
      <c r="M45" s="1">
        <f t="shared" si="2"/>
        <v>8</v>
      </c>
      <c r="N45" s="1">
        <v>8</v>
      </c>
      <c r="O45" s="1">
        <v>0</v>
      </c>
      <c r="P45" s="1">
        <v>0</v>
      </c>
      <c r="Q45" s="1">
        <v>0</v>
      </c>
    </row>
    <row r="46" spans="1:17" ht="18" customHeight="1">
      <c r="A46" s="6" t="s">
        <v>129</v>
      </c>
      <c r="B46" s="21" t="s">
        <v>225</v>
      </c>
      <c r="C46" s="1">
        <f t="shared" si="0"/>
        <v>1</v>
      </c>
      <c r="D46" s="1">
        <f t="shared" si="8"/>
        <v>1</v>
      </c>
      <c r="E46" s="1">
        <f t="shared" si="9"/>
        <v>0</v>
      </c>
      <c r="F46" s="1">
        <f t="shared" si="10"/>
        <v>0</v>
      </c>
      <c r="G46" s="1">
        <f t="shared" si="11"/>
        <v>0</v>
      </c>
      <c r="H46" s="1">
        <v>0</v>
      </c>
      <c r="I46" s="1">
        <v>0</v>
      </c>
      <c r="J46" s="1">
        <v>0</v>
      </c>
      <c r="K46" s="1">
        <v>0</v>
      </c>
      <c r="L46" s="1">
        <v>0</v>
      </c>
      <c r="M46" s="1">
        <f t="shared" si="2"/>
        <v>1</v>
      </c>
      <c r="N46" s="1">
        <v>1</v>
      </c>
      <c r="O46" s="1">
        <v>0</v>
      </c>
      <c r="P46" s="1">
        <v>0</v>
      </c>
      <c r="Q46" s="1">
        <v>0</v>
      </c>
    </row>
    <row r="47" spans="1:17" ht="18" customHeight="1">
      <c r="A47" s="6" t="s">
        <v>130</v>
      </c>
      <c r="B47" s="21" t="s">
        <v>226</v>
      </c>
      <c r="C47" s="1">
        <f t="shared" si="0"/>
        <v>3</v>
      </c>
      <c r="D47" s="1">
        <f t="shared" si="8"/>
        <v>3</v>
      </c>
      <c r="E47" s="1">
        <f t="shared" si="9"/>
        <v>0</v>
      </c>
      <c r="F47" s="1">
        <f t="shared" si="10"/>
        <v>0</v>
      </c>
      <c r="G47" s="1">
        <f t="shared" si="11"/>
        <v>0</v>
      </c>
      <c r="H47" s="1">
        <f t="shared" si="12"/>
        <v>2</v>
      </c>
      <c r="I47" s="1">
        <v>2</v>
      </c>
      <c r="J47" s="1">
        <v>0</v>
      </c>
      <c r="K47" s="1">
        <v>0</v>
      </c>
      <c r="L47" s="1">
        <v>0</v>
      </c>
      <c r="M47" s="1">
        <f t="shared" si="2"/>
        <v>1</v>
      </c>
      <c r="N47" s="1">
        <v>1</v>
      </c>
      <c r="O47" s="1">
        <v>0</v>
      </c>
      <c r="P47" s="1">
        <v>0</v>
      </c>
      <c r="Q47" s="1">
        <v>0</v>
      </c>
    </row>
    <row r="48" spans="1:17" ht="18" customHeight="1">
      <c r="A48" s="6" t="s">
        <v>131</v>
      </c>
      <c r="B48" s="21" t="s">
        <v>249</v>
      </c>
      <c r="C48" s="1" t="s">
        <v>254</v>
      </c>
      <c r="D48" s="1">
        <f t="shared" si="8"/>
        <v>0</v>
      </c>
      <c r="E48" s="1">
        <f t="shared" si="9"/>
        <v>0</v>
      </c>
      <c r="F48" s="1">
        <f t="shared" si="10"/>
        <v>0</v>
      </c>
      <c r="G48" s="1">
        <f t="shared" si="11"/>
        <v>0</v>
      </c>
      <c r="H48" s="1">
        <v>0</v>
      </c>
      <c r="I48" s="1">
        <v>0</v>
      </c>
      <c r="J48" s="1">
        <v>0</v>
      </c>
      <c r="K48" s="1">
        <v>0</v>
      </c>
      <c r="L48" s="1">
        <v>0</v>
      </c>
      <c r="M48" s="1">
        <v>0</v>
      </c>
      <c r="N48" s="1">
        <v>0</v>
      </c>
      <c r="O48" s="1">
        <v>0</v>
      </c>
      <c r="P48" s="1">
        <v>0</v>
      </c>
      <c r="Q48" s="1">
        <v>0</v>
      </c>
    </row>
    <row r="49" spans="1:17" ht="18" customHeight="1">
      <c r="A49" s="6" t="s">
        <v>132</v>
      </c>
      <c r="B49" s="21" t="s">
        <v>168</v>
      </c>
      <c r="C49" s="1">
        <f>SUM(D49:G49)</f>
        <v>13</v>
      </c>
      <c r="D49" s="1">
        <f t="shared" si="8"/>
        <v>13</v>
      </c>
      <c r="E49" s="1">
        <f t="shared" si="9"/>
        <v>0</v>
      </c>
      <c r="F49" s="1">
        <f t="shared" si="10"/>
        <v>0</v>
      </c>
      <c r="G49" s="1">
        <f t="shared" si="11"/>
        <v>0</v>
      </c>
      <c r="H49" s="1">
        <f t="shared" si="12"/>
        <v>6</v>
      </c>
      <c r="I49" s="1">
        <v>6</v>
      </c>
      <c r="J49" s="1">
        <v>0</v>
      </c>
      <c r="K49" s="1">
        <v>0</v>
      </c>
      <c r="L49" s="1">
        <v>0</v>
      </c>
      <c r="M49" s="1">
        <f>SUM(N49:Q49)</f>
        <v>7</v>
      </c>
      <c r="N49" s="1">
        <v>7</v>
      </c>
      <c r="O49" s="1">
        <v>0</v>
      </c>
      <c r="P49" s="1">
        <v>0</v>
      </c>
      <c r="Q49" s="1">
        <v>0</v>
      </c>
    </row>
    <row r="50" spans="1:17" ht="36" customHeight="1">
      <c r="A50" s="6" t="s">
        <v>133</v>
      </c>
      <c r="B50" s="22" t="s">
        <v>250</v>
      </c>
      <c r="C50" s="18">
        <f>SUM(D50:G50)</f>
        <v>1</v>
      </c>
      <c r="D50" s="18">
        <f t="shared" si="8"/>
        <v>1</v>
      </c>
      <c r="E50" s="18">
        <f t="shared" si="9"/>
        <v>0</v>
      </c>
      <c r="F50" s="18">
        <f t="shared" si="10"/>
        <v>0</v>
      </c>
      <c r="G50" s="18">
        <f t="shared" si="11"/>
        <v>0</v>
      </c>
      <c r="H50" s="18">
        <f>SUM(I50:L50)</f>
        <v>1</v>
      </c>
      <c r="I50" s="18">
        <v>1</v>
      </c>
      <c r="J50" s="18">
        <v>0</v>
      </c>
      <c r="K50" s="18">
        <v>0</v>
      </c>
      <c r="L50" s="18">
        <v>0</v>
      </c>
      <c r="M50" s="18">
        <v>0</v>
      </c>
      <c r="N50" s="18">
        <v>0</v>
      </c>
      <c r="O50" s="18">
        <v>0</v>
      </c>
      <c r="P50" s="18">
        <v>0</v>
      </c>
      <c r="Q50" s="18">
        <v>0</v>
      </c>
    </row>
  </sheetData>
  <mergeCells count="4">
    <mergeCell ref="C5:G5"/>
    <mergeCell ref="H5:L5"/>
    <mergeCell ref="M5:Q5"/>
    <mergeCell ref="B5:B6"/>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AS49"/>
  <sheetViews>
    <sheetView workbookViewId="0" topLeftCell="A1">
      <selection activeCell="A1" sqref="A1"/>
    </sheetView>
  </sheetViews>
  <sheetFormatPr defaultColWidth="9.00390625" defaultRowHeight="18" customHeight="1"/>
  <cols>
    <col min="1" max="1" width="25.625" style="3" customWidth="1"/>
    <col min="2" max="4" width="11.125" style="1" customWidth="1"/>
    <col min="5" max="5" width="12.125" style="1" customWidth="1"/>
    <col min="6" max="19" width="11.125" style="1" customWidth="1"/>
    <col min="20" max="23" width="12.125" style="1" customWidth="1"/>
    <col min="24" max="33" width="11.125" style="1" customWidth="1"/>
    <col min="34" max="34" width="12.125" style="1" customWidth="1"/>
    <col min="35" max="44" width="11.125" style="1" customWidth="1"/>
    <col min="45" max="45" width="14.625" style="1" customWidth="1"/>
    <col min="46" max="16384" width="11.125" style="1" customWidth="1"/>
  </cols>
  <sheetData>
    <row r="1" spans="1:7" s="3" customFormat="1" ht="18" customHeight="1">
      <c r="A1" s="4" t="s">
        <v>286</v>
      </c>
      <c r="C1" s="4"/>
      <c r="D1" s="4"/>
      <c r="E1" s="4"/>
      <c r="F1" s="4"/>
      <c r="G1" s="4"/>
    </row>
    <row r="2" s="3" customFormat="1" ht="18" customHeight="1">
      <c r="B2" s="3" t="s">
        <v>274</v>
      </c>
    </row>
    <row r="3" s="3" customFormat="1" ht="18" customHeight="1">
      <c r="B3" s="3" t="s">
        <v>275</v>
      </c>
    </row>
    <row r="4" s="3" customFormat="1" ht="18" customHeight="1">
      <c r="B4" s="3" t="s">
        <v>276</v>
      </c>
    </row>
    <row r="5" s="3" customFormat="1" ht="18" customHeight="1">
      <c r="B5" s="3" t="s">
        <v>271</v>
      </c>
    </row>
    <row r="6" spans="1:45" s="3" customFormat="1" ht="18" customHeight="1">
      <c r="A6" s="34" t="s">
        <v>277</v>
      </c>
      <c r="B6" s="30" t="s">
        <v>90</v>
      </c>
      <c r="C6" s="28" t="s">
        <v>91</v>
      </c>
      <c r="D6" s="14" t="s">
        <v>92</v>
      </c>
      <c r="E6" s="14" t="s">
        <v>93</v>
      </c>
      <c r="F6" s="14" t="s">
        <v>94</v>
      </c>
      <c r="G6" s="14" t="s">
        <v>95</v>
      </c>
      <c r="H6" s="14" t="s">
        <v>96</v>
      </c>
      <c r="I6" s="14" t="s">
        <v>97</v>
      </c>
      <c r="J6" s="14" t="s">
        <v>98</v>
      </c>
      <c r="K6" s="14" t="s">
        <v>99</v>
      </c>
      <c r="L6" s="14" t="s">
        <v>100</v>
      </c>
      <c r="M6" s="14" t="s">
        <v>101</v>
      </c>
      <c r="N6" s="14" t="s">
        <v>102</v>
      </c>
      <c r="O6" s="14" t="s">
        <v>103</v>
      </c>
      <c r="P6" s="14" t="s">
        <v>104</v>
      </c>
      <c r="Q6" s="14" t="s">
        <v>105</v>
      </c>
      <c r="R6" s="14" t="s">
        <v>106</v>
      </c>
      <c r="S6" s="14" t="s">
        <v>107</v>
      </c>
      <c r="T6" s="14" t="s">
        <v>108</v>
      </c>
      <c r="U6" s="14" t="s">
        <v>109</v>
      </c>
      <c r="V6" s="14" t="s">
        <v>110</v>
      </c>
      <c r="W6" s="14" t="s">
        <v>111</v>
      </c>
      <c r="X6" s="14" t="s">
        <v>112</v>
      </c>
      <c r="Y6" s="14" t="s">
        <v>113</v>
      </c>
      <c r="Z6" s="14" t="s">
        <v>114</v>
      </c>
      <c r="AA6" s="28" t="s">
        <v>115</v>
      </c>
      <c r="AB6" s="14" t="s">
        <v>116</v>
      </c>
      <c r="AC6" s="14" t="s">
        <v>117</v>
      </c>
      <c r="AD6" s="14" t="s">
        <v>118</v>
      </c>
      <c r="AE6" s="14" t="s">
        <v>119</v>
      </c>
      <c r="AF6" s="14" t="s">
        <v>120</v>
      </c>
      <c r="AG6" s="14" t="s">
        <v>121</v>
      </c>
      <c r="AH6" s="14" t="s">
        <v>122</v>
      </c>
      <c r="AI6" s="14" t="s">
        <v>123</v>
      </c>
      <c r="AJ6" s="14" t="s">
        <v>124</v>
      </c>
      <c r="AK6" s="14" t="s">
        <v>125</v>
      </c>
      <c r="AL6" s="14" t="s">
        <v>126</v>
      </c>
      <c r="AM6" s="14" t="s">
        <v>127</v>
      </c>
      <c r="AN6" s="14" t="s">
        <v>128</v>
      </c>
      <c r="AO6" s="14" t="s">
        <v>129</v>
      </c>
      <c r="AP6" s="14" t="s">
        <v>130</v>
      </c>
      <c r="AQ6" s="14" t="s">
        <v>131</v>
      </c>
      <c r="AR6" s="14" t="s">
        <v>132</v>
      </c>
      <c r="AS6" s="15" t="s">
        <v>133</v>
      </c>
    </row>
    <row r="7" spans="1:45" s="3" customFormat="1" ht="69" customHeight="1">
      <c r="A7" s="35"/>
      <c r="B7" s="31"/>
      <c r="C7" s="29"/>
      <c r="D7" s="16" t="s">
        <v>139</v>
      </c>
      <c r="E7" s="16" t="s">
        <v>171</v>
      </c>
      <c r="F7" s="16" t="s">
        <v>140</v>
      </c>
      <c r="G7" s="16" t="s">
        <v>141</v>
      </c>
      <c r="H7" s="16" t="s">
        <v>142</v>
      </c>
      <c r="I7" s="16" t="s">
        <v>143</v>
      </c>
      <c r="J7" s="16" t="s">
        <v>144</v>
      </c>
      <c r="K7" s="16" t="s">
        <v>145</v>
      </c>
      <c r="L7" s="16" t="s">
        <v>146</v>
      </c>
      <c r="M7" s="16" t="s">
        <v>147</v>
      </c>
      <c r="N7" s="16" t="s">
        <v>148</v>
      </c>
      <c r="O7" s="16" t="s">
        <v>149</v>
      </c>
      <c r="P7" s="16" t="s">
        <v>150</v>
      </c>
      <c r="Q7" s="16" t="s">
        <v>151</v>
      </c>
      <c r="R7" s="16" t="s">
        <v>152</v>
      </c>
      <c r="S7" s="16" t="s">
        <v>153</v>
      </c>
      <c r="T7" s="16" t="s">
        <v>172</v>
      </c>
      <c r="U7" s="16" t="s">
        <v>173</v>
      </c>
      <c r="V7" s="16" t="s">
        <v>174</v>
      </c>
      <c r="W7" s="16" t="s">
        <v>175</v>
      </c>
      <c r="X7" s="16" t="s">
        <v>154</v>
      </c>
      <c r="Y7" s="16" t="s">
        <v>155</v>
      </c>
      <c r="Z7" s="16" t="s">
        <v>156</v>
      </c>
      <c r="AA7" s="29"/>
      <c r="AB7" s="16" t="s">
        <v>157</v>
      </c>
      <c r="AC7" s="16" t="s">
        <v>158</v>
      </c>
      <c r="AD7" s="16" t="s">
        <v>159</v>
      </c>
      <c r="AE7" s="16" t="s">
        <v>160</v>
      </c>
      <c r="AF7" s="16" t="s">
        <v>161</v>
      </c>
      <c r="AG7" s="16" t="s">
        <v>162</v>
      </c>
      <c r="AH7" s="16" t="s">
        <v>176</v>
      </c>
      <c r="AI7" s="16" t="s">
        <v>177</v>
      </c>
      <c r="AJ7" s="16" t="s">
        <v>163</v>
      </c>
      <c r="AK7" s="16" t="s">
        <v>164</v>
      </c>
      <c r="AL7" s="16" t="s">
        <v>165</v>
      </c>
      <c r="AM7" s="16" t="s">
        <v>166</v>
      </c>
      <c r="AN7" s="16" t="s">
        <v>167</v>
      </c>
      <c r="AO7" s="16" t="s">
        <v>178</v>
      </c>
      <c r="AP7" s="16" t="s">
        <v>179</v>
      </c>
      <c r="AQ7" s="16" t="s">
        <v>180</v>
      </c>
      <c r="AR7" s="16" t="s">
        <v>168</v>
      </c>
      <c r="AS7" s="17" t="s">
        <v>181</v>
      </c>
    </row>
    <row r="8" spans="1:45" s="2" customFormat="1" ht="18" customHeight="1">
      <c r="A8" s="9" t="s">
        <v>287</v>
      </c>
      <c r="B8" s="2">
        <f aca="true" t="shared" si="0" ref="B8:B38">SUM(C8,AA8)</f>
        <v>361379</v>
      </c>
      <c r="C8" s="2">
        <f>SUM(D8:Z8)</f>
        <v>223567</v>
      </c>
      <c r="D8" s="2">
        <f aca="true" t="shared" si="1" ref="D8:Z8">SUM(D22,D36)</f>
        <v>6400</v>
      </c>
      <c r="E8" s="2">
        <f t="shared" si="1"/>
        <v>5661</v>
      </c>
      <c r="F8" s="2">
        <f t="shared" si="1"/>
        <v>10501</v>
      </c>
      <c r="G8" s="2">
        <f t="shared" si="1"/>
        <v>11780</v>
      </c>
      <c r="H8" s="2">
        <f t="shared" si="1"/>
        <v>11981</v>
      </c>
      <c r="I8" s="2">
        <f t="shared" si="1"/>
        <v>10563</v>
      </c>
      <c r="J8" s="2">
        <f t="shared" si="1"/>
        <v>9806</v>
      </c>
      <c r="K8" s="2">
        <f t="shared" si="1"/>
        <v>9824</v>
      </c>
      <c r="L8" s="2">
        <f t="shared" si="1"/>
        <v>9893</v>
      </c>
      <c r="M8" s="2">
        <f t="shared" si="1"/>
        <v>6440</v>
      </c>
      <c r="N8" s="2">
        <f t="shared" si="1"/>
        <v>7134</v>
      </c>
      <c r="O8" s="2">
        <f t="shared" si="1"/>
        <v>5259</v>
      </c>
      <c r="P8" s="2">
        <f t="shared" si="1"/>
        <v>7114</v>
      </c>
      <c r="Q8" s="2">
        <f t="shared" si="1"/>
        <v>6851</v>
      </c>
      <c r="R8" s="2">
        <f t="shared" si="1"/>
        <v>14299</v>
      </c>
      <c r="S8" s="2">
        <f t="shared" si="1"/>
        <v>8208</v>
      </c>
      <c r="T8" s="2">
        <f t="shared" si="1"/>
        <v>11673</v>
      </c>
      <c r="U8" s="2">
        <f t="shared" si="1"/>
        <v>8006</v>
      </c>
      <c r="V8" s="2">
        <f t="shared" si="1"/>
        <v>9517</v>
      </c>
      <c r="W8" s="2">
        <f t="shared" si="1"/>
        <v>13457</v>
      </c>
      <c r="X8" s="2">
        <f t="shared" si="1"/>
        <v>15727</v>
      </c>
      <c r="Y8" s="2">
        <f t="shared" si="1"/>
        <v>10438</v>
      </c>
      <c r="Z8" s="2">
        <f t="shared" si="1"/>
        <v>13035</v>
      </c>
      <c r="AA8" s="2">
        <f aca="true" t="shared" si="2" ref="AA8:AA49">SUM(AB8:AS8)</f>
        <v>137812</v>
      </c>
      <c r="AB8" s="2">
        <f aca="true" t="shared" si="3" ref="AB8:AS8">SUM(AB22,AB36)</f>
        <v>12236</v>
      </c>
      <c r="AC8" s="2">
        <f t="shared" si="3"/>
        <v>16128</v>
      </c>
      <c r="AD8" s="2">
        <f t="shared" si="3"/>
        <v>5743</v>
      </c>
      <c r="AE8" s="2">
        <f t="shared" si="3"/>
        <v>8314</v>
      </c>
      <c r="AF8" s="2">
        <f t="shared" si="3"/>
        <v>5581</v>
      </c>
      <c r="AG8" s="2">
        <f t="shared" si="3"/>
        <v>7782</v>
      </c>
      <c r="AH8" s="2">
        <f t="shared" si="3"/>
        <v>5956</v>
      </c>
      <c r="AI8" s="2">
        <f t="shared" si="3"/>
        <v>4932</v>
      </c>
      <c r="AJ8" s="2">
        <f t="shared" si="3"/>
        <v>8343</v>
      </c>
      <c r="AK8" s="2">
        <f t="shared" si="3"/>
        <v>8918</v>
      </c>
      <c r="AL8" s="2">
        <f t="shared" si="3"/>
        <v>4955</v>
      </c>
      <c r="AM8" s="2">
        <f t="shared" si="3"/>
        <v>8737</v>
      </c>
      <c r="AN8" s="2">
        <f t="shared" si="3"/>
        <v>10802</v>
      </c>
      <c r="AO8" s="2">
        <f t="shared" si="3"/>
        <v>6320</v>
      </c>
      <c r="AP8" s="2">
        <f t="shared" si="3"/>
        <v>7452</v>
      </c>
      <c r="AQ8" s="2">
        <f t="shared" si="3"/>
        <v>4761</v>
      </c>
      <c r="AR8" s="2">
        <f t="shared" si="3"/>
        <v>5281</v>
      </c>
      <c r="AS8" s="2">
        <f t="shared" si="3"/>
        <v>5571</v>
      </c>
    </row>
    <row r="9" spans="1:45" ht="18" customHeight="1">
      <c r="A9" s="21" t="s">
        <v>272</v>
      </c>
      <c r="B9" s="1">
        <f t="shared" si="0"/>
        <v>89039</v>
      </c>
      <c r="C9" s="1">
        <f>SUM(D9:Z9)</f>
        <v>50393</v>
      </c>
      <c r="D9" s="1">
        <f aca="true" t="shared" si="4" ref="D9:Z9">SUM(D23,D37)</f>
        <v>1692</v>
      </c>
      <c r="E9" s="1">
        <f t="shared" si="4"/>
        <v>1584</v>
      </c>
      <c r="F9" s="1">
        <f t="shared" si="4"/>
        <v>2184</v>
      </c>
      <c r="G9" s="1">
        <f t="shared" si="4"/>
        <v>2557</v>
      </c>
      <c r="H9" s="1">
        <f t="shared" si="4"/>
        <v>2061</v>
      </c>
      <c r="I9" s="1">
        <f t="shared" si="4"/>
        <v>2293</v>
      </c>
      <c r="J9" s="1">
        <f t="shared" si="4"/>
        <v>2695</v>
      </c>
      <c r="K9" s="1">
        <f t="shared" si="4"/>
        <v>1834</v>
      </c>
      <c r="L9" s="1">
        <f t="shared" si="4"/>
        <v>2290</v>
      </c>
      <c r="M9" s="1">
        <f t="shared" si="4"/>
        <v>1859</v>
      </c>
      <c r="N9" s="1">
        <f t="shared" si="4"/>
        <v>1801</v>
      </c>
      <c r="O9" s="1">
        <f t="shared" si="4"/>
        <v>1711</v>
      </c>
      <c r="P9" s="1">
        <f t="shared" si="4"/>
        <v>2073</v>
      </c>
      <c r="Q9" s="1">
        <f t="shared" si="4"/>
        <v>2043</v>
      </c>
      <c r="R9" s="1">
        <f t="shared" si="4"/>
        <v>3625</v>
      </c>
      <c r="S9" s="1">
        <f t="shared" si="4"/>
        <v>2274</v>
      </c>
      <c r="T9" s="1">
        <f t="shared" si="4"/>
        <v>2739</v>
      </c>
      <c r="U9" s="1">
        <f t="shared" si="4"/>
        <v>1520</v>
      </c>
      <c r="V9" s="1">
        <f t="shared" si="4"/>
        <v>1283</v>
      </c>
      <c r="W9" s="1">
        <f t="shared" si="4"/>
        <v>2634</v>
      </c>
      <c r="X9" s="1">
        <f t="shared" si="4"/>
        <v>2417</v>
      </c>
      <c r="Y9" s="1">
        <f t="shared" si="4"/>
        <v>2405</v>
      </c>
      <c r="Z9" s="1">
        <f t="shared" si="4"/>
        <v>2819</v>
      </c>
      <c r="AA9" s="1">
        <f t="shared" si="2"/>
        <v>38646</v>
      </c>
      <c r="AB9" s="1">
        <f aca="true" t="shared" si="5" ref="AB9:AS9">SUM(AB23,AB37)</f>
        <v>1863</v>
      </c>
      <c r="AC9" s="1">
        <f t="shared" si="5"/>
        <v>2284</v>
      </c>
      <c r="AD9" s="1">
        <f t="shared" si="5"/>
        <v>1216</v>
      </c>
      <c r="AE9" s="1">
        <f t="shared" si="5"/>
        <v>1835</v>
      </c>
      <c r="AF9" s="1">
        <f t="shared" si="5"/>
        <v>1419</v>
      </c>
      <c r="AG9" s="1">
        <f t="shared" si="5"/>
        <v>1746</v>
      </c>
      <c r="AH9" s="1">
        <f t="shared" si="5"/>
        <v>2843</v>
      </c>
      <c r="AI9" s="1">
        <f t="shared" si="5"/>
        <v>2611</v>
      </c>
      <c r="AJ9" s="1">
        <f t="shared" si="5"/>
        <v>1482</v>
      </c>
      <c r="AK9" s="1">
        <f t="shared" si="5"/>
        <v>1444</v>
      </c>
      <c r="AL9" s="1">
        <f t="shared" si="5"/>
        <v>2341</v>
      </c>
      <c r="AM9" s="1">
        <f t="shared" si="5"/>
        <v>1982</v>
      </c>
      <c r="AN9" s="1">
        <f t="shared" si="5"/>
        <v>3108</v>
      </c>
      <c r="AO9" s="1">
        <f t="shared" si="5"/>
        <v>1881</v>
      </c>
      <c r="AP9" s="1">
        <f t="shared" si="5"/>
        <v>3705</v>
      </c>
      <c r="AQ9" s="1">
        <f t="shared" si="5"/>
        <v>2608</v>
      </c>
      <c r="AR9" s="1">
        <f t="shared" si="5"/>
        <v>1494</v>
      </c>
      <c r="AS9" s="1">
        <f t="shared" si="5"/>
        <v>2784</v>
      </c>
    </row>
    <row r="10" spans="1:45" ht="18" customHeight="1">
      <c r="A10" s="21" t="s">
        <v>278</v>
      </c>
      <c r="B10" s="1">
        <f t="shared" si="0"/>
        <v>76551</v>
      </c>
      <c r="C10" s="1">
        <f aca="true" t="shared" si="6" ref="C10:C49">SUM(D10:Z10)</f>
        <v>55723</v>
      </c>
      <c r="D10" s="1">
        <f aca="true" t="shared" si="7" ref="D10:Z10">SUM(D24,D38)</f>
        <v>2080</v>
      </c>
      <c r="E10" s="1">
        <f t="shared" si="7"/>
        <v>2040</v>
      </c>
      <c r="F10" s="1">
        <f t="shared" si="7"/>
        <v>3181</v>
      </c>
      <c r="G10" s="1">
        <f t="shared" si="7"/>
        <v>3128</v>
      </c>
      <c r="H10" s="1">
        <f t="shared" si="7"/>
        <v>2732</v>
      </c>
      <c r="I10" s="1">
        <f t="shared" si="7"/>
        <v>2399</v>
      </c>
      <c r="J10" s="1">
        <f t="shared" si="7"/>
        <v>3049</v>
      </c>
      <c r="K10" s="1">
        <f t="shared" si="7"/>
        <v>1858</v>
      </c>
      <c r="L10" s="1">
        <f t="shared" si="7"/>
        <v>2528</v>
      </c>
      <c r="M10" s="1">
        <f t="shared" si="7"/>
        <v>1994</v>
      </c>
      <c r="N10" s="1">
        <f t="shared" si="7"/>
        <v>1848</v>
      </c>
      <c r="O10" s="1">
        <f t="shared" si="7"/>
        <v>1720</v>
      </c>
      <c r="P10" s="1">
        <f t="shared" si="7"/>
        <v>2447</v>
      </c>
      <c r="Q10" s="1">
        <f t="shared" si="7"/>
        <v>1736</v>
      </c>
      <c r="R10" s="1">
        <f t="shared" si="7"/>
        <v>3533</v>
      </c>
      <c r="S10" s="1">
        <f t="shared" si="7"/>
        <v>2564</v>
      </c>
      <c r="T10" s="1">
        <f t="shared" si="7"/>
        <v>3537</v>
      </c>
      <c r="U10" s="1">
        <f t="shared" si="7"/>
        <v>2075</v>
      </c>
      <c r="V10" s="1">
        <f t="shared" si="7"/>
        <v>1056</v>
      </c>
      <c r="W10" s="1">
        <f t="shared" si="7"/>
        <v>2344</v>
      </c>
      <c r="X10" s="1">
        <f t="shared" si="7"/>
        <v>2536</v>
      </c>
      <c r="Y10" s="1">
        <f t="shared" si="7"/>
        <v>1749</v>
      </c>
      <c r="Z10" s="1">
        <f t="shared" si="7"/>
        <v>3589</v>
      </c>
      <c r="AA10" s="1">
        <f t="shared" si="2"/>
        <v>20828</v>
      </c>
      <c r="AB10" s="1">
        <f aca="true" t="shared" si="8" ref="AB10:AS10">SUM(AB24,AB38)</f>
        <v>1410</v>
      </c>
      <c r="AC10" s="1">
        <f t="shared" si="8"/>
        <v>1037</v>
      </c>
      <c r="AD10" s="1">
        <f t="shared" si="8"/>
        <v>500</v>
      </c>
      <c r="AE10" s="1">
        <f t="shared" si="8"/>
        <v>1014</v>
      </c>
      <c r="AF10" s="1">
        <f t="shared" si="8"/>
        <v>613</v>
      </c>
      <c r="AG10" s="1">
        <f t="shared" si="8"/>
        <v>1255</v>
      </c>
      <c r="AH10" s="1">
        <f t="shared" si="8"/>
        <v>1300</v>
      </c>
      <c r="AI10" s="1">
        <f t="shared" si="8"/>
        <v>1262</v>
      </c>
      <c r="AJ10" s="1">
        <f t="shared" si="8"/>
        <v>459</v>
      </c>
      <c r="AK10" s="1">
        <f t="shared" si="8"/>
        <v>1038</v>
      </c>
      <c r="AL10" s="1">
        <f t="shared" si="8"/>
        <v>1095</v>
      </c>
      <c r="AM10" s="1">
        <f t="shared" si="8"/>
        <v>801</v>
      </c>
      <c r="AN10" s="1">
        <f t="shared" si="8"/>
        <v>2562</v>
      </c>
      <c r="AO10" s="1">
        <f t="shared" si="8"/>
        <v>1163</v>
      </c>
      <c r="AP10" s="1">
        <f t="shared" si="8"/>
        <v>1630</v>
      </c>
      <c r="AQ10" s="1">
        <f t="shared" si="8"/>
        <v>1347</v>
      </c>
      <c r="AR10" s="1">
        <f t="shared" si="8"/>
        <v>1054</v>
      </c>
      <c r="AS10" s="1">
        <f t="shared" si="8"/>
        <v>1288</v>
      </c>
    </row>
    <row r="11" spans="1:45" ht="18" customHeight="1">
      <c r="A11" s="21" t="s">
        <v>279</v>
      </c>
      <c r="B11" s="1">
        <f t="shared" si="0"/>
        <v>43135</v>
      </c>
      <c r="C11" s="1">
        <f t="shared" si="6"/>
        <v>27873</v>
      </c>
      <c r="D11" s="1">
        <f aca="true" t="shared" si="9" ref="D11:Z11">SUM(D25,D39)</f>
        <v>660</v>
      </c>
      <c r="E11" s="1">
        <f t="shared" si="9"/>
        <v>522</v>
      </c>
      <c r="F11" s="1">
        <f t="shared" si="9"/>
        <v>1195</v>
      </c>
      <c r="G11" s="1">
        <f t="shared" si="9"/>
        <v>1589</v>
      </c>
      <c r="H11" s="1">
        <f t="shared" si="9"/>
        <v>1661</v>
      </c>
      <c r="I11" s="1">
        <f t="shared" si="9"/>
        <v>1339</v>
      </c>
      <c r="J11" s="1">
        <f t="shared" si="9"/>
        <v>1200</v>
      </c>
      <c r="K11" s="1">
        <f t="shared" si="9"/>
        <v>1131</v>
      </c>
      <c r="L11" s="1">
        <f t="shared" si="9"/>
        <v>1082</v>
      </c>
      <c r="M11" s="1">
        <f t="shared" si="9"/>
        <v>602</v>
      </c>
      <c r="N11" s="1">
        <f t="shared" si="9"/>
        <v>922</v>
      </c>
      <c r="O11" s="1">
        <f t="shared" si="9"/>
        <v>484</v>
      </c>
      <c r="P11" s="1">
        <f t="shared" si="9"/>
        <v>713</v>
      </c>
      <c r="Q11" s="1">
        <f t="shared" si="9"/>
        <v>676</v>
      </c>
      <c r="R11" s="1">
        <f t="shared" si="9"/>
        <v>2135</v>
      </c>
      <c r="S11" s="1">
        <f t="shared" si="9"/>
        <v>1025</v>
      </c>
      <c r="T11" s="1">
        <f t="shared" si="9"/>
        <v>1308</v>
      </c>
      <c r="U11" s="1">
        <f t="shared" si="9"/>
        <v>823</v>
      </c>
      <c r="V11" s="1">
        <f t="shared" si="9"/>
        <v>1627</v>
      </c>
      <c r="W11" s="1">
        <f t="shared" si="9"/>
        <v>1904</v>
      </c>
      <c r="X11" s="1">
        <f t="shared" si="9"/>
        <v>2329</v>
      </c>
      <c r="Y11" s="1">
        <f t="shared" si="9"/>
        <v>1104</v>
      </c>
      <c r="Z11" s="1">
        <f t="shared" si="9"/>
        <v>1842</v>
      </c>
      <c r="AA11" s="1">
        <f t="shared" si="2"/>
        <v>15262</v>
      </c>
      <c r="AB11" s="1">
        <f aca="true" t="shared" si="10" ref="AB11:AS11">SUM(AB25,AB39)</f>
        <v>1607</v>
      </c>
      <c r="AC11" s="1">
        <f t="shared" si="10"/>
        <v>2107</v>
      </c>
      <c r="AD11" s="1">
        <f t="shared" si="10"/>
        <v>918</v>
      </c>
      <c r="AE11" s="1">
        <f t="shared" si="10"/>
        <v>1039</v>
      </c>
      <c r="AF11" s="1">
        <f t="shared" si="10"/>
        <v>868</v>
      </c>
      <c r="AG11" s="1">
        <f t="shared" si="10"/>
        <v>1049</v>
      </c>
      <c r="AH11" s="1">
        <f t="shared" si="10"/>
        <v>264</v>
      </c>
      <c r="AI11" s="1">
        <f t="shared" si="10"/>
        <v>260</v>
      </c>
      <c r="AJ11" s="1">
        <f t="shared" si="10"/>
        <v>464</v>
      </c>
      <c r="AK11" s="1">
        <f t="shared" si="10"/>
        <v>1117</v>
      </c>
      <c r="AL11" s="1">
        <f t="shared" si="10"/>
        <v>266</v>
      </c>
      <c r="AM11" s="1">
        <f t="shared" si="10"/>
        <v>654</v>
      </c>
      <c r="AN11" s="1">
        <f t="shared" si="10"/>
        <v>2095</v>
      </c>
      <c r="AO11" s="1">
        <f t="shared" si="10"/>
        <v>504</v>
      </c>
      <c r="AP11" s="1">
        <f t="shared" si="10"/>
        <v>693</v>
      </c>
      <c r="AQ11" s="1">
        <f t="shared" si="10"/>
        <v>197</v>
      </c>
      <c r="AR11" s="1">
        <f t="shared" si="10"/>
        <v>830</v>
      </c>
      <c r="AS11" s="1">
        <f t="shared" si="10"/>
        <v>330</v>
      </c>
    </row>
    <row r="12" spans="1:45" ht="18" customHeight="1">
      <c r="A12" s="21" t="s">
        <v>280</v>
      </c>
      <c r="B12" s="1">
        <f t="shared" si="0"/>
        <v>101083</v>
      </c>
      <c r="C12" s="1">
        <f t="shared" si="6"/>
        <v>59493</v>
      </c>
      <c r="D12" s="1">
        <f>SUM(D13:D16)</f>
        <v>1230</v>
      </c>
      <c r="E12" s="1">
        <f>SUM(E13:E16)</f>
        <v>995</v>
      </c>
      <c r="F12" s="1">
        <f>SUM(F13:F16)</f>
        <v>2402</v>
      </c>
      <c r="G12" s="1">
        <f aca="true" t="shared" si="11" ref="G12:AS12">SUM(G13:G16)</f>
        <v>3140</v>
      </c>
      <c r="H12" s="1">
        <f t="shared" si="11"/>
        <v>3638</v>
      </c>
      <c r="I12" s="1">
        <f t="shared" si="11"/>
        <v>2997</v>
      </c>
      <c r="J12" s="1">
        <f t="shared" si="11"/>
        <v>1874</v>
      </c>
      <c r="K12" s="1">
        <f t="shared" si="11"/>
        <v>3003</v>
      </c>
      <c r="L12" s="1">
        <f t="shared" si="11"/>
        <v>2693</v>
      </c>
      <c r="M12" s="1">
        <f t="shared" si="11"/>
        <v>1307</v>
      </c>
      <c r="N12" s="1">
        <f t="shared" si="11"/>
        <v>1856</v>
      </c>
      <c r="O12" s="1">
        <f t="shared" si="11"/>
        <v>846</v>
      </c>
      <c r="P12" s="1">
        <f t="shared" si="11"/>
        <v>1227</v>
      </c>
      <c r="Q12" s="1">
        <f t="shared" si="11"/>
        <v>1444</v>
      </c>
      <c r="R12" s="1">
        <f t="shared" si="11"/>
        <v>3358</v>
      </c>
      <c r="S12" s="1">
        <f t="shared" si="11"/>
        <v>1607</v>
      </c>
      <c r="T12" s="1">
        <f t="shared" si="11"/>
        <v>2557</v>
      </c>
      <c r="U12" s="1">
        <f t="shared" si="11"/>
        <v>2209</v>
      </c>
      <c r="V12" s="1">
        <f t="shared" si="11"/>
        <v>3901</v>
      </c>
      <c r="W12" s="1">
        <f t="shared" si="11"/>
        <v>3999</v>
      </c>
      <c r="X12" s="1">
        <f t="shared" si="11"/>
        <v>5839</v>
      </c>
      <c r="Y12" s="1">
        <f t="shared" si="11"/>
        <v>3924</v>
      </c>
      <c r="Z12" s="1">
        <f t="shared" si="11"/>
        <v>3447</v>
      </c>
      <c r="AA12" s="1">
        <f t="shared" si="2"/>
        <v>41590</v>
      </c>
      <c r="AB12" s="1">
        <f t="shared" si="11"/>
        <v>4966</v>
      </c>
      <c r="AC12" s="1">
        <f t="shared" si="11"/>
        <v>6791</v>
      </c>
      <c r="AD12" s="1">
        <f t="shared" si="11"/>
        <v>2145</v>
      </c>
      <c r="AE12" s="1">
        <f t="shared" si="11"/>
        <v>2796</v>
      </c>
      <c r="AF12" s="1">
        <f>SUM(AF13:AF16)</f>
        <v>1978</v>
      </c>
      <c r="AG12" s="1">
        <f t="shared" si="11"/>
        <v>2483</v>
      </c>
      <c r="AH12" s="1">
        <f t="shared" si="11"/>
        <v>918</v>
      </c>
      <c r="AI12" s="1">
        <f t="shared" si="11"/>
        <v>416</v>
      </c>
      <c r="AJ12" s="1">
        <f t="shared" si="11"/>
        <v>4078</v>
      </c>
      <c r="AK12" s="1">
        <f t="shared" si="11"/>
        <v>3760</v>
      </c>
      <c r="AL12" s="1">
        <f>SUM(AL13:AL16)</f>
        <v>851</v>
      </c>
      <c r="AM12" s="1">
        <f t="shared" si="11"/>
        <v>2854</v>
      </c>
      <c r="AN12" s="1">
        <f t="shared" si="11"/>
        <v>2212</v>
      </c>
      <c r="AO12" s="1">
        <f t="shared" si="11"/>
        <v>1800</v>
      </c>
      <c r="AP12" s="1">
        <f t="shared" si="11"/>
        <v>992</v>
      </c>
      <c r="AQ12" s="1">
        <f t="shared" si="11"/>
        <v>401</v>
      </c>
      <c r="AR12" s="1">
        <f t="shared" si="11"/>
        <v>1328</v>
      </c>
      <c r="AS12" s="1">
        <f t="shared" si="11"/>
        <v>821</v>
      </c>
    </row>
    <row r="13" spans="1:45" ht="18" customHeight="1">
      <c r="A13" s="21" t="s">
        <v>281</v>
      </c>
      <c r="B13" s="1">
        <f t="shared" si="0"/>
        <v>70243</v>
      </c>
      <c r="C13" s="1">
        <f t="shared" si="6"/>
        <v>38963</v>
      </c>
      <c r="D13" s="1">
        <f aca="true" t="shared" si="12" ref="D13:Z13">SUM(D27,D41)</f>
        <v>782</v>
      </c>
      <c r="E13" s="1">
        <f t="shared" si="12"/>
        <v>671</v>
      </c>
      <c r="F13" s="1">
        <f t="shared" si="12"/>
        <v>1518</v>
      </c>
      <c r="G13" s="1">
        <f t="shared" si="12"/>
        <v>2163</v>
      </c>
      <c r="H13" s="1">
        <f t="shared" si="12"/>
        <v>2185</v>
      </c>
      <c r="I13" s="1">
        <f t="shared" si="12"/>
        <v>1642</v>
      </c>
      <c r="J13" s="1">
        <f t="shared" si="12"/>
        <v>1228</v>
      </c>
      <c r="K13" s="1">
        <f t="shared" si="12"/>
        <v>2060</v>
      </c>
      <c r="L13" s="1">
        <f t="shared" si="12"/>
        <v>1470</v>
      </c>
      <c r="M13" s="1">
        <f t="shared" si="12"/>
        <v>901</v>
      </c>
      <c r="N13" s="1">
        <f t="shared" si="12"/>
        <v>1120</v>
      </c>
      <c r="O13" s="1">
        <f t="shared" si="12"/>
        <v>602</v>
      </c>
      <c r="P13" s="1">
        <f t="shared" si="12"/>
        <v>871</v>
      </c>
      <c r="Q13" s="1">
        <f t="shared" si="12"/>
        <v>1033</v>
      </c>
      <c r="R13" s="1">
        <f t="shared" si="12"/>
        <v>2416</v>
      </c>
      <c r="S13" s="1">
        <f t="shared" si="12"/>
        <v>1172</v>
      </c>
      <c r="T13" s="1">
        <f t="shared" si="12"/>
        <v>1682</v>
      </c>
      <c r="U13" s="1">
        <f t="shared" si="12"/>
        <v>1115</v>
      </c>
      <c r="V13" s="1">
        <f t="shared" si="12"/>
        <v>2712</v>
      </c>
      <c r="W13" s="1">
        <f t="shared" si="12"/>
        <v>2472</v>
      </c>
      <c r="X13" s="1">
        <f t="shared" si="12"/>
        <v>3776</v>
      </c>
      <c r="Y13" s="1">
        <f t="shared" si="12"/>
        <v>2856</v>
      </c>
      <c r="Z13" s="1">
        <f t="shared" si="12"/>
        <v>2516</v>
      </c>
      <c r="AA13" s="1">
        <f t="shared" si="2"/>
        <v>31280</v>
      </c>
      <c r="AB13" s="1">
        <f aca="true" t="shared" si="13" ref="AB13:AS13">SUM(AB27,AB41)</f>
        <v>3472</v>
      </c>
      <c r="AC13" s="1">
        <f t="shared" si="13"/>
        <v>4500</v>
      </c>
      <c r="AD13" s="1">
        <f t="shared" si="13"/>
        <v>1696</v>
      </c>
      <c r="AE13" s="1">
        <f t="shared" si="13"/>
        <v>2107</v>
      </c>
      <c r="AF13" s="1">
        <f t="shared" si="13"/>
        <v>1655</v>
      </c>
      <c r="AG13" s="1">
        <f t="shared" si="13"/>
        <v>1796</v>
      </c>
      <c r="AH13" s="1">
        <f t="shared" si="13"/>
        <v>778</v>
      </c>
      <c r="AI13" s="1">
        <f t="shared" si="13"/>
        <v>290</v>
      </c>
      <c r="AJ13" s="1">
        <f t="shared" si="13"/>
        <v>3340</v>
      </c>
      <c r="AK13" s="1">
        <f t="shared" si="13"/>
        <v>3013</v>
      </c>
      <c r="AL13" s="1">
        <f t="shared" si="13"/>
        <v>561</v>
      </c>
      <c r="AM13" s="1">
        <f t="shared" si="13"/>
        <v>2233</v>
      </c>
      <c r="AN13" s="1">
        <f t="shared" si="13"/>
        <v>1698</v>
      </c>
      <c r="AO13" s="1">
        <f t="shared" si="13"/>
        <v>1525</v>
      </c>
      <c r="AP13" s="1">
        <f t="shared" si="13"/>
        <v>832</v>
      </c>
      <c r="AQ13" s="1">
        <f t="shared" si="13"/>
        <v>294</v>
      </c>
      <c r="AR13" s="1">
        <f t="shared" si="13"/>
        <v>927</v>
      </c>
      <c r="AS13" s="1">
        <f t="shared" si="13"/>
        <v>563</v>
      </c>
    </row>
    <row r="14" spans="1:45" ht="18" customHeight="1">
      <c r="A14" s="21" t="s">
        <v>282</v>
      </c>
      <c r="B14" s="1">
        <f t="shared" si="0"/>
        <v>13779</v>
      </c>
      <c r="C14" s="1">
        <f t="shared" si="6"/>
        <v>8206</v>
      </c>
      <c r="D14" s="1">
        <f aca="true" t="shared" si="14" ref="D14:Z14">SUM(D28,D42)</f>
        <v>247</v>
      </c>
      <c r="E14" s="1">
        <f t="shared" si="14"/>
        <v>184</v>
      </c>
      <c r="F14" s="1">
        <f t="shared" si="14"/>
        <v>323</v>
      </c>
      <c r="G14" s="1">
        <f t="shared" si="14"/>
        <v>444</v>
      </c>
      <c r="H14" s="1">
        <f t="shared" si="14"/>
        <v>447</v>
      </c>
      <c r="I14" s="1">
        <f t="shared" si="14"/>
        <v>447</v>
      </c>
      <c r="J14" s="1">
        <f t="shared" si="14"/>
        <v>291</v>
      </c>
      <c r="K14" s="1">
        <f t="shared" si="14"/>
        <v>426</v>
      </c>
      <c r="L14" s="1">
        <f t="shared" si="14"/>
        <v>471</v>
      </c>
      <c r="M14" s="1">
        <f t="shared" si="14"/>
        <v>197</v>
      </c>
      <c r="N14" s="1">
        <f t="shared" si="14"/>
        <v>320</v>
      </c>
      <c r="O14" s="1">
        <f t="shared" si="14"/>
        <v>132</v>
      </c>
      <c r="P14" s="1">
        <f t="shared" si="14"/>
        <v>172</v>
      </c>
      <c r="Q14" s="1">
        <f t="shared" si="14"/>
        <v>212</v>
      </c>
      <c r="R14" s="1">
        <f t="shared" si="14"/>
        <v>381</v>
      </c>
      <c r="S14" s="1">
        <f t="shared" si="14"/>
        <v>190</v>
      </c>
      <c r="T14" s="1">
        <f t="shared" si="14"/>
        <v>336</v>
      </c>
      <c r="U14" s="1">
        <f t="shared" si="14"/>
        <v>432</v>
      </c>
      <c r="V14" s="1">
        <f t="shared" si="14"/>
        <v>438</v>
      </c>
      <c r="W14" s="1">
        <f t="shared" si="14"/>
        <v>495</v>
      </c>
      <c r="X14" s="1">
        <f t="shared" si="14"/>
        <v>694</v>
      </c>
      <c r="Y14" s="1">
        <f t="shared" si="14"/>
        <v>523</v>
      </c>
      <c r="Z14" s="1">
        <f t="shared" si="14"/>
        <v>404</v>
      </c>
      <c r="AA14" s="1">
        <f t="shared" si="2"/>
        <v>5573</v>
      </c>
      <c r="AB14" s="1">
        <f aca="true" t="shared" si="15" ref="AB14:AS14">SUM(AB28,AB42)</f>
        <v>553</v>
      </c>
      <c r="AC14" s="1">
        <f t="shared" si="15"/>
        <v>1174</v>
      </c>
      <c r="AD14" s="1">
        <f t="shared" si="15"/>
        <v>281</v>
      </c>
      <c r="AE14" s="1">
        <f t="shared" si="15"/>
        <v>357</v>
      </c>
      <c r="AF14" s="1">
        <f t="shared" si="15"/>
        <v>244</v>
      </c>
      <c r="AG14" s="1">
        <f t="shared" si="15"/>
        <v>343</v>
      </c>
      <c r="AH14" s="1">
        <f t="shared" si="15"/>
        <v>106</v>
      </c>
      <c r="AI14" s="1">
        <f t="shared" si="15"/>
        <v>65</v>
      </c>
      <c r="AJ14" s="1">
        <f t="shared" si="15"/>
        <v>517</v>
      </c>
      <c r="AK14" s="1">
        <f t="shared" si="15"/>
        <v>484</v>
      </c>
      <c r="AL14" s="1">
        <f t="shared" si="15"/>
        <v>175</v>
      </c>
      <c r="AM14" s="1">
        <f t="shared" si="15"/>
        <v>290</v>
      </c>
      <c r="AN14" s="1">
        <f t="shared" si="15"/>
        <v>237</v>
      </c>
      <c r="AO14" s="1">
        <f t="shared" si="15"/>
        <v>161</v>
      </c>
      <c r="AP14" s="1">
        <f t="shared" si="15"/>
        <v>97</v>
      </c>
      <c r="AQ14" s="1">
        <f t="shared" si="15"/>
        <v>71</v>
      </c>
      <c r="AR14" s="1">
        <f t="shared" si="15"/>
        <v>260</v>
      </c>
      <c r="AS14" s="1">
        <f t="shared" si="15"/>
        <v>158</v>
      </c>
    </row>
    <row r="15" spans="1:45" ht="18" customHeight="1">
      <c r="A15" s="21" t="s">
        <v>283</v>
      </c>
      <c r="B15" s="1">
        <f t="shared" si="0"/>
        <v>16991</v>
      </c>
      <c r="C15" s="1">
        <f t="shared" si="6"/>
        <v>12265</v>
      </c>
      <c r="D15" s="1">
        <f aca="true" t="shared" si="16" ref="D15:Z15">SUM(D29,D43)</f>
        <v>201</v>
      </c>
      <c r="E15" s="1">
        <f t="shared" si="16"/>
        <v>140</v>
      </c>
      <c r="F15" s="1">
        <f t="shared" si="16"/>
        <v>560</v>
      </c>
      <c r="G15" s="1">
        <f t="shared" si="16"/>
        <v>529</v>
      </c>
      <c r="H15" s="1">
        <f t="shared" si="16"/>
        <v>1006</v>
      </c>
      <c r="I15" s="1">
        <f t="shared" si="16"/>
        <v>908</v>
      </c>
      <c r="J15" s="1">
        <f t="shared" si="16"/>
        <v>355</v>
      </c>
      <c r="K15" s="1">
        <f t="shared" si="16"/>
        <v>514</v>
      </c>
      <c r="L15" s="1">
        <f t="shared" si="16"/>
        <v>751</v>
      </c>
      <c r="M15" s="1">
        <f t="shared" si="16"/>
        <v>203</v>
      </c>
      <c r="N15" s="1">
        <f t="shared" si="16"/>
        <v>416</v>
      </c>
      <c r="O15" s="1">
        <f t="shared" si="16"/>
        <v>109</v>
      </c>
      <c r="P15" s="1">
        <f t="shared" si="16"/>
        <v>184</v>
      </c>
      <c r="Q15" s="1">
        <f t="shared" si="16"/>
        <v>199</v>
      </c>
      <c r="R15" s="1">
        <f t="shared" si="16"/>
        <v>561</v>
      </c>
      <c r="S15" s="1">
        <f t="shared" si="16"/>
        <v>245</v>
      </c>
      <c r="T15" s="1">
        <f t="shared" si="16"/>
        <v>539</v>
      </c>
      <c r="U15" s="1">
        <f t="shared" si="16"/>
        <v>654</v>
      </c>
      <c r="V15" s="1">
        <f t="shared" si="16"/>
        <v>731</v>
      </c>
      <c r="W15" s="1">
        <f t="shared" si="16"/>
        <v>1031</v>
      </c>
      <c r="X15" s="1">
        <f t="shared" si="16"/>
        <v>1366</v>
      </c>
      <c r="Y15" s="1">
        <f t="shared" si="16"/>
        <v>544</v>
      </c>
      <c r="Z15" s="1">
        <f t="shared" si="16"/>
        <v>519</v>
      </c>
      <c r="AA15" s="1">
        <f t="shared" si="2"/>
        <v>4726</v>
      </c>
      <c r="AB15" s="1">
        <f aca="true" t="shared" si="17" ref="AB15:AS15">SUM(AB29,AB43)</f>
        <v>941</v>
      </c>
      <c r="AC15" s="1">
        <f t="shared" si="17"/>
        <v>1116</v>
      </c>
      <c r="AD15" s="1">
        <f t="shared" si="17"/>
        <v>164</v>
      </c>
      <c r="AE15" s="1">
        <f t="shared" si="17"/>
        <v>331</v>
      </c>
      <c r="AF15" s="1">
        <f t="shared" si="17"/>
        <v>79</v>
      </c>
      <c r="AG15" s="1">
        <f t="shared" si="17"/>
        <v>344</v>
      </c>
      <c r="AH15" s="1">
        <f t="shared" si="17"/>
        <v>34</v>
      </c>
      <c r="AI15" s="1">
        <f t="shared" si="17"/>
        <v>61</v>
      </c>
      <c r="AJ15" s="1">
        <f t="shared" si="17"/>
        <v>221</v>
      </c>
      <c r="AK15" s="1">
        <f t="shared" si="17"/>
        <v>263</v>
      </c>
      <c r="AL15" s="1">
        <f t="shared" si="17"/>
        <v>115</v>
      </c>
      <c r="AM15" s="1">
        <f t="shared" si="17"/>
        <v>331</v>
      </c>
      <c r="AN15" s="1">
        <f t="shared" si="17"/>
        <v>272</v>
      </c>
      <c r="AO15" s="1">
        <f t="shared" si="17"/>
        <v>114</v>
      </c>
      <c r="AP15" s="1">
        <f t="shared" si="17"/>
        <v>63</v>
      </c>
      <c r="AQ15" s="1">
        <f t="shared" si="17"/>
        <v>36</v>
      </c>
      <c r="AR15" s="1">
        <f t="shared" si="17"/>
        <v>141</v>
      </c>
      <c r="AS15" s="1">
        <f t="shared" si="17"/>
        <v>100</v>
      </c>
    </row>
    <row r="16" spans="1:45" ht="18" customHeight="1">
      <c r="A16" s="21" t="s">
        <v>284</v>
      </c>
      <c r="B16" s="1">
        <f t="shared" si="0"/>
        <v>70</v>
      </c>
      <c r="C16" s="1">
        <f t="shared" si="6"/>
        <v>59</v>
      </c>
      <c r="D16" s="1">
        <f aca="true" t="shared" si="18" ref="D16:Z16">SUM(D30,D44)</f>
        <v>0</v>
      </c>
      <c r="E16" s="1">
        <f t="shared" si="18"/>
        <v>0</v>
      </c>
      <c r="F16" s="1">
        <f t="shared" si="18"/>
        <v>1</v>
      </c>
      <c r="G16" s="1">
        <f t="shared" si="18"/>
        <v>4</v>
      </c>
      <c r="H16" s="1">
        <f t="shared" si="18"/>
        <v>0</v>
      </c>
      <c r="I16" s="1">
        <f t="shared" si="18"/>
        <v>0</v>
      </c>
      <c r="J16" s="1">
        <f t="shared" si="18"/>
        <v>0</v>
      </c>
      <c r="K16" s="1">
        <f t="shared" si="18"/>
        <v>3</v>
      </c>
      <c r="L16" s="1">
        <f t="shared" si="18"/>
        <v>1</v>
      </c>
      <c r="M16" s="1">
        <f t="shared" si="18"/>
        <v>6</v>
      </c>
      <c r="N16" s="1">
        <f t="shared" si="18"/>
        <v>0</v>
      </c>
      <c r="O16" s="1">
        <f t="shared" si="18"/>
        <v>3</v>
      </c>
      <c r="P16" s="1">
        <f t="shared" si="18"/>
        <v>0</v>
      </c>
      <c r="Q16" s="1">
        <f t="shared" si="18"/>
        <v>0</v>
      </c>
      <c r="R16" s="1">
        <f t="shared" si="18"/>
        <v>0</v>
      </c>
      <c r="S16" s="1">
        <f t="shared" si="18"/>
        <v>0</v>
      </c>
      <c r="T16" s="1">
        <f t="shared" si="18"/>
        <v>0</v>
      </c>
      <c r="U16" s="1">
        <f t="shared" si="18"/>
        <v>8</v>
      </c>
      <c r="V16" s="1">
        <f t="shared" si="18"/>
        <v>20</v>
      </c>
      <c r="W16" s="1">
        <f t="shared" si="18"/>
        <v>1</v>
      </c>
      <c r="X16" s="1">
        <f t="shared" si="18"/>
        <v>3</v>
      </c>
      <c r="Y16" s="1">
        <f t="shared" si="18"/>
        <v>1</v>
      </c>
      <c r="Z16" s="1">
        <f t="shared" si="18"/>
        <v>8</v>
      </c>
      <c r="AA16" s="1">
        <f t="shared" si="2"/>
        <v>11</v>
      </c>
      <c r="AB16" s="1">
        <v>0</v>
      </c>
      <c r="AC16" s="1">
        <f>SUM(AC30,AC44)</f>
        <v>1</v>
      </c>
      <c r="AD16" s="1">
        <f>SUM(AD30,AD44)</f>
        <v>4</v>
      </c>
      <c r="AE16" s="1">
        <f>SUM(AE30,AE44)</f>
        <v>1</v>
      </c>
      <c r="AF16" s="1">
        <v>0</v>
      </c>
      <c r="AG16" s="1">
        <v>0</v>
      </c>
      <c r="AH16" s="1">
        <v>0</v>
      </c>
      <c r="AI16" s="1">
        <v>0</v>
      </c>
      <c r="AJ16" s="1">
        <v>0</v>
      </c>
      <c r="AK16" s="1">
        <v>0</v>
      </c>
      <c r="AL16" s="1">
        <v>0</v>
      </c>
      <c r="AM16" s="1">
        <v>0</v>
      </c>
      <c r="AN16" s="1">
        <f>SUM(AN30,AN44)</f>
        <v>5</v>
      </c>
      <c r="AO16" s="1">
        <v>0</v>
      </c>
      <c r="AP16" s="1">
        <v>0</v>
      </c>
      <c r="AQ16" s="1">
        <v>0</v>
      </c>
      <c r="AR16" s="1">
        <v>0</v>
      </c>
      <c r="AS16" s="1">
        <v>0</v>
      </c>
    </row>
    <row r="17" spans="1:45" ht="18" customHeight="1">
      <c r="A17" s="21" t="s">
        <v>285</v>
      </c>
      <c r="B17" s="1">
        <f t="shared" si="0"/>
        <v>51242</v>
      </c>
      <c r="C17" s="1">
        <f t="shared" si="6"/>
        <v>29862</v>
      </c>
      <c r="D17" s="1">
        <f>SUM(D18:D21)</f>
        <v>729</v>
      </c>
      <c r="E17" s="1">
        <f>SUM(E18:E21)</f>
        <v>511</v>
      </c>
      <c r="F17" s="1">
        <f>SUM(F18:F21)</f>
        <v>1527</v>
      </c>
      <c r="G17" s="1">
        <f aca="true" t="shared" si="19" ref="G17:AS17">SUM(G18:G21)</f>
        <v>1348</v>
      </c>
      <c r="H17" s="1">
        <f t="shared" si="19"/>
        <v>1881</v>
      </c>
      <c r="I17" s="1">
        <f t="shared" si="19"/>
        <v>1528</v>
      </c>
      <c r="J17" s="1">
        <f t="shared" si="19"/>
        <v>983</v>
      </c>
      <c r="K17" s="1">
        <f t="shared" si="19"/>
        <v>1988</v>
      </c>
      <c r="L17" s="1">
        <f t="shared" si="19"/>
        <v>1281</v>
      </c>
      <c r="M17" s="1">
        <f t="shared" si="19"/>
        <v>671</v>
      </c>
      <c r="N17" s="1">
        <f t="shared" si="19"/>
        <v>696</v>
      </c>
      <c r="O17" s="1">
        <f t="shared" si="19"/>
        <v>493</v>
      </c>
      <c r="P17" s="1">
        <f t="shared" si="19"/>
        <v>645</v>
      </c>
      <c r="Q17" s="1">
        <f t="shared" si="19"/>
        <v>950</v>
      </c>
      <c r="R17" s="1">
        <f t="shared" si="19"/>
        <v>1636</v>
      </c>
      <c r="S17" s="1">
        <f t="shared" si="19"/>
        <v>714</v>
      </c>
      <c r="T17" s="1">
        <f t="shared" si="19"/>
        <v>1519</v>
      </c>
      <c r="U17" s="1">
        <f t="shared" si="19"/>
        <v>1372</v>
      </c>
      <c r="V17" s="1">
        <f t="shared" si="19"/>
        <v>1649</v>
      </c>
      <c r="W17" s="1">
        <f t="shared" si="19"/>
        <v>2571</v>
      </c>
      <c r="X17" s="1">
        <f t="shared" si="19"/>
        <v>2600</v>
      </c>
      <c r="Y17" s="1">
        <f t="shared" si="19"/>
        <v>1247</v>
      </c>
      <c r="Z17" s="1">
        <f t="shared" si="19"/>
        <v>1323</v>
      </c>
      <c r="AA17" s="1">
        <f t="shared" si="2"/>
        <v>21380</v>
      </c>
      <c r="AB17" s="1">
        <f t="shared" si="19"/>
        <v>2379</v>
      </c>
      <c r="AC17" s="1">
        <f t="shared" si="19"/>
        <v>3896</v>
      </c>
      <c r="AD17" s="1">
        <f t="shared" si="19"/>
        <v>963</v>
      </c>
      <c r="AE17" s="1">
        <f t="shared" si="19"/>
        <v>1622</v>
      </c>
      <c r="AF17" s="1">
        <f t="shared" si="19"/>
        <v>701</v>
      </c>
      <c r="AG17" s="1">
        <f t="shared" si="19"/>
        <v>1243</v>
      </c>
      <c r="AH17" s="1">
        <f t="shared" si="19"/>
        <v>613</v>
      </c>
      <c r="AI17" s="1">
        <f t="shared" si="19"/>
        <v>373</v>
      </c>
      <c r="AJ17" s="1">
        <f t="shared" si="19"/>
        <v>1852</v>
      </c>
      <c r="AK17" s="1">
        <f t="shared" si="19"/>
        <v>1556</v>
      </c>
      <c r="AL17" s="1">
        <f>SUM(AL18:AL21)</f>
        <v>402</v>
      </c>
      <c r="AM17" s="1">
        <f t="shared" si="19"/>
        <v>2442</v>
      </c>
      <c r="AN17" s="1">
        <f t="shared" si="19"/>
        <v>821</v>
      </c>
      <c r="AO17" s="1">
        <f t="shared" si="19"/>
        <v>972</v>
      </c>
      <c r="AP17" s="1">
        <f t="shared" si="19"/>
        <v>427</v>
      </c>
      <c r="AQ17" s="1">
        <f t="shared" si="19"/>
        <v>207</v>
      </c>
      <c r="AR17" s="1">
        <f t="shared" si="19"/>
        <v>566</v>
      </c>
      <c r="AS17" s="1">
        <f t="shared" si="19"/>
        <v>345</v>
      </c>
    </row>
    <row r="18" spans="1:45" ht="18" customHeight="1">
      <c r="A18" s="21" t="s">
        <v>281</v>
      </c>
      <c r="B18" s="1">
        <f t="shared" si="0"/>
        <v>30066</v>
      </c>
      <c r="C18" s="1">
        <f t="shared" si="6"/>
        <v>16508</v>
      </c>
      <c r="D18" s="1">
        <f aca="true" t="shared" si="20" ref="D18:Z18">SUM(D32,D46)</f>
        <v>372</v>
      </c>
      <c r="E18" s="1">
        <f t="shared" si="20"/>
        <v>268</v>
      </c>
      <c r="F18" s="1">
        <f t="shared" si="20"/>
        <v>823</v>
      </c>
      <c r="G18" s="1">
        <f t="shared" si="20"/>
        <v>808</v>
      </c>
      <c r="H18" s="1">
        <f t="shared" si="20"/>
        <v>841</v>
      </c>
      <c r="I18" s="1">
        <f t="shared" si="20"/>
        <v>754</v>
      </c>
      <c r="J18" s="1">
        <f t="shared" si="20"/>
        <v>527</v>
      </c>
      <c r="K18" s="1">
        <f t="shared" si="20"/>
        <v>1167</v>
      </c>
      <c r="L18" s="1">
        <f t="shared" si="20"/>
        <v>677</v>
      </c>
      <c r="M18" s="1">
        <f t="shared" si="20"/>
        <v>415</v>
      </c>
      <c r="N18" s="1">
        <f t="shared" si="20"/>
        <v>370</v>
      </c>
      <c r="O18" s="1">
        <f t="shared" si="20"/>
        <v>300</v>
      </c>
      <c r="P18" s="1">
        <f t="shared" si="20"/>
        <v>369</v>
      </c>
      <c r="Q18" s="1">
        <f t="shared" si="20"/>
        <v>558</v>
      </c>
      <c r="R18" s="1">
        <f t="shared" si="20"/>
        <v>1006</v>
      </c>
      <c r="S18" s="1">
        <f t="shared" si="20"/>
        <v>450</v>
      </c>
      <c r="T18" s="1">
        <f t="shared" si="20"/>
        <v>946</v>
      </c>
      <c r="U18" s="1">
        <f t="shared" si="20"/>
        <v>627</v>
      </c>
      <c r="V18" s="1">
        <f t="shared" si="20"/>
        <v>976</v>
      </c>
      <c r="W18" s="1">
        <f t="shared" si="20"/>
        <v>1344</v>
      </c>
      <c r="X18" s="1">
        <f t="shared" si="20"/>
        <v>1427</v>
      </c>
      <c r="Y18" s="1">
        <f t="shared" si="20"/>
        <v>709</v>
      </c>
      <c r="Z18" s="1">
        <f t="shared" si="20"/>
        <v>774</v>
      </c>
      <c r="AA18" s="1">
        <f t="shared" si="2"/>
        <v>13558</v>
      </c>
      <c r="AB18" s="1">
        <f aca="true" t="shared" si="21" ref="AB18:AS18">SUM(AB32,AB46)</f>
        <v>1271</v>
      </c>
      <c r="AC18" s="1">
        <f t="shared" si="21"/>
        <v>2301</v>
      </c>
      <c r="AD18" s="1">
        <f t="shared" si="21"/>
        <v>673</v>
      </c>
      <c r="AE18" s="1">
        <f t="shared" si="21"/>
        <v>987</v>
      </c>
      <c r="AF18" s="1">
        <f t="shared" si="21"/>
        <v>473</v>
      </c>
      <c r="AG18" s="1">
        <f t="shared" si="21"/>
        <v>701</v>
      </c>
      <c r="AH18" s="1">
        <f t="shared" si="21"/>
        <v>479</v>
      </c>
      <c r="AI18" s="1">
        <f t="shared" si="21"/>
        <v>179</v>
      </c>
      <c r="AJ18" s="1">
        <f t="shared" si="21"/>
        <v>1284</v>
      </c>
      <c r="AK18" s="1">
        <f t="shared" si="21"/>
        <v>1116</v>
      </c>
      <c r="AL18" s="1">
        <f t="shared" si="21"/>
        <v>239</v>
      </c>
      <c r="AM18" s="1">
        <f t="shared" si="21"/>
        <v>1522</v>
      </c>
      <c r="AN18" s="1">
        <f t="shared" si="21"/>
        <v>572</v>
      </c>
      <c r="AO18" s="1">
        <f t="shared" si="21"/>
        <v>772</v>
      </c>
      <c r="AP18" s="1">
        <f t="shared" si="21"/>
        <v>285</v>
      </c>
      <c r="AQ18" s="1">
        <f t="shared" si="21"/>
        <v>159</v>
      </c>
      <c r="AR18" s="1">
        <f t="shared" si="21"/>
        <v>345</v>
      </c>
      <c r="AS18" s="1">
        <f t="shared" si="21"/>
        <v>200</v>
      </c>
    </row>
    <row r="19" spans="1:45" ht="18" customHeight="1">
      <c r="A19" s="21" t="s">
        <v>282</v>
      </c>
      <c r="B19" s="1">
        <f t="shared" si="0"/>
        <v>8124</v>
      </c>
      <c r="C19" s="1">
        <f t="shared" si="6"/>
        <v>4881</v>
      </c>
      <c r="D19" s="1">
        <f aca="true" t="shared" si="22" ref="D19:Z19">SUM(D33,D47)</f>
        <v>145</v>
      </c>
      <c r="E19" s="1">
        <f t="shared" si="22"/>
        <v>121</v>
      </c>
      <c r="F19" s="1">
        <f t="shared" si="22"/>
        <v>261</v>
      </c>
      <c r="G19" s="1">
        <f t="shared" si="22"/>
        <v>242</v>
      </c>
      <c r="H19" s="1">
        <f t="shared" si="22"/>
        <v>298</v>
      </c>
      <c r="I19" s="1">
        <f t="shared" si="22"/>
        <v>194</v>
      </c>
      <c r="J19" s="1">
        <f t="shared" si="22"/>
        <v>164</v>
      </c>
      <c r="K19" s="1">
        <f t="shared" si="22"/>
        <v>348</v>
      </c>
      <c r="L19" s="1">
        <f t="shared" si="22"/>
        <v>247</v>
      </c>
      <c r="M19" s="1">
        <f t="shared" si="22"/>
        <v>112</v>
      </c>
      <c r="N19" s="1">
        <f t="shared" si="22"/>
        <v>126</v>
      </c>
      <c r="O19" s="1">
        <f t="shared" si="22"/>
        <v>101</v>
      </c>
      <c r="P19" s="1">
        <f t="shared" si="22"/>
        <v>146</v>
      </c>
      <c r="Q19" s="1">
        <f t="shared" si="22"/>
        <v>180</v>
      </c>
      <c r="R19" s="1">
        <f t="shared" si="22"/>
        <v>245</v>
      </c>
      <c r="S19" s="1">
        <f t="shared" si="22"/>
        <v>95</v>
      </c>
      <c r="T19" s="1">
        <f t="shared" si="22"/>
        <v>221</v>
      </c>
      <c r="U19" s="1">
        <f t="shared" si="22"/>
        <v>271</v>
      </c>
      <c r="V19" s="1">
        <f t="shared" si="22"/>
        <v>234</v>
      </c>
      <c r="W19" s="1">
        <f t="shared" si="22"/>
        <v>344</v>
      </c>
      <c r="X19" s="1">
        <f t="shared" si="22"/>
        <v>332</v>
      </c>
      <c r="Y19" s="1">
        <f t="shared" si="22"/>
        <v>275</v>
      </c>
      <c r="Z19" s="1">
        <f t="shared" si="22"/>
        <v>179</v>
      </c>
      <c r="AA19" s="1">
        <f t="shared" si="2"/>
        <v>3243</v>
      </c>
      <c r="AB19" s="1">
        <f aca="true" t="shared" si="23" ref="AB19:AS19">SUM(AB33,AB47)</f>
        <v>338</v>
      </c>
      <c r="AC19" s="1">
        <f t="shared" si="23"/>
        <v>635</v>
      </c>
      <c r="AD19" s="1">
        <f t="shared" si="23"/>
        <v>147</v>
      </c>
      <c r="AE19" s="1">
        <f t="shared" si="23"/>
        <v>242</v>
      </c>
      <c r="AF19" s="1">
        <f t="shared" si="23"/>
        <v>121</v>
      </c>
      <c r="AG19" s="1">
        <f t="shared" si="23"/>
        <v>224</v>
      </c>
      <c r="AH19" s="1">
        <f t="shared" si="23"/>
        <v>79</v>
      </c>
      <c r="AI19" s="1">
        <f t="shared" si="23"/>
        <v>47</v>
      </c>
      <c r="AJ19" s="1">
        <f t="shared" si="23"/>
        <v>269</v>
      </c>
      <c r="AK19" s="1">
        <f t="shared" si="23"/>
        <v>252</v>
      </c>
      <c r="AL19" s="1">
        <f t="shared" si="23"/>
        <v>103</v>
      </c>
      <c r="AM19" s="1">
        <f t="shared" si="23"/>
        <v>321</v>
      </c>
      <c r="AN19" s="1">
        <f t="shared" si="23"/>
        <v>94</v>
      </c>
      <c r="AO19" s="1">
        <f t="shared" si="23"/>
        <v>93</v>
      </c>
      <c r="AP19" s="1">
        <f t="shared" si="23"/>
        <v>67</v>
      </c>
      <c r="AQ19" s="1">
        <f t="shared" si="23"/>
        <v>22</v>
      </c>
      <c r="AR19" s="1">
        <f t="shared" si="23"/>
        <v>111</v>
      </c>
      <c r="AS19" s="1">
        <f t="shared" si="23"/>
        <v>78</v>
      </c>
    </row>
    <row r="20" spans="1:45" ht="18" customHeight="1">
      <c r="A20" s="21" t="s">
        <v>283</v>
      </c>
      <c r="B20" s="1">
        <f t="shared" si="0"/>
        <v>13005</v>
      </c>
      <c r="C20" s="1">
        <f t="shared" si="6"/>
        <v>8430</v>
      </c>
      <c r="D20" s="1">
        <f aca="true" t="shared" si="24" ref="D20:Z20">SUM(D34,D48)</f>
        <v>212</v>
      </c>
      <c r="E20" s="1">
        <f t="shared" si="24"/>
        <v>119</v>
      </c>
      <c r="F20" s="1">
        <f t="shared" si="24"/>
        <v>438</v>
      </c>
      <c r="G20" s="1">
        <f t="shared" si="24"/>
        <v>294</v>
      </c>
      <c r="H20" s="1">
        <f t="shared" si="24"/>
        <v>739</v>
      </c>
      <c r="I20" s="1">
        <f t="shared" si="24"/>
        <v>575</v>
      </c>
      <c r="J20" s="1">
        <f t="shared" si="24"/>
        <v>292</v>
      </c>
      <c r="K20" s="1">
        <f t="shared" si="24"/>
        <v>471</v>
      </c>
      <c r="L20" s="1">
        <f t="shared" si="24"/>
        <v>357</v>
      </c>
      <c r="M20" s="1">
        <f t="shared" si="24"/>
        <v>143</v>
      </c>
      <c r="N20" s="1">
        <f t="shared" si="24"/>
        <v>200</v>
      </c>
      <c r="O20" s="1">
        <f t="shared" si="24"/>
        <v>92</v>
      </c>
      <c r="P20" s="1">
        <f t="shared" si="24"/>
        <v>130</v>
      </c>
      <c r="Q20" s="1">
        <f t="shared" si="24"/>
        <v>212</v>
      </c>
      <c r="R20" s="1">
        <f t="shared" si="24"/>
        <v>385</v>
      </c>
      <c r="S20" s="1">
        <f t="shared" si="24"/>
        <v>169</v>
      </c>
      <c r="T20" s="1">
        <f t="shared" si="24"/>
        <v>348</v>
      </c>
      <c r="U20" s="1">
        <f t="shared" si="24"/>
        <v>468</v>
      </c>
      <c r="V20" s="1">
        <f t="shared" si="24"/>
        <v>435</v>
      </c>
      <c r="W20" s="1">
        <f t="shared" si="24"/>
        <v>881</v>
      </c>
      <c r="X20" s="1">
        <f t="shared" si="24"/>
        <v>838</v>
      </c>
      <c r="Y20" s="1">
        <f t="shared" si="24"/>
        <v>263</v>
      </c>
      <c r="Z20" s="1">
        <f t="shared" si="24"/>
        <v>369</v>
      </c>
      <c r="AA20" s="1">
        <f t="shared" si="2"/>
        <v>4575</v>
      </c>
      <c r="AB20" s="1">
        <f aca="true" t="shared" si="25" ref="AB20:AS20">SUM(AB34,AB48)</f>
        <v>768</v>
      </c>
      <c r="AC20" s="1">
        <f t="shared" si="25"/>
        <v>958</v>
      </c>
      <c r="AD20" s="1">
        <f t="shared" si="25"/>
        <v>143</v>
      </c>
      <c r="AE20" s="1">
        <f t="shared" si="25"/>
        <v>393</v>
      </c>
      <c r="AF20" s="1">
        <f t="shared" si="25"/>
        <v>107</v>
      </c>
      <c r="AG20" s="1">
        <f t="shared" si="25"/>
        <v>318</v>
      </c>
      <c r="AH20" s="1">
        <f t="shared" si="25"/>
        <v>55</v>
      </c>
      <c r="AI20" s="1">
        <f t="shared" si="25"/>
        <v>147</v>
      </c>
      <c r="AJ20" s="1">
        <f t="shared" si="25"/>
        <v>299</v>
      </c>
      <c r="AK20" s="1">
        <f t="shared" si="25"/>
        <v>188</v>
      </c>
      <c r="AL20" s="1">
        <f t="shared" si="25"/>
        <v>60</v>
      </c>
      <c r="AM20" s="1">
        <f t="shared" si="25"/>
        <v>599</v>
      </c>
      <c r="AN20" s="1">
        <f t="shared" si="25"/>
        <v>155</v>
      </c>
      <c r="AO20" s="1">
        <f t="shared" si="25"/>
        <v>107</v>
      </c>
      <c r="AP20" s="1">
        <f t="shared" si="25"/>
        <v>75</v>
      </c>
      <c r="AQ20" s="1">
        <f t="shared" si="25"/>
        <v>26</v>
      </c>
      <c r="AR20" s="1">
        <f t="shared" si="25"/>
        <v>110</v>
      </c>
      <c r="AS20" s="1">
        <f t="shared" si="25"/>
        <v>67</v>
      </c>
    </row>
    <row r="21" spans="1:45" ht="18" customHeight="1">
      <c r="A21" s="21" t="s">
        <v>284</v>
      </c>
      <c r="B21" s="1">
        <f t="shared" si="0"/>
        <v>47</v>
      </c>
      <c r="C21" s="1">
        <f t="shared" si="6"/>
        <v>43</v>
      </c>
      <c r="D21" s="1">
        <f aca="true" t="shared" si="26" ref="D21:X21">SUM(D35,D49)</f>
        <v>0</v>
      </c>
      <c r="E21" s="1">
        <f t="shared" si="26"/>
        <v>3</v>
      </c>
      <c r="F21" s="1">
        <f t="shared" si="26"/>
        <v>5</v>
      </c>
      <c r="G21" s="1">
        <f t="shared" si="26"/>
        <v>4</v>
      </c>
      <c r="H21" s="1">
        <f t="shared" si="26"/>
        <v>3</v>
      </c>
      <c r="I21" s="1">
        <f t="shared" si="26"/>
        <v>5</v>
      </c>
      <c r="J21" s="1">
        <f t="shared" si="26"/>
        <v>0</v>
      </c>
      <c r="K21" s="1">
        <f t="shared" si="26"/>
        <v>2</v>
      </c>
      <c r="L21" s="1">
        <f t="shared" si="26"/>
        <v>0</v>
      </c>
      <c r="M21" s="1">
        <f t="shared" si="26"/>
        <v>1</v>
      </c>
      <c r="N21" s="1">
        <f t="shared" si="26"/>
        <v>0</v>
      </c>
      <c r="O21" s="1">
        <f t="shared" si="26"/>
        <v>0</v>
      </c>
      <c r="P21" s="1">
        <f t="shared" si="26"/>
        <v>0</v>
      </c>
      <c r="Q21" s="1">
        <f t="shared" si="26"/>
        <v>0</v>
      </c>
      <c r="R21" s="1">
        <f t="shared" si="26"/>
        <v>0</v>
      </c>
      <c r="S21" s="1">
        <f t="shared" si="26"/>
        <v>0</v>
      </c>
      <c r="T21" s="1">
        <f t="shared" si="26"/>
        <v>4</v>
      </c>
      <c r="U21" s="1">
        <f t="shared" si="26"/>
        <v>6</v>
      </c>
      <c r="V21" s="1">
        <f t="shared" si="26"/>
        <v>4</v>
      </c>
      <c r="W21" s="1">
        <f t="shared" si="26"/>
        <v>2</v>
      </c>
      <c r="X21" s="1">
        <f t="shared" si="26"/>
        <v>3</v>
      </c>
      <c r="Y21" s="1">
        <v>0</v>
      </c>
      <c r="Z21" s="1">
        <f>SUM(Z35,Z49)</f>
        <v>1</v>
      </c>
      <c r="AA21" s="1">
        <f t="shared" si="2"/>
        <v>4</v>
      </c>
      <c r="AB21" s="1">
        <f>SUM(AB35,AB49)</f>
        <v>2</v>
      </c>
      <c r="AC21" s="1">
        <f>SUM(AC35,AC49)</f>
        <v>2</v>
      </c>
      <c r="AD21" s="1">
        <v>0</v>
      </c>
      <c r="AE21" s="1">
        <v>0</v>
      </c>
      <c r="AF21" s="1">
        <v>0</v>
      </c>
      <c r="AG21" s="1">
        <v>0</v>
      </c>
      <c r="AH21" s="1">
        <v>0</v>
      </c>
      <c r="AI21" s="1">
        <v>0</v>
      </c>
      <c r="AJ21" s="1">
        <v>0</v>
      </c>
      <c r="AK21" s="1">
        <v>0</v>
      </c>
      <c r="AL21" s="1">
        <v>0</v>
      </c>
      <c r="AM21" s="1">
        <v>0</v>
      </c>
      <c r="AN21" s="1">
        <v>0</v>
      </c>
      <c r="AO21" s="1">
        <v>0</v>
      </c>
      <c r="AP21" s="1">
        <v>0</v>
      </c>
      <c r="AQ21" s="1">
        <v>0</v>
      </c>
      <c r="AR21" s="1">
        <v>0</v>
      </c>
      <c r="AS21" s="1">
        <v>0</v>
      </c>
    </row>
    <row r="22" spans="1:45" s="2" customFormat="1" ht="18" customHeight="1">
      <c r="A22" s="9" t="s">
        <v>288</v>
      </c>
      <c r="B22" s="2">
        <f t="shared" si="0"/>
        <v>174918</v>
      </c>
      <c r="C22" s="2">
        <f t="shared" si="6"/>
        <v>107075</v>
      </c>
      <c r="D22" s="2">
        <v>2934</v>
      </c>
      <c r="E22" s="2">
        <v>2568</v>
      </c>
      <c r="F22" s="2">
        <v>4803</v>
      </c>
      <c r="G22" s="2">
        <v>5714</v>
      </c>
      <c r="H22" s="2">
        <v>5655</v>
      </c>
      <c r="I22" s="2">
        <v>5265</v>
      </c>
      <c r="J22" s="2">
        <v>4603</v>
      </c>
      <c r="K22" s="2">
        <v>4686</v>
      </c>
      <c r="L22" s="2">
        <v>4310</v>
      </c>
      <c r="M22" s="2">
        <v>3012</v>
      </c>
      <c r="N22" s="2">
        <v>3457</v>
      </c>
      <c r="O22" s="2">
        <v>2442</v>
      </c>
      <c r="P22" s="2">
        <v>3297</v>
      </c>
      <c r="Q22" s="2">
        <v>3373</v>
      </c>
      <c r="R22" s="2">
        <v>6932</v>
      </c>
      <c r="S22" s="2">
        <v>3820</v>
      </c>
      <c r="T22" s="2">
        <v>5445</v>
      </c>
      <c r="U22" s="2">
        <v>3839</v>
      </c>
      <c r="V22" s="2">
        <v>4671</v>
      </c>
      <c r="W22" s="2">
        <v>7059</v>
      </c>
      <c r="X22" s="2">
        <v>7875</v>
      </c>
      <c r="Y22" s="2">
        <v>5054</v>
      </c>
      <c r="Z22" s="2">
        <v>6261</v>
      </c>
      <c r="AA22" s="2">
        <f t="shared" si="2"/>
        <v>67843</v>
      </c>
      <c r="AB22" s="2">
        <v>5984</v>
      </c>
      <c r="AC22" s="2">
        <v>7894</v>
      </c>
      <c r="AD22" s="2">
        <v>2899</v>
      </c>
      <c r="AE22" s="2">
        <v>4261</v>
      </c>
      <c r="AF22" s="2">
        <v>2777</v>
      </c>
      <c r="AG22" s="2">
        <v>3882</v>
      </c>
      <c r="AH22" s="2">
        <v>2880</v>
      </c>
      <c r="AI22" s="2">
        <v>2409</v>
      </c>
      <c r="AJ22" s="2">
        <v>4173</v>
      </c>
      <c r="AK22" s="2">
        <v>4300</v>
      </c>
      <c r="AL22" s="2">
        <v>2357</v>
      </c>
      <c r="AM22" s="2">
        <v>4457</v>
      </c>
      <c r="AN22" s="2">
        <v>5222</v>
      </c>
      <c r="AO22" s="2">
        <v>3142</v>
      </c>
      <c r="AP22" s="2">
        <v>3542</v>
      </c>
      <c r="AQ22" s="2">
        <v>2316</v>
      </c>
      <c r="AR22" s="2">
        <v>2598</v>
      </c>
      <c r="AS22" s="2">
        <v>2750</v>
      </c>
    </row>
    <row r="23" spans="1:45" ht="18" customHeight="1">
      <c r="A23" s="21" t="s">
        <v>272</v>
      </c>
      <c r="B23" s="1">
        <f t="shared" si="0"/>
        <v>51542</v>
      </c>
      <c r="C23" s="1">
        <f t="shared" si="6"/>
        <v>28143</v>
      </c>
      <c r="D23" s="1">
        <v>951</v>
      </c>
      <c r="E23" s="1">
        <v>838</v>
      </c>
      <c r="F23" s="1">
        <v>1190</v>
      </c>
      <c r="G23" s="1">
        <v>1429</v>
      </c>
      <c r="H23" s="1">
        <v>1132</v>
      </c>
      <c r="I23" s="1">
        <v>1296</v>
      </c>
      <c r="J23" s="1">
        <v>1472</v>
      </c>
      <c r="K23" s="1">
        <v>1045</v>
      </c>
      <c r="L23" s="1">
        <v>1271</v>
      </c>
      <c r="M23" s="1">
        <v>1011</v>
      </c>
      <c r="N23" s="1">
        <v>981</v>
      </c>
      <c r="O23" s="1">
        <v>953</v>
      </c>
      <c r="P23" s="1">
        <v>1167</v>
      </c>
      <c r="Q23" s="1">
        <v>1200</v>
      </c>
      <c r="R23" s="1">
        <v>2062</v>
      </c>
      <c r="S23" s="1">
        <v>1277</v>
      </c>
      <c r="T23" s="1">
        <v>1541</v>
      </c>
      <c r="U23" s="1">
        <v>859</v>
      </c>
      <c r="V23" s="1">
        <v>705</v>
      </c>
      <c r="W23" s="1">
        <v>1472</v>
      </c>
      <c r="X23" s="1">
        <v>1326</v>
      </c>
      <c r="Y23" s="1">
        <v>1409</v>
      </c>
      <c r="Z23" s="1">
        <v>1556</v>
      </c>
      <c r="AA23" s="1">
        <f t="shared" si="2"/>
        <v>23399</v>
      </c>
      <c r="AB23" s="1">
        <v>1082</v>
      </c>
      <c r="AC23" s="1">
        <v>1299</v>
      </c>
      <c r="AD23" s="1">
        <v>688</v>
      </c>
      <c r="AE23" s="1">
        <v>1067</v>
      </c>
      <c r="AF23" s="1">
        <v>862</v>
      </c>
      <c r="AG23" s="1">
        <v>1002</v>
      </c>
      <c r="AH23" s="1">
        <v>1838</v>
      </c>
      <c r="AI23" s="1">
        <v>1730</v>
      </c>
      <c r="AJ23" s="1">
        <v>907</v>
      </c>
      <c r="AK23" s="1">
        <v>800</v>
      </c>
      <c r="AL23" s="1">
        <v>1477</v>
      </c>
      <c r="AM23" s="1">
        <v>1172</v>
      </c>
      <c r="AN23" s="1">
        <v>1741</v>
      </c>
      <c r="AO23" s="1">
        <v>1116</v>
      </c>
      <c r="AP23" s="1">
        <v>2266</v>
      </c>
      <c r="AQ23" s="1">
        <v>1658</v>
      </c>
      <c r="AR23" s="1">
        <v>888</v>
      </c>
      <c r="AS23" s="1">
        <v>1806</v>
      </c>
    </row>
    <row r="24" spans="1:45" ht="18" customHeight="1">
      <c r="A24" s="21" t="s">
        <v>278</v>
      </c>
      <c r="B24" s="1">
        <f t="shared" si="0"/>
        <v>29216</v>
      </c>
      <c r="C24" s="1">
        <f t="shared" si="6"/>
        <v>23005</v>
      </c>
      <c r="D24" s="1">
        <v>854</v>
      </c>
      <c r="E24" s="1">
        <v>810</v>
      </c>
      <c r="F24" s="1">
        <v>1333</v>
      </c>
      <c r="G24" s="1">
        <v>1366</v>
      </c>
      <c r="H24" s="1">
        <v>1153</v>
      </c>
      <c r="I24" s="1">
        <v>974</v>
      </c>
      <c r="J24" s="1">
        <v>1221</v>
      </c>
      <c r="K24" s="1">
        <v>760</v>
      </c>
      <c r="L24" s="1">
        <v>1070</v>
      </c>
      <c r="M24" s="1">
        <v>809</v>
      </c>
      <c r="N24" s="1">
        <v>810</v>
      </c>
      <c r="O24" s="1">
        <v>667</v>
      </c>
      <c r="P24" s="1">
        <v>1012</v>
      </c>
      <c r="Q24" s="1">
        <v>682</v>
      </c>
      <c r="R24" s="1">
        <v>1464</v>
      </c>
      <c r="S24" s="1">
        <v>1009</v>
      </c>
      <c r="T24" s="1">
        <v>1495</v>
      </c>
      <c r="U24" s="1">
        <v>861</v>
      </c>
      <c r="V24" s="1">
        <v>437</v>
      </c>
      <c r="W24" s="1">
        <v>945</v>
      </c>
      <c r="X24" s="1">
        <v>1073</v>
      </c>
      <c r="Y24" s="1">
        <v>664</v>
      </c>
      <c r="Z24" s="1">
        <v>1536</v>
      </c>
      <c r="AA24" s="1">
        <f t="shared" si="2"/>
        <v>6211</v>
      </c>
      <c r="AB24" s="1">
        <v>564</v>
      </c>
      <c r="AC24" s="1">
        <v>358</v>
      </c>
      <c r="AD24" s="1">
        <v>153</v>
      </c>
      <c r="AE24" s="1">
        <v>372</v>
      </c>
      <c r="AF24" s="1">
        <v>160</v>
      </c>
      <c r="AG24" s="1">
        <v>494</v>
      </c>
      <c r="AH24" s="1">
        <v>266</v>
      </c>
      <c r="AI24" s="1">
        <v>220</v>
      </c>
      <c r="AJ24" s="1">
        <v>109</v>
      </c>
      <c r="AK24" s="1">
        <v>408</v>
      </c>
      <c r="AL24" s="1">
        <v>190</v>
      </c>
      <c r="AM24" s="1">
        <v>200</v>
      </c>
      <c r="AN24" s="1">
        <v>1001</v>
      </c>
      <c r="AO24" s="1">
        <v>424</v>
      </c>
      <c r="AP24" s="1">
        <v>332</v>
      </c>
      <c r="AQ24" s="1">
        <v>327</v>
      </c>
      <c r="AR24" s="1">
        <v>383</v>
      </c>
      <c r="AS24" s="1">
        <v>250</v>
      </c>
    </row>
    <row r="25" spans="1:45" ht="18" customHeight="1">
      <c r="A25" s="21" t="s">
        <v>279</v>
      </c>
      <c r="B25" s="1">
        <f t="shared" si="0"/>
        <v>19236</v>
      </c>
      <c r="C25" s="1">
        <f t="shared" si="6"/>
        <v>12339</v>
      </c>
      <c r="D25" s="1">
        <v>265</v>
      </c>
      <c r="E25" s="1">
        <v>211</v>
      </c>
      <c r="F25" s="1">
        <v>487</v>
      </c>
      <c r="G25" s="1">
        <v>726</v>
      </c>
      <c r="H25" s="1">
        <v>766</v>
      </c>
      <c r="I25" s="1">
        <v>594</v>
      </c>
      <c r="J25" s="1">
        <v>496</v>
      </c>
      <c r="K25" s="1">
        <v>503</v>
      </c>
      <c r="L25" s="1">
        <v>460</v>
      </c>
      <c r="M25" s="1">
        <v>255</v>
      </c>
      <c r="N25" s="1">
        <v>436</v>
      </c>
      <c r="O25" s="1">
        <v>199</v>
      </c>
      <c r="P25" s="1">
        <v>286</v>
      </c>
      <c r="Q25" s="1">
        <v>289</v>
      </c>
      <c r="R25" s="1">
        <v>995</v>
      </c>
      <c r="S25" s="1">
        <v>431</v>
      </c>
      <c r="T25" s="1">
        <v>552</v>
      </c>
      <c r="U25" s="1">
        <v>361</v>
      </c>
      <c r="V25" s="1">
        <v>721</v>
      </c>
      <c r="W25" s="1">
        <v>873</v>
      </c>
      <c r="X25" s="1">
        <v>1086</v>
      </c>
      <c r="Y25" s="1">
        <v>516</v>
      </c>
      <c r="Z25" s="1">
        <v>831</v>
      </c>
      <c r="AA25" s="1">
        <f t="shared" si="2"/>
        <v>6897</v>
      </c>
      <c r="AB25" s="1">
        <v>734</v>
      </c>
      <c r="AC25" s="1">
        <v>981</v>
      </c>
      <c r="AD25" s="1">
        <v>449</v>
      </c>
      <c r="AE25" s="1">
        <v>499</v>
      </c>
      <c r="AF25" s="1">
        <v>405</v>
      </c>
      <c r="AG25" s="1">
        <v>494</v>
      </c>
      <c r="AH25" s="1">
        <v>72</v>
      </c>
      <c r="AI25" s="1">
        <v>83</v>
      </c>
      <c r="AJ25" s="1">
        <v>211</v>
      </c>
      <c r="AK25" s="1">
        <v>517</v>
      </c>
      <c r="AL25" s="1">
        <v>95</v>
      </c>
      <c r="AM25" s="1">
        <v>303</v>
      </c>
      <c r="AN25" s="1">
        <v>974</v>
      </c>
      <c r="AO25" s="1">
        <v>215</v>
      </c>
      <c r="AP25" s="1">
        <v>270</v>
      </c>
      <c r="AQ25" s="1">
        <v>63</v>
      </c>
      <c r="AR25" s="1">
        <v>409</v>
      </c>
      <c r="AS25" s="1">
        <v>123</v>
      </c>
    </row>
    <row r="26" spans="1:45" ht="18" customHeight="1">
      <c r="A26" s="21" t="s">
        <v>280</v>
      </c>
      <c r="B26" s="1">
        <f t="shared" si="0"/>
        <v>48401</v>
      </c>
      <c r="C26" s="1">
        <f t="shared" si="6"/>
        <v>28215</v>
      </c>
      <c r="D26" s="1">
        <f>SUM(D27:D30)</f>
        <v>528</v>
      </c>
      <c r="E26" s="1">
        <f>SUM(E27:E30)</f>
        <v>450</v>
      </c>
      <c r="F26" s="1">
        <f>SUM(F27:F30)</f>
        <v>1086</v>
      </c>
      <c r="G26" s="1">
        <f aca="true" t="shared" si="27" ref="G26:AS26">SUM(G27:G30)</f>
        <v>1520</v>
      </c>
      <c r="H26" s="1">
        <f t="shared" si="27"/>
        <v>1682</v>
      </c>
      <c r="I26" s="1">
        <f t="shared" si="27"/>
        <v>1566</v>
      </c>
      <c r="J26" s="1">
        <f t="shared" si="27"/>
        <v>909</v>
      </c>
      <c r="K26" s="1">
        <f t="shared" si="27"/>
        <v>1395</v>
      </c>
      <c r="L26" s="1">
        <f t="shared" si="27"/>
        <v>949</v>
      </c>
      <c r="M26" s="1">
        <f t="shared" si="27"/>
        <v>594</v>
      </c>
      <c r="N26" s="1">
        <f t="shared" si="27"/>
        <v>874</v>
      </c>
      <c r="O26" s="1">
        <f t="shared" si="27"/>
        <v>375</v>
      </c>
      <c r="P26" s="1">
        <f t="shared" si="27"/>
        <v>545</v>
      </c>
      <c r="Q26" s="1">
        <f t="shared" si="27"/>
        <v>694</v>
      </c>
      <c r="R26" s="1">
        <f t="shared" si="27"/>
        <v>1583</v>
      </c>
      <c r="S26" s="1">
        <f t="shared" si="27"/>
        <v>729</v>
      </c>
      <c r="T26" s="1">
        <f t="shared" si="27"/>
        <v>1153</v>
      </c>
      <c r="U26" s="1">
        <f t="shared" si="27"/>
        <v>1033</v>
      </c>
      <c r="V26" s="1">
        <f t="shared" si="27"/>
        <v>1941</v>
      </c>
      <c r="W26" s="1">
        <f t="shared" si="27"/>
        <v>2144</v>
      </c>
      <c r="X26" s="1">
        <f t="shared" si="27"/>
        <v>2975</v>
      </c>
      <c r="Y26" s="1">
        <f t="shared" si="27"/>
        <v>1838</v>
      </c>
      <c r="Z26" s="1">
        <f t="shared" si="27"/>
        <v>1652</v>
      </c>
      <c r="AA26" s="1">
        <f t="shared" si="2"/>
        <v>20186</v>
      </c>
      <c r="AB26" s="1">
        <f t="shared" si="27"/>
        <v>2381</v>
      </c>
      <c r="AC26" s="1">
        <f t="shared" si="27"/>
        <v>3268</v>
      </c>
      <c r="AD26" s="1">
        <f t="shared" si="27"/>
        <v>1078</v>
      </c>
      <c r="AE26" s="1">
        <f t="shared" si="27"/>
        <v>1424</v>
      </c>
      <c r="AF26" s="1">
        <f t="shared" si="27"/>
        <v>988</v>
      </c>
      <c r="AG26" s="1">
        <f t="shared" si="27"/>
        <v>1228</v>
      </c>
      <c r="AH26" s="1">
        <f t="shared" si="27"/>
        <v>407</v>
      </c>
      <c r="AI26" s="1">
        <f t="shared" si="27"/>
        <v>177</v>
      </c>
      <c r="AJ26" s="1">
        <f t="shared" si="27"/>
        <v>1960</v>
      </c>
      <c r="AK26" s="1">
        <f t="shared" si="27"/>
        <v>1813</v>
      </c>
      <c r="AL26" s="1">
        <f t="shared" si="27"/>
        <v>397</v>
      </c>
      <c r="AM26" s="1">
        <f t="shared" si="27"/>
        <v>1472</v>
      </c>
      <c r="AN26" s="1">
        <f t="shared" si="27"/>
        <v>1080</v>
      </c>
      <c r="AO26" s="1">
        <f t="shared" si="27"/>
        <v>877</v>
      </c>
      <c r="AP26" s="1">
        <f t="shared" si="27"/>
        <v>449</v>
      </c>
      <c r="AQ26" s="1">
        <f t="shared" si="27"/>
        <v>169</v>
      </c>
      <c r="AR26" s="1">
        <f t="shared" si="27"/>
        <v>625</v>
      </c>
      <c r="AS26" s="1">
        <f t="shared" si="27"/>
        <v>393</v>
      </c>
    </row>
    <row r="27" spans="1:45" ht="18" customHeight="1">
      <c r="A27" s="21" t="s">
        <v>281</v>
      </c>
      <c r="B27" s="1">
        <f t="shared" si="0"/>
        <v>33008</v>
      </c>
      <c r="C27" s="1">
        <f t="shared" si="6"/>
        <v>17873</v>
      </c>
      <c r="D27" s="1">
        <v>308</v>
      </c>
      <c r="E27" s="1">
        <v>294</v>
      </c>
      <c r="F27" s="1">
        <v>611</v>
      </c>
      <c r="G27" s="1">
        <v>1014</v>
      </c>
      <c r="H27" s="1">
        <v>971</v>
      </c>
      <c r="I27" s="1">
        <v>779</v>
      </c>
      <c r="J27" s="1">
        <v>527</v>
      </c>
      <c r="K27" s="1">
        <v>944</v>
      </c>
      <c r="L27" s="1">
        <v>641</v>
      </c>
      <c r="M27" s="1">
        <v>404</v>
      </c>
      <c r="N27" s="1">
        <v>520</v>
      </c>
      <c r="O27" s="1">
        <v>266</v>
      </c>
      <c r="P27" s="1">
        <v>378</v>
      </c>
      <c r="Q27" s="1">
        <v>492</v>
      </c>
      <c r="R27" s="1">
        <v>1111</v>
      </c>
      <c r="S27" s="1">
        <v>517</v>
      </c>
      <c r="T27" s="1">
        <v>754</v>
      </c>
      <c r="U27" s="1">
        <v>524</v>
      </c>
      <c r="V27" s="1">
        <v>1303</v>
      </c>
      <c r="W27" s="1">
        <v>1207</v>
      </c>
      <c r="X27" s="1">
        <v>1768</v>
      </c>
      <c r="Y27" s="1">
        <v>1367</v>
      </c>
      <c r="Z27" s="1">
        <v>1173</v>
      </c>
      <c r="AA27" s="1">
        <f t="shared" si="2"/>
        <v>15135</v>
      </c>
      <c r="AB27" s="1">
        <v>1650</v>
      </c>
      <c r="AC27" s="1">
        <v>2193</v>
      </c>
      <c r="AD27" s="1">
        <v>829</v>
      </c>
      <c r="AE27" s="1">
        <v>1066</v>
      </c>
      <c r="AF27" s="1">
        <v>813</v>
      </c>
      <c r="AG27" s="1">
        <v>849</v>
      </c>
      <c r="AH27" s="1">
        <v>354</v>
      </c>
      <c r="AI27" s="1">
        <v>131</v>
      </c>
      <c r="AJ27" s="1">
        <v>1595</v>
      </c>
      <c r="AK27" s="1">
        <v>1466</v>
      </c>
      <c r="AL27" s="1">
        <v>277</v>
      </c>
      <c r="AM27" s="1">
        <v>1127</v>
      </c>
      <c r="AN27" s="1">
        <v>807</v>
      </c>
      <c r="AO27" s="1">
        <v>746</v>
      </c>
      <c r="AP27" s="1">
        <v>385</v>
      </c>
      <c r="AQ27" s="1">
        <v>126</v>
      </c>
      <c r="AR27" s="1">
        <v>446</v>
      </c>
      <c r="AS27" s="1">
        <v>275</v>
      </c>
    </row>
    <row r="28" spans="1:45" ht="18" customHeight="1">
      <c r="A28" s="21" t="s">
        <v>282</v>
      </c>
      <c r="B28" s="1">
        <f t="shared" si="0"/>
        <v>6084</v>
      </c>
      <c r="C28" s="1">
        <f t="shared" si="6"/>
        <v>3488</v>
      </c>
      <c r="D28" s="1">
        <v>97</v>
      </c>
      <c r="E28" s="1">
        <v>72</v>
      </c>
      <c r="F28" s="1">
        <v>121</v>
      </c>
      <c r="G28" s="1">
        <v>203</v>
      </c>
      <c r="H28" s="1">
        <v>186</v>
      </c>
      <c r="I28" s="1">
        <v>215</v>
      </c>
      <c r="J28" s="1">
        <v>143</v>
      </c>
      <c r="K28" s="1">
        <v>201</v>
      </c>
      <c r="L28" s="1">
        <v>120</v>
      </c>
      <c r="M28" s="1">
        <v>83</v>
      </c>
      <c r="N28" s="1">
        <v>153</v>
      </c>
      <c r="O28" s="1">
        <v>52</v>
      </c>
      <c r="P28" s="1">
        <v>57</v>
      </c>
      <c r="Q28" s="1">
        <v>103</v>
      </c>
      <c r="R28" s="1">
        <v>173</v>
      </c>
      <c r="S28" s="1">
        <v>78</v>
      </c>
      <c r="T28" s="1">
        <v>111</v>
      </c>
      <c r="U28" s="1">
        <v>173</v>
      </c>
      <c r="V28" s="1">
        <v>191</v>
      </c>
      <c r="W28" s="1">
        <v>228</v>
      </c>
      <c r="X28" s="1">
        <v>320</v>
      </c>
      <c r="Y28" s="1">
        <v>241</v>
      </c>
      <c r="Z28" s="1">
        <v>167</v>
      </c>
      <c r="AA28" s="1">
        <f t="shared" si="2"/>
        <v>2596</v>
      </c>
      <c r="AB28" s="1">
        <v>230</v>
      </c>
      <c r="AC28" s="1">
        <v>516</v>
      </c>
      <c r="AD28" s="1">
        <v>158</v>
      </c>
      <c r="AE28" s="1">
        <v>188</v>
      </c>
      <c r="AF28" s="1">
        <v>127</v>
      </c>
      <c r="AG28" s="1">
        <v>179</v>
      </c>
      <c r="AH28" s="1">
        <v>42</v>
      </c>
      <c r="AI28" s="1">
        <v>23</v>
      </c>
      <c r="AJ28" s="1">
        <v>244</v>
      </c>
      <c r="AK28" s="1">
        <v>219</v>
      </c>
      <c r="AL28" s="1">
        <v>63</v>
      </c>
      <c r="AM28" s="1">
        <v>168</v>
      </c>
      <c r="AN28" s="1">
        <v>115</v>
      </c>
      <c r="AO28" s="1">
        <v>72</v>
      </c>
      <c r="AP28" s="1">
        <v>35</v>
      </c>
      <c r="AQ28" s="1">
        <v>27</v>
      </c>
      <c r="AR28" s="1">
        <v>118</v>
      </c>
      <c r="AS28" s="1">
        <v>72</v>
      </c>
    </row>
    <row r="29" spans="1:45" ht="18" customHeight="1">
      <c r="A29" s="21" t="s">
        <v>283</v>
      </c>
      <c r="B29" s="1">
        <f t="shared" si="0"/>
        <v>9275</v>
      </c>
      <c r="C29" s="1">
        <f t="shared" si="6"/>
        <v>6824</v>
      </c>
      <c r="D29" s="1">
        <v>123</v>
      </c>
      <c r="E29" s="1">
        <v>84</v>
      </c>
      <c r="F29" s="1">
        <v>354</v>
      </c>
      <c r="G29" s="1">
        <v>302</v>
      </c>
      <c r="H29" s="1">
        <v>525</v>
      </c>
      <c r="I29" s="1">
        <v>572</v>
      </c>
      <c r="J29" s="1">
        <v>239</v>
      </c>
      <c r="K29" s="1">
        <v>249</v>
      </c>
      <c r="L29" s="1">
        <v>187</v>
      </c>
      <c r="M29" s="1">
        <v>104</v>
      </c>
      <c r="N29" s="1">
        <v>201</v>
      </c>
      <c r="O29" s="1">
        <v>56</v>
      </c>
      <c r="P29" s="1">
        <v>110</v>
      </c>
      <c r="Q29" s="1">
        <v>99</v>
      </c>
      <c r="R29" s="1">
        <v>299</v>
      </c>
      <c r="S29" s="1">
        <v>134</v>
      </c>
      <c r="T29" s="1">
        <v>288</v>
      </c>
      <c r="U29" s="1">
        <v>330</v>
      </c>
      <c r="V29" s="1">
        <v>437</v>
      </c>
      <c r="W29" s="1">
        <v>708</v>
      </c>
      <c r="X29" s="1">
        <v>885</v>
      </c>
      <c r="Y29" s="1">
        <v>229</v>
      </c>
      <c r="Z29" s="1">
        <v>309</v>
      </c>
      <c r="AA29" s="1">
        <f t="shared" si="2"/>
        <v>2451</v>
      </c>
      <c r="AB29" s="1">
        <v>501</v>
      </c>
      <c r="AC29" s="1">
        <v>559</v>
      </c>
      <c r="AD29" s="1">
        <v>90</v>
      </c>
      <c r="AE29" s="1">
        <v>169</v>
      </c>
      <c r="AF29" s="1">
        <v>48</v>
      </c>
      <c r="AG29" s="1">
        <v>200</v>
      </c>
      <c r="AH29" s="1">
        <v>11</v>
      </c>
      <c r="AI29" s="1">
        <v>23</v>
      </c>
      <c r="AJ29" s="1">
        <v>121</v>
      </c>
      <c r="AK29" s="1">
        <v>128</v>
      </c>
      <c r="AL29" s="1">
        <v>57</v>
      </c>
      <c r="AM29" s="1">
        <v>177</v>
      </c>
      <c r="AN29" s="1">
        <v>156</v>
      </c>
      <c r="AO29" s="1">
        <v>59</v>
      </c>
      <c r="AP29" s="1">
        <v>29</v>
      </c>
      <c r="AQ29" s="1">
        <v>16</v>
      </c>
      <c r="AR29" s="1">
        <v>61</v>
      </c>
      <c r="AS29" s="1">
        <v>46</v>
      </c>
    </row>
    <row r="30" spans="1:45" ht="18" customHeight="1">
      <c r="A30" s="21" t="s">
        <v>284</v>
      </c>
      <c r="B30" s="1">
        <f t="shared" si="0"/>
        <v>34</v>
      </c>
      <c r="C30" s="1">
        <f t="shared" si="6"/>
        <v>30</v>
      </c>
      <c r="D30" s="1">
        <v>0</v>
      </c>
      <c r="E30" s="1">
        <v>0</v>
      </c>
      <c r="F30" s="1">
        <v>0</v>
      </c>
      <c r="G30" s="1">
        <v>1</v>
      </c>
      <c r="H30" s="1">
        <v>0</v>
      </c>
      <c r="I30" s="1">
        <v>0</v>
      </c>
      <c r="J30" s="1">
        <v>0</v>
      </c>
      <c r="K30" s="1">
        <v>1</v>
      </c>
      <c r="L30" s="1">
        <v>1</v>
      </c>
      <c r="M30" s="1">
        <v>3</v>
      </c>
      <c r="N30" s="1">
        <v>0</v>
      </c>
      <c r="O30" s="1">
        <v>1</v>
      </c>
      <c r="P30" s="1">
        <v>0</v>
      </c>
      <c r="Q30" s="1">
        <v>0</v>
      </c>
      <c r="R30" s="1">
        <v>0</v>
      </c>
      <c r="S30" s="1">
        <v>0</v>
      </c>
      <c r="T30" s="1">
        <v>0</v>
      </c>
      <c r="U30" s="1">
        <v>6</v>
      </c>
      <c r="V30" s="1">
        <v>10</v>
      </c>
      <c r="W30" s="1">
        <v>1</v>
      </c>
      <c r="X30" s="1">
        <v>2</v>
      </c>
      <c r="Y30" s="1">
        <v>1</v>
      </c>
      <c r="Z30" s="1">
        <v>3</v>
      </c>
      <c r="AA30" s="1">
        <f t="shared" si="2"/>
        <v>4</v>
      </c>
      <c r="AB30" s="1">
        <v>0</v>
      </c>
      <c r="AC30" s="1">
        <v>0</v>
      </c>
      <c r="AD30" s="1">
        <v>1</v>
      </c>
      <c r="AE30" s="1">
        <v>1</v>
      </c>
      <c r="AF30" s="1">
        <v>0</v>
      </c>
      <c r="AG30" s="1">
        <v>0</v>
      </c>
      <c r="AH30" s="1">
        <v>0</v>
      </c>
      <c r="AI30" s="1">
        <v>0</v>
      </c>
      <c r="AJ30" s="1">
        <v>0</v>
      </c>
      <c r="AK30" s="1">
        <v>0</v>
      </c>
      <c r="AL30" s="1">
        <v>0</v>
      </c>
      <c r="AM30" s="1">
        <v>0</v>
      </c>
      <c r="AN30" s="1">
        <v>2</v>
      </c>
      <c r="AO30" s="1">
        <v>0</v>
      </c>
      <c r="AP30" s="1">
        <v>0</v>
      </c>
      <c r="AQ30" s="1">
        <v>0</v>
      </c>
      <c r="AR30" s="1">
        <v>0</v>
      </c>
      <c r="AS30" s="1">
        <v>0</v>
      </c>
    </row>
    <row r="31" spans="1:45" ht="18" customHeight="1">
      <c r="A31" s="21" t="s">
        <v>285</v>
      </c>
      <c r="B31" s="1">
        <f t="shared" si="0"/>
        <v>26450</v>
      </c>
      <c r="C31" s="1">
        <f t="shared" si="6"/>
        <v>15331</v>
      </c>
      <c r="D31" s="1">
        <f>SUM(D32:D35)</f>
        <v>334</v>
      </c>
      <c r="E31" s="1">
        <f>SUM(E32:E35)</f>
        <v>257</v>
      </c>
      <c r="F31" s="1">
        <f>SUM(F32:F35)</f>
        <v>703</v>
      </c>
      <c r="G31" s="1">
        <f aca="true" t="shared" si="28" ref="G31:AS31">SUM(G32:G35)</f>
        <v>673</v>
      </c>
      <c r="H31" s="1">
        <f t="shared" si="28"/>
        <v>919</v>
      </c>
      <c r="I31" s="1">
        <f t="shared" si="28"/>
        <v>833</v>
      </c>
      <c r="J31" s="1">
        <f t="shared" si="28"/>
        <v>504</v>
      </c>
      <c r="K31" s="1">
        <f t="shared" si="28"/>
        <v>982</v>
      </c>
      <c r="L31" s="1">
        <f t="shared" si="28"/>
        <v>556</v>
      </c>
      <c r="M31" s="1">
        <f t="shared" si="28"/>
        <v>342</v>
      </c>
      <c r="N31" s="1">
        <f t="shared" si="28"/>
        <v>353</v>
      </c>
      <c r="O31" s="1">
        <f t="shared" si="28"/>
        <v>248</v>
      </c>
      <c r="P31" s="1">
        <f t="shared" si="28"/>
        <v>286</v>
      </c>
      <c r="Q31" s="1">
        <f t="shared" si="28"/>
        <v>508</v>
      </c>
      <c r="R31" s="1">
        <f t="shared" si="28"/>
        <v>826</v>
      </c>
      <c r="S31" s="1">
        <f t="shared" si="28"/>
        <v>365</v>
      </c>
      <c r="T31" s="1">
        <f t="shared" si="28"/>
        <v>704</v>
      </c>
      <c r="U31" s="1">
        <f t="shared" si="28"/>
        <v>724</v>
      </c>
      <c r="V31" s="1">
        <f t="shared" si="28"/>
        <v>867</v>
      </c>
      <c r="W31" s="1">
        <f t="shared" si="28"/>
        <v>1624</v>
      </c>
      <c r="X31" s="1">
        <f t="shared" si="28"/>
        <v>1415</v>
      </c>
      <c r="Y31" s="1">
        <f t="shared" si="28"/>
        <v>624</v>
      </c>
      <c r="Z31" s="1">
        <f t="shared" si="28"/>
        <v>684</v>
      </c>
      <c r="AA31" s="1">
        <f t="shared" si="2"/>
        <v>11119</v>
      </c>
      <c r="AB31" s="1">
        <f t="shared" si="28"/>
        <v>1220</v>
      </c>
      <c r="AC31" s="1">
        <f t="shared" si="28"/>
        <v>1986</v>
      </c>
      <c r="AD31" s="1">
        <f t="shared" si="28"/>
        <v>531</v>
      </c>
      <c r="AE31" s="1">
        <f t="shared" si="28"/>
        <v>898</v>
      </c>
      <c r="AF31" s="1">
        <f t="shared" si="28"/>
        <v>362</v>
      </c>
      <c r="AG31" s="1">
        <f t="shared" si="28"/>
        <v>663</v>
      </c>
      <c r="AH31" s="1">
        <f t="shared" si="28"/>
        <v>288</v>
      </c>
      <c r="AI31" s="1">
        <f t="shared" si="28"/>
        <v>195</v>
      </c>
      <c r="AJ31" s="1">
        <f t="shared" si="28"/>
        <v>983</v>
      </c>
      <c r="AK31" s="1">
        <f t="shared" si="28"/>
        <v>762</v>
      </c>
      <c r="AL31" s="1">
        <f t="shared" si="28"/>
        <v>198</v>
      </c>
      <c r="AM31" s="1">
        <f t="shared" si="28"/>
        <v>1308</v>
      </c>
      <c r="AN31" s="1">
        <f t="shared" si="28"/>
        <v>424</v>
      </c>
      <c r="AO31" s="1">
        <f t="shared" si="28"/>
        <v>510</v>
      </c>
      <c r="AP31" s="1">
        <f t="shared" si="28"/>
        <v>224</v>
      </c>
      <c r="AQ31" s="1">
        <f t="shared" si="28"/>
        <v>99</v>
      </c>
      <c r="AR31" s="1">
        <f t="shared" si="28"/>
        <v>290</v>
      </c>
      <c r="AS31" s="1">
        <f t="shared" si="28"/>
        <v>178</v>
      </c>
    </row>
    <row r="32" spans="1:45" ht="18" customHeight="1">
      <c r="A32" s="21" t="s">
        <v>281</v>
      </c>
      <c r="B32" s="1">
        <f t="shared" si="0"/>
        <v>14597</v>
      </c>
      <c r="C32" s="1">
        <f t="shared" si="6"/>
        <v>7889</v>
      </c>
      <c r="D32" s="1">
        <v>154</v>
      </c>
      <c r="E32" s="1">
        <v>127</v>
      </c>
      <c r="F32" s="1">
        <v>332</v>
      </c>
      <c r="G32" s="1">
        <v>383</v>
      </c>
      <c r="H32" s="1">
        <v>392</v>
      </c>
      <c r="I32" s="1">
        <v>373</v>
      </c>
      <c r="J32" s="1">
        <v>223</v>
      </c>
      <c r="K32" s="1">
        <v>514</v>
      </c>
      <c r="L32" s="1">
        <v>322</v>
      </c>
      <c r="M32" s="1">
        <v>201</v>
      </c>
      <c r="N32" s="1">
        <v>175</v>
      </c>
      <c r="O32" s="1">
        <v>145</v>
      </c>
      <c r="P32" s="1">
        <v>163</v>
      </c>
      <c r="Q32" s="1">
        <v>278</v>
      </c>
      <c r="R32" s="1">
        <v>490</v>
      </c>
      <c r="S32" s="1">
        <v>212</v>
      </c>
      <c r="T32" s="1">
        <v>419</v>
      </c>
      <c r="U32" s="1">
        <v>345</v>
      </c>
      <c r="V32" s="1">
        <v>473</v>
      </c>
      <c r="W32" s="1">
        <v>761</v>
      </c>
      <c r="X32" s="1">
        <v>699</v>
      </c>
      <c r="Y32" s="1">
        <v>348</v>
      </c>
      <c r="Z32" s="1">
        <v>360</v>
      </c>
      <c r="AA32" s="1">
        <f t="shared" si="2"/>
        <v>6708</v>
      </c>
      <c r="AB32" s="1">
        <v>640</v>
      </c>
      <c r="AC32" s="1">
        <v>1110</v>
      </c>
      <c r="AD32" s="1">
        <v>354</v>
      </c>
      <c r="AE32" s="1">
        <v>508</v>
      </c>
      <c r="AF32" s="1">
        <v>226</v>
      </c>
      <c r="AG32" s="1">
        <v>347</v>
      </c>
      <c r="AH32" s="1">
        <v>222</v>
      </c>
      <c r="AI32" s="1">
        <v>88</v>
      </c>
      <c r="AJ32" s="1">
        <v>635</v>
      </c>
      <c r="AK32" s="1">
        <v>537</v>
      </c>
      <c r="AL32" s="1">
        <v>117</v>
      </c>
      <c r="AM32" s="1">
        <v>768</v>
      </c>
      <c r="AN32" s="1">
        <v>284</v>
      </c>
      <c r="AO32" s="1">
        <v>382</v>
      </c>
      <c r="AP32" s="1">
        <v>142</v>
      </c>
      <c r="AQ32" s="1">
        <v>76</v>
      </c>
      <c r="AR32" s="1">
        <v>172</v>
      </c>
      <c r="AS32" s="1">
        <v>100</v>
      </c>
    </row>
    <row r="33" spans="1:45" ht="18" customHeight="1">
      <c r="A33" s="21" t="s">
        <v>282</v>
      </c>
      <c r="B33" s="1">
        <f t="shared" si="0"/>
        <v>3993</v>
      </c>
      <c r="C33" s="1">
        <f t="shared" si="6"/>
        <v>2310</v>
      </c>
      <c r="D33" s="1">
        <v>60</v>
      </c>
      <c r="E33" s="1">
        <v>50</v>
      </c>
      <c r="F33" s="1">
        <v>92</v>
      </c>
      <c r="G33" s="1">
        <v>124</v>
      </c>
      <c r="H33" s="1">
        <v>129</v>
      </c>
      <c r="I33" s="1">
        <v>96</v>
      </c>
      <c r="J33" s="1">
        <v>71</v>
      </c>
      <c r="K33" s="1">
        <v>192</v>
      </c>
      <c r="L33" s="1">
        <v>97</v>
      </c>
      <c r="M33" s="1">
        <v>50</v>
      </c>
      <c r="N33" s="1">
        <v>66</v>
      </c>
      <c r="O33" s="1">
        <v>48</v>
      </c>
      <c r="P33" s="1">
        <v>57</v>
      </c>
      <c r="Q33" s="1">
        <v>96</v>
      </c>
      <c r="R33" s="1">
        <v>116</v>
      </c>
      <c r="S33" s="1">
        <v>37</v>
      </c>
      <c r="T33" s="1">
        <v>80</v>
      </c>
      <c r="U33" s="1">
        <v>123</v>
      </c>
      <c r="V33" s="1">
        <v>103</v>
      </c>
      <c r="W33" s="1">
        <v>218</v>
      </c>
      <c r="X33" s="1">
        <v>180</v>
      </c>
      <c r="Y33" s="1">
        <v>148</v>
      </c>
      <c r="Z33" s="1">
        <v>77</v>
      </c>
      <c r="AA33" s="1">
        <f t="shared" si="2"/>
        <v>1683</v>
      </c>
      <c r="AB33" s="1">
        <v>150</v>
      </c>
      <c r="AC33" s="1">
        <v>319</v>
      </c>
      <c r="AD33" s="1">
        <v>87</v>
      </c>
      <c r="AE33" s="1">
        <v>148</v>
      </c>
      <c r="AF33" s="1">
        <v>72</v>
      </c>
      <c r="AG33" s="1">
        <v>110</v>
      </c>
      <c r="AH33" s="1">
        <v>37</v>
      </c>
      <c r="AI33" s="1">
        <v>10</v>
      </c>
      <c r="AJ33" s="1">
        <v>132</v>
      </c>
      <c r="AK33" s="1">
        <v>120</v>
      </c>
      <c r="AL33" s="1">
        <v>45</v>
      </c>
      <c r="AM33" s="1">
        <v>216</v>
      </c>
      <c r="AN33" s="1">
        <v>49</v>
      </c>
      <c r="AO33" s="1">
        <v>46</v>
      </c>
      <c r="AP33" s="1">
        <v>37</v>
      </c>
      <c r="AQ33" s="1">
        <v>11</v>
      </c>
      <c r="AR33" s="1">
        <v>58</v>
      </c>
      <c r="AS33" s="1">
        <v>36</v>
      </c>
    </row>
    <row r="34" spans="1:45" ht="18" customHeight="1">
      <c r="A34" s="21" t="s">
        <v>283</v>
      </c>
      <c r="B34" s="1">
        <f t="shared" si="0"/>
        <v>7831</v>
      </c>
      <c r="C34" s="1">
        <f t="shared" si="6"/>
        <v>5105</v>
      </c>
      <c r="D34" s="1">
        <v>120</v>
      </c>
      <c r="E34" s="1">
        <v>78</v>
      </c>
      <c r="F34" s="1">
        <v>277</v>
      </c>
      <c r="G34" s="1">
        <v>164</v>
      </c>
      <c r="H34" s="1">
        <v>396</v>
      </c>
      <c r="I34" s="1">
        <v>360</v>
      </c>
      <c r="J34" s="1">
        <v>210</v>
      </c>
      <c r="K34" s="1">
        <v>275</v>
      </c>
      <c r="L34" s="1">
        <v>137</v>
      </c>
      <c r="M34" s="1">
        <v>90</v>
      </c>
      <c r="N34" s="1">
        <v>112</v>
      </c>
      <c r="O34" s="1">
        <v>55</v>
      </c>
      <c r="P34" s="1">
        <v>66</v>
      </c>
      <c r="Q34" s="1">
        <v>134</v>
      </c>
      <c r="R34" s="1">
        <v>220</v>
      </c>
      <c r="S34" s="1">
        <v>116</v>
      </c>
      <c r="T34" s="1">
        <v>202</v>
      </c>
      <c r="U34" s="1">
        <v>254</v>
      </c>
      <c r="V34" s="1">
        <v>288</v>
      </c>
      <c r="W34" s="1">
        <v>643</v>
      </c>
      <c r="X34" s="1">
        <v>534</v>
      </c>
      <c r="Y34" s="1">
        <v>128</v>
      </c>
      <c r="Z34" s="1">
        <v>246</v>
      </c>
      <c r="AA34" s="1">
        <f t="shared" si="2"/>
        <v>2726</v>
      </c>
      <c r="AB34" s="1">
        <v>430</v>
      </c>
      <c r="AC34" s="1">
        <v>555</v>
      </c>
      <c r="AD34" s="1">
        <v>90</v>
      </c>
      <c r="AE34" s="1">
        <v>242</v>
      </c>
      <c r="AF34" s="1">
        <v>64</v>
      </c>
      <c r="AG34" s="1">
        <v>206</v>
      </c>
      <c r="AH34" s="1">
        <v>29</v>
      </c>
      <c r="AI34" s="1">
        <v>97</v>
      </c>
      <c r="AJ34" s="1">
        <v>216</v>
      </c>
      <c r="AK34" s="1">
        <v>105</v>
      </c>
      <c r="AL34" s="1">
        <v>36</v>
      </c>
      <c r="AM34" s="1">
        <v>324</v>
      </c>
      <c r="AN34" s="1">
        <v>91</v>
      </c>
      <c r="AO34" s="1">
        <v>82</v>
      </c>
      <c r="AP34" s="1">
        <v>45</v>
      </c>
      <c r="AQ34" s="1">
        <v>12</v>
      </c>
      <c r="AR34" s="1">
        <v>60</v>
      </c>
      <c r="AS34" s="1">
        <v>42</v>
      </c>
    </row>
    <row r="35" spans="1:45" ht="18" customHeight="1">
      <c r="A35" s="21" t="s">
        <v>284</v>
      </c>
      <c r="B35" s="1">
        <f t="shared" si="0"/>
        <v>29</v>
      </c>
      <c r="C35" s="1">
        <f t="shared" si="6"/>
        <v>27</v>
      </c>
      <c r="D35" s="1">
        <v>0</v>
      </c>
      <c r="E35" s="1">
        <v>2</v>
      </c>
      <c r="F35" s="1">
        <v>2</v>
      </c>
      <c r="G35" s="1">
        <v>2</v>
      </c>
      <c r="H35" s="1">
        <v>2</v>
      </c>
      <c r="I35" s="1">
        <v>4</v>
      </c>
      <c r="J35" s="1">
        <v>0</v>
      </c>
      <c r="K35" s="1">
        <v>1</v>
      </c>
      <c r="L35" s="1">
        <v>0</v>
      </c>
      <c r="M35" s="1">
        <v>1</v>
      </c>
      <c r="N35" s="1">
        <v>0</v>
      </c>
      <c r="O35" s="1">
        <v>0</v>
      </c>
      <c r="P35" s="1">
        <v>0</v>
      </c>
      <c r="Q35" s="1">
        <v>0</v>
      </c>
      <c r="R35" s="1">
        <v>0</v>
      </c>
      <c r="S35" s="1">
        <v>0</v>
      </c>
      <c r="T35" s="1">
        <v>3</v>
      </c>
      <c r="U35" s="1">
        <v>2</v>
      </c>
      <c r="V35" s="1">
        <v>3</v>
      </c>
      <c r="W35" s="1">
        <v>2</v>
      </c>
      <c r="X35" s="1">
        <v>2</v>
      </c>
      <c r="Y35" s="1">
        <v>0</v>
      </c>
      <c r="Z35" s="1">
        <v>1</v>
      </c>
      <c r="AA35" s="1">
        <f t="shared" si="2"/>
        <v>2</v>
      </c>
      <c r="AB35" s="1">
        <v>0</v>
      </c>
      <c r="AC35" s="1">
        <v>2</v>
      </c>
      <c r="AD35" s="1">
        <v>0</v>
      </c>
      <c r="AE35" s="1">
        <v>0</v>
      </c>
      <c r="AF35" s="1">
        <v>0</v>
      </c>
      <c r="AG35" s="1">
        <v>0</v>
      </c>
      <c r="AH35" s="1">
        <v>0</v>
      </c>
      <c r="AI35" s="1">
        <v>0</v>
      </c>
      <c r="AJ35" s="1">
        <v>0</v>
      </c>
      <c r="AK35" s="1">
        <v>0</v>
      </c>
      <c r="AL35" s="1">
        <v>0</v>
      </c>
      <c r="AM35" s="1">
        <v>0</v>
      </c>
      <c r="AN35" s="1">
        <v>0</v>
      </c>
      <c r="AO35" s="1">
        <v>0</v>
      </c>
      <c r="AP35" s="1">
        <v>0</v>
      </c>
      <c r="AQ35" s="1">
        <v>0</v>
      </c>
      <c r="AR35" s="1">
        <v>0</v>
      </c>
      <c r="AS35" s="1">
        <v>0</v>
      </c>
    </row>
    <row r="36" spans="1:45" s="2" customFormat="1" ht="18" customHeight="1">
      <c r="A36" s="9" t="s">
        <v>289</v>
      </c>
      <c r="B36" s="2">
        <f t="shared" si="0"/>
        <v>186461</v>
      </c>
      <c r="C36" s="2">
        <f t="shared" si="6"/>
        <v>116492</v>
      </c>
      <c r="D36" s="2">
        <v>3466</v>
      </c>
      <c r="E36" s="2">
        <v>3093</v>
      </c>
      <c r="F36" s="2">
        <v>5698</v>
      </c>
      <c r="G36" s="2">
        <v>6066</v>
      </c>
      <c r="H36" s="2">
        <v>6326</v>
      </c>
      <c r="I36" s="2">
        <v>5298</v>
      </c>
      <c r="J36" s="2">
        <v>5203</v>
      </c>
      <c r="K36" s="2">
        <v>5138</v>
      </c>
      <c r="L36" s="2">
        <v>5583</v>
      </c>
      <c r="M36" s="2">
        <v>3428</v>
      </c>
      <c r="N36" s="2">
        <v>3677</v>
      </c>
      <c r="O36" s="2">
        <v>2817</v>
      </c>
      <c r="P36" s="2">
        <v>3817</v>
      </c>
      <c r="Q36" s="2">
        <v>3478</v>
      </c>
      <c r="R36" s="2">
        <v>7367</v>
      </c>
      <c r="S36" s="2">
        <v>4388</v>
      </c>
      <c r="T36" s="2">
        <v>6228</v>
      </c>
      <c r="U36" s="2">
        <v>4167</v>
      </c>
      <c r="V36" s="2">
        <v>4846</v>
      </c>
      <c r="W36" s="2">
        <v>6398</v>
      </c>
      <c r="X36" s="2">
        <v>7852</v>
      </c>
      <c r="Y36" s="2">
        <v>5384</v>
      </c>
      <c r="Z36" s="2">
        <v>6774</v>
      </c>
      <c r="AA36" s="2">
        <f t="shared" si="2"/>
        <v>69969</v>
      </c>
      <c r="AB36" s="2">
        <v>6252</v>
      </c>
      <c r="AC36" s="2">
        <v>8234</v>
      </c>
      <c r="AD36" s="2">
        <v>2844</v>
      </c>
      <c r="AE36" s="2">
        <v>4053</v>
      </c>
      <c r="AF36" s="2">
        <v>2804</v>
      </c>
      <c r="AG36" s="2">
        <v>3900</v>
      </c>
      <c r="AH36" s="2">
        <v>3076</v>
      </c>
      <c r="AI36" s="2">
        <v>2523</v>
      </c>
      <c r="AJ36" s="2">
        <v>4170</v>
      </c>
      <c r="AK36" s="2">
        <v>4618</v>
      </c>
      <c r="AL36" s="2">
        <v>2598</v>
      </c>
      <c r="AM36" s="2">
        <v>4280</v>
      </c>
      <c r="AN36" s="2">
        <v>5580</v>
      </c>
      <c r="AO36" s="2">
        <v>3178</v>
      </c>
      <c r="AP36" s="2">
        <v>3910</v>
      </c>
      <c r="AQ36" s="2">
        <v>2445</v>
      </c>
      <c r="AR36" s="2">
        <v>2683</v>
      </c>
      <c r="AS36" s="2">
        <v>2821</v>
      </c>
    </row>
    <row r="37" spans="1:45" ht="18" customHeight="1">
      <c r="A37" s="21" t="s">
        <v>272</v>
      </c>
      <c r="B37" s="1">
        <f t="shared" si="0"/>
        <v>37497</v>
      </c>
      <c r="C37" s="1">
        <f t="shared" si="6"/>
        <v>22250</v>
      </c>
      <c r="D37" s="1">
        <v>741</v>
      </c>
      <c r="E37" s="1">
        <v>746</v>
      </c>
      <c r="F37" s="1">
        <v>994</v>
      </c>
      <c r="G37" s="1">
        <v>1128</v>
      </c>
      <c r="H37" s="1">
        <v>929</v>
      </c>
      <c r="I37" s="1">
        <v>997</v>
      </c>
      <c r="J37" s="1">
        <v>1223</v>
      </c>
      <c r="K37" s="1">
        <v>789</v>
      </c>
      <c r="L37" s="1">
        <v>1019</v>
      </c>
      <c r="M37" s="1">
        <v>848</v>
      </c>
      <c r="N37" s="1">
        <v>820</v>
      </c>
      <c r="O37" s="1">
        <v>758</v>
      </c>
      <c r="P37" s="1">
        <v>906</v>
      </c>
      <c r="Q37" s="1">
        <v>843</v>
      </c>
      <c r="R37" s="1">
        <v>1563</v>
      </c>
      <c r="S37" s="1">
        <v>997</v>
      </c>
      <c r="T37" s="1">
        <v>1198</v>
      </c>
      <c r="U37" s="1">
        <v>661</v>
      </c>
      <c r="V37" s="1">
        <v>578</v>
      </c>
      <c r="W37" s="1">
        <v>1162</v>
      </c>
      <c r="X37" s="1">
        <v>1091</v>
      </c>
      <c r="Y37" s="1">
        <v>996</v>
      </c>
      <c r="Z37" s="1">
        <v>1263</v>
      </c>
      <c r="AA37" s="1">
        <f t="shared" si="2"/>
        <v>15247</v>
      </c>
      <c r="AB37" s="1">
        <v>781</v>
      </c>
      <c r="AC37" s="1">
        <v>985</v>
      </c>
      <c r="AD37" s="1">
        <v>528</v>
      </c>
      <c r="AE37" s="1">
        <v>768</v>
      </c>
      <c r="AF37" s="1">
        <v>557</v>
      </c>
      <c r="AG37" s="1">
        <v>744</v>
      </c>
      <c r="AH37" s="1">
        <v>1005</v>
      </c>
      <c r="AI37" s="1">
        <v>881</v>
      </c>
      <c r="AJ37" s="1">
        <v>575</v>
      </c>
      <c r="AK37" s="1">
        <v>644</v>
      </c>
      <c r="AL37" s="1">
        <v>864</v>
      </c>
      <c r="AM37" s="1">
        <v>810</v>
      </c>
      <c r="AN37" s="1">
        <v>1367</v>
      </c>
      <c r="AO37" s="1">
        <v>765</v>
      </c>
      <c r="AP37" s="1">
        <v>1439</v>
      </c>
      <c r="AQ37" s="1">
        <v>950</v>
      </c>
      <c r="AR37" s="1">
        <v>606</v>
      </c>
      <c r="AS37" s="1">
        <v>978</v>
      </c>
    </row>
    <row r="38" spans="1:45" ht="18" customHeight="1">
      <c r="A38" s="21" t="s">
        <v>278</v>
      </c>
      <c r="B38" s="1">
        <f t="shared" si="0"/>
        <v>47335</v>
      </c>
      <c r="C38" s="1">
        <f t="shared" si="6"/>
        <v>32718</v>
      </c>
      <c r="D38" s="1">
        <v>1226</v>
      </c>
      <c r="E38" s="1">
        <v>1230</v>
      </c>
      <c r="F38" s="1">
        <v>1848</v>
      </c>
      <c r="G38" s="1">
        <v>1762</v>
      </c>
      <c r="H38" s="1">
        <v>1579</v>
      </c>
      <c r="I38" s="1">
        <v>1425</v>
      </c>
      <c r="J38" s="1">
        <v>1828</v>
      </c>
      <c r="K38" s="1">
        <v>1098</v>
      </c>
      <c r="L38" s="1">
        <v>1458</v>
      </c>
      <c r="M38" s="1">
        <v>1185</v>
      </c>
      <c r="N38" s="1">
        <v>1038</v>
      </c>
      <c r="O38" s="1">
        <v>1053</v>
      </c>
      <c r="P38" s="1">
        <v>1435</v>
      </c>
      <c r="Q38" s="1">
        <v>1054</v>
      </c>
      <c r="R38" s="1">
        <v>2069</v>
      </c>
      <c r="S38" s="1">
        <v>1555</v>
      </c>
      <c r="T38" s="1">
        <v>2042</v>
      </c>
      <c r="U38" s="1">
        <v>1214</v>
      </c>
      <c r="V38" s="1">
        <v>619</v>
      </c>
      <c r="W38" s="1">
        <v>1399</v>
      </c>
      <c r="X38" s="1">
        <v>1463</v>
      </c>
      <c r="Y38" s="1">
        <v>1085</v>
      </c>
      <c r="Z38" s="1">
        <v>2053</v>
      </c>
      <c r="AA38" s="1">
        <f t="shared" si="2"/>
        <v>14617</v>
      </c>
      <c r="AB38" s="1">
        <v>846</v>
      </c>
      <c r="AC38" s="1">
        <v>679</v>
      </c>
      <c r="AD38" s="1">
        <v>347</v>
      </c>
      <c r="AE38" s="1">
        <v>642</v>
      </c>
      <c r="AF38" s="1">
        <v>453</v>
      </c>
      <c r="AG38" s="1">
        <v>761</v>
      </c>
      <c r="AH38" s="1">
        <v>1034</v>
      </c>
      <c r="AI38" s="1">
        <v>1042</v>
      </c>
      <c r="AJ38" s="1">
        <v>350</v>
      </c>
      <c r="AK38" s="1">
        <v>630</v>
      </c>
      <c r="AL38" s="1">
        <v>905</v>
      </c>
      <c r="AM38" s="1">
        <v>601</v>
      </c>
      <c r="AN38" s="1">
        <v>1561</v>
      </c>
      <c r="AO38" s="1">
        <v>739</v>
      </c>
      <c r="AP38" s="1">
        <v>1298</v>
      </c>
      <c r="AQ38" s="1">
        <v>1020</v>
      </c>
      <c r="AR38" s="1">
        <v>671</v>
      </c>
      <c r="AS38" s="1">
        <v>1038</v>
      </c>
    </row>
    <row r="39" spans="1:45" ht="18" customHeight="1">
      <c r="A39" s="21" t="s">
        <v>279</v>
      </c>
      <c r="B39" s="1">
        <v>23899</v>
      </c>
      <c r="C39" s="1">
        <f t="shared" si="6"/>
        <v>15534</v>
      </c>
      <c r="D39" s="1">
        <v>395</v>
      </c>
      <c r="E39" s="1">
        <v>311</v>
      </c>
      <c r="F39" s="1">
        <v>708</v>
      </c>
      <c r="G39" s="1">
        <v>863</v>
      </c>
      <c r="H39" s="1">
        <v>895</v>
      </c>
      <c r="I39" s="1">
        <v>745</v>
      </c>
      <c r="J39" s="1">
        <v>704</v>
      </c>
      <c r="K39" s="1">
        <v>628</v>
      </c>
      <c r="L39" s="1">
        <v>622</v>
      </c>
      <c r="M39" s="1">
        <v>347</v>
      </c>
      <c r="N39" s="1">
        <v>486</v>
      </c>
      <c r="O39" s="1">
        <v>285</v>
      </c>
      <c r="P39" s="1">
        <v>427</v>
      </c>
      <c r="Q39" s="1">
        <v>387</v>
      </c>
      <c r="R39" s="1">
        <v>1140</v>
      </c>
      <c r="S39" s="1">
        <v>594</v>
      </c>
      <c r="T39" s="1">
        <v>756</v>
      </c>
      <c r="U39" s="1">
        <v>462</v>
      </c>
      <c r="V39" s="1">
        <v>906</v>
      </c>
      <c r="W39" s="1">
        <v>1031</v>
      </c>
      <c r="X39" s="1">
        <v>1243</v>
      </c>
      <c r="Y39" s="1">
        <v>588</v>
      </c>
      <c r="Z39" s="1">
        <v>1011</v>
      </c>
      <c r="AA39" s="1">
        <f t="shared" si="2"/>
        <v>8365</v>
      </c>
      <c r="AB39" s="1">
        <v>873</v>
      </c>
      <c r="AC39" s="1">
        <v>1126</v>
      </c>
      <c r="AD39" s="1">
        <v>469</v>
      </c>
      <c r="AE39" s="1">
        <v>540</v>
      </c>
      <c r="AF39" s="1">
        <v>463</v>
      </c>
      <c r="AG39" s="1">
        <v>555</v>
      </c>
      <c r="AH39" s="1">
        <v>192</v>
      </c>
      <c r="AI39" s="1">
        <v>177</v>
      </c>
      <c r="AJ39" s="1">
        <v>253</v>
      </c>
      <c r="AK39" s="1">
        <v>600</v>
      </c>
      <c r="AL39" s="1">
        <v>171</v>
      </c>
      <c r="AM39" s="1">
        <v>351</v>
      </c>
      <c r="AN39" s="1">
        <v>1121</v>
      </c>
      <c r="AO39" s="1">
        <v>289</v>
      </c>
      <c r="AP39" s="1">
        <v>423</v>
      </c>
      <c r="AQ39" s="1">
        <v>134</v>
      </c>
      <c r="AR39" s="1">
        <v>421</v>
      </c>
      <c r="AS39" s="1">
        <v>207</v>
      </c>
    </row>
    <row r="40" spans="1:45" ht="18" customHeight="1">
      <c r="A40" s="21" t="s">
        <v>280</v>
      </c>
      <c r="B40" s="1">
        <f aca="true" t="shared" si="29" ref="B40:B49">SUM(C40,AA40)</f>
        <v>52682</v>
      </c>
      <c r="C40" s="1">
        <f t="shared" si="6"/>
        <v>31278</v>
      </c>
      <c r="D40" s="1">
        <f>SUM(D41:D44)</f>
        <v>702</v>
      </c>
      <c r="E40" s="1">
        <f>SUM(E41:E44)</f>
        <v>545</v>
      </c>
      <c r="F40" s="1">
        <f aca="true" t="shared" si="30" ref="F40:AR40">SUM(F41:F44)</f>
        <v>1316</v>
      </c>
      <c r="G40" s="1">
        <f t="shared" si="30"/>
        <v>1620</v>
      </c>
      <c r="H40" s="1">
        <f t="shared" si="30"/>
        <v>1956</v>
      </c>
      <c r="I40" s="1">
        <f t="shared" si="30"/>
        <v>1431</v>
      </c>
      <c r="J40" s="1">
        <f t="shared" si="30"/>
        <v>965</v>
      </c>
      <c r="K40" s="1">
        <f t="shared" si="30"/>
        <v>1608</v>
      </c>
      <c r="L40" s="1">
        <f t="shared" si="30"/>
        <v>1744</v>
      </c>
      <c r="M40" s="1">
        <f t="shared" si="30"/>
        <v>713</v>
      </c>
      <c r="N40" s="1">
        <f t="shared" si="30"/>
        <v>982</v>
      </c>
      <c r="O40" s="1">
        <f t="shared" si="30"/>
        <v>471</v>
      </c>
      <c r="P40" s="1">
        <f t="shared" si="30"/>
        <v>682</v>
      </c>
      <c r="Q40" s="1">
        <f t="shared" si="30"/>
        <v>750</v>
      </c>
      <c r="R40" s="1">
        <f t="shared" si="30"/>
        <v>1775</v>
      </c>
      <c r="S40" s="1">
        <f t="shared" si="30"/>
        <v>878</v>
      </c>
      <c r="T40" s="1">
        <f t="shared" si="30"/>
        <v>1404</v>
      </c>
      <c r="U40" s="1">
        <f t="shared" si="30"/>
        <v>1176</v>
      </c>
      <c r="V40" s="1">
        <f t="shared" si="30"/>
        <v>1960</v>
      </c>
      <c r="W40" s="1">
        <f>SUM(W41:W44)</f>
        <v>1855</v>
      </c>
      <c r="X40" s="1">
        <f t="shared" si="30"/>
        <v>2864</v>
      </c>
      <c r="Y40" s="1">
        <f t="shared" si="30"/>
        <v>2086</v>
      </c>
      <c r="Z40" s="1">
        <f>SUM(Z41:Z44)</f>
        <v>1795</v>
      </c>
      <c r="AA40" s="1">
        <f t="shared" si="2"/>
        <v>21404</v>
      </c>
      <c r="AB40" s="1">
        <f t="shared" si="30"/>
        <v>2585</v>
      </c>
      <c r="AC40" s="1">
        <f t="shared" si="30"/>
        <v>3523</v>
      </c>
      <c r="AD40" s="1">
        <f t="shared" si="30"/>
        <v>1067</v>
      </c>
      <c r="AE40" s="1">
        <f t="shared" si="30"/>
        <v>1372</v>
      </c>
      <c r="AF40" s="1">
        <f t="shared" si="30"/>
        <v>990</v>
      </c>
      <c r="AG40" s="1">
        <f t="shared" si="30"/>
        <v>1255</v>
      </c>
      <c r="AH40" s="1">
        <f t="shared" si="30"/>
        <v>511</v>
      </c>
      <c r="AI40" s="1">
        <f t="shared" si="30"/>
        <v>239</v>
      </c>
      <c r="AJ40" s="1">
        <f t="shared" si="30"/>
        <v>2118</v>
      </c>
      <c r="AK40" s="1">
        <f t="shared" si="30"/>
        <v>1947</v>
      </c>
      <c r="AL40" s="1">
        <f t="shared" si="30"/>
        <v>454</v>
      </c>
      <c r="AM40" s="1">
        <f t="shared" si="30"/>
        <v>1382</v>
      </c>
      <c r="AN40" s="1">
        <f t="shared" si="30"/>
        <v>1132</v>
      </c>
      <c r="AO40" s="1">
        <f t="shared" si="30"/>
        <v>923</v>
      </c>
      <c r="AP40" s="1">
        <f t="shared" si="30"/>
        <v>543</v>
      </c>
      <c r="AQ40" s="1">
        <f t="shared" si="30"/>
        <v>232</v>
      </c>
      <c r="AR40" s="1">
        <f t="shared" si="30"/>
        <v>703</v>
      </c>
      <c r="AS40" s="1">
        <f>SUM(AS41:AS44)</f>
        <v>428</v>
      </c>
    </row>
    <row r="41" spans="1:45" ht="18" customHeight="1">
      <c r="A41" s="21" t="s">
        <v>281</v>
      </c>
      <c r="B41" s="1">
        <f t="shared" si="29"/>
        <v>37235</v>
      </c>
      <c r="C41" s="1">
        <f t="shared" si="6"/>
        <v>21090</v>
      </c>
      <c r="D41" s="1">
        <v>474</v>
      </c>
      <c r="E41" s="1">
        <v>377</v>
      </c>
      <c r="F41" s="1">
        <v>907</v>
      </c>
      <c r="G41" s="1">
        <v>1149</v>
      </c>
      <c r="H41" s="1">
        <v>1214</v>
      </c>
      <c r="I41" s="1">
        <v>863</v>
      </c>
      <c r="J41" s="1">
        <v>701</v>
      </c>
      <c r="K41" s="1">
        <v>1116</v>
      </c>
      <c r="L41" s="1">
        <v>829</v>
      </c>
      <c r="M41" s="1">
        <v>497</v>
      </c>
      <c r="N41" s="1">
        <v>600</v>
      </c>
      <c r="O41" s="1">
        <v>336</v>
      </c>
      <c r="P41" s="1">
        <v>493</v>
      </c>
      <c r="Q41" s="1">
        <v>541</v>
      </c>
      <c r="R41" s="1">
        <v>1305</v>
      </c>
      <c r="S41" s="1">
        <v>655</v>
      </c>
      <c r="T41" s="1">
        <v>928</v>
      </c>
      <c r="U41" s="1">
        <v>591</v>
      </c>
      <c r="V41" s="1">
        <v>1409</v>
      </c>
      <c r="W41" s="1">
        <v>1265</v>
      </c>
      <c r="X41" s="1">
        <v>2008</v>
      </c>
      <c r="Y41" s="1">
        <v>1489</v>
      </c>
      <c r="Z41" s="1">
        <v>1343</v>
      </c>
      <c r="AA41" s="1">
        <f t="shared" si="2"/>
        <v>16145</v>
      </c>
      <c r="AB41" s="1">
        <v>1822</v>
      </c>
      <c r="AC41" s="1">
        <v>2307</v>
      </c>
      <c r="AD41" s="1">
        <v>867</v>
      </c>
      <c r="AE41" s="1">
        <v>1041</v>
      </c>
      <c r="AF41" s="1">
        <v>842</v>
      </c>
      <c r="AG41" s="1">
        <v>947</v>
      </c>
      <c r="AH41" s="1">
        <v>424</v>
      </c>
      <c r="AI41" s="1">
        <v>159</v>
      </c>
      <c r="AJ41" s="1">
        <v>1745</v>
      </c>
      <c r="AK41" s="1">
        <v>1547</v>
      </c>
      <c r="AL41" s="1">
        <v>284</v>
      </c>
      <c r="AM41" s="1">
        <v>1106</v>
      </c>
      <c r="AN41" s="1">
        <v>891</v>
      </c>
      <c r="AO41" s="1">
        <v>779</v>
      </c>
      <c r="AP41" s="1">
        <v>447</v>
      </c>
      <c r="AQ41" s="1">
        <v>168</v>
      </c>
      <c r="AR41" s="1">
        <v>481</v>
      </c>
      <c r="AS41" s="1">
        <v>288</v>
      </c>
    </row>
    <row r="42" spans="1:45" ht="18" customHeight="1">
      <c r="A42" s="21" t="s">
        <v>282</v>
      </c>
      <c r="B42" s="1">
        <f t="shared" si="29"/>
        <v>7695</v>
      </c>
      <c r="C42" s="1">
        <f t="shared" si="6"/>
        <v>4718</v>
      </c>
      <c r="D42" s="1">
        <v>150</v>
      </c>
      <c r="E42" s="1">
        <v>112</v>
      </c>
      <c r="F42" s="1">
        <v>202</v>
      </c>
      <c r="G42" s="1">
        <v>241</v>
      </c>
      <c r="H42" s="1">
        <v>261</v>
      </c>
      <c r="I42" s="1">
        <v>232</v>
      </c>
      <c r="J42" s="1">
        <v>148</v>
      </c>
      <c r="K42" s="1">
        <v>225</v>
      </c>
      <c r="L42" s="1">
        <v>351</v>
      </c>
      <c r="M42" s="1">
        <v>114</v>
      </c>
      <c r="N42" s="1">
        <v>167</v>
      </c>
      <c r="O42" s="1">
        <v>80</v>
      </c>
      <c r="P42" s="1">
        <v>115</v>
      </c>
      <c r="Q42" s="1">
        <v>109</v>
      </c>
      <c r="R42" s="1">
        <v>208</v>
      </c>
      <c r="S42" s="1">
        <v>112</v>
      </c>
      <c r="T42" s="1">
        <v>225</v>
      </c>
      <c r="U42" s="1">
        <v>259</v>
      </c>
      <c r="V42" s="1">
        <v>247</v>
      </c>
      <c r="W42" s="1">
        <v>267</v>
      </c>
      <c r="X42" s="1">
        <v>374</v>
      </c>
      <c r="Y42" s="1">
        <v>282</v>
      </c>
      <c r="Z42" s="1">
        <v>237</v>
      </c>
      <c r="AA42" s="1">
        <f t="shared" si="2"/>
        <v>2977</v>
      </c>
      <c r="AB42" s="1">
        <v>323</v>
      </c>
      <c r="AC42" s="1">
        <v>658</v>
      </c>
      <c r="AD42" s="1">
        <v>123</v>
      </c>
      <c r="AE42" s="1">
        <v>169</v>
      </c>
      <c r="AF42" s="1">
        <v>117</v>
      </c>
      <c r="AG42" s="1">
        <v>164</v>
      </c>
      <c r="AH42" s="1">
        <v>64</v>
      </c>
      <c r="AI42" s="1">
        <v>42</v>
      </c>
      <c r="AJ42" s="1">
        <v>273</v>
      </c>
      <c r="AK42" s="1">
        <v>265</v>
      </c>
      <c r="AL42" s="1">
        <v>112</v>
      </c>
      <c r="AM42" s="1">
        <v>122</v>
      </c>
      <c r="AN42" s="1">
        <v>122</v>
      </c>
      <c r="AO42" s="1">
        <v>89</v>
      </c>
      <c r="AP42" s="1">
        <v>62</v>
      </c>
      <c r="AQ42" s="1">
        <v>44</v>
      </c>
      <c r="AR42" s="1">
        <v>142</v>
      </c>
      <c r="AS42" s="1">
        <v>86</v>
      </c>
    </row>
    <row r="43" spans="1:45" ht="18" customHeight="1">
      <c r="A43" s="21" t="s">
        <v>283</v>
      </c>
      <c r="B43" s="1">
        <f t="shared" si="29"/>
        <v>7716</v>
      </c>
      <c r="C43" s="1">
        <f t="shared" si="6"/>
        <v>5441</v>
      </c>
      <c r="D43" s="1">
        <v>78</v>
      </c>
      <c r="E43" s="1">
        <v>56</v>
      </c>
      <c r="F43" s="1">
        <v>206</v>
      </c>
      <c r="G43" s="1">
        <v>227</v>
      </c>
      <c r="H43" s="1">
        <v>481</v>
      </c>
      <c r="I43" s="1">
        <v>336</v>
      </c>
      <c r="J43" s="1">
        <v>116</v>
      </c>
      <c r="K43" s="1">
        <v>265</v>
      </c>
      <c r="L43" s="1">
        <v>564</v>
      </c>
      <c r="M43" s="1">
        <v>99</v>
      </c>
      <c r="N43" s="1">
        <v>215</v>
      </c>
      <c r="O43" s="1">
        <v>53</v>
      </c>
      <c r="P43" s="1">
        <v>74</v>
      </c>
      <c r="Q43" s="1">
        <v>100</v>
      </c>
      <c r="R43" s="1">
        <v>262</v>
      </c>
      <c r="S43" s="1">
        <v>111</v>
      </c>
      <c r="T43" s="1">
        <v>251</v>
      </c>
      <c r="U43" s="1">
        <v>324</v>
      </c>
      <c r="V43" s="1">
        <v>294</v>
      </c>
      <c r="W43" s="1">
        <v>323</v>
      </c>
      <c r="X43" s="1">
        <v>481</v>
      </c>
      <c r="Y43" s="1">
        <v>315</v>
      </c>
      <c r="Z43" s="1">
        <v>210</v>
      </c>
      <c r="AA43" s="1">
        <f t="shared" si="2"/>
        <v>2275</v>
      </c>
      <c r="AB43" s="1">
        <v>440</v>
      </c>
      <c r="AC43" s="1">
        <v>557</v>
      </c>
      <c r="AD43" s="1">
        <v>74</v>
      </c>
      <c r="AE43" s="1">
        <v>162</v>
      </c>
      <c r="AF43" s="1">
        <v>31</v>
      </c>
      <c r="AG43" s="1">
        <v>144</v>
      </c>
      <c r="AH43" s="1">
        <v>23</v>
      </c>
      <c r="AI43" s="1">
        <v>38</v>
      </c>
      <c r="AJ43" s="1">
        <v>100</v>
      </c>
      <c r="AK43" s="1">
        <v>135</v>
      </c>
      <c r="AL43" s="1">
        <v>58</v>
      </c>
      <c r="AM43" s="1">
        <v>154</v>
      </c>
      <c r="AN43" s="1">
        <v>116</v>
      </c>
      <c r="AO43" s="1">
        <v>55</v>
      </c>
      <c r="AP43" s="1">
        <v>34</v>
      </c>
      <c r="AQ43" s="1">
        <v>20</v>
      </c>
      <c r="AR43" s="1">
        <v>80</v>
      </c>
      <c r="AS43" s="1">
        <v>54</v>
      </c>
    </row>
    <row r="44" spans="1:45" ht="18" customHeight="1">
      <c r="A44" s="21" t="s">
        <v>284</v>
      </c>
      <c r="B44" s="1">
        <f t="shared" si="29"/>
        <v>36</v>
      </c>
      <c r="C44" s="1">
        <f t="shared" si="6"/>
        <v>29</v>
      </c>
      <c r="D44" s="1">
        <v>0</v>
      </c>
      <c r="E44" s="1">
        <v>0</v>
      </c>
      <c r="F44" s="1">
        <v>1</v>
      </c>
      <c r="G44" s="1">
        <v>3</v>
      </c>
      <c r="H44" s="1">
        <v>0</v>
      </c>
      <c r="I44" s="1">
        <v>0</v>
      </c>
      <c r="J44" s="1">
        <v>0</v>
      </c>
      <c r="K44" s="1">
        <v>2</v>
      </c>
      <c r="L44" s="1">
        <v>0</v>
      </c>
      <c r="M44" s="1">
        <v>3</v>
      </c>
      <c r="N44" s="1">
        <v>0</v>
      </c>
      <c r="O44" s="1">
        <v>2</v>
      </c>
      <c r="P44" s="1">
        <v>0</v>
      </c>
      <c r="Q44" s="1">
        <v>0</v>
      </c>
      <c r="R44" s="1">
        <v>0</v>
      </c>
      <c r="S44" s="1">
        <v>0</v>
      </c>
      <c r="T44" s="1">
        <v>0</v>
      </c>
      <c r="U44" s="1">
        <v>2</v>
      </c>
      <c r="V44" s="1">
        <v>10</v>
      </c>
      <c r="W44" s="1">
        <v>0</v>
      </c>
      <c r="X44" s="1">
        <v>1</v>
      </c>
      <c r="Y44" s="1">
        <v>0</v>
      </c>
      <c r="Z44" s="1">
        <v>5</v>
      </c>
      <c r="AA44" s="1">
        <f t="shared" si="2"/>
        <v>7</v>
      </c>
      <c r="AB44" s="1">
        <v>0</v>
      </c>
      <c r="AC44" s="1">
        <v>1</v>
      </c>
      <c r="AD44" s="1">
        <v>3</v>
      </c>
      <c r="AE44" s="1">
        <v>0</v>
      </c>
      <c r="AF44" s="1">
        <v>0</v>
      </c>
      <c r="AG44" s="1">
        <v>0</v>
      </c>
      <c r="AH44" s="1">
        <v>0</v>
      </c>
      <c r="AI44" s="1">
        <v>0</v>
      </c>
      <c r="AJ44" s="1">
        <v>0</v>
      </c>
      <c r="AK44" s="1">
        <v>0</v>
      </c>
      <c r="AL44" s="1">
        <v>0</v>
      </c>
      <c r="AM44" s="1">
        <v>0</v>
      </c>
      <c r="AN44" s="1">
        <v>3</v>
      </c>
      <c r="AO44" s="1">
        <v>0</v>
      </c>
      <c r="AP44" s="1">
        <v>0</v>
      </c>
      <c r="AQ44" s="1">
        <v>0</v>
      </c>
      <c r="AR44" s="1">
        <v>0</v>
      </c>
      <c r="AS44" s="1">
        <v>0</v>
      </c>
    </row>
    <row r="45" spans="1:45" ht="18" customHeight="1">
      <c r="A45" s="21" t="s">
        <v>285</v>
      </c>
      <c r="B45" s="1">
        <f t="shared" si="29"/>
        <v>24792</v>
      </c>
      <c r="C45" s="1">
        <f t="shared" si="6"/>
        <v>14531</v>
      </c>
      <c r="D45" s="1">
        <f>SUM(D46:D49)</f>
        <v>395</v>
      </c>
      <c r="E45" s="1">
        <f aca="true" t="shared" si="31" ref="E45:AS45">SUM(E46:E49)</f>
        <v>254</v>
      </c>
      <c r="F45" s="1">
        <f t="shared" si="31"/>
        <v>824</v>
      </c>
      <c r="G45" s="1">
        <f t="shared" si="31"/>
        <v>675</v>
      </c>
      <c r="H45" s="1">
        <f t="shared" si="31"/>
        <v>962</v>
      </c>
      <c r="I45" s="1">
        <f t="shared" si="31"/>
        <v>695</v>
      </c>
      <c r="J45" s="1">
        <f t="shared" si="31"/>
        <v>479</v>
      </c>
      <c r="K45" s="1">
        <f t="shared" si="31"/>
        <v>1006</v>
      </c>
      <c r="L45" s="1">
        <f t="shared" si="31"/>
        <v>725</v>
      </c>
      <c r="M45" s="1">
        <f t="shared" si="31"/>
        <v>329</v>
      </c>
      <c r="N45" s="1">
        <f t="shared" si="31"/>
        <v>343</v>
      </c>
      <c r="O45" s="1">
        <f t="shared" si="31"/>
        <v>245</v>
      </c>
      <c r="P45" s="1">
        <f t="shared" si="31"/>
        <v>359</v>
      </c>
      <c r="Q45" s="1">
        <f t="shared" si="31"/>
        <v>442</v>
      </c>
      <c r="R45" s="1">
        <f t="shared" si="31"/>
        <v>810</v>
      </c>
      <c r="S45" s="1">
        <f t="shared" si="31"/>
        <v>349</v>
      </c>
      <c r="T45" s="1">
        <f t="shared" si="31"/>
        <v>815</v>
      </c>
      <c r="U45" s="1">
        <f t="shared" si="31"/>
        <v>648</v>
      </c>
      <c r="V45" s="1">
        <f t="shared" si="31"/>
        <v>782</v>
      </c>
      <c r="W45" s="1">
        <f t="shared" si="31"/>
        <v>947</v>
      </c>
      <c r="X45" s="1">
        <f t="shared" si="31"/>
        <v>1185</v>
      </c>
      <c r="Y45" s="1">
        <f t="shared" si="31"/>
        <v>623</v>
      </c>
      <c r="Z45" s="1">
        <f t="shared" si="31"/>
        <v>639</v>
      </c>
      <c r="AA45" s="1">
        <f t="shared" si="2"/>
        <v>10261</v>
      </c>
      <c r="AB45" s="1">
        <f t="shared" si="31"/>
        <v>1159</v>
      </c>
      <c r="AC45" s="1">
        <f t="shared" si="31"/>
        <v>1910</v>
      </c>
      <c r="AD45" s="1">
        <f t="shared" si="31"/>
        <v>432</v>
      </c>
      <c r="AE45" s="1">
        <f t="shared" si="31"/>
        <v>724</v>
      </c>
      <c r="AF45" s="1">
        <f t="shared" si="31"/>
        <v>339</v>
      </c>
      <c r="AG45" s="1">
        <f t="shared" si="31"/>
        <v>580</v>
      </c>
      <c r="AH45" s="1">
        <f t="shared" si="31"/>
        <v>325</v>
      </c>
      <c r="AI45" s="1">
        <f t="shared" si="31"/>
        <v>178</v>
      </c>
      <c r="AJ45" s="1">
        <f t="shared" si="31"/>
        <v>869</v>
      </c>
      <c r="AK45" s="1">
        <f t="shared" si="31"/>
        <v>794</v>
      </c>
      <c r="AL45" s="1">
        <f t="shared" si="31"/>
        <v>204</v>
      </c>
      <c r="AM45" s="1">
        <f t="shared" si="31"/>
        <v>1134</v>
      </c>
      <c r="AN45" s="1">
        <f t="shared" si="31"/>
        <v>397</v>
      </c>
      <c r="AO45" s="1">
        <f t="shared" si="31"/>
        <v>462</v>
      </c>
      <c r="AP45" s="1">
        <f t="shared" si="31"/>
        <v>203</v>
      </c>
      <c r="AQ45" s="1">
        <f t="shared" si="31"/>
        <v>108</v>
      </c>
      <c r="AR45" s="1">
        <f t="shared" si="31"/>
        <v>276</v>
      </c>
      <c r="AS45" s="1">
        <f t="shared" si="31"/>
        <v>167</v>
      </c>
    </row>
    <row r="46" spans="1:45" ht="18" customHeight="1">
      <c r="A46" s="21" t="s">
        <v>281</v>
      </c>
      <c r="B46" s="1">
        <f t="shared" si="29"/>
        <v>15469</v>
      </c>
      <c r="C46" s="1">
        <f t="shared" si="6"/>
        <v>8619</v>
      </c>
      <c r="D46" s="1">
        <v>218</v>
      </c>
      <c r="E46" s="1">
        <v>141</v>
      </c>
      <c r="F46" s="1">
        <v>491</v>
      </c>
      <c r="G46" s="1">
        <v>425</v>
      </c>
      <c r="H46" s="1">
        <v>449</v>
      </c>
      <c r="I46" s="1">
        <v>381</v>
      </c>
      <c r="J46" s="1">
        <v>304</v>
      </c>
      <c r="K46" s="1">
        <v>653</v>
      </c>
      <c r="L46" s="1">
        <v>355</v>
      </c>
      <c r="M46" s="1">
        <v>214</v>
      </c>
      <c r="N46" s="1">
        <v>195</v>
      </c>
      <c r="O46" s="1">
        <v>155</v>
      </c>
      <c r="P46" s="1">
        <v>206</v>
      </c>
      <c r="Q46" s="1">
        <v>280</v>
      </c>
      <c r="R46" s="1">
        <v>516</v>
      </c>
      <c r="S46" s="1">
        <v>238</v>
      </c>
      <c r="T46" s="1">
        <v>527</v>
      </c>
      <c r="U46" s="1">
        <v>282</v>
      </c>
      <c r="V46" s="1">
        <v>503</v>
      </c>
      <c r="W46" s="1">
        <v>583</v>
      </c>
      <c r="X46" s="1">
        <v>728</v>
      </c>
      <c r="Y46" s="1">
        <v>361</v>
      </c>
      <c r="Z46" s="1">
        <v>414</v>
      </c>
      <c r="AA46" s="1">
        <f t="shared" si="2"/>
        <v>6850</v>
      </c>
      <c r="AB46" s="1">
        <v>631</v>
      </c>
      <c r="AC46" s="1">
        <v>1191</v>
      </c>
      <c r="AD46" s="1">
        <v>319</v>
      </c>
      <c r="AE46" s="1">
        <v>479</v>
      </c>
      <c r="AF46" s="1">
        <v>247</v>
      </c>
      <c r="AG46" s="1">
        <v>354</v>
      </c>
      <c r="AH46" s="1">
        <v>257</v>
      </c>
      <c r="AI46" s="1">
        <v>91</v>
      </c>
      <c r="AJ46" s="1">
        <v>649</v>
      </c>
      <c r="AK46" s="1">
        <v>579</v>
      </c>
      <c r="AL46" s="1">
        <v>122</v>
      </c>
      <c r="AM46" s="1">
        <v>754</v>
      </c>
      <c r="AN46" s="1">
        <v>288</v>
      </c>
      <c r="AO46" s="1">
        <v>390</v>
      </c>
      <c r="AP46" s="1">
        <v>143</v>
      </c>
      <c r="AQ46" s="1">
        <v>83</v>
      </c>
      <c r="AR46" s="1">
        <v>173</v>
      </c>
      <c r="AS46" s="1">
        <v>100</v>
      </c>
    </row>
    <row r="47" spans="1:45" ht="18" customHeight="1">
      <c r="A47" s="21" t="s">
        <v>282</v>
      </c>
      <c r="B47" s="1">
        <f t="shared" si="29"/>
        <v>4131</v>
      </c>
      <c r="C47" s="1">
        <f t="shared" si="6"/>
        <v>2571</v>
      </c>
      <c r="D47" s="1">
        <v>85</v>
      </c>
      <c r="E47" s="1">
        <v>71</v>
      </c>
      <c r="F47" s="1">
        <v>169</v>
      </c>
      <c r="G47" s="1">
        <v>118</v>
      </c>
      <c r="H47" s="1">
        <v>169</v>
      </c>
      <c r="I47" s="1">
        <v>98</v>
      </c>
      <c r="J47" s="1">
        <v>93</v>
      </c>
      <c r="K47" s="1">
        <v>156</v>
      </c>
      <c r="L47" s="1">
        <v>150</v>
      </c>
      <c r="M47" s="1">
        <v>62</v>
      </c>
      <c r="N47" s="1">
        <v>60</v>
      </c>
      <c r="O47" s="1">
        <v>53</v>
      </c>
      <c r="P47" s="1">
        <v>89</v>
      </c>
      <c r="Q47" s="1">
        <v>84</v>
      </c>
      <c r="R47" s="1">
        <v>129</v>
      </c>
      <c r="S47" s="1">
        <v>58</v>
      </c>
      <c r="T47" s="1">
        <v>141</v>
      </c>
      <c r="U47" s="1">
        <v>148</v>
      </c>
      <c r="V47" s="1">
        <v>131</v>
      </c>
      <c r="W47" s="1">
        <v>126</v>
      </c>
      <c r="X47" s="1">
        <v>152</v>
      </c>
      <c r="Y47" s="1">
        <v>127</v>
      </c>
      <c r="Z47" s="1">
        <v>102</v>
      </c>
      <c r="AA47" s="1">
        <f t="shared" si="2"/>
        <v>1560</v>
      </c>
      <c r="AB47" s="1">
        <v>188</v>
      </c>
      <c r="AC47" s="1">
        <v>316</v>
      </c>
      <c r="AD47" s="1">
        <v>60</v>
      </c>
      <c r="AE47" s="1">
        <v>94</v>
      </c>
      <c r="AF47" s="1">
        <v>49</v>
      </c>
      <c r="AG47" s="1">
        <v>114</v>
      </c>
      <c r="AH47" s="1">
        <v>42</v>
      </c>
      <c r="AI47" s="1">
        <v>37</v>
      </c>
      <c r="AJ47" s="1">
        <v>137</v>
      </c>
      <c r="AK47" s="1">
        <v>132</v>
      </c>
      <c r="AL47" s="1">
        <v>58</v>
      </c>
      <c r="AM47" s="1">
        <v>105</v>
      </c>
      <c r="AN47" s="1">
        <v>45</v>
      </c>
      <c r="AO47" s="1">
        <v>47</v>
      </c>
      <c r="AP47" s="1">
        <v>30</v>
      </c>
      <c r="AQ47" s="1">
        <v>11</v>
      </c>
      <c r="AR47" s="1">
        <v>53</v>
      </c>
      <c r="AS47" s="1">
        <v>42</v>
      </c>
    </row>
    <row r="48" spans="1:45" ht="18" customHeight="1">
      <c r="A48" s="21" t="s">
        <v>283</v>
      </c>
      <c r="B48" s="1">
        <f t="shared" si="29"/>
        <v>5174</v>
      </c>
      <c r="C48" s="1">
        <f t="shared" si="6"/>
        <v>3325</v>
      </c>
      <c r="D48" s="1">
        <v>92</v>
      </c>
      <c r="E48" s="1">
        <v>41</v>
      </c>
      <c r="F48" s="1">
        <v>161</v>
      </c>
      <c r="G48" s="1">
        <v>130</v>
      </c>
      <c r="H48" s="1">
        <v>343</v>
      </c>
      <c r="I48" s="1">
        <v>215</v>
      </c>
      <c r="J48" s="1">
        <v>82</v>
      </c>
      <c r="K48" s="1">
        <v>196</v>
      </c>
      <c r="L48" s="1">
        <v>220</v>
      </c>
      <c r="M48" s="1">
        <v>53</v>
      </c>
      <c r="N48" s="1">
        <v>88</v>
      </c>
      <c r="O48" s="1">
        <v>37</v>
      </c>
      <c r="P48" s="1">
        <v>64</v>
      </c>
      <c r="Q48" s="1">
        <v>78</v>
      </c>
      <c r="R48" s="1">
        <v>165</v>
      </c>
      <c r="S48" s="1">
        <v>53</v>
      </c>
      <c r="T48" s="1">
        <v>146</v>
      </c>
      <c r="U48" s="1">
        <v>214</v>
      </c>
      <c r="V48" s="1">
        <v>147</v>
      </c>
      <c r="W48" s="1">
        <v>238</v>
      </c>
      <c r="X48" s="1">
        <v>304</v>
      </c>
      <c r="Y48" s="1">
        <v>135</v>
      </c>
      <c r="Z48" s="1">
        <v>123</v>
      </c>
      <c r="AA48" s="1">
        <f t="shared" si="2"/>
        <v>1849</v>
      </c>
      <c r="AB48" s="1">
        <v>338</v>
      </c>
      <c r="AC48" s="1">
        <v>403</v>
      </c>
      <c r="AD48" s="1">
        <v>53</v>
      </c>
      <c r="AE48" s="1">
        <v>151</v>
      </c>
      <c r="AF48" s="1">
        <v>43</v>
      </c>
      <c r="AG48" s="1">
        <v>112</v>
      </c>
      <c r="AH48" s="1">
        <v>26</v>
      </c>
      <c r="AI48" s="1">
        <v>50</v>
      </c>
      <c r="AJ48" s="1">
        <v>83</v>
      </c>
      <c r="AK48" s="1">
        <v>83</v>
      </c>
      <c r="AL48" s="1">
        <v>24</v>
      </c>
      <c r="AM48" s="1">
        <v>275</v>
      </c>
      <c r="AN48" s="1">
        <v>64</v>
      </c>
      <c r="AO48" s="1">
        <v>25</v>
      </c>
      <c r="AP48" s="1">
        <v>30</v>
      </c>
      <c r="AQ48" s="1">
        <v>14</v>
      </c>
      <c r="AR48" s="1">
        <v>50</v>
      </c>
      <c r="AS48" s="1">
        <v>25</v>
      </c>
    </row>
    <row r="49" spans="1:45" ht="18" customHeight="1">
      <c r="A49" s="25" t="s">
        <v>284</v>
      </c>
      <c r="B49" s="18">
        <f t="shared" si="29"/>
        <v>18</v>
      </c>
      <c r="C49" s="18">
        <f t="shared" si="6"/>
        <v>16</v>
      </c>
      <c r="D49" s="18">
        <v>0</v>
      </c>
      <c r="E49" s="18">
        <v>1</v>
      </c>
      <c r="F49" s="18">
        <v>3</v>
      </c>
      <c r="G49" s="18">
        <v>2</v>
      </c>
      <c r="H49" s="18">
        <v>1</v>
      </c>
      <c r="I49" s="18">
        <v>1</v>
      </c>
      <c r="J49" s="18">
        <v>0</v>
      </c>
      <c r="K49" s="18">
        <v>1</v>
      </c>
      <c r="L49" s="18">
        <v>0</v>
      </c>
      <c r="M49" s="18">
        <v>0</v>
      </c>
      <c r="N49" s="18">
        <v>0</v>
      </c>
      <c r="O49" s="18">
        <v>0</v>
      </c>
      <c r="P49" s="18">
        <v>0</v>
      </c>
      <c r="Q49" s="18">
        <v>0</v>
      </c>
      <c r="R49" s="18">
        <v>0</v>
      </c>
      <c r="S49" s="18">
        <v>0</v>
      </c>
      <c r="T49" s="18">
        <v>1</v>
      </c>
      <c r="U49" s="18">
        <v>4</v>
      </c>
      <c r="V49" s="18">
        <v>1</v>
      </c>
      <c r="W49" s="18">
        <v>0</v>
      </c>
      <c r="X49" s="18">
        <v>1</v>
      </c>
      <c r="Y49" s="18">
        <v>0</v>
      </c>
      <c r="Z49" s="18">
        <v>0</v>
      </c>
      <c r="AA49" s="18">
        <f t="shared" si="2"/>
        <v>2</v>
      </c>
      <c r="AB49" s="18">
        <v>2</v>
      </c>
      <c r="AC49" s="18">
        <v>0</v>
      </c>
      <c r="AD49" s="18">
        <v>0</v>
      </c>
      <c r="AE49" s="18">
        <v>0</v>
      </c>
      <c r="AF49" s="18">
        <v>0</v>
      </c>
      <c r="AG49" s="18">
        <v>0</v>
      </c>
      <c r="AH49" s="18">
        <v>0</v>
      </c>
      <c r="AI49" s="18">
        <v>0</v>
      </c>
      <c r="AJ49" s="18">
        <v>0</v>
      </c>
      <c r="AK49" s="18">
        <v>0</v>
      </c>
      <c r="AL49" s="18">
        <v>0</v>
      </c>
      <c r="AM49" s="18">
        <v>0</v>
      </c>
      <c r="AN49" s="18">
        <v>0</v>
      </c>
      <c r="AO49" s="18">
        <v>0</v>
      </c>
      <c r="AP49" s="18">
        <v>0</v>
      </c>
      <c r="AQ49" s="18">
        <v>0</v>
      </c>
      <c r="AR49" s="18">
        <v>0</v>
      </c>
      <c r="AS49" s="18">
        <v>0</v>
      </c>
    </row>
  </sheetData>
  <mergeCells count="4">
    <mergeCell ref="A6:A7"/>
    <mergeCell ref="B6:B7"/>
    <mergeCell ref="C6:C7"/>
    <mergeCell ref="AA6:AA7"/>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AC51"/>
  <sheetViews>
    <sheetView workbookViewId="0" topLeftCell="A1">
      <selection activeCell="B1" sqref="B1"/>
    </sheetView>
  </sheetViews>
  <sheetFormatPr defaultColWidth="9.00390625" defaultRowHeight="18" customHeight="1"/>
  <cols>
    <col min="1" max="1" width="5.875" style="6" customWidth="1"/>
    <col min="2" max="2" width="34.625" style="3" customWidth="1"/>
    <col min="3" max="16384" width="11.125" style="1" customWidth="1"/>
  </cols>
  <sheetData>
    <row r="1" spans="1:9" s="3" customFormat="1" ht="18" customHeight="1">
      <c r="A1" s="6"/>
      <c r="B1" s="4" t="s">
        <v>304</v>
      </c>
      <c r="D1" s="4"/>
      <c r="E1" s="4"/>
      <c r="F1" s="4"/>
      <c r="G1" s="4"/>
      <c r="H1" s="4"/>
      <c r="I1" s="4"/>
    </row>
    <row r="2" spans="1:3" s="3" customFormat="1" ht="18" customHeight="1">
      <c r="A2" s="6"/>
      <c r="C2" s="3" t="s">
        <v>299</v>
      </c>
    </row>
    <row r="3" spans="1:3" s="3" customFormat="1" ht="18" customHeight="1">
      <c r="A3" s="6"/>
      <c r="C3" s="3" t="s">
        <v>300</v>
      </c>
    </row>
    <row r="4" spans="1:3" s="3" customFormat="1" ht="18" customHeight="1">
      <c r="A4" s="6"/>
      <c r="C4" s="3" t="s">
        <v>290</v>
      </c>
    </row>
    <row r="5" spans="1:29" s="3" customFormat="1" ht="18" customHeight="1">
      <c r="A5" s="6"/>
      <c r="B5" s="34" t="s">
        <v>266</v>
      </c>
      <c r="C5" s="38" t="s">
        <v>293</v>
      </c>
      <c r="D5" s="39"/>
      <c r="E5" s="39"/>
      <c r="F5" s="39"/>
      <c r="G5" s="39"/>
      <c r="H5" s="39"/>
      <c r="I5" s="39"/>
      <c r="J5" s="33"/>
      <c r="K5" s="30"/>
      <c r="L5" s="38" t="s">
        <v>201</v>
      </c>
      <c r="M5" s="39"/>
      <c r="N5" s="39"/>
      <c r="O5" s="39"/>
      <c r="P5" s="39"/>
      <c r="Q5" s="39"/>
      <c r="R5" s="39"/>
      <c r="S5" s="33"/>
      <c r="T5" s="30"/>
      <c r="U5" s="38" t="s">
        <v>202</v>
      </c>
      <c r="V5" s="39"/>
      <c r="W5" s="39"/>
      <c r="X5" s="39"/>
      <c r="Y5" s="39"/>
      <c r="Z5" s="39"/>
      <c r="AA5" s="39"/>
      <c r="AB5" s="39"/>
      <c r="AC5" s="39"/>
    </row>
    <row r="6" spans="1:29" s="3" customFormat="1" ht="18" customHeight="1">
      <c r="A6" s="6"/>
      <c r="B6" s="40"/>
      <c r="C6" s="42" t="s">
        <v>293</v>
      </c>
      <c r="D6" s="41" t="s">
        <v>294</v>
      </c>
      <c r="E6" s="37"/>
      <c r="F6" s="37"/>
      <c r="G6" s="37"/>
      <c r="H6" s="37"/>
      <c r="I6" s="31"/>
      <c r="J6" s="28" t="s">
        <v>295</v>
      </c>
      <c r="K6" s="28" t="s">
        <v>291</v>
      </c>
      <c r="L6" s="42" t="s">
        <v>293</v>
      </c>
      <c r="M6" s="41" t="s">
        <v>294</v>
      </c>
      <c r="N6" s="37"/>
      <c r="O6" s="37"/>
      <c r="P6" s="37"/>
      <c r="Q6" s="37"/>
      <c r="R6" s="31"/>
      <c r="S6" s="28" t="s">
        <v>295</v>
      </c>
      <c r="T6" s="28" t="s">
        <v>291</v>
      </c>
      <c r="U6" s="42" t="s">
        <v>293</v>
      </c>
      <c r="V6" s="41" t="s">
        <v>294</v>
      </c>
      <c r="W6" s="37"/>
      <c r="X6" s="37"/>
      <c r="Y6" s="37"/>
      <c r="Z6" s="37"/>
      <c r="AA6" s="31"/>
      <c r="AB6" s="28" t="s">
        <v>295</v>
      </c>
      <c r="AC6" s="36" t="s">
        <v>291</v>
      </c>
    </row>
    <row r="7" spans="1:29" s="3" customFormat="1" ht="34.5" customHeight="1">
      <c r="A7" s="6"/>
      <c r="B7" s="35"/>
      <c r="C7" s="29"/>
      <c r="D7" s="26" t="s">
        <v>297</v>
      </c>
      <c r="E7" s="26" t="s">
        <v>301</v>
      </c>
      <c r="F7" s="26" t="s">
        <v>292</v>
      </c>
      <c r="G7" s="26" t="s">
        <v>302</v>
      </c>
      <c r="H7" s="26" t="s">
        <v>303</v>
      </c>
      <c r="I7" s="26" t="s">
        <v>298</v>
      </c>
      <c r="J7" s="29"/>
      <c r="K7" s="29"/>
      <c r="L7" s="29"/>
      <c r="M7" s="26" t="s">
        <v>297</v>
      </c>
      <c r="N7" s="26" t="s">
        <v>301</v>
      </c>
      <c r="O7" s="26" t="s">
        <v>292</v>
      </c>
      <c r="P7" s="26" t="s">
        <v>302</v>
      </c>
      <c r="Q7" s="26" t="s">
        <v>303</v>
      </c>
      <c r="R7" s="26" t="s">
        <v>298</v>
      </c>
      <c r="S7" s="29"/>
      <c r="T7" s="29"/>
      <c r="U7" s="29"/>
      <c r="V7" s="26" t="s">
        <v>297</v>
      </c>
      <c r="W7" s="26" t="s">
        <v>301</v>
      </c>
      <c r="X7" s="26" t="s">
        <v>292</v>
      </c>
      <c r="Y7" s="26" t="s">
        <v>302</v>
      </c>
      <c r="Z7" s="26" t="s">
        <v>303</v>
      </c>
      <c r="AA7" s="26" t="s">
        <v>298</v>
      </c>
      <c r="AB7" s="29"/>
      <c r="AC7" s="37"/>
    </row>
    <row r="8" spans="1:29" s="2" customFormat="1" ht="18" customHeight="1">
      <c r="A8" s="20"/>
      <c r="B8" s="9" t="s">
        <v>239</v>
      </c>
      <c r="C8" s="2">
        <f aca="true" t="shared" si="0" ref="C8:AC8">SUM(C9,C33)</f>
        <v>280295</v>
      </c>
      <c r="D8" s="2">
        <f t="shared" si="0"/>
        <v>251742</v>
      </c>
      <c r="E8" s="2">
        <f t="shared" si="0"/>
        <v>129839</v>
      </c>
      <c r="F8" s="2">
        <f t="shared" si="0"/>
        <v>3855</v>
      </c>
      <c r="G8" s="2">
        <f t="shared" si="0"/>
        <v>94111</v>
      </c>
      <c r="H8" s="2">
        <f t="shared" si="0"/>
        <v>11474</v>
      </c>
      <c r="I8" s="2">
        <f t="shared" si="0"/>
        <v>12320</v>
      </c>
      <c r="J8" s="2">
        <f t="shared" si="0"/>
        <v>27138</v>
      </c>
      <c r="K8" s="2">
        <f t="shared" si="0"/>
        <v>1415</v>
      </c>
      <c r="L8" s="2">
        <f t="shared" si="0"/>
        <v>133290</v>
      </c>
      <c r="M8" s="2">
        <f t="shared" si="0"/>
        <v>117459</v>
      </c>
      <c r="N8" s="2">
        <f t="shared" si="0"/>
        <v>56683</v>
      </c>
      <c r="O8" s="2">
        <f t="shared" si="0"/>
        <v>2430</v>
      </c>
      <c r="P8" s="2">
        <f t="shared" si="0"/>
        <v>42102</v>
      </c>
      <c r="Q8" s="2">
        <f t="shared" si="0"/>
        <v>5471</v>
      </c>
      <c r="R8" s="2">
        <f t="shared" si="0"/>
        <v>10728</v>
      </c>
      <c r="S8" s="2">
        <f t="shared" si="0"/>
        <v>15453</v>
      </c>
      <c r="T8" s="2">
        <f t="shared" si="0"/>
        <v>378</v>
      </c>
      <c r="U8" s="2">
        <f t="shared" si="0"/>
        <v>146993</v>
      </c>
      <c r="V8" s="2">
        <f t="shared" si="0"/>
        <v>134283</v>
      </c>
      <c r="W8" s="2">
        <f t="shared" si="0"/>
        <v>73156</v>
      </c>
      <c r="X8" s="2">
        <f t="shared" si="0"/>
        <v>1425</v>
      </c>
      <c r="Y8" s="2">
        <f t="shared" si="0"/>
        <v>52009</v>
      </c>
      <c r="Z8" s="2">
        <f t="shared" si="0"/>
        <v>6003</v>
      </c>
      <c r="AA8" s="2">
        <f t="shared" si="0"/>
        <v>1592</v>
      </c>
      <c r="AB8" s="2">
        <f t="shared" si="0"/>
        <v>11685</v>
      </c>
      <c r="AC8" s="2">
        <f t="shared" si="0"/>
        <v>1037</v>
      </c>
    </row>
    <row r="9" spans="1:29" s="2" customFormat="1" ht="18" customHeight="1">
      <c r="A9" s="20"/>
      <c r="B9" s="9" t="s">
        <v>240</v>
      </c>
      <c r="C9" s="2">
        <f>SUM(C10:C32)</f>
        <v>176290</v>
      </c>
      <c r="D9" s="2">
        <f>SUM(D10:D32)</f>
        <v>156925</v>
      </c>
      <c r="E9" s="2">
        <f>SUM(E10:E32)</f>
        <v>75427</v>
      </c>
      <c r="F9" s="2">
        <f aca="true" t="shared" si="1" ref="F9:K9">SUM(F10:F32)</f>
        <v>2208</v>
      </c>
      <c r="G9" s="2">
        <f t="shared" si="1"/>
        <v>61819</v>
      </c>
      <c r="H9" s="2">
        <f t="shared" si="1"/>
        <v>8434</v>
      </c>
      <c r="I9" s="2">
        <f t="shared" si="1"/>
        <v>8949</v>
      </c>
      <c r="J9" s="2">
        <f t="shared" si="1"/>
        <v>18416</v>
      </c>
      <c r="K9" s="2">
        <f t="shared" si="1"/>
        <v>949</v>
      </c>
      <c r="L9" s="2">
        <f>SUM(L10:L32)</f>
        <v>82754</v>
      </c>
      <c r="M9" s="2">
        <f>SUM(M10:M32)</f>
        <v>71834</v>
      </c>
      <c r="N9" s="2">
        <f>SUM(N10:N32)</f>
        <v>31894</v>
      </c>
      <c r="O9" s="2">
        <f aca="true" t="shared" si="2" ref="O9:T9">SUM(O10:O32)</f>
        <v>1333</v>
      </c>
      <c r="P9" s="2">
        <f t="shared" si="2"/>
        <v>26891</v>
      </c>
      <c r="Q9" s="2">
        <f t="shared" si="2"/>
        <v>3959</v>
      </c>
      <c r="R9" s="2">
        <f t="shared" si="2"/>
        <v>7729</v>
      </c>
      <c r="S9" s="2">
        <f t="shared" si="2"/>
        <v>10640</v>
      </c>
      <c r="T9" s="2">
        <f t="shared" si="2"/>
        <v>280</v>
      </c>
      <c r="U9" s="2">
        <f>SUM(U10:U32)</f>
        <v>93524</v>
      </c>
      <c r="V9" s="2">
        <f>SUM(V10:V32)</f>
        <v>85091</v>
      </c>
      <c r="W9" s="2">
        <f>SUM(W10:W32)</f>
        <v>43533</v>
      </c>
      <c r="X9" s="2">
        <f aca="true" t="shared" si="3" ref="X9:AC9">SUM(X10:X32)</f>
        <v>875</v>
      </c>
      <c r="Y9" s="2">
        <f t="shared" si="3"/>
        <v>34928</v>
      </c>
      <c r="Z9" s="2">
        <f t="shared" si="3"/>
        <v>4475</v>
      </c>
      <c r="AA9" s="2">
        <f t="shared" si="3"/>
        <v>1220</v>
      </c>
      <c r="AB9" s="2">
        <f t="shared" si="3"/>
        <v>7776</v>
      </c>
      <c r="AC9" s="2">
        <f t="shared" si="3"/>
        <v>669</v>
      </c>
    </row>
    <row r="10" spans="1:29" ht="18" customHeight="1">
      <c r="A10" s="6" t="s">
        <v>253</v>
      </c>
      <c r="B10" s="21" t="s">
        <v>139</v>
      </c>
      <c r="C10" s="1">
        <f aca="true" t="shared" si="4" ref="C10:C32">D10+J10+K10</f>
        <v>5260</v>
      </c>
      <c r="D10" s="1">
        <f>M10+V10</f>
        <v>4810</v>
      </c>
      <c r="E10" s="1">
        <f>N10+W10</f>
        <v>2236</v>
      </c>
      <c r="F10" s="1">
        <f aca="true" t="shared" si="5" ref="F10:K10">O10+X10</f>
        <v>72</v>
      </c>
      <c r="G10" s="1">
        <f t="shared" si="5"/>
        <v>1995</v>
      </c>
      <c r="H10" s="1">
        <f t="shared" si="5"/>
        <v>239</v>
      </c>
      <c r="I10" s="1">
        <f t="shared" si="5"/>
        <v>260</v>
      </c>
      <c r="J10" s="1">
        <f t="shared" si="5"/>
        <v>437</v>
      </c>
      <c r="K10" s="1">
        <f t="shared" si="5"/>
        <v>13</v>
      </c>
      <c r="L10" s="1">
        <f>M10+S10+T10</f>
        <v>2343</v>
      </c>
      <c r="M10" s="1">
        <v>2083</v>
      </c>
      <c r="N10" s="1">
        <v>891</v>
      </c>
      <c r="O10" s="1">
        <v>37</v>
      </c>
      <c r="P10" s="1">
        <v>818</v>
      </c>
      <c r="Q10" s="1">
        <v>109</v>
      </c>
      <c r="R10" s="1">
        <v>226</v>
      </c>
      <c r="S10" s="1">
        <v>259</v>
      </c>
      <c r="T10" s="1">
        <v>1</v>
      </c>
      <c r="U10" s="1">
        <f>V10+AB10+AC10</f>
        <v>2917</v>
      </c>
      <c r="V10" s="1">
        <v>2727</v>
      </c>
      <c r="W10" s="1">
        <v>1345</v>
      </c>
      <c r="X10" s="1">
        <v>35</v>
      </c>
      <c r="Y10" s="1">
        <v>1177</v>
      </c>
      <c r="Z10" s="1">
        <v>130</v>
      </c>
      <c r="AA10" s="1">
        <v>34</v>
      </c>
      <c r="AB10" s="1">
        <v>178</v>
      </c>
      <c r="AC10" s="1">
        <v>12</v>
      </c>
    </row>
    <row r="11" spans="1:29" ht="18" customHeight="1">
      <c r="A11" s="6" t="s">
        <v>255</v>
      </c>
      <c r="B11" s="21" t="s">
        <v>208</v>
      </c>
      <c r="C11" s="1">
        <f t="shared" si="4"/>
        <v>4609</v>
      </c>
      <c r="D11" s="1">
        <f aca="true" t="shared" si="6" ref="D11:K24">M11+V11</f>
        <v>4146</v>
      </c>
      <c r="E11" s="1">
        <f t="shared" si="6"/>
        <v>1733</v>
      </c>
      <c r="F11" s="1">
        <f t="shared" si="6"/>
        <v>62</v>
      </c>
      <c r="G11" s="1">
        <f t="shared" si="6"/>
        <v>1845</v>
      </c>
      <c r="H11" s="1">
        <f t="shared" si="6"/>
        <v>256</v>
      </c>
      <c r="I11" s="1">
        <f t="shared" si="6"/>
        <v>249</v>
      </c>
      <c r="J11" s="1">
        <f t="shared" si="6"/>
        <v>460</v>
      </c>
      <c r="K11" s="1">
        <f t="shared" si="6"/>
        <v>3</v>
      </c>
      <c r="L11" s="1">
        <f aca="true" t="shared" si="7" ref="L11:L32">M11+S11+T11</f>
        <v>2052</v>
      </c>
      <c r="M11" s="1">
        <f>SUM(N11:R11)</f>
        <v>1828</v>
      </c>
      <c r="N11" s="1">
        <v>687</v>
      </c>
      <c r="O11" s="1">
        <v>42</v>
      </c>
      <c r="P11" s="1">
        <v>761</v>
      </c>
      <c r="Q11" s="1">
        <v>118</v>
      </c>
      <c r="R11" s="1">
        <v>220</v>
      </c>
      <c r="S11" s="1">
        <v>223</v>
      </c>
      <c r="T11" s="1">
        <v>1</v>
      </c>
      <c r="U11" s="1">
        <f>V11+AB11+AC11</f>
        <v>2557</v>
      </c>
      <c r="V11" s="1">
        <v>2318</v>
      </c>
      <c r="W11" s="1">
        <v>1046</v>
      </c>
      <c r="X11" s="1">
        <v>20</v>
      </c>
      <c r="Y11" s="1">
        <v>1084</v>
      </c>
      <c r="Z11" s="1">
        <v>138</v>
      </c>
      <c r="AA11" s="1">
        <v>29</v>
      </c>
      <c r="AB11" s="1">
        <v>237</v>
      </c>
      <c r="AC11" s="1">
        <v>2</v>
      </c>
    </row>
    <row r="12" spans="1:29" ht="18" customHeight="1">
      <c r="A12" s="6" t="s">
        <v>209</v>
      </c>
      <c r="B12" s="21" t="s">
        <v>140</v>
      </c>
      <c r="C12" s="1">
        <f t="shared" si="4"/>
        <v>8620</v>
      </c>
      <c r="D12" s="1">
        <f t="shared" si="6"/>
        <v>7632</v>
      </c>
      <c r="E12" s="1">
        <f t="shared" si="6"/>
        <v>3004</v>
      </c>
      <c r="F12" s="1">
        <f t="shared" si="6"/>
        <v>103</v>
      </c>
      <c r="G12" s="1">
        <f t="shared" si="6"/>
        <v>3370</v>
      </c>
      <c r="H12" s="1">
        <f t="shared" si="6"/>
        <v>583</v>
      </c>
      <c r="I12" s="1">
        <f t="shared" si="6"/>
        <v>569</v>
      </c>
      <c r="J12" s="1">
        <f t="shared" si="6"/>
        <v>976</v>
      </c>
      <c r="K12" s="1">
        <f>+AC12</f>
        <v>12</v>
      </c>
      <c r="L12" s="1">
        <f>M12+S12</f>
        <v>3856</v>
      </c>
      <c r="M12" s="1">
        <v>3288</v>
      </c>
      <c r="N12" s="1">
        <v>1133</v>
      </c>
      <c r="O12" s="1">
        <v>56</v>
      </c>
      <c r="P12" s="1">
        <v>1342</v>
      </c>
      <c r="Q12" s="1">
        <v>268</v>
      </c>
      <c r="R12" s="1">
        <v>488</v>
      </c>
      <c r="S12" s="1">
        <v>568</v>
      </c>
      <c r="T12" s="1" t="s">
        <v>273</v>
      </c>
      <c r="U12" s="1">
        <f>V12+AB12</f>
        <v>4752</v>
      </c>
      <c r="V12" s="1">
        <v>4344</v>
      </c>
      <c r="W12" s="1">
        <v>1871</v>
      </c>
      <c r="X12" s="1">
        <v>47</v>
      </c>
      <c r="Y12" s="1">
        <v>2028</v>
      </c>
      <c r="Z12" s="1">
        <v>315</v>
      </c>
      <c r="AA12" s="1">
        <v>81</v>
      </c>
      <c r="AB12" s="1">
        <v>408</v>
      </c>
      <c r="AC12" s="1">
        <v>12</v>
      </c>
    </row>
    <row r="13" spans="1:29" ht="18" customHeight="1">
      <c r="A13" s="6" t="s">
        <v>95</v>
      </c>
      <c r="B13" s="21" t="s">
        <v>141</v>
      </c>
      <c r="C13" s="1">
        <f t="shared" si="4"/>
        <v>9073</v>
      </c>
      <c r="D13" s="1">
        <f t="shared" si="6"/>
        <v>8086</v>
      </c>
      <c r="E13" s="1">
        <f t="shared" si="6"/>
        <v>3746</v>
      </c>
      <c r="F13" s="1">
        <f t="shared" si="6"/>
        <v>142</v>
      </c>
      <c r="G13" s="1">
        <f t="shared" si="6"/>
        <v>3199</v>
      </c>
      <c r="H13" s="1">
        <f t="shared" si="6"/>
        <v>520</v>
      </c>
      <c r="I13" s="1">
        <f t="shared" si="6"/>
        <v>475</v>
      </c>
      <c r="J13" s="1">
        <f t="shared" si="6"/>
        <v>918</v>
      </c>
      <c r="K13" s="1">
        <f>T13+AC13</f>
        <v>69</v>
      </c>
      <c r="L13" s="1">
        <f t="shared" si="7"/>
        <v>4252</v>
      </c>
      <c r="M13" s="1">
        <v>3692</v>
      </c>
      <c r="N13" s="1">
        <v>1586</v>
      </c>
      <c r="O13" s="1">
        <v>84</v>
      </c>
      <c r="P13" s="1">
        <v>1356</v>
      </c>
      <c r="Q13" s="1">
        <v>263</v>
      </c>
      <c r="R13" s="1">
        <v>402</v>
      </c>
      <c r="S13" s="1">
        <v>533</v>
      </c>
      <c r="T13" s="1">
        <v>27</v>
      </c>
      <c r="U13" s="1">
        <f aca="true" t="shared" si="8" ref="U13:U32">V13+AB13+AC13</f>
        <v>4821</v>
      </c>
      <c r="V13" s="1">
        <v>4394</v>
      </c>
      <c r="W13" s="1">
        <v>2160</v>
      </c>
      <c r="X13" s="1">
        <v>58</v>
      </c>
      <c r="Y13" s="1">
        <v>1843</v>
      </c>
      <c r="Z13" s="1">
        <v>257</v>
      </c>
      <c r="AA13" s="1">
        <v>73</v>
      </c>
      <c r="AB13" s="1">
        <v>385</v>
      </c>
      <c r="AC13" s="1">
        <v>42</v>
      </c>
    </row>
    <row r="14" spans="1:29" ht="18" customHeight="1">
      <c r="A14" s="6" t="s">
        <v>96</v>
      </c>
      <c r="B14" s="21" t="s">
        <v>142</v>
      </c>
      <c r="C14" s="1">
        <f t="shared" si="4"/>
        <v>9272</v>
      </c>
      <c r="D14" s="1">
        <f t="shared" si="6"/>
        <v>8205</v>
      </c>
      <c r="E14" s="1">
        <f t="shared" si="6"/>
        <v>2822</v>
      </c>
      <c r="F14" s="1">
        <f t="shared" si="6"/>
        <v>115</v>
      </c>
      <c r="G14" s="1">
        <f t="shared" si="6"/>
        <v>3804</v>
      </c>
      <c r="H14" s="1">
        <f t="shared" si="6"/>
        <v>687</v>
      </c>
      <c r="I14" s="1">
        <f t="shared" si="6"/>
        <v>775</v>
      </c>
      <c r="J14" s="1">
        <f t="shared" si="6"/>
        <v>1045</v>
      </c>
      <c r="K14" s="1">
        <f>T14+AC14</f>
        <v>22</v>
      </c>
      <c r="L14" s="1">
        <f t="shared" si="7"/>
        <v>4263</v>
      </c>
      <c r="M14" s="1">
        <v>3729</v>
      </c>
      <c r="N14" s="1">
        <v>1082</v>
      </c>
      <c r="O14" s="1">
        <v>65</v>
      </c>
      <c r="P14" s="1">
        <v>1571</v>
      </c>
      <c r="Q14" s="1">
        <v>331</v>
      </c>
      <c r="R14" s="1">
        <v>679</v>
      </c>
      <c r="S14" s="1">
        <v>527</v>
      </c>
      <c r="T14" s="1">
        <v>7</v>
      </c>
      <c r="U14" s="1">
        <f t="shared" si="8"/>
        <v>5009</v>
      </c>
      <c r="V14" s="1">
        <v>4476</v>
      </c>
      <c r="W14" s="1">
        <v>1740</v>
      </c>
      <c r="X14" s="1">
        <v>50</v>
      </c>
      <c r="Y14" s="1">
        <v>2233</v>
      </c>
      <c r="Z14" s="1">
        <v>356</v>
      </c>
      <c r="AA14" s="1">
        <v>96</v>
      </c>
      <c r="AB14" s="1">
        <v>518</v>
      </c>
      <c r="AC14" s="1">
        <v>15</v>
      </c>
    </row>
    <row r="15" spans="1:29" ht="18" customHeight="1">
      <c r="A15" s="6" t="s">
        <v>97</v>
      </c>
      <c r="B15" s="21" t="s">
        <v>143</v>
      </c>
      <c r="C15" s="1">
        <f t="shared" si="4"/>
        <v>8209</v>
      </c>
      <c r="D15" s="1">
        <f t="shared" si="6"/>
        <v>7126</v>
      </c>
      <c r="E15" s="1">
        <f t="shared" si="6"/>
        <v>2639</v>
      </c>
      <c r="F15" s="1">
        <f t="shared" si="6"/>
        <v>93</v>
      </c>
      <c r="G15" s="1">
        <f t="shared" si="6"/>
        <v>3161</v>
      </c>
      <c r="H15" s="1">
        <f t="shared" si="6"/>
        <v>578</v>
      </c>
      <c r="I15" s="1">
        <f t="shared" si="6"/>
        <v>652</v>
      </c>
      <c r="J15" s="1">
        <f t="shared" si="6"/>
        <v>1067</v>
      </c>
      <c r="K15" s="1">
        <f t="shared" si="6"/>
        <v>16</v>
      </c>
      <c r="L15" s="1">
        <f t="shared" si="7"/>
        <v>4027</v>
      </c>
      <c r="M15" s="1">
        <v>3293</v>
      </c>
      <c r="N15" s="1">
        <v>1060</v>
      </c>
      <c r="O15" s="1">
        <v>56</v>
      </c>
      <c r="P15" s="1">
        <v>1332</v>
      </c>
      <c r="Q15" s="1">
        <v>276</v>
      </c>
      <c r="R15" s="1">
        <v>569</v>
      </c>
      <c r="S15" s="1">
        <v>731</v>
      </c>
      <c r="T15" s="1">
        <v>3</v>
      </c>
      <c r="U15" s="1">
        <f t="shared" si="8"/>
        <v>4182</v>
      </c>
      <c r="V15" s="1">
        <v>3833</v>
      </c>
      <c r="W15" s="1">
        <v>1579</v>
      </c>
      <c r="X15" s="1">
        <v>37</v>
      </c>
      <c r="Y15" s="1">
        <v>1829</v>
      </c>
      <c r="Z15" s="1">
        <v>302</v>
      </c>
      <c r="AA15" s="1">
        <v>83</v>
      </c>
      <c r="AB15" s="1">
        <v>336</v>
      </c>
      <c r="AC15" s="1">
        <v>13</v>
      </c>
    </row>
    <row r="16" spans="1:29" ht="18" customHeight="1">
      <c r="A16" s="6" t="s">
        <v>98</v>
      </c>
      <c r="B16" s="21" t="s">
        <v>144</v>
      </c>
      <c r="C16" s="1">
        <f t="shared" si="4"/>
        <v>7802</v>
      </c>
      <c r="D16" s="1">
        <f t="shared" si="6"/>
        <v>6882</v>
      </c>
      <c r="E16" s="1">
        <f t="shared" si="6"/>
        <v>3517</v>
      </c>
      <c r="F16" s="1">
        <f t="shared" si="6"/>
        <v>88</v>
      </c>
      <c r="G16" s="1">
        <f t="shared" si="6"/>
        <v>2640</v>
      </c>
      <c r="H16" s="1">
        <f t="shared" si="6"/>
        <v>326</v>
      </c>
      <c r="I16" s="1">
        <f t="shared" si="6"/>
        <v>308</v>
      </c>
      <c r="J16" s="1">
        <f t="shared" si="6"/>
        <v>883</v>
      </c>
      <c r="K16" s="1">
        <f t="shared" si="6"/>
        <v>37</v>
      </c>
      <c r="L16" s="1">
        <f t="shared" si="7"/>
        <v>3582</v>
      </c>
      <c r="M16" s="1">
        <v>3001</v>
      </c>
      <c r="N16" s="1">
        <v>1414</v>
      </c>
      <c r="O16" s="1">
        <v>57</v>
      </c>
      <c r="P16" s="1">
        <v>1080</v>
      </c>
      <c r="Q16" s="1">
        <v>162</v>
      </c>
      <c r="R16" s="1">
        <v>286</v>
      </c>
      <c r="S16" s="1">
        <v>577</v>
      </c>
      <c r="T16" s="1">
        <v>4</v>
      </c>
      <c r="U16" s="1">
        <f t="shared" si="8"/>
        <v>4220</v>
      </c>
      <c r="V16" s="1">
        <v>3881</v>
      </c>
      <c r="W16" s="1">
        <v>2103</v>
      </c>
      <c r="X16" s="1">
        <v>31</v>
      </c>
      <c r="Y16" s="1">
        <v>1560</v>
      </c>
      <c r="Z16" s="1">
        <v>164</v>
      </c>
      <c r="AA16" s="1">
        <v>22</v>
      </c>
      <c r="AB16" s="1">
        <v>306</v>
      </c>
      <c r="AC16" s="1">
        <v>33</v>
      </c>
    </row>
    <row r="17" spans="1:29" ht="18" customHeight="1">
      <c r="A17" s="6" t="s">
        <v>99</v>
      </c>
      <c r="B17" s="21" t="s">
        <v>145</v>
      </c>
      <c r="C17" s="1">
        <f t="shared" si="4"/>
        <v>7750</v>
      </c>
      <c r="D17" s="1">
        <f t="shared" si="6"/>
        <v>7128</v>
      </c>
      <c r="E17" s="1">
        <f t="shared" si="6"/>
        <v>4013</v>
      </c>
      <c r="F17" s="1">
        <f t="shared" si="6"/>
        <v>88</v>
      </c>
      <c r="G17" s="1">
        <f t="shared" si="6"/>
        <v>2532</v>
      </c>
      <c r="H17" s="1">
        <f t="shared" si="6"/>
        <v>215</v>
      </c>
      <c r="I17" s="1">
        <f t="shared" si="6"/>
        <v>270</v>
      </c>
      <c r="J17" s="1">
        <f t="shared" si="6"/>
        <v>596</v>
      </c>
      <c r="K17" s="1">
        <f t="shared" si="6"/>
        <v>26</v>
      </c>
      <c r="L17" s="1">
        <f t="shared" si="7"/>
        <v>3624</v>
      </c>
      <c r="M17" s="1">
        <v>3300</v>
      </c>
      <c r="N17" s="1">
        <v>1721</v>
      </c>
      <c r="O17" s="1">
        <v>58</v>
      </c>
      <c r="P17" s="1">
        <v>1174</v>
      </c>
      <c r="Q17" s="1">
        <v>103</v>
      </c>
      <c r="R17" s="1">
        <v>239</v>
      </c>
      <c r="S17" s="1">
        <v>320</v>
      </c>
      <c r="T17" s="1">
        <v>4</v>
      </c>
      <c r="U17" s="1">
        <f t="shared" si="8"/>
        <v>4126</v>
      </c>
      <c r="V17" s="1">
        <v>3828</v>
      </c>
      <c r="W17" s="1">
        <v>2292</v>
      </c>
      <c r="X17" s="1">
        <v>30</v>
      </c>
      <c r="Y17" s="1">
        <v>1358</v>
      </c>
      <c r="Z17" s="1">
        <v>112</v>
      </c>
      <c r="AA17" s="1">
        <v>31</v>
      </c>
      <c r="AB17" s="1">
        <v>276</v>
      </c>
      <c r="AC17" s="1">
        <v>22</v>
      </c>
    </row>
    <row r="18" spans="1:29" ht="18" customHeight="1">
      <c r="A18" s="6" t="s">
        <v>100</v>
      </c>
      <c r="B18" s="21" t="s">
        <v>146</v>
      </c>
      <c r="C18" s="1">
        <f t="shared" si="4"/>
        <v>7936</v>
      </c>
      <c r="D18" s="1">
        <f t="shared" si="6"/>
        <v>7234</v>
      </c>
      <c r="E18" s="1">
        <f t="shared" si="6"/>
        <v>4012</v>
      </c>
      <c r="F18" s="1">
        <f t="shared" si="6"/>
        <v>107</v>
      </c>
      <c r="G18" s="1">
        <f t="shared" si="6"/>
        <v>2567</v>
      </c>
      <c r="H18" s="1">
        <f t="shared" si="6"/>
        <v>285</v>
      </c>
      <c r="I18" s="1">
        <f t="shared" si="6"/>
        <v>255</v>
      </c>
      <c r="J18" s="1">
        <f t="shared" si="6"/>
        <v>675</v>
      </c>
      <c r="K18" s="1">
        <f t="shared" si="6"/>
        <v>27</v>
      </c>
      <c r="L18" s="1">
        <f t="shared" si="7"/>
        <v>3328</v>
      </c>
      <c r="M18" s="1">
        <v>2961</v>
      </c>
      <c r="N18" s="1">
        <v>1421</v>
      </c>
      <c r="O18" s="1">
        <v>59</v>
      </c>
      <c r="P18" s="1">
        <v>1126</v>
      </c>
      <c r="Q18" s="1">
        <v>129</v>
      </c>
      <c r="R18" s="1">
        <v>223</v>
      </c>
      <c r="S18" s="1">
        <v>362</v>
      </c>
      <c r="T18" s="1">
        <v>5</v>
      </c>
      <c r="U18" s="1">
        <f t="shared" si="8"/>
        <v>4608</v>
      </c>
      <c r="V18" s="1">
        <v>4273</v>
      </c>
      <c r="W18" s="1">
        <v>2591</v>
      </c>
      <c r="X18" s="1">
        <v>48</v>
      </c>
      <c r="Y18" s="1">
        <v>1441</v>
      </c>
      <c r="Z18" s="1">
        <v>156</v>
      </c>
      <c r="AA18" s="1">
        <v>32</v>
      </c>
      <c r="AB18" s="1">
        <v>313</v>
      </c>
      <c r="AC18" s="1">
        <v>22</v>
      </c>
    </row>
    <row r="19" spans="1:29" ht="18" customHeight="1">
      <c r="A19" s="6" t="s">
        <v>101</v>
      </c>
      <c r="B19" s="21" t="s">
        <v>147</v>
      </c>
      <c r="C19" s="1">
        <f t="shared" si="4"/>
        <v>5120</v>
      </c>
      <c r="D19" s="1">
        <f t="shared" si="6"/>
        <v>4674</v>
      </c>
      <c r="E19" s="1">
        <f t="shared" si="6"/>
        <v>2336</v>
      </c>
      <c r="F19" s="1">
        <f t="shared" si="6"/>
        <v>77</v>
      </c>
      <c r="G19" s="1">
        <f t="shared" si="6"/>
        <v>1831</v>
      </c>
      <c r="H19" s="1">
        <f t="shared" si="6"/>
        <v>210</v>
      </c>
      <c r="I19" s="1">
        <f t="shared" si="6"/>
        <v>219</v>
      </c>
      <c r="J19" s="1">
        <f t="shared" si="6"/>
        <v>434</v>
      </c>
      <c r="K19" s="1">
        <f t="shared" si="6"/>
        <v>12</v>
      </c>
      <c r="L19" s="1">
        <f t="shared" si="7"/>
        <v>2359</v>
      </c>
      <c r="M19" s="1">
        <v>2110</v>
      </c>
      <c r="N19" s="1">
        <v>998</v>
      </c>
      <c r="O19" s="1">
        <v>48</v>
      </c>
      <c r="P19" s="1">
        <v>779</v>
      </c>
      <c r="Q19" s="1">
        <v>83</v>
      </c>
      <c r="R19" s="1">
        <v>201</v>
      </c>
      <c r="S19" s="1">
        <v>242</v>
      </c>
      <c r="T19" s="1">
        <v>7</v>
      </c>
      <c r="U19" s="1">
        <f t="shared" si="8"/>
        <v>2761</v>
      </c>
      <c r="V19" s="1">
        <v>2564</v>
      </c>
      <c r="W19" s="1">
        <v>1338</v>
      </c>
      <c r="X19" s="1">
        <v>29</v>
      </c>
      <c r="Y19" s="1">
        <v>1052</v>
      </c>
      <c r="Z19" s="1">
        <v>127</v>
      </c>
      <c r="AA19" s="1">
        <v>18</v>
      </c>
      <c r="AB19" s="1">
        <v>192</v>
      </c>
      <c r="AC19" s="1">
        <v>5</v>
      </c>
    </row>
    <row r="20" spans="1:29" ht="18" customHeight="1">
      <c r="A20" s="6" t="s">
        <v>102</v>
      </c>
      <c r="B20" s="21" t="s">
        <v>148</v>
      </c>
      <c r="C20" s="1">
        <f t="shared" si="4"/>
        <v>5534</v>
      </c>
      <c r="D20" s="1">
        <f t="shared" si="6"/>
        <v>5021</v>
      </c>
      <c r="E20" s="1">
        <f t="shared" si="6"/>
        <v>2847</v>
      </c>
      <c r="F20" s="1">
        <f t="shared" si="6"/>
        <v>76</v>
      </c>
      <c r="G20" s="1">
        <f t="shared" si="6"/>
        <v>1825</v>
      </c>
      <c r="H20" s="1">
        <f t="shared" si="6"/>
        <v>165</v>
      </c>
      <c r="I20" s="1">
        <f t="shared" si="6"/>
        <v>108</v>
      </c>
      <c r="J20" s="1">
        <f t="shared" si="6"/>
        <v>496</v>
      </c>
      <c r="K20" s="1">
        <f t="shared" si="6"/>
        <v>17</v>
      </c>
      <c r="L20" s="1">
        <f t="shared" si="7"/>
        <v>2644</v>
      </c>
      <c r="M20" s="1">
        <v>2370</v>
      </c>
      <c r="N20" s="1">
        <v>1295</v>
      </c>
      <c r="O20" s="1">
        <v>43</v>
      </c>
      <c r="P20" s="1">
        <v>843</v>
      </c>
      <c r="Q20" s="1">
        <v>90</v>
      </c>
      <c r="R20" s="1">
        <v>99</v>
      </c>
      <c r="S20" s="1">
        <v>272</v>
      </c>
      <c r="T20" s="1">
        <v>2</v>
      </c>
      <c r="U20" s="1">
        <f t="shared" si="8"/>
        <v>2890</v>
      </c>
      <c r="V20" s="1">
        <v>2651</v>
      </c>
      <c r="W20" s="1">
        <v>1552</v>
      </c>
      <c r="X20" s="1">
        <v>33</v>
      </c>
      <c r="Y20" s="1">
        <v>982</v>
      </c>
      <c r="Z20" s="1">
        <v>75</v>
      </c>
      <c r="AA20" s="1">
        <v>9</v>
      </c>
      <c r="AB20" s="1">
        <v>224</v>
      </c>
      <c r="AC20" s="1">
        <v>15</v>
      </c>
    </row>
    <row r="21" spans="1:29" ht="18" customHeight="1">
      <c r="A21" s="6" t="s">
        <v>103</v>
      </c>
      <c r="B21" s="21" t="s">
        <v>149</v>
      </c>
      <c r="C21" s="1">
        <f t="shared" si="4"/>
        <v>4191</v>
      </c>
      <c r="D21" s="1">
        <f t="shared" si="6"/>
        <v>3827</v>
      </c>
      <c r="E21" s="1">
        <f t="shared" si="6"/>
        <v>2091</v>
      </c>
      <c r="F21" s="1">
        <f t="shared" si="6"/>
        <v>48</v>
      </c>
      <c r="G21" s="1">
        <f t="shared" si="6"/>
        <v>1378</v>
      </c>
      <c r="H21" s="1">
        <f t="shared" si="6"/>
        <v>163</v>
      </c>
      <c r="I21" s="1">
        <f t="shared" si="6"/>
        <v>146</v>
      </c>
      <c r="J21" s="1">
        <f t="shared" si="6"/>
        <v>349</v>
      </c>
      <c r="K21" s="1">
        <f t="shared" si="6"/>
        <v>15</v>
      </c>
      <c r="L21" s="1">
        <f t="shared" si="7"/>
        <v>1916</v>
      </c>
      <c r="M21" s="1">
        <v>1718</v>
      </c>
      <c r="N21" s="1">
        <v>901</v>
      </c>
      <c r="O21" s="1">
        <v>31</v>
      </c>
      <c r="P21" s="1">
        <v>599</v>
      </c>
      <c r="Q21" s="1">
        <v>57</v>
      </c>
      <c r="R21" s="1">
        <v>129</v>
      </c>
      <c r="S21" s="1">
        <v>196</v>
      </c>
      <c r="T21" s="1">
        <v>2</v>
      </c>
      <c r="U21" s="1">
        <f t="shared" si="8"/>
        <v>2275</v>
      </c>
      <c r="V21" s="1">
        <v>2109</v>
      </c>
      <c r="W21" s="1">
        <v>1190</v>
      </c>
      <c r="X21" s="1">
        <v>17</v>
      </c>
      <c r="Y21" s="1">
        <v>779</v>
      </c>
      <c r="Z21" s="1">
        <v>106</v>
      </c>
      <c r="AA21" s="1">
        <v>17</v>
      </c>
      <c r="AB21" s="1">
        <v>153</v>
      </c>
      <c r="AC21" s="1">
        <v>13</v>
      </c>
    </row>
    <row r="22" spans="1:29" ht="18" customHeight="1">
      <c r="A22" s="6" t="s">
        <v>104</v>
      </c>
      <c r="B22" s="21" t="s">
        <v>150</v>
      </c>
      <c r="C22" s="1">
        <f t="shared" si="4"/>
        <v>5744</v>
      </c>
      <c r="D22" s="1">
        <f t="shared" si="6"/>
        <v>5211</v>
      </c>
      <c r="E22" s="1">
        <f t="shared" si="6"/>
        <v>2500</v>
      </c>
      <c r="F22" s="1">
        <f t="shared" si="6"/>
        <v>67</v>
      </c>
      <c r="G22" s="1">
        <f t="shared" si="6"/>
        <v>2099</v>
      </c>
      <c r="H22" s="1">
        <f t="shared" si="6"/>
        <v>260</v>
      </c>
      <c r="I22" s="1">
        <f t="shared" si="6"/>
        <v>284</v>
      </c>
      <c r="J22" s="1">
        <f t="shared" si="6"/>
        <v>523</v>
      </c>
      <c r="K22" s="1">
        <f t="shared" si="6"/>
        <v>10</v>
      </c>
      <c r="L22" s="1">
        <f t="shared" si="7"/>
        <v>2597</v>
      </c>
      <c r="M22" s="1">
        <v>2309</v>
      </c>
      <c r="N22" s="1">
        <v>1023</v>
      </c>
      <c r="O22" s="1">
        <v>40</v>
      </c>
      <c r="P22" s="1">
        <v>878</v>
      </c>
      <c r="Q22" s="1">
        <v>118</v>
      </c>
      <c r="R22" s="1">
        <v>250</v>
      </c>
      <c r="S22" s="1">
        <v>286</v>
      </c>
      <c r="T22" s="1">
        <v>2</v>
      </c>
      <c r="U22" s="1">
        <f t="shared" si="8"/>
        <v>3147</v>
      </c>
      <c r="V22" s="1">
        <v>2902</v>
      </c>
      <c r="W22" s="1">
        <v>1477</v>
      </c>
      <c r="X22" s="1">
        <v>27</v>
      </c>
      <c r="Y22" s="1">
        <v>1221</v>
      </c>
      <c r="Z22" s="1">
        <v>142</v>
      </c>
      <c r="AA22" s="1">
        <v>34</v>
      </c>
      <c r="AB22" s="1">
        <v>237</v>
      </c>
      <c r="AC22" s="1">
        <v>8</v>
      </c>
    </row>
    <row r="23" spans="1:29" ht="18" customHeight="1">
      <c r="A23" s="6" t="s">
        <v>105</v>
      </c>
      <c r="B23" s="21" t="s">
        <v>151</v>
      </c>
      <c r="C23" s="1">
        <f t="shared" si="4"/>
        <v>5392</v>
      </c>
      <c r="D23" s="1">
        <f t="shared" si="6"/>
        <v>4929</v>
      </c>
      <c r="E23" s="1">
        <f t="shared" si="6"/>
        <v>3082</v>
      </c>
      <c r="F23" s="1">
        <f t="shared" si="6"/>
        <v>70</v>
      </c>
      <c r="G23" s="1">
        <f t="shared" si="6"/>
        <v>1555</v>
      </c>
      <c r="H23" s="1">
        <f t="shared" si="6"/>
        <v>114</v>
      </c>
      <c r="I23" s="1">
        <f t="shared" si="6"/>
        <v>106</v>
      </c>
      <c r="J23" s="1">
        <f t="shared" si="6"/>
        <v>435</v>
      </c>
      <c r="K23" s="1">
        <f t="shared" si="6"/>
        <v>28</v>
      </c>
      <c r="L23" s="1">
        <f t="shared" si="7"/>
        <v>2610</v>
      </c>
      <c r="M23" s="1">
        <v>2359</v>
      </c>
      <c r="N23" s="1">
        <v>1427</v>
      </c>
      <c r="O23" s="1">
        <v>45</v>
      </c>
      <c r="P23" s="1">
        <v>731</v>
      </c>
      <c r="Q23" s="1">
        <v>64</v>
      </c>
      <c r="R23" s="1">
        <v>92</v>
      </c>
      <c r="S23" s="1">
        <v>248</v>
      </c>
      <c r="T23" s="1">
        <v>3</v>
      </c>
      <c r="U23" s="1">
        <f t="shared" si="8"/>
        <v>2782</v>
      </c>
      <c r="V23" s="1">
        <v>2570</v>
      </c>
      <c r="W23" s="1">
        <v>1655</v>
      </c>
      <c r="X23" s="1">
        <v>25</v>
      </c>
      <c r="Y23" s="1">
        <v>824</v>
      </c>
      <c r="Z23" s="1">
        <v>50</v>
      </c>
      <c r="AA23" s="1">
        <v>14</v>
      </c>
      <c r="AB23" s="1">
        <v>187</v>
      </c>
      <c r="AC23" s="1">
        <v>25</v>
      </c>
    </row>
    <row r="24" spans="1:29" ht="18" customHeight="1">
      <c r="A24" s="6" t="s">
        <v>106</v>
      </c>
      <c r="B24" s="21" t="s">
        <v>152</v>
      </c>
      <c r="C24" s="1">
        <f t="shared" si="4"/>
        <v>11093</v>
      </c>
      <c r="D24" s="1">
        <f t="shared" si="6"/>
        <v>10073</v>
      </c>
      <c r="E24" s="1">
        <f t="shared" si="6"/>
        <v>5478</v>
      </c>
      <c r="F24" s="1">
        <f t="shared" si="6"/>
        <v>124</v>
      </c>
      <c r="G24" s="1">
        <f t="shared" si="6"/>
        <v>3670</v>
      </c>
      <c r="H24" s="1">
        <f t="shared" si="6"/>
        <v>406</v>
      </c>
      <c r="I24" s="1">
        <f t="shared" si="6"/>
        <v>387</v>
      </c>
      <c r="J24" s="1">
        <f t="shared" si="6"/>
        <v>972</v>
      </c>
      <c r="K24" s="1">
        <f t="shared" si="6"/>
        <v>48</v>
      </c>
      <c r="L24" s="1">
        <f t="shared" si="7"/>
        <v>5249</v>
      </c>
      <c r="M24" s="1">
        <v>4693</v>
      </c>
      <c r="N24" s="1">
        <v>2419</v>
      </c>
      <c r="O24" s="1">
        <v>75</v>
      </c>
      <c r="P24" s="1">
        <v>1649</v>
      </c>
      <c r="Q24" s="1">
        <v>208</v>
      </c>
      <c r="R24" s="1">
        <v>340</v>
      </c>
      <c r="S24" s="1">
        <v>547</v>
      </c>
      <c r="T24" s="1">
        <v>9</v>
      </c>
      <c r="U24" s="1">
        <f t="shared" si="8"/>
        <v>5844</v>
      </c>
      <c r="V24" s="1">
        <v>5380</v>
      </c>
      <c r="W24" s="1">
        <v>3059</v>
      </c>
      <c r="X24" s="1">
        <v>49</v>
      </c>
      <c r="Y24" s="1">
        <v>2021</v>
      </c>
      <c r="Z24" s="1">
        <v>198</v>
      </c>
      <c r="AA24" s="1">
        <v>47</v>
      </c>
      <c r="AB24" s="1">
        <v>425</v>
      </c>
      <c r="AC24" s="1">
        <v>39</v>
      </c>
    </row>
    <row r="25" spans="1:29" ht="18" customHeight="1">
      <c r="A25" s="6" t="s">
        <v>107</v>
      </c>
      <c r="B25" s="21" t="s">
        <v>153</v>
      </c>
      <c r="C25" s="1">
        <f t="shared" si="4"/>
        <v>6530</v>
      </c>
      <c r="D25" s="1">
        <f aca="true" t="shared" si="9" ref="D25:K32">M25+V25</f>
        <v>5881</v>
      </c>
      <c r="E25" s="1">
        <f t="shared" si="9"/>
        <v>3417</v>
      </c>
      <c r="F25" s="1">
        <f t="shared" si="9"/>
        <v>90</v>
      </c>
      <c r="G25" s="1">
        <f t="shared" si="9"/>
        <v>2028</v>
      </c>
      <c r="H25" s="1">
        <f t="shared" si="9"/>
        <v>173</v>
      </c>
      <c r="I25" s="1">
        <f t="shared" si="9"/>
        <v>169</v>
      </c>
      <c r="J25" s="1">
        <f t="shared" si="9"/>
        <v>629</v>
      </c>
      <c r="K25" s="1">
        <f t="shared" si="9"/>
        <v>20</v>
      </c>
      <c r="L25" s="1">
        <f t="shared" si="7"/>
        <v>2970</v>
      </c>
      <c r="M25" s="1">
        <v>2588</v>
      </c>
      <c r="N25" s="1">
        <v>1391</v>
      </c>
      <c r="O25" s="1">
        <v>57</v>
      </c>
      <c r="P25" s="1">
        <v>913</v>
      </c>
      <c r="Q25" s="1">
        <v>85</v>
      </c>
      <c r="R25" s="1">
        <v>142</v>
      </c>
      <c r="S25" s="1">
        <v>379</v>
      </c>
      <c r="T25" s="1">
        <v>3</v>
      </c>
      <c r="U25" s="1">
        <f t="shared" si="8"/>
        <v>3560</v>
      </c>
      <c r="V25" s="1">
        <v>3293</v>
      </c>
      <c r="W25" s="1">
        <v>2026</v>
      </c>
      <c r="X25" s="1">
        <v>33</v>
      </c>
      <c r="Y25" s="1">
        <v>1115</v>
      </c>
      <c r="Z25" s="1">
        <v>88</v>
      </c>
      <c r="AA25" s="1">
        <v>27</v>
      </c>
      <c r="AB25" s="1">
        <v>250</v>
      </c>
      <c r="AC25" s="1">
        <v>17</v>
      </c>
    </row>
    <row r="26" spans="1:29" ht="18" customHeight="1">
      <c r="A26" s="6" t="s">
        <v>108</v>
      </c>
      <c r="B26" s="21" t="s">
        <v>172</v>
      </c>
      <c r="C26" s="1">
        <f t="shared" si="4"/>
        <v>9286</v>
      </c>
      <c r="D26" s="1">
        <f t="shared" si="9"/>
        <v>8224</v>
      </c>
      <c r="E26" s="1">
        <f t="shared" si="9"/>
        <v>3593</v>
      </c>
      <c r="F26" s="1">
        <f t="shared" si="9"/>
        <v>120</v>
      </c>
      <c r="G26" s="1">
        <f t="shared" si="9"/>
        <v>3398</v>
      </c>
      <c r="H26" s="1">
        <f t="shared" si="9"/>
        <v>517</v>
      </c>
      <c r="I26" s="1">
        <f t="shared" si="9"/>
        <v>592</v>
      </c>
      <c r="J26" s="1">
        <f t="shared" si="9"/>
        <v>1007</v>
      </c>
      <c r="K26" s="1">
        <f t="shared" si="9"/>
        <v>55</v>
      </c>
      <c r="L26" s="1">
        <f t="shared" si="7"/>
        <v>4212</v>
      </c>
      <c r="M26" s="1">
        <v>3636</v>
      </c>
      <c r="N26" s="1">
        <v>1443</v>
      </c>
      <c r="O26" s="1">
        <v>82</v>
      </c>
      <c r="P26" s="1">
        <v>1357</v>
      </c>
      <c r="Q26" s="1">
        <v>243</v>
      </c>
      <c r="R26" s="1">
        <v>509</v>
      </c>
      <c r="S26" s="1">
        <v>565</v>
      </c>
      <c r="T26" s="1">
        <v>11</v>
      </c>
      <c r="U26" s="1">
        <f t="shared" si="8"/>
        <v>5074</v>
      </c>
      <c r="V26" s="1">
        <v>4588</v>
      </c>
      <c r="W26" s="1">
        <v>2150</v>
      </c>
      <c r="X26" s="1">
        <v>38</v>
      </c>
      <c r="Y26" s="1">
        <v>2041</v>
      </c>
      <c r="Z26" s="1">
        <v>274</v>
      </c>
      <c r="AA26" s="1">
        <v>83</v>
      </c>
      <c r="AB26" s="1">
        <v>442</v>
      </c>
      <c r="AC26" s="1">
        <v>44</v>
      </c>
    </row>
    <row r="27" spans="1:29" ht="18" customHeight="1">
      <c r="A27" s="6" t="s">
        <v>109</v>
      </c>
      <c r="B27" s="21" t="s">
        <v>210</v>
      </c>
      <c r="C27" s="1">
        <f t="shared" si="4"/>
        <v>6670</v>
      </c>
      <c r="D27" s="1">
        <f t="shared" si="9"/>
        <v>5348</v>
      </c>
      <c r="E27" s="1">
        <f t="shared" si="9"/>
        <v>2237</v>
      </c>
      <c r="F27" s="1">
        <f t="shared" si="9"/>
        <v>63</v>
      </c>
      <c r="G27" s="1">
        <f t="shared" si="9"/>
        <v>2030</v>
      </c>
      <c r="H27" s="1">
        <f t="shared" si="9"/>
        <v>524</v>
      </c>
      <c r="I27" s="1">
        <f t="shared" si="9"/>
        <v>492</v>
      </c>
      <c r="J27" s="1">
        <f t="shared" si="9"/>
        <v>1285</v>
      </c>
      <c r="K27" s="1">
        <f t="shared" si="9"/>
        <v>37</v>
      </c>
      <c r="L27" s="1">
        <f t="shared" si="7"/>
        <v>3142</v>
      </c>
      <c r="M27" s="1">
        <v>2402</v>
      </c>
      <c r="N27" s="1">
        <v>981</v>
      </c>
      <c r="O27" s="1">
        <v>29</v>
      </c>
      <c r="P27" s="1">
        <v>815</v>
      </c>
      <c r="Q27" s="1">
        <v>170</v>
      </c>
      <c r="R27" s="1">
        <v>405</v>
      </c>
      <c r="S27" s="1">
        <v>725</v>
      </c>
      <c r="T27" s="1">
        <v>15</v>
      </c>
      <c r="U27" s="1">
        <f t="shared" si="8"/>
        <v>3528</v>
      </c>
      <c r="V27" s="1">
        <v>2946</v>
      </c>
      <c r="W27" s="1">
        <v>1256</v>
      </c>
      <c r="X27" s="1">
        <v>34</v>
      </c>
      <c r="Y27" s="1">
        <v>1215</v>
      </c>
      <c r="Z27" s="1">
        <v>354</v>
      </c>
      <c r="AA27" s="1">
        <v>87</v>
      </c>
      <c r="AB27" s="1">
        <v>560</v>
      </c>
      <c r="AC27" s="1">
        <v>22</v>
      </c>
    </row>
    <row r="28" spans="1:29" ht="18" customHeight="1">
      <c r="A28" s="6" t="s">
        <v>110</v>
      </c>
      <c r="B28" s="21" t="s">
        <v>211</v>
      </c>
      <c r="C28" s="1">
        <f t="shared" si="4"/>
        <v>7334</v>
      </c>
      <c r="D28" s="1">
        <f t="shared" si="9"/>
        <v>6228</v>
      </c>
      <c r="E28" s="1">
        <f t="shared" si="9"/>
        <v>2870</v>
      </c>
      <c r="F28" s="1">
        <f t="shared" si="9"/>
        <v>92</v>
      </c>
      <c r="G28" s="1">
        <f t="shared" si="9"/>
        <v>2334</v>
      </c>
      <c r="H28" s="1">
        <f t="shared" si="9"/>
        <v>388</v>
      </c>
      <c r="I28" s="1">
        <f t="shared" si="9"/>
        <v>542</v>
      </c>
      <c r="J28" s="1">
        <f t="shared" si="9"/>
        <v>867</v>
      </c>
      <c r="K28" s="1">
        <f t="shared" si="9"/>
        <v>239</v>
      </c>
      <c r="L28" s="1">
        <f t="shared" si="7"/>
        <v>3534</v>
      </c>
      <c r="M28" s="1">
        <v>2859</v>
      </c>
      <c r="N28" s="1">
        <v>1179</v>
      </c>
      <c r="O28" s="1">
        <v>63</v>
      </c>
      <c r="P28" s="1">
        <v>1005</v>
      </c>
      <c r="Q28" s="1">
        <v>182</v>
      </c>
      <c r="R28" s="1">
        <v>430</v>
      </c>
      <c r="S28" s="1">
        <v>605</v>
      </c>
      <c r="T28" s="1">
        <v>70</v>
      </c>
      <c r="U28" s="1">
        <f t="shared" si="8"/>
        <v>3800</v>
      </c>
      <c r="V28" s="1">
        <v>3369</v>
      </c>
      <c r="W28" s="1">
        <v>1691</v>
      </c>
      <c r="X28" s="1">
        <v>29</v>
      </c>
      <c r="Y28" s="1">
        <v>1329</v>
      </c>
      <c r="Z28" s="1">
        <v>206</v>
      </c>
      <c r="AA28" s="1">
        <v>112</v>
      </c>
      <c r="AB28" s="1">
        <v>262</v>
      </c>
      <c r="AC28" s="1">
        <v>169</v>
      </c>
    </row>
    <row r="29" spans="1:29" ht="18" customHeight="1">
      <c r="A29" s="6" t="s">
        <v>256</v>
      </c>
      <c r="B29" s="21" t="s">
        <v>213</v>
      </c>
      <c r="C29" s="1">
        <f t="shared" si="4"/>
        <v>10632</v>
      </c>
      <c r="D29" s="1">
        <f t="shared" si="9"/>
        <v>9050</v>
      </c>
      <c r="E29" s="1">
        <f t="shared" si="9"/>
        <v>4283</v>
      </c>
      <c r="F29" s="1">
        <f t="shared" si="9"/>
        <v>139</v>
      </c>
      <c r="G29" s="1">
        <f t="shared" si="9"/>
        <v>3566</v>
      </c>
      <c r="H29" s="1">
        <f t="shared" si="9"/>
        <v>466</v>
      </c>
      <c r="I29" s="1">
        <f t="shared" si="9"/>
        <v>588</v>
      </c>
      <c r="J29" s="1">
        <f t="shared" si="9"/>
        <v>1524</v>
      </c>
      <c r="K29" s="1">
        <f t="shared" si="9"/>
        <v>58</v>
      </c>
      <c r="L29" s="1">
        <f t="shared" si="7"/>
        <v>5611</v>
      </c>
      <c r="M29" s="1">
        <v>4623</v>
      </c>
      <c r="N29" s="1">
        <v>2106</v>
      </c>
      <c r="O29" s="1">
        <v>88</v>
      </c>
      <c r="P29" s="1">
        <v>1708</v>
      </c>
      <c r="Q29" s="1">
        <v>222</v>
      </c>
      <c r="R29" s="1">
        <v>495</v>
      </c>
      <c r="S29" s="1">
        <v>957</v>
      </c>
      <c r="T29" s="1">
        <v>31</v>
      </c>
      <c r="U29" s="1">
        <f t="shared" si="8"/>
        <v>5021</v>
      </c>
      <c r="V29" s="1">
        <v>4427</v>
      </c>
      <c r="W29" s="1">
        <v>2177</v>
      </c>
      <c r="X29" s="1">
        <v>51</v>
      </c>
      <c r="Y29" s="1">
        <v>1858</v>
      </c>
      <c r="Z29" s="1">
        <v>244</v>
      </c>
      <c r="AA29" s="1">
        <v>93</v>
      </c>
      <c r="AB29" s="1">
        <v>567</v>
      </c>
      <c r="AC29" s="1">
        <v>27</v>
      </c>
    </row>
    <row r="30" spans="1:29" ht="18" customHeight="1">
      <c r="A30" s="6" t="s">
        <v>112</v>
      </c>
      <c r="B30" s="21" t="s">
        <v>154</v>
      </c>
      <c r="C30" s="1">
        <f t="shared" si="4"/>
        <v>11812</v>
      </c>
      <c r="D30" s="1">
        <f t="shared" si="9"/>
        <v>10776</v>
      </c>
      <c r="E30" s="1">
        <f t="shared" si="9"/>
        <v>4688</v>
      </c>
      <c r="F30" s="1">
        <f t="shared" si="9"/>
        <v>142</v>
      </c>
      <c r="G30" s="1">
        <f t="shared" si="9"/>
        <v>4568</v>
      </c>
      <c r="H30" s="1">
        <f t="shared" si="9"/>
        <v>625</v>
      </c>
      <c r="I30" s="1">
        <f t="shared" si="9"/>
        <v>745</v>
      </c>
      <c r="J30" s="1">
        <f t="shared" si="9"/>
        <v>989</v>
      </c>
      <c r="K30" s="1">
        <f t="shared" si="9"/>
        <v>47</v>
      </c>
      <c r="L30" s="1">
        <f t="shared" si="7"/>
        <v>5875</v>
      </c>
      <c r="M30" s="1">
        <v>5314</v>
      </c>
      <c r="N30" s="1">
        <v>2176</v>
      </c>
      <c r="O30" s="1">
        <v>86</v>
      </c>
      <c r="P30" s="1">
        <v>2112</v>
      </c>
      <c r="Q30" s="1">
        <v>309</v>
      </c>
      <c r="R30" s="1">
        <v>631</v>
      </c>
      <c r="S30" s="1">
        <v>552</v>
      </c>
      <c r="T30" s="1">
        <v>9</v>
      </c>
      <c r="U30" s="1">
        <f t="shared" si="8"/>
        <v>5937</v>
      </c>
      <c r="V30" s="1">
        <v>5462</v>
      </c>
      <c r="W30" s="1">
        <v>2512</v>
      </c>
      <c r="X30" s="1">
        <v>56</v>
      </c>
      <c r="Y30" s="1">
        <v>2456</v>
      </c>
      <c r="Z30" s="1">
        <v>316</v>
      </c>
      <c r="AA30" s="1">
        <v>114</v>
      </c>
      <c r="AB30" s="1">
        <v>437</v>
      </c>
      <c r="AC30" s="1">
        <v>38</v>
      </c>
    </row>
    <row r="31" spans="1:29" ht="18" customHeight="1">
      <c r="A31" s="6" t="s">
        <v>257</v>
      </c>
      <c r="B31" s="21" t="s">
        <v>216</v>
      </c>
      <c r="C31" s="1">
        <f t="shared" si="4"/>
        <v>8043</v>
      </c>
      <c r="D31" s="1">
        <f t="shared" si="9"/>
        <v>7207</v>
      </c>
      <c r="E31" s="1">
        <f t="shared" si="9"/>
        <v>3946</v>
      </c>
      <c r="F31" s="1">
        <f t="shared" si="9"/>
        <v>100</v>
      </c>
      <c r="G31" s="1">
        <f t="shared" si="9"/>
        <v>2712</v>
      </c>
      <c r="H31" s="1">
        <f t="shared" si="9"/>
        <v>215</v>
      </c>
      <c r="I31" s="1">
        <f t="shared" si="9"/>
        <v>232</v>
      </c>
      <c r="J31" s="1">
        <f t="shared" si="9"/>
        <v>815</v>
      </c>
      <c r="K31" s="1">
        <f t="shared" si="9"/>
        <v>21</v>
      </c>
      <c r="L31" s="1">
        <f t="shared" si="7"/>
        <v>3837</v>
      </c>
      <c r="M31" s="1">
        <v>3499</v>
      </c>
      <c r="N31" s="1">
        <v>1758</v>
      </c>
      <c r="O31" s="1">
        <v>54</v>
      </c>
      <c r="P31" s="1">
        <v>1377</v>
      </c>
      <c r="Q31" s="1">
        <v>97</v>
      </c>
      <c r="R31" s="1">
        <v>212</v>
      </c>
      <c r="S31" s="1">
        <v>334</v>
      </c>
      <c r="T31" s="1">
        <v>4</v>
      </c>
      <c r="U31" s="1">
        <f t="shared" si="8"/>
        <v>4206</v>
      </c>
      <c r="V31" s="1">
        <v>3708</v>
      </c>
      <c r="W31" s="1">
        <v>2188</v>
      </c>
      <c r="X31" s="1">
        <v>46</v>
      </c>
      <c r="Y31" s="1">
        <v>1335</v>
      </c>
      <c r="Z31" s="1">
        <v>118</v>
      </c>
      <c r="AA31" s="1">
        <v>20</v>
      </c>
      <c r="AB31" s="1">
        <v>481</v>
      </c>
      <c r="AC31" s="1">
        <v>17</v>
      </c>
    </row>
    <row r="32" spans="1:29" ht="18" customHeight="1">
      <c r="A32" s="6" t="s">
        <v>258</v>
      </c>
      <c r="B32" s="21" t="s">
        <v>218</v>
      </c>
      <c r="C32" s="1">
        <f t="shared" si="4"/>
        <v>10378</v>
      </c>
      <c r="D32" s="1">
        <f t="shared" si="9"/>
        <v>9227</v>
      </c>
      <c r="E32" s="1">
        <f t="shared" si="9"/>
        <v>4337</v>
      </c>
      <c r="F32" s="1">
        <f t="shared" si="9"/>
        <v>130</v>
      </c>
      <c r="G32" s="1">
        <f t="shared" si="9"/>
        <v>3712</v>
      </c>
      <c r="H32" s="1">
        <f t="shared" si="9"/>
        <v>519</v>
      </c>
      <c r="I32" s="1">
        <f t="shared" si="9"/>
        <v>526</v>
      </c>
      <c r="J32" s="1">
        <f t="shared" si="9"/>
        <v>1034</v>
      </c>
      <c r="K32" s="1">
        <f t="shared" si="9"/>
        <v>117</v>
      </c>
      <c r="L32" s="1">
        <f t="shared" si="7"/>
        <v>4871</v>
      </c>
      <c r="M32" s="1">
        <v>4179</v>
      </c>
      <c r="N32" s="1">
        <v>1802</v>
      </c>
      <c r="O32" s="1">
        <v>78</v>
      </c>
      <c r="P32" s="1">
        <v>1565</v>
      </c>
      <c r="Q32" s="1">
        <v>272</v>
      </c>
      <c r="R32" s="1">
        <v>462</v>
      </c>
      <c r="S32" s="1">
        <v>632</v>
      </c>
      <c r="T32" s="1">
        <v>60</v>
      </c>
      <c r="U32" s="1">
        <f t="shared" si="8"/>
        <v>5507</v>
      </c>
      <c r="V32" s="1">
        <v>5048</v>
      </c>
      <c r="W32" s="1">
        <v>2535</v>
      </c>
      <c r="X32" s="1">
        <v>52</v>
      </c>
      <c r="Y32" s="1">
        <v>2147</v>
      </c>
      <c r="Z32" s="1">
        <v>247</v>
      </c>
      <c r="AA32" s="1">
        <v>64</v>
      </c>
      <c r="AB32" s="1">
        <v>402</v>
      </c>
      <c r="AC32" s="1">
        <v>57</v>
      </c>
    </row>
    <row r="33" spans="2:29" s="2" customFormat="1" ht="18" customHeight="1">
      <c r="B33" s="9" t="s">
        <v>115</v>
      </c>
      <c r="C33" s="2">
        <f aca="true" t="shared" si="10" ref="C33:AC33">SUM(C34:C51)</f>
        <v>104005</v>
      </c>
      <c r="D33" s="2">
        <f t="shared" si="10"/>
        <v>94817</v>
      </c>
      <c r="E33" s="2">
        <f t="shared" si="10"/>
        <v>54412</v>
      </c>
      <c r="F33" s="2">
        <f t="shared" si="10"/>
        <v>1647</v>
      </c>
      <c r="G33" s="2">
        <f t="shared" si="10"/>
        <v>32292</v>
      </c>
      <c r="H33" s="2">
        <f t="shared" si="10"/>
        <v>3040</v>
      </c>
      <c r="I33" s="2">
        <f t="shared" si="10"/>
        <v>3371</v>
      </c>
      <c r="J33" s="2">
        <f t="shared" si="10"/>
        <v>8722</v>
      </c>
      <c r="K33" s="2">
        <f t="shared" si="10"/>
        <v>466</v>
      </c>
      <c r="L33" s="2">
        <f t="shared" si="10"/>
        <v>50536</v>
      </c>
      <c r="M33" s="2">
        <f t="shared" si="10"/>
        <v>45625</v>
      </c>
      <c r="N33" s="2">
        <f t="shared" si="10"/>
        <v>24789</v>
      </c>
      <c r="O33" s="2">
        <f t="shared" si="10"/>
        <v>1097</v>
      </c>
      <c r="P33" s="2">
        <f t="shared" si="10"/>
        <v>15211</v>
      </c>
      <c r="Q33" s="2">
        <f t="shared" si="10"/>
        <v>1512</v>
      </c>
      <c r="R33" s="2">
        <f t="shared" si="10"/>
        <v>2999</v>
      </c>
      <c r="S33" s="2">
        <f t="shared" si="10"/>
        <v>4813</v>
      </c>
      <c r="T33" s="2">
        <f t="shared" si="10"/>
        <v>98</v>
      </c>
      <c r="U33" s="2">
        <f t="shared" si="10"/>
        <v>53469</v>
      </c>
      <c r="V33" s="2">
        <f t="shared" si="10"/>
        <v>49192</v>
      </c>
      <c r="W33" s="2">
        <f t="shared" si="10"/>
        <v>29623</v>
      </c>
      <c r="X33" s="2">
        <f t="shared" si="10"/>
        <v>550</v>
      </c>
      <c r="Y33" s="2">
        <f t="shared" si="10"/>
        <v>17081</v>
      </c>
      <c r="Z33" s="2">
        <f t="shared" si="10"/>
        <v>1528</v>
      </c>
      <c r="AA33" s="2">
        <f t="shared" si="10"/>
        <v>372</v>
      </c>
      <c r="AB33" s="2">
        <f t="shared" si="10"/>
        <v>3909</v>
      </c>
      <c r="AC33" s="2">
        <f t="shared" si="10"/>
        <v>368</v>
      </c>
    </row>
    <row r="34" spans="1:29" ht="18" customHeight="1">
      <c r="A34" s="6" t="s">
        <v>259</v>
      </c>
      <c r="B34" s="21" t="s">
        <v>157</v>
      </c>
      <c r="C34" s="1">
        <f aca="true" t="shared" si="11" ref="C34:C51">D34+J34+K34</f>
        <v>9093</v>
      </c>
      <c r="D34" s="1">
        <f aca="true" t="shared" si="12" ref="D34:K51">M34+V34</f>
        <v>8247</v>
      </c>
      <c r="E34" s="1">
        <f t="shared" si="12"/>
        <v>3193</v>
      </c>
      <c r="F34" s="1">
        <f t="shared" si="12"/>
        <v>143</v>
      </c>
      <c r="G34" s="1">
        <f t="shared" si="12"/>
        <v>3769</v>
      </c>
      <c r="H34" s="1">
        <f t="shared" si="12"/>
        <v>491</v>
      </c>
      <c r="I34" s="1">
        <f t="shared" si="12"/>
        <v>650</v>
      </c>
      <c r="J34" s="1">
        <f t="shared" si="12"/>
        <v>826</v>
      </c>
      <c r="K34" s="1">
        <f t="shared" si="12"/>
        <v>20</v>
      </c>
      <c r="L34" s="1">
        <f aca="true" t="shared" si="13" ref="L34:L42">M34+S34+T34</f>
        <v>4327</v>
      </c>
      <c r="M34" s="1">
        <v>3821</v>
      </c>
      <c r="N34" s="1">
        <v>1328</v>
      </c>
      <c r="O34" s="1">
        <v>84</v>
      </c>
      <c r="P34" s="1">
        <v>1591</v>
      </c>
      <c r="Q34" s="1">
        <v>239</v>
      </c>
      <c r="R34" s="1">
        <v>579</v>
      </c>
      <c r="S34" s="1">
        <v>501</v>
      </c>
      <c r="T34" s="1">
        <v>5</v>
      </c>
      <c r="U34" s="1">
        <f aca="true" t="shared" si="14" ref="U34:U51">V34+AB34+AC34</f>
        <v>4766</v>
      </c>
      <c r="V34" s="1">
        <v>4426</v>
      </c>
      <c r="W34" s="1">
        <v>1865</v>
      </c>
      <c r="X34" s="1">
        <v>59</v>
      </c>
      <c r="Y34" s="1">
        <v>2178</v>
      </c>
      <c r="Z34" s="1">
        <v>252</v>
      </c>
      <c r="AA34" s="1">
        <v>71</v>
      </c>
      <c r="AB34" s="1">
        <v>325</v>
      </c>
      <c r="AC34" s="1">
        <v>15</v>
      </c>
    </row>
    <row r="35" spans="1:29" ht="18" customHeight="1">
      <c r="A35" s="6" t="s">
        <v>117</v>
      </c>
      <c r="B35" s="21" t="s">
        <v>158</v>
      </c>
      <c r="C35" s="1">
        <f t="shared" si="11"/>
        <v>12154</v>
      </c>
      <c r="D35" s="1">
        <f t="shared" si="12"/>
        <v>10912</v>
      </c>
      <c r="E35" s="1">
        <f t="shared" si="12"/>
        <v>4790</v>
      </c>
      <c r="F35" s="1">
        <f t="shared" si="12"/>
        <v>156</v>
      </c>
      <c r="G35" s="1">
        <f t="shared" si="12"/>
        <v>4641</v>
      </c>
      <c r="H35" s="1">
        <f t="shared" si="12"/>
        <v>581</v>
      </c>
      <c r="I35" s="1">
        <f t="shared" si="12"/>
        <v>738</v>
      </c>
      <c r="J35" s="1">
        <f t="shared" si="12"/>
        <v>1215</v>
      </c>
      <c r="K35" s="1">
        <f t="shared" si="12"/>
        <v>27</v>
      </c>
      <c r="L35" s="1">
        <f t="shared" si="13"/>
        <v>5816</v>
      </c>
      <c r="M35" s="1">
        <v>5126</v>
      </c>
      <c r="N35" s="1">
        <v>1998</v>
      </c>
      <c r="O35" s="1">
        <v>101</v>
      </c>
      <c r="P35" s="1">
        <v>2085</v>
      </c>
      <c r="Q35" s="1">
        <v>277</v>
      </c>
      <c r="R35" s="1">
        <v>662</v>
      </c>
      <c r="S35" s="1">
        <v>687</v>
      </c>
      <c r="T35" s="1">
        <v>3</v>
      </c>
      <c r="U35" s="1">
        <f t="shared" si="14"/>
        <v>6338</v>
      </c>
      <c r="V35" s="1">
        <v>5786</v>
      </c>
      <c r="W35" s="1">
        <v>2792</v>
      </c>
      <c r="X35" s="1">
        <v>55</v>
      </c>
      <c r="Y35" s="1">
        <v>2556</v>
      </c>
      <c r="Z35" s="1">
        <v>304</v>
      </c>
      <c r="AA35" s="1">
        <v>76</v>
      </c>
      <c r="AB35" s="1">
        <v>528</v>
      </c>
      <c r="AC35" s="1">
        <v>24</v>
      </c>
    </row>
    <row r="36" spans="1:29" ht="18" customHeight="1">
      <c r="A36" s="6" t="s">
        <v>118</v>
      </c>
      <c r="B36" s="21" t="s">
        <v>159</v>
      </c>
      <c r="C36" s="1">
        <f t="shared" si="11"/>
        <v>4256</v>
      </c>
      <c r="D36" s="1">
        <f t="shared" si="12"/>
        <v>3962</v>
      </c>
      <c r="E36" s="1">
        <f t="shared" si="12"/>
        <v>2371</v>
      </c>
      <c r="F36" s="1">
        <f t="shared" si="12"/>
        <v>82</v>
      </c>
      <c r="G36" s="1">
        <f t="shared" si="12"/>
        <v>1348</v>
      </c>
      <c r="H36" s="1">
        <f t="shared" si="12"/>
        <v>83</v>
      </c>
      <c r="I36" s="1">
        <f t="shared" si="12"/>
        <v>74</v>
      </c>
      <c r="J36" s="1">
        <f t="shared" si="12"/>
        <v>283</v>
      </c>
      <c r="K36" s="1">
        <f t="shared" si="12"/>
        <v>11</v>
      </c>
      <c r="L36" s="1">
        <f t="shared" si="13"/>
        <v>2176</v>
      </c>
      <c r="M36" s="1">
        <v>2021</v>
      </c>
      <c r="N36" s="1">
        <v>1178</v>
      </c>
      <c r="O36" s="1">
        <v>48</v>
      </c>
      <c r="P36" s="1">
        <v>681</v>
      </c>
      <c r="Q36" s="1">
        <v>50</v>
      </c>
      <c r="R36" s="1">
        <v>63</v>
      </c>
      <c r="S36" s="1">
        <v>154</v>
      </c>
      <c r="T36" s="1">
        <v>1</v>
      </c>
      <c r="U36" s="1">
        <f t="shared" si="14"/>
        <v>2080</v>
      </c>
      <c r="V36" s="1">
        <v>1941</v>
      </c>
      <c r="W36" s="1">
        <v>1193</v>
      </c>
      <c r="X36" s="1">
        <v>34</v>
      </c>
      <c r="Y36" s="1">
        <v>667</v>
      </c>
      <c r="Z36" s="1">
        <v>33</v>
      </c>
      <c r="AA36" s="1">
        <v>11</v>
      </c>
      <c r="AB36" s="1">
        <v>129</v>
      </c>
      <c r="AC36" s="1">
        <v>10</v>
      </c>
    </row>
    <row r="37" spans="1:29" ht="18" customHeight="1">
      <c r="A37" s="6" t="s">
        <v>119</v>
      </c>
      <c r="B37" s="21" t="s">
        <v>220</v>
      </c>
      <c r="C37" s="1">
        <f t="shared" si="11"/>
        <v>6133</v>
      </c>
      <c r="D37" s="1">
        <f t="shared" si="12"/>
        <v>5738</v>
      </c>
      <c r="E37" s="1">
        <f t="shared" si="12"/>
        <v>3410</v>
      </c>
      <c r="F37" s="1">
        <f t="shared" si="12"/>
        <v>72</v>
      </c>
      <c r="G37" s="1">
        <f t="shared" si="12"/>
        <v>1945</v>
      </c>
      <c r="H37" s="1">
        <f t="shared" si="12"/>
        <v>156</v>
      </c>
      <c r="I37" s="1">
        <f t="shared" si="12"/>
        <v>149</v>
      </c>
      <c r="J37" s="1">
        <f t="shared" si="12"/>
        <v>361</v>
      </c>
      <c r="K37" s="1">
        <f t="shared" si="12"/>
        <v>34</v>
      </c>
      <c r="L37" s="1">
        <f t="shared" si="13"/>
        <v>3129</v>
      </c>
      <c r="M37" s="1">
        <v>2925</v>
      </c>
      <c r="N37" s="1">
        <v>1666</v>
      </c>
      <c r="O37" s="1">
        <v>44</v>
      </c>
      <c r="P37" s="1">
        <v>999</v>
      </c>
      <c r="Q37" s="1">
        <v>75</v>
      </c>
      <c r="R37" s="1">
        <v>139</v>
      </c>
      <c r="S37" s="1">
        <v>189</v>
      </c>
      <c r="T37" s="1">
        <v>15</v>
      </c>
      <c r="U37" s="1">
        <f t="shared" si="14"/>
        <v>3004</v>
      </c>
      <c r="V37" s="1">
        <v>2813</v>
      </c>
      <c r="W37" s="1">
        <v>1744</v>
      </c>
      <c r="X37" s="1">
        <v>28</v>
      </c>
      <c r="Y37" s="1">
        <v>946</v>
      </c>
      <c r="Z37" s="1">
        <v>81</v>
      </c>
      <c r="AA37" s="1">
        <v>10</v>
      </c>
      <c r="AB37" s="1">
        <v>172</v>
      </c>
      <c r="AC37" s="1">
        <v>19</v>
      </c>
    </row>
    <row r="38" spans="1:29" ht="18" customHeight="1">
      <c r="A38" s="6" t="s">
        <v>120</v>
      </c>
      <c r="B38" s="21" t="s">
        <v>161</v>
      </c>
      <c r="C38" s="1">
        <f t="shared" si="11"/>
        <v>4233</v>
      </c>
      <c r="D38" s="1">
        <f t="shared" si="12"/>
        <v>3918</v>
      </c>
      <c r="E38" s="1">
        <f t="shared" si="12"/>
        <v>2388</v>
      </c>
      <c r="F38" s="1">
        <f t="shared" si="12"/>
        <v>57</v>
      </c>
      <c r="G38" s="1">
        <f t="shared" si="12"/>
        <v>1270</v>
      </c>
      <c r="H38" s="1">
        <f t="shared" si="12"/>
        <v>98</v>
      </c>
      <c r="I38" s="1">
        <f t="shared" si="12"/>
        <v>105</v>
      </c>
      <c r="J38" s="1">
        <f t="shared" si="12"/>
        <v>297</v>
      </c>
      <c r="K38" s="1">
        <f t="shared" si="12"/>
        <v>18</v>
      </c>
      <c r="L38" s="1">
        <f t="shared" si="13"/>
        <v>2110</v>
      </c>
      <c r="M38" s="1">
        <v>1933</v>
      </c>
      <c r="N38" s="1">
        <v>1141</v>
      </c>
      <c r="O38" s="1">
        <v>40</v>
      </c>
      <c r="P38" s="1">
        <v>621</v>
      </c>
      <c r="Q38" s="1">
        <v>46</v>
      </c>
      <c r="R38" s="1">
        <v>85</v>
      </c>
      <c r="S38" s="1">
        <v>172</v>
      </c>
      <c r="T38" s="1">
        <v>5</v>
      </c>
      <c r="U38" s="1">
        <f t="shared" si="14"/>
        <v>2123</v>
      </c>
      <c r="V38" s="1">
        <v>1985</v>
      </c>
      <c r="W38" s="1">
        <v>1247</v>
      </c>
      <c r="X38" s="1">
        <v>17</v>
      </c>
      <c r="Y38" s="1">
        <v>649</v>
      </c>
      <c r="Z38" s="1">
        <v>52</v>
      </c>
      <c r="AA38" s="1">
        <v>20</v>
      </c>
      <c r="AB38" s="1">
        <v>125</v>
      </c>
      <c r="AC38" s="1">
        <v>13</v>
      </c>
    </row>
    <row r="39" spans="1:29" ht="18" customHeight="1">
      <c r="A39" s="6" t="s">
        <v>121</v>
      </c>
      <c r="B39" s="21" t="s">
        <v>162</v>
      </c>
      <c r="C39" s="1">
        <f t="shared" si="11"/>
        <v>6015</v>
      </c>
      <c r="D39" s="1">
        <f t="shared" si="12"/>
        <v>5375</v>
      </c>
      <c r="E39" s="1">
        <f t="shared" si="12"/>
        <v>2841</v>
      </c>
      <c r="F39" s="1">
        <f t="shared" si="12"/>
        <v>96</v>
      </c>
      <c r="G39" s="1">
        <f t="shared" si="12"/>
        <v>2026</v>
      </c>
      <c r="H39" s="1">
        <f t="shared" si="12"/>
        <v>192</v>
      </c>
      <c r="I39" s="1">
        <f t="shared" si="12"/>
        <v>217</v>
      </c>
      <c r="J39" s="1">
        <f t="shared" si="12"/>
        <v>622</v>
      </c>
      <c r="K39" s="1">
        <f t="shared" si="12"/>
        <v>18</v>
      </c>
      <c r="L39" s="1">
        <f t="shared" si="13"/>
        <v>2980</v>
      </c>
      <c r="M39" s="1">
        <v>2614</v>
      </c>
      <c r="N39" s="1">
        <v>1295</v>
      </c>
      <c r="O39" s="1">
        <v>63</v>
      </c>
      <c r="P39" s="1">
        <v>962</v>
      </c>
      <c r="Q39" s="1">
        <v>101</v>
      </c>
      <c r="R39" s="1">
        <v>192</v>
      </c>
      <c r="S39" s="1">
        <v>362</v>
      </c>
      <c r="T39" s="1">
        <v>4</v>
      </c>
      <c r="U39" s="1">
        <f t="shared" si="14"/>
        <v>3035</v>
      </c>
      <c r="V39" s="1">
        <v>2761</v>
      </c>
      <c r="W39" s="1">
        <v>1546</v>
      </c>
      <c r="X39" s="1">
        <v>33</v>
      </c>
      <c r="Y39" s="1">
        <v>1064</v>
      </c>
      <c r="Z39" s="1">
        <v>91</v>
      </c>
      <c r="AA39" s="1">
        <v>25</v>
      </c>
      <c r="AB39" s="1">
        <v>260</v>
      </c>
      <c r="AC39" s="1">
        <v>14</v>
      </c>
    </row>
    <row r="40" spans="1:29" ht="18" customHeight="1">
      <c r="A40" s="6" t="s">
        <v>122</v>
      </c>
      <c r="B40" s="21" t="s">
        <v>247</v>
      </c>
      <c r="C40" s="1">
        <f t="shared" si="11"/>
        <v>4691</v>
      </c>
      <c r="D40" s="1">
        <f t="shared" si="12"/>
        <v>4273</v>
      </c>
      <c r="E40" s="1">
        <f t="shared" si="12"/>
        <v>3117</v>
      </c>
      <c r="F40" s="1">
        <f t="shared" si="12"/>
        <v>58</v>
      </c>
      <c r="G40" s="1">
        <f t="shared" si="12"/>
        <v>950</v>
      </c>
      <c r="H40" s="1">
        <f t="shared" si="12"/>
        <v>82</v>
      </c>
      <c r="I40" s="1">
        <f t="shared" si="12"/>
        <v>63</v>
      </c>
      <c r="J40" s="1">
        <f t="shared" si="12"/>
        <v>386</v>
      </c>
      <c r="K40" s="1">
        <f t="shared" si="12"/>
        <v>32</v>
      </c>
      <c r="L40" s="1">
        <f t="shared" si="13"/>
        <v>2256</v>
      </c>
      <c r="M40" s="1">
        <v>2051</v>
      </c>
      <c r="N40" s="1">
        <v>1454</v>
      </c>
      <c r="O40" s="1">
        <v>47</v>
      </c>
      <c r="P40" s="1">
        <v>449</v>
      </c>
      <c r="Q40" s="1">
        <v>42</v>
      </c>
      <c r="R40" s="1">
        <v>56</v>
      </c>
      <c r="S40" s="1">
        <v>200</v>
      </c>
      <c r="T40" s="1">
        <v>5</v>
      </c>
      <c r="U40" s="1">
        <f t="shared" si="14"/>
        <v>2435</v>
      </c>
      <c r="V40" s="1">
        <v>2222</v>
      </c>
      <c r="W40" s="1">
        <v>1663</v>
      </c>
      <c r="X40" s="1">
        <v>11</v>
      </c>
      <c r="Y40" s="1">
        <v>501</v>
      </c>
      <c r="Z40" s="1">
        <v>40</v>
      </c>
      <c r="AA40" s="1">
        <v>7</v>
      </c>
      <c r="AB40" s="1">
        <v>186</v>
      </c>
      <c r="AC40" s="1">
        <v>27</v>
      </c>
    </row>
    <row r="41" spans="1:29" ht="18" customHeight="1">
      <c r="A41" s="6" t="s">
        <v>123</v>
      </c>
      <c r="B41" s="21" t="s">
        <v>248</v>
      </c>
      <c r="C41" s="1">
        <f t="shared" si="11"/>
        <v>3883</v>
      </c>
      <c r="D41" s="1">
        <f t="shared" si="12"/>
        <v>3430</v>
      </c>
      <c r="E41" s="1">
        <f t="shared" si="12"/>
        <v>2642</v>
      </c>
      <c r="F41" s="1">
        <f t="shared" si="12"/>
        <v>115</v>
      </c>
      <c r="G41" s="1">
        <f t="shared" si="12"/>
        <v>599</v>
      </c>
      <c r="H41" s="1">
        <f t="shared" si="12"/>
        <v>39</v>
      </c>
      <c r="I41" s="1">
        <f t="shared" si="12"/>
        <v>31</v>
      </c>
      <c r="J41" s="1">
        <f t="shared" si="12"/>
        <v>412</v>
      </c>
      <c r="K41" s="1">
        <f t="shared" si="12"/>
        <v>41</v>
      </c>
      <c r="L41" s="1">
        <f t="shared" si="13"/>
        <v>1857</v>
      </c>
      <c r="M41" s="1">
        <v>1669</v>
      </c>
      <c r="N41" s="1">
        <v>1214</v>
      </c>
      <c r="O41" s="1">
        <v>96</v>
      </c>
      <c r="P41" s="1">
        <v>314</v>
      </c>
      <c r="Q41" s="1">
        <v>17</v>
      </c>
      <c r="R41" s="1">
        <v>26</v>
      </c>
      <c r="S41" s="1">
        <v>181</v>
      </c>
      <c r="T41" s="1">
        <v>7</v>
      </c>
      <c r="U41" s="1">
        <f t="shared" si="14"/>
        <v>2026</v>
      </c>
      <c r="V41" s="1">
        <v>1761</v>
      </c>
      <c r="W41" s="1">
        <v>1428</v>
      </c>
      <c r="X41" s="1">
        <v>19</v>
      </c>
      <c r="Y41" s="1">
        <v>285</v>
      </c>
      <c r="Z41" s="1">
        <v>22</v>
      </c>
      <c r="AA41" s="1">
        <v>5</v>
      </c>
      <c r="AB41" s="1">
        <v>231</v>
      </c>
      <c r="AC41" s="1">
        <v>34</v>
      </c>
    </row>
    <row r="42" spans="1:29" ht="18" customHeight="1">
      <c r="A42" s="6" t="s">
        <v>124</v>
      </c>
      <c r="B42" s="21" t="s">
        <v>163</v>
      </c>
      <c r="C42" s="1">
        <f t="shared" si="11"/>
        <v>5922</v>
      </c>
      <c r="D42" s="1">
        <f t="shared" si="12"/>
        <v>5418</v>
      </c>
      <c r="E42" s="1">
        <f t="shared" si="12"/>
        <v>2569</v>
      </c>
      <c r="F42" s="1">
        <f t="shared" si="12"/>
        <v>79</v>
      </c>
      <c r="G42" s="1">
        <f t="shared" si="12"/>
        <v>2258</v>
      </c>
      <c r="H42" s="1">
        <f t="shared" si="12"/>
        <v>222</v>
      </c>
      <c r="I42" s="1">
        <f t="shared" si="12"/>
        <v>284</v>
      </c>
      <c r="J42" s="1">
        <f t="shared" si="12"/>
        <v>491</v>
      </c>
      <c r="K42" s="1">
        <f t="shared" si="12"/>
        <v>13</v>
      </c>
      <c r="L42" s="1">
        <f t="shared" si="13"/>
        <v>2899</v>
      </c>
      <c r="M42" s="1">
        <v>2552</v>
      </c>
      <c r="N42" s="1">
        <v>1093</v>
      </c>
      <c r="O42" s="1">
        <v>52</v>
      </c>
      <c r="P42" s="1">
        <v>1050</v>
      </c>
      <c r="Q42" s="1">
        <v>104</v>
      </c>
      <c r="R42" s="1">
        <v>251</v>
      </c>
      <c r="S42" s="1">
        <v>345</v>
      </c>
      <c r="T42" s="1">
        <v>2</v>
      </c>
      <c r="U42" s="1">
        <f t="shared" si="14"/>
        <v>3023</v>
      </c>
      <c r="V42" s="1">
        <v>2866</v>
      </c>
      <c r="W42" s="1">
        <v>1476</v>
      </c>
      <c r="X42" s="1">
        <v>27</v>
      </c>
      <c r="Y42" s="1">
        <v>1208</v>
      </c>
      <c r="Z42" s="1">
        <v>118</v>
      </c>
      <c r="AA42" s="1">
        <v>33</v>
      </c>
      <c r="AB42" s="1">
        <v>146</v>
      </c>
      <c r="AC42" s="1">
        <v>11</v>
      </c>
    </row>
    <row r="43" spans="1:29" ht="18" customHeight="1">
      <c r="A43" s="6" t="s">
        <v>125</v>
      </c>
      <c r="B43" s="21" t="s">
        <v>164</v>
      </c>
      <c r="C43" s="1">
        <f t="shared" si="11"/>
        <v>6530</v>
      </c>
      <c r="D43" s="1">
        <f t="shared" si="12"/>
        <v>6016</v>
      </c>
      <c r="E43" s="1">
        <f t="shared" si="12"/>
        <v>3176</v>
      </c>
      <c r="F43" s="1">
        <f t="shared" si="12"/>
        <v>123</v>
      </c>
      <c r="G43" s="1">
        <f t="shared" si="12"/>
        <v>2299</v>
      </c>
      <c r="H43" s="1">
        <f t="shared" si="12"/>
        <v>220</v>
      </c>
      <c r="I43" s="1">
        <f t="shared" si="12"/>
        <v>198</v>
      </c>
      <c r="J43" s="1">
        <f t="shared" si="12"/>
        <v>501</v>
      </c>
      <c r="K43" s="1">
        <f t="shared" si="12"/>
        <v>13</v>
      </c>
      <c r="L43" s="1">
        <f aca="true" t="shared" si="15" ref="L43:L48">M43+S43+T43</f>
        <v>3130</v>
      </c>
      <c r="M43" s="1">
        <v>2879</v>
      </c>
      <c r="N43" s="1">
        <v>1441</v>
      </c>
      <c r="O43" s="1">
        <v>77</v>
      </c>
      <c r="P43" s="1">
        <v>1076</v>
      </c>
      <c r="Q43" s="1">
        <v>113</v>
      </c>
      <c r="R43" s="1">
        <v>172</v>
      </c>
      <c r="S43" s="1">
        <v>249</v>
      </c>
      <c r="T43" s="1">
        <v>2</v>
      </c>
      <c r="U43" s="1">
        <f t="shared" si="14"/>
        <v>3400</v>
      </c>
      <c r="V43" s="1">
        <v>3137</v>
      </c>
      <c r="W43" s="1">
        <v>1735</v>
      </c>
      <c r="X43" s="1">
        <v>46</v>
      </c>
      <c r="Y43" s="1">
        <v>1223</v>
      </c>
      <c r="Z43" s="1">
        <v>107</v>
      </c>
      <c r="AA43" s="1">
        <v>26</v>
      </c>
      <c r="AB43" s="1">
        <v>252</v>
      </c>
      <c r="AC43" s="1">
        <v>11</v>
      </c>
    </row>
    <row r="44" spans="1:29" ht="18" customHeight="1">
      <c r="A44" s="6" t="s">
        <v>126</v>
      </c>
      <c r="B44" s="21" t="s">
        <v>165</v>
      </c>
      <c r="C44" s="1">
        <f t="shared" si="11"/>
        <v>3891</v>
      </c>
      <c r="D44" s="1">
        <f t="shared" si="12"/>
        <v>3500</v>
      </c>
      <c r="E44" s="1">
        <f t="shared" si="12"/>
        <v>2282</v>
      </c>
      <c r="F44" s="1">
        <f t="shared" si="12"/>
        <v>72</v>
      </c>
      <c r="G44" s="1">
        <f t="shared" si="12"/>
        <v>1027</v>
      </c>
      <c r="H44" s="1">
        <f t="shared" si="12"/>
        <v>71</v>
      </c>
      <c r="I44" s="1">
        <f t="shared" si="12"/>
        <v>47</v>
      </c>
      <c r="J44" s="1">
        <f t="shared" si="12"/>
        <v>356</v>
      </c>
      <c r="K44" s="1">
        <f t="shared" si="12"/>
        <v>35</v>
      </c>
      <c r="L44" s="1">
        <f t="shared" si="15"/>
        <v>1810</v>
      </c>
      <c r="M44" s="1">
        <v>1657</v>
      </c>
      <c r="N44" s="1">
        <v>1020</v>
      </c>
      <c r="O44" s="1">
        <v>48</v>
      </c>
      <c r="P44" s="1">
        <v>509</v>
      </c>
      <c r="Q44" s="1">
        <v>37</v>
      </c>
      <c r="R44" s="1">
        <v>43</v>
      </c>
      <c r="S44" s="1">
        <v>150</v>
      </c>
      <c r="T44" s="1">
        <v>3</v>
      </c>
      <c r="U44" s="1">
        <f t="shared" si="14"/>
        <v>2081</v>
      </c>
      <c r="V44" s="1">
        <v>1843</v>
      </c>
      <c r="W44" s="1">
        <v>1262</v>
      </c>
      <c r="X44" s="1">
        <v>24</v>
      </c>
      <c r="Y44" s="1">
        <v>518</v>
      </c>
      <c r="Z44" s="1">
        <v>34</v>
      </c>
      <c r="AA44" s="1">
        <v>4</v>
      </c>
      <c r="AB44" s="1">
        <v>206</v>
      </c>
      <c r="AC44" s="1">
        <v>32</v>
      </c>
    </row>
    <row r="45" spans="1:29" ht="18" customHeight="1">
      <c r="A45" s="6" t="s">
        <v>127</v>
      </c>
      <c r="B45" s="21" t="s">
        <v>166</v>
      </c>
      <c r="C45" s="1">
        <f t="shared" si="11"/>
        <v>6482</v>
      </c>
      <c r="D45" s="1">
        <f t="shared" si="12"/>
        <v>6047</v>
      </c>
      <c r="E45" s="1">
        <f t="shared" si="12"/>
        <v>3270</v>
      </c>
      <c r="F45" s="1">
        <f t="shared" si="12"/>
        <v>96</v>
      </c>
      <c r="G45" s="1">
        <f t="shared" si="12"/>
        <v>2265</v>
      </c>
      <c r="H45" s="1">
        <f t="shared" si="12"/>
        <v>167</v>
      </c>
      <c r="I45" s="1">
        <f t="shared" si="12"/>
        <v>239</v>
      </c>
      <c r="J45" s="1">
        <f t="shared" si="12"/>
        <v>419</v>
      </c>
      <c r="K45" s="1">
        <f t="shared" si="12"/>
        <v>16</v>
      </c>
      <c r="L45" s="1">
        <f t="shared" si="15"/>
        <v>3309</v>
      </c>
      <c r="M45" s="1">
        <v>3062</v>
      </c>
      <c r="N45" s="1">
        <v>1580</v>
      </c>
      <c r="O45" s="1">
        <v>54</v>
      </c>
      <c r="P45" s="1">
        <v>1133</v>
      </c>
      <c r="Q45" s="1">
        <v>80</v>
      </c>
      <c r="R45" s="1">
        <v>214</v>
      </c>
      <c r="S45" s="1">
        <v>244</v>
      </c>
      <c r="T45" s="1">
        <v>3</v>
      </c>
      <c r="U45" s="1">
        <f t="shared" si="14"/>
        <v>3173</v>
      </c>
      <c r="V45" s="1">
        <v>2985</v>
      </c>
      <c r="W45" s="1">
        <v>1690</v>
      </c>
      <c r="X45" s="1">
        <v>42</v>
      </c>
      <c r="Y45" s="1">
        <v>1132</v>
      </c>
      <c r="Z45" s="1">
        <v>87</v>
      </c>
      <c r="AA45" s="1">
        <v>25</v>
      </c>
      <c r="AB45" s="1">
        <v>175</v>
      </c>
      <c r="AC45" s="1">
        <v>13</v>
      </c>
    </row>
    <row r="46" spans="1:29" ht="18" customHeight="1">
      <c r="A46" s="6" t="s">
        <v>128</v>
      </c>
      <c r="B46" s="21" t="s">
        <v>167</v>
      </c>
      <c r="C46" s="1">
        <f t="shared" si="11"/>
        <v>8245</v>
      </c>
      <c r="D46" s="1">
        <f t="shared" si="12"/>
        <v>7553</v>
      </c>
      <c r="E46" s="1">
        <f t="shared" si="12"/>
        <v>4625</v>
      </c>
      <c r="F46" s="1">
        <f t="shared" si="12"/>
        <v>129</v>
      </c>
      <c r="G46" s="1">
        <f t="shared" si="12"/>
        <v>2389</v>
      </c>
      <c r="H46" s="1">
        <f t="shared" si="12"/>
        <v>214</v>
      </c>
      <c r="I46" s="1">
        <f t="shared" si="12"/>
        <v>192</v>
      </c>
      <c r="J46" s="1">
        <f t="shared" si="12"/>
        <v>640</v>
      </c>
      <c r="K46" s="1">
        <f t="shared" si="12"/>
        <v>52</v>
      </c>
      <c r="L46" s="1">
        <f t="shared" si="15"/>
        <v>3916</v>
      </c>
      <c r="M46" s="1">
        <v>3561</v>
      </c>
      <c r="N46" s="1">
        <v>2110</v>
      </c>
      <c r="O46" s="1">
        <v>75</v>
      </c>
      <c r="P46" s="1">
        <v>1083</v>
      </c>
      <c r="Q46" s="1">
        <v>115</v>
      </c>
      <c r="R46" s="1">
        <v>176</v>
      </c>
      <c r="S46" s="1">
        <v>339</v>
      </c>
      <c r="T46" s="1">
        <v>16</v>
      </c>
      <c r="U46" s="1">
        <f t="shared" si="14"/>
        <v>4329</v>
      </c>
      <c r="V46" s="1">
        <v>3992</v>
      </c>
      <c r="W46" s="1">
        <v>2515</v>
      </c>
      <c r="X46" s="1">
        <v>54</v>
      </c>
      <c r="Y46" s="1">
        <v>1306</v>
      </c>
      <c r="Z46" s="1">
        <v>99</v>
      </c>
      <c r="AA46" s="1">
        <v>16</v>
      </c>
      <c r="AB46" s="1">
        <v>301</v>
      </c>
      <c r="AC46" s="1">
        <v>36</v>
      </c>
    </row>
    <row r="47" spans="1:29" ht="18" customHeight="1">
      <c r="A47" s="6" t="s">
        <v>129</v>
      </c>
      <c r="B47" s="21" t="s">
        <v>225</v>
      </c>
      <c r="C47" s="1">
        <f t="shared" si="11"/>
        <v>4727</v>
      </c>
      <c r="D47" s="1">
        <f t="shared" si="12"/>
        <v>4329</v>
      </c>
      <c r="E47" s="1">
        <f t="shared" si="12"/>
        <v>2662</v>
      </c>
      <c r="F47" s="1">
        <f t="shared" si="12"/>
        <v>57</v>
      </c>
      <c r="G47" s="1">
        <f t="shared" si="12"/>
        <v>1412</v>
      </c>
      <c r="H47" s="1">
        <f t="shared" si="12"/>
        <v>108</v>
      </c>
      <c r="I47" s="1">
        <f t="shared" si="12"/>
        <v>90</v>
      </c>
      <c r="J47" s="1">
        <f t="shared" si="12"/>
        <v>376</v>
      </c>
      <c r="K47" s="1">
        <f t="shared" si="12"/>
        <v>22</v>
      </c>
      <c r="L47" s="1">
        <f t="shared" si="15"/>
        <v>2333</v>
      </c>
      <c r="M47" s="1">
        <v>2118</v>
      </c>
      <c r="N47" s="1">
        <v>1267</v>
      </c>
      <c r="O47" s="1">
        <v>43</v>
      </c>
      <c r="P47" s="1">
        <v>676</v>
      </c>
      <c r="Q47" s="1">
        <v>52</v>
      </c>
      <c r="R47" s="1">
        <v>80</v>
      </c>
      <c r="S47" s="1">
        <v>210</v>
      </c>
      <c r="T47" s="1">
        <v>5</v>
      </c>
      <c r="U47" s="1">
        <f t="shared" si="14"/>
        <v>2394</v>
      </c>
      <c r="V47" s="1">
        <v>2211</v>
      </c>
      <c r="W47" s="1">
        <v>1395</v>
      </c>
      <c r="X47" s="1">
        <v>14</v>
      </c>
      <c r="Y47" s="1">
        <v>736</v>
      </c>
      <c r="Z47" s="1">
        <v>56</v>
      </c>
      <c r="AA47" s="1">
        <v>10</v>
      </c>
      <c r="AB47" s="1">
        <v>166</v>
      </c>
      <c r="AC47" s="1">
        <v>17</v>
      </c>
    </row>
    <row r="48" spans="1:29" ht="18" customHeight="1">
      <c r="A48" s="6" t="s">
        <v>130</v>
      </c>
      <c r="B48" s="21" t="s">
        <v>226</v>
      </c>
      <c r="C48" s="1">
        <f t="shared" si="11"/>
        <v>5704</v>
      </c>
      <c r="D48" s="1">
        <f t="shared" si="12"/>
        <v>5205</v>
      </c>
      <c r="E48" s="1">
        <f t="shared" si="12"/>
        <v>3547</v>
      </c>
      <c r="F48" s="1">
        <f t="shared" si="12"/>
        <v>76</v>
      </c>
      <c r="G48" s="1">
        <f t="shared" si="12"/>
        <v>1401</v>
      </c>
      <c r="H48" s="1">
        <f t="shared" si="12"/>
        <v>88</v>
      </c>
      <c r="I48" s="1">
        <f t="shared" si="12"/>
        <v>90</v>
      </c>
      <c r="J48" s="1">
        <f t="shared" si="12"/>
        <v>465</v>
      </c>
      <c r="K48" s="1">
        <f t="shared" si="12"/>
        <v>34</v>
      </c>
      <c r="L48" s="1">
        <f t="shared" si="15"/>
        <v>2682</v>
      </c>
      <c r="M48" s="1">
        <v>2428</v>
      </c>
      <c r="N48" s="1">
        <v>1585</v>
      </c>
      <c r="O48" s="1">
        <v>58</v>
      </c>
      <c r="P48" s="1">
        <v>658</v>
      </c>
      <c r="Q48" s="1">
        <v>46</v>
      </c>
      <c r="R48" s="1">
        <v>81</v>
      </c>
      <c r="S48" s="1">
        <v>248</v>
      </c>
      <c r="T48" s="1">
        <v>6</v>
      </c>
      <c r="U48" s="1">
        <f t="shared" si="14"/>
        <v>3022</v>
      </c>
      <c r="V48" s="1">
        <v>2777</v>
      </c>
      <c r="W48" s="1">
        <v>1962</v>
      </c>
      <c r="X48" s="1">
        <v>18</v>
      </c>
      <c r="Y48" s="1">
        <v>743</v>
      </c>
      <c r="Z48" s="1">
        <v>42</v>
      </c>
      <c r="AA48" s="1">
        <v>9</v>
      </c>
      <c r="AB48" s="1">
        <v>217</v>
      </c>
      <c r="AC48" s="1">
        <v>28</v>
      </c>
    </row>
    <row r="49" spans="1:29" ht="18" customHeight="1">
      <c r="A49" s="6" t="s">
        <v>131</v>
      </c>
      <c r="B49" s="21" t="s">
        <v>249</v>
      </c>
      <c r="C49" s="1">
        <f t="shared" si="11"/>
        <v>3693</v>
      </c>
      <c r="D49" s="1">
        <f t="shared" si="12"/>
        <v>3292</v>
      </c>
      <c r="E49" s="1">
        <f t="shared" si="12"/>
        <v>2329</v>
      </c>
      <c r="F49" s="1">
        <f t="shared" si="12"/>
        <v>87</v>
      </c>
      <c r="G49" s="1">
        <f t="shared" si="12"/>
        <v>760</v>
      </c>
      <c r="H49" s="1">
        <f t="shared" si="12"/>
        <v>62</v>
      </c>
      <c r="I49" s="1">
        <f t="shared" si="12"/>
        <v>54</v>
      </c>
      <c r="J49" s="1">
        <f t="shared" si="12"/>
        <v>376</v>
      </c>
      <c r="K49" s="1">
        <f>T49+AC49</f>
        <v>25</v>
      </c>
      <c r="L49" s="1">
        <f>M49+S49+T49</f>
        <v>1740</v>
      </c>
      <c r="M49" s="1">
        <v>1539</v>
      </c>
      <c r="N49" s="1">
        <v>1020</v>
      </c>
      <c r="O49" s="1">
        <v>63</v>
      </c>
      <c r="P49" s="1">
        <v>380</v>
      </c>
      <c r="Q49" s="1">
        <v>28</v>
      </c>
      <c r="R49" s="1">
        <v>48</v>
      </c>
      <c r="S49" s="1">
        <v>198</v>
      </c>
      <c r="T49" s="1">
        <v>3</v>
      </c>
      <c r="U49" s="1">
        <f t="shared" si="14"/>
        <v>1953</v>
      </c>
      <c r="V49" s="1">
        <v>1753</v>
      </c>
      <c r="W49" s="1">
        <v>1309</v>
      </c>
      <c r="X49" s="1">
        <v>24</v>
      </c>
      <c r="Y49" s="1">
        <v>380</v>
      </c>
      <c r="Z49" s="1">
        <v>34</v>
      </c>
      <c r="AA49" s="1">
        <v>6</v>
      </c>
      <c r="AB49" s="1">
        <v>178</v>
      </c>
      <c r="AC49" s="1">
        <v>22</v>
      </c>
    </row>
    <row r="50" spans="1:29" ht="18" customHeight="1">
      <c r="A50" s="6" t="s">
        <v>132</v>
      </c>
      <c r="B50" s="21" t="s">
        <v>168</v>
      </c>
      <c r="C50" s="1">
        <f t="shared" si="11"/>
        <v>4026</v>
      </c>
      <c r="D50" s="1">
        <f t="shared" si="12"/>
        <v>3697</v>
      </c>
      <c r="E50" s="1">
        <f t="shared" si="12"/>
        <v>2200</v>
      </c>
      <c r="F50" s="1">
        <f t="shared" si="12"/>
        <v>76</v>
      </c>
      <c r="G50" s="1">
        <f t="shared" si="12"/>
        <v>1200</v>
      </c>
      <c r="H50" s="1">
        <f t="shared" si="12"/>
        <v>116</v>
      </c>
      <c r="I50" s="1">
        <f t="shared" si="12"/>
        <v>104</v>
      </c>
      <c r="J50" s="1">
        <f t="shared" si="12"/>
        <v>319</v>
      </c>
      <c r="K50" s="1">
        <f t="shared" si="12"/>
        <v>10</v>
      </c>
      <c r="L50" s="1">
        <f>M50+S50+T50</f>
        <v>1950</v>
      </c>
      <c r="M50" s="1">
        <v>1769</v>
      </c>
      <c r="N50" s="1">
        <v>988</v>
      </c>
      <c r="O50" s="1">
        <v>50</v>
      </c>
      <c r="P50" s="1">
        <v>579</v>
      </c>
      <c r="Q50" s="1">
        <v>61</v>
      </c>
      <c r="R50" s="1">
        <v>91</v>
      </c>
      <c r="S50" s="1">
        <v>180</v>
      </c>
      <c r="T50" s="1">
        <v>1</v>
      </c>
      <c r="U50" s="1">
        <f t="shared" si="14"/>
        <v>2076</v>
      </c>
      <c r="V50" s="1">
        <v>1928</v>
      </c>
      <c r="W50" s="1">
        <v>1212</v>
      </c>
      <c r="X50" s="1">
        <v>26</v>
      </c>
      <c r="Y50" s="1">
        <v>621</v>
      </c>
      <c r="Z50" s="1">
        <v>55</v>
      </c>
      <c r="AA50" s="1">
        <v>13</v>
      </c>
      <c r="AB50" s="1">
        <v>139</v>
      </c>
      <c r="AC50" s="1">
        <v>9</v>
      </c>
    </row>
    <row r="51" spans="1:29" ht="36" customHeight="1">
      <c r="A51" s="6" t="s">
        <v>133</v>
      </c>
      <c r="B51" s="22" t="s">
        <v>250</v>
      </c>
      <c r="C51" s="18">
        <f t="shared" si="11"/>
        <v>4327</v>
      </c>
      <c r="D51" s="18">
        <f t="shared" si="12"/>
        <v>3905</v>
      </c>
      <c r="E51" s="18">
        <f t="shared" si="12"/>
        <v>3000</v>
      </c>
      <c r="F51" s="18">
        <f t="shared" si="12"/>
        <v>73</v>
      </c>
      <c r="G51" s="18">
        <f t="shared" si="12"/>
        <v>733</v>
      </c>
      <c r="H51" s="18">
        <f t="shared" si="12"/>
        <v>50</v>
      </c>
      <c r="I51" s="18">
        <f t="shared" si="12"/>
        <v>46</v>
      </c>
      <c r="J51" s="18">
        <f t="shared" si="12"/>
        <v>377</v>
      </c>
      <c r="K51" s="18">
        <f>T51+AC51</f>
        <v>45</v>
      </c>
      <c r="L51" s="18">
        <f>M51+S51+T51</f>
        <v>2116</v>
      </c>
      <c r="M51" s="18">
        <v>1900</v>
      </c>
      <c r="N51" s="18">
        <v>1411</v>
      </c>
      <c r="O51" s="18">
        <v>54</v>
      </c>
      <c r="P51" s="18">
        <v>365</v>
      </c>
      <c r="Q51" s="18">
        <v>29</v>
      </c>
      <c r="R51" s="18">
        <v>41</v>
      </c>
      <c r="S51" s="18">
        <v>204</v>
      </c>
      <c r="T51" s="18">
        <v>12</v>
      </c>
      <c r="U51" s="18">
        <f t="shared" si="14"/>
        <v>2211</v>
      </c>
      <c r="V51" s="18">
        <v>2005</v>
      </c>
      <c r="W51" s="18">
        <v>1589</v>
      </c>
      <c r="X51" s="18">
        <v>19</v>
      </c>
      <c r="Y51" s="18">
        <v>368</v>
      </c>
      <c r="Z51" s="18">
        <v>21</v>
      </c>
      <c r="AA51" s="18">
        <v>5</v>
      </c>
      <c r="AB51" s="18">
        <v>173</v>
      </c>
      <c r="AC51" s="18">
        <v>33</v>
      </c>
    </row>
  </sheetData>
  <mergeCells count="16">
    <mergeCell ref="B5:B7"/>
    <mergeCell ref="D6:I6"/>
    <mergeCell ref="J6:J7"/>
    <mergeCell ref="K6:K7"/>
    <mergeCell ref="C5:K5"/>
    <mergeCell ref="C6:C7"/>
    <mergeCell ref="AB6:AB7"/>
    <mergeCell ref="AC6:AC7"/>
    <mergeCell ref="L5:T5"/>
    <mergeCell ref="U5:AC5"/>
    <mergeCell ref="L6:L7"/>
    <mergeCell ref="M6:R6"/>
    <mergeCell ref="S6:S7"/>
    <mergeCell ref="T6:T7"/>
    <mergeCell ref="U6:U7"/>
    <mergeCell ref="V6:AA6"/>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AC50"/>
  <sheetViews>
    <sheetView workbookViewId="0" topLeftCell="A1">
      <selection activeCell="B1" sqref="B1"/>
    </sheetView>
  </sheetViews>
  <sheetFormatPr defaultColWidth="9.00390625" defaultRowHeight="18" customHeight="1"/>
  <cols>
    <col min="1" max="1" width="5.375" style="6" customWidth="1"/>
    <col min="2" max="2" width="34.625" style="3" customWidth="1"/>
    <col min="3" max="16384" width="11.125" style="1" customWidth="1"/>
  </cols>
  <sheetData>
    <row r="1" spans="1:14" s="3" customFormat="1" ht="18" customHeight="1">
      <c r="A1" s="6"/>
      <c r="B1" s="4" t="s">
        <v>316</v>
      </c>
      <c r="D1" s="4"/>
      <c r="E1" s="4"/>
      <c r="F1" s="4"/>
      <c r="G1" s="4"/>
      <c r="H1" s="4"/>
      <c r="I1" s="4"/>
      <c r="J1" s="4"/>
      <c r="K1" s="4"/>
      <c r="L1" s="4"/>
      <c r="M1" s="4"/>
      <c r="N1" s="4"/>
    </row>
    <row r="2" spans="1:3" s="3" customFormat="1" ht="18" customHeight="1">
      <c r="A2" s="6"/>
      <c r="C2" s="3" t="s">
        <v>312</v>
      </c>
    </row>
    <row r="3" spans="1:3" s="3" customFormat="1" ht="18" customHeight="1">
      <c r="A3" s="6"/>
      <c r="C3" s="3" t="s">
        <v>313</v>
      </c>
    </row>
    <row r="4" spans="1:29" s="3" customFormat="1" ht="18" customHeight="1">
      <c r="A4" s="6"/>
      <c r="B4" s="34" t="s">
        <v>266</v>
      </c>
      <c r="C4" s="38" t="s">
        <v>310</v>
      </c>
      <c r="D4" s="39"/>
      <c r="E4" s="39"/>
      <c r="F4" s="39"/>
      <c r="G4" s="39"/>
      <c r="H4" s="39"/>
      <c r="I4" s="39"/>
      <c r="J4" s="39"/>
      <c r="K4" s="43"/>
      <c r="L4" s="38" t="s">
        <v>201</v>
      </c>
      <c r="M4" s="39"/>
      <c r="N4" s="39"/>
      <c r="O4" s="39"/>
      <c r="P4" s="39"/>
      <c r="Q4" s="39"/>
      <c r="R4" s="39"/>
      <c r="S4" s="39"/>
      <c r="T4" s="43"/>
      <c r="U4" s="38" t="s">
        <v>202</v>
      </c>
      <c r="V4" s="39"/>
      <c r="W4" s="39"/>
      <c r="X4" s="39"/>
      <c r="Y4" s="39"/>
      <c r="Z4" s="39"/>
      <c r="AA4" s="39"/>
      <c r="AB4" s="39"/>
      <c r="AC4" s="39"/>
    </row>
    <row r="5" spans="1:29" s="3" customFormat="1" ht="18" customHeight="1">
      <c r="A5" s="6"/>
      <c r="B5" s="40"/>
      <c r="C5" s="38" t="s">
        <v>295</v>
      </c>
      <c r="D5" s="39"/>
      <c r="E5" s="39"/>
      <c r="F5" s="39"/>
      <c r="G5" s="39"/>
      <c r="H5" s="43"/>
      <c r="I5" s="38" t="s">
        <v>311</v>
      </c>
      <c r="J5" s="39"/>
      <c r="K5" s="43"/>
      <c r="L5" s="41" t="s">
        <v>295</v>
      </c>
      <c r="M5" s="37"/>
      <c r="N5" s="37"/>
      <c r="O5" s="37"/>
      <c r="P5" s="37"/>
      <c r="Q5" s="31"/>
      <c r="R5" s="38" t="s">
        <v>311</v>
      </c>
      <c r="S5" s="39"/>
      <c r="T5" s="43"/>
      <c r="U5" s="41" t="s">
        <v>295</v>
      </c>
      <c r="V5" s="37"/>
      <c r="W5" s="37"/>
      <c r="X5" s="37"/>
      <c r="Y5" s="37"/>
      <c r="Z5" s="31"/>
      <c r="AA5" s="36" t="s">
        <v>311</v>
      </c>
      <c r="AB5" s="36"/>
      <c r="AC5" s="36"/>
    </row>
    <row r="6" spans="2:29" s="6" customFormat="1" ht="18" customHeight="1">
      <c r="B6" s="35"/>
      <c r="C6" s="24" t="s">
        <v>296</v>
      </c>
      <c r="D6" s="24" t="s">
        <v>305</v>
      </c>
      <c r="E6" s="24" t="s">
        <v>306</v>
      </c>
      <c r="F6" s="24" t="s">
        <v>307</v>
      </c>
      <c r="G6" s="24" t="s">
        <v>314</v>
      </c>
      <c r="H6" s="24" t="s">
        <v>298</v>
      </c>
      <c r="I6" s="24" t="s">
        <v>264</v>
      </c>
      <c r="J6" s="24" t="s">
        <v>308</v>
      </c>
      <c r="K6" s="24" t="s">
        <v>315</v>
      </c>
      <c r="L6" s="24" t="s">
        <v>264</v>
      </c>
      <c r="M6" s="24" t="s">
        <v>305</v>
      </c>
      <c r="N6" s="24" t="s">
        <v>306</v>
      </c>
      <c r="O6" s="24" t="s">
        <v>307</v>
      </c>
      <c r="P6" s="24" t="s">
        <v>314</v>
      </c>
      <c r="Q6" s="24" t="s">
        <v>298</v>
      </c>
      <c r="R6" s="24" t="s">
        <v>264</v>
      </c>
      <c r="S6" s="24" t="s">
        <v>308</v>
      </c>
      <c r="T6" s="24" t="s">
        <v>315</v>
      </c>
      <c r="U6" s="24" t="s">
        <v>264</v>
      </c>
      <c r="V6" s="24" t="s">
        <v>305</v>
      </c>
      <c r="W6" s="24" t="s">
        <v>306</v>
      </c>
      <c r="X6" s="24" t="s">
        <v>307</v>
      </c>
      <c r="Y6" s="24" t="s">
        <v>314</v>
      </c>
      <c r="Z6" s="24" t="s">
        <v>298</v>
      </c>
      <c r="AA6" s="24" t="s">
        <v>264</v>
      </c>
      <c r="AB6" s="24" t="s">
        <v>308</v>
      </c>
      <c r="AC6" s="23" t="s">
        <v>315</v>
      </c>
    </row>
    <row r="7" spans="1:29" s="2" customFormat="1" ht="18" customHeight="1">
      <c r="A7" s="20"/>
      <c r="B7" s="9" t="s">
        <v>239</v>
      </c>
      <c r="C7" s="2">
        <f aca="true" t="shared" si="0" ref="C7:AC7">SUM(C8,C32)</f>
        <v>68933</v>
      </c>
      <c r="D7" s="2">
        <f t="shared" si="0"/>
        <v>30754</v>
      </c>
      <c r="E7" s="2">
        <f t="shared" si="0"/>
        <v>13693</v>
      </c>
      <c r="F7" s="2">
        <f t="shared" si="0"/>
        <v>14940</v>
      </c>
      <c r="G7" s="2">
        <f t="shared" si="0"/>
        <v>2227</v>
      </c>
      <c r="H7" s="2">
        <f t="shared" si="0"/>
        <v>7319</v>
      </c>
      <c r="I7" s="2">
        <f t="shared" si="0"/>
        <v>40694</v>
      </c>
      <c r="J7" s="2">
        <f t="shared" si="0"/>
        <v>9624</v>
      </c>
      <c r="K7" s="2">
        <f t="shared" si="0"/>
        <v>31070</v>
      </c>
      <c r="L7" s="2">
        <f t="shared" si="0"/>
        <v>36821</v>
      </c>
      <c r="M7" s="2">
        <f t="shared" si="0"/>
        <v>15689</v>
      </c>
      <c r="N7" s="2">
        <f t="shared" si="0"/>
        <v>6998</v>
      </c>
      <c r="O7" s="2">
        <f t="shared" si="0"/>
        <v>7249</v>
      </c>
      <c r="P7" s="2">
        <f t="shared" si="0"/>
        <v>570</v>
      </c>
      <c r="Q7" s="2">
        <f t="shared" si="0"/>
        <v>6315</v>
      </c>
      <c r="R7" s="2">
        <f t="shared" si="0"/>
        <v>20634</v>
      </c>
      <c r="S7" s="2">
        <f t="shared" si="0"/>
        <v>4975</v>
      </c>
      <c r="T7" s="2">
        <f t="shared" si="0"/>
        <v>15659</v>
      </c>
      <c r="U7" s="2">
        <f t="shared" si="0"/>
        <v>32112</v>
      </c>
      <c r="V7" s="2">
        <f t="shared" si="0"/>
        <v>15065</v>
      </c>
      <c r="W7" s="2">
        <f t="shared" si="0"/>
        <v>6695</v>
      </c>
      <c r="X7" s="2">
        <f t="shared" si="0"/>
        <v>7691</v>
      </c>
      <c r="Y7" s="2">
        <f t="shared" si="0"/>
        <v>1657</v>
      </c>
      <c r="Z7" s="2">
        <f t="shared" si="0"/>
        <v>1004</v>
      </c>
      <c r="AA7" s="2">
        <f t="shared" si="0"/>
        <v>20060</v>
      </c>
      <c r="AB7" s="2">
        <f t="shared" si="0"/>
        <v>4649</v>
      </c>
      <c r="AC7" s="2">
        <f t="shared" si="0"/>
        <v>15411</v>
      </c>
    </row>
    <row r="8" spans="1:29" s="2" customFormat="1" ht="18" customHeight="1">
      <c r="A8" s="20"/>
      <c r="B8" s="9" t="s">
        <v>240</v>
      </c>
      <c r="C8" s="2">
        <f aca="true" t="shared" si="1" ref="C8:AC8">SUM(C9:C31)</f>
        <v>43558</v>
      </c>
      <c r="D8" s="2">
        <f t="shared" si="1"/>
        <v>18383</v>
      </c>
      <c r="E8" s="2">
        <f t="shared" si="1"/>
        <v>8344</v>
      </c>
      <c r="F8" s="2">
        <f t="shared" si="1"/>
        <v>9328</v>
      </c>
      <c r="G8" s="2">
        <f t="shared" si="1"/>
        <v>1590</v>
      </c>
      <c r="H8" s="2">
        <f t="shared" si="1"/>
        <v>5913</v>
      </c>
      <c r="I8" s="2">
        <f t="shared" si="1"/>
        <v>23076</v>
      </c>
      <c r="J8" s="2">
        <f t="shared" si="1"/>
        <v>6196</v>
      </c>
      <c r="K8" s="2">
        <f t="shared" si="1"/>
        <v>16880</v>
      </c>
      <c r="L8" s="2">
        <f t="shared" si="1"/>
        <v>23558</v>
      </c>
      <c r="M8" s="2">
        <f t="shared" si="1"/>
        <v>9422</v>
      </c>
      <c r="N8" s="2">
        <f t="shared" si="1"/>
        <v>4295</v>
      </c>
      <c r="O8" s="2">
        <f t="shared" si="1"/>
        <v>4467</v>
      </c>
      <c r="P8" s="2">
        <f t="shared" si="1"/>
        <v>357</v>
      </c>
      <c r="Q8" s="2">
        <f t="shared" si="1"/>
        <v>5017</v>
      </c>
      <c r="R8" s="2">
        <f t="shared" si="1"/>
        <v>11681</v>
      </c>
      <c r="S8" s="2">
        <f t="shared" si="1"/>
        <v>3185</v>
      </c>
      <c r="T8" s="2">
        <f t="shared" si="1"/>
        <v>8496</v>
      </c>
      <c r="U8" s="2">
        <f t="shared" si="1"/>
        <v>20000</v>
      </c>
      <c r="V8" s="2">
        <f t="shared" si="1"/>
        <v>8961</v>
      </c>
      <c r="W8" s="2">
        <f t="shared" si="1"/>
        <v>4049</v>
      </c>
      <c r="X8" s="2">
        <f t="shared" si="1"/>
        <v>4861</v>
      </c>
      <c r="Y8" s="2">
        <f t="shared" si="1"/>
        <v>1233</v>
      </c>
      <c r="Z8" s="2">
        <f t="shared" si="1"/>
        <v>896</v>
      </c>
      <c r="AA8" s="2">
        <f t="shared" si="1"/>
        <v>11395</v>
      </c>
      <c r="AB8" s="2">
        <f t="shared" si="1"/>
        <v>3011</v>
      </c>
      <c r="AC8" s="2">
        <f t="shared" si="1"/>
        <v>8384</v>
      </c>
    </row>
    <row r="9" spans="1:29" ht="18" customHeight="1">
      <c r="A9" s="6" t="s">
        <v>253</v>
      </c>
      <c r="B9" s="21" t="s">
        <v>139</v>
      </c>
      <c r="C9" s="1">
        <f aca="true" t="shared" si="2" ref="C9:C31">SUM(D9:H9)</f>
        <v>1073</v>
      </c>
      <c r="D9" s="1">
        <f aca="true" t="shared" si="3" ref="D9:G13">SUM(M9,V9)</f>
        <v>459</v>
      </c>
      <c r="E9" s="1">
        <f t="shared" si="3"/>
        <v>224</v>
      </c>
      <c r="F9" s="1">
        <f t="shared" si="3"/>
        <v>236</v>
      </c>
      <c r="G9" s="1">
        <f t="shared" si="3"/>
        <v>39</v>
      </c>
      <c r="H9" s="1">
        <f aca="true" t="shared" si="4" ref="H9:H31">SUM(Q9,Z9)</f>
        <v>115</v>
      </c>
      <c r="I9" s="1">
        <f aca="true" t="shared" si="5" ref="I9:I31">SUM(J9:K9)</f>
        <v>516</v>
      </c>
      <c r="J9" s="1">
        <f aca="true" t="shared" si="6" ref="J9:J31">SUM(S9,AB9)</f>
        <v>166</v>
      </c>
      <c r="K9" s="1">
        <f aca="true" t="shared" si="7" ref="K9:K31">SUM(T9,AC9)</f>
        <v>350</v>
      </c>
      <c r="L9" s="1">
        <f>SUM(M9:Q9)</f>
        <v>598</v>
      </c>
      <c r="M9" s="1">
        <v>247</v>
      </c>
      <c r="N9" s="1">
        <v>117</v>
      </c>
      <c r="O9" s="1">
        <v>124</v>
      </c>
      <c r="P9" s="1">
        <v>10</v>
      </c>
      <c r="Q9" s="1">
        <v>100</v>
      </c>
      <c r="R9" s="1">
        <f>SUM(S9:T9)</f>
        <v>253</v>
      </c>
      <c r="S9" s="1">
        <v>81</v>
      </c>
      <c r="T9" s="1">
        <v>172</v>
      </c>
      <c r="U9" s="1">
        <f aca="true" t="shared" si="8" ref="U9:U31">SUM(V9:Z9)</f>
        <v>475</v>
      </c>
      <c r="V9" s="1">
        <v>212</v>
      </c>
      <c r="W9" s="1">
        <v>107</v>
      </c>
      <c r="X9" s="1">
        <v>112</v>
      </c>
      <c r="Y9" s="1">
        <v>29</v>
      </c>
      <c r="Z9" s="1">
        <v>15</v>
      </c>
      <c r="AA9" s="1">
        <f aca="true" t="shared" si="9" ref="AA9:AA31">SUM(AB9:AC9)</f>
        <v>263</v>
      </c>
      <c r="AB9" s="1">
        <v>85</v>
      </c>
      <c r="AC9" s="1">
        <v>178</v>
      </c>
    </row>
    <row r="10" spans="1:29" ht="18" customHeight="1">
      <c r="A10" s="6" t="s">
        <v>255</v>
      </c>
      <c r="B10" s="21" t="s">
        <v>208</v>
      </c>
      <c r="C10" s="1">
        <f t="shared" si="2"/>
        <v>1071</v>
      </c>
      <c r="D10" s="1">
        <f t="shared" si="3"/>
        <v>442</v>
      </c>
      <c r="E10" s="1">
        <f t="shared" si="3"/>
        <v>210</v>
      </c>
      <c r="F10" s="1">
        <f t="shared" si="3"/>
        <v>295</v>
      </c>
      <c r="G10" s="1">
        <f t="shared" si="3"/>
        <v>29</v>
      </c>
      <c r="H10" s="1">
        <f t="shared" si="4"/>
        <v>95</v>
      </c>
      <c r="I10" s="1">
        <f t="shared" si="5"/>
        <v>444</v>
      </c>
      <c r="J10" s="1">
        <f t="shared" si="6"/>
        <v>137</v>
      </c>
      <c r="K10" s="1">
        <f t="shared" si="7"/>
        <v>307</v>
      </c>
      <c r="L10" s="1">
        <f aca="true" t="shared" si="10" ref="L10:L50">SUM(M10:Q10)</f>
        <v>526</v>
      </c>
      <c r="M10" s="1">
        <v>218</v>
      </c>
      <c r="N10" s="1">
        <v>105</v>
      </c>
      <c r="O10" s="1">
        <v>120</v>
      </c>
      <c r="P10" s="1">
        <v>7</v>
      </c>
      <c r="Q10" s="1">
        <v>76</v>
      </c>
      <c r="R10" s="1">
        <f aca="true" t="shared" si="11" ref="R10:R50">SUM(S10:T10)</f>
        <v>214</v>
      </c>
      <c r="S10" s="1">
        <v>62</v>
      </c>
      <c r="T10" s="1">
        <v>152</v>
      </c>
      <c r="U10" s="1">
        <f t="shared" si="8"/>
        <v>545</v>
      </c>
      <c r="V10" s="1">
        <v>224</v>
      </c>
      <c r="W10" s="1">
        <v>105</v>
      </c>
      <c r="X10" s="1">
        <v>175</v>
      </c>
      <c r="Y10" s="1">
        <v>22</v>
      </c>
      <c r="Z10" s="1">
        <v>19</v>
      </c>
      <c r="AA10" s="1">
        <f t="shared" si="9"/>
        <v>230</v>
      </c>
      <c r="AB10" s="1">
        <v>75</v>
      </c>
      <c r="AC10" s="1">
        <v>155</v>
      </c>
    </row>
    <row r="11" spans="1:29" ht="18" customHeight="1">
      <c r="A11" s="6" t="s">
        <v>209</v>
      </c>
      <c r="B11" s="21" t="s">
        <v>140</v>
      </c>
      <c r="C11" s="1">
        <f t="shared" si="2"/>
        <v>1980</v>
      </c>
      <c r="D11" s="1">
        <f t="shared" si="3"/>
        <v>694</v>
      </c>
      <c r="E11" s="1">
        <f t="shared" si="3"/>
        <v>362</v>
      </c>
      <c r="F11" s="1">
        <f t="shared" si="3"/>
        <v>435</v>
      </c>
      <c r="G11" s="1">
        <f t="shared" si="3"/>
        <v>95</v>
      </c>
      <c r="H11" s="1">
        <f t="shared" si="4"/>
        <v>394</v>
      </c>
      <c r="I11" s="1">
        <f t="shared" si="5"/>
        <v>888</v>
      </c>
      <c r="J11" s="1">
        <f t="shared" si="6"/>
        <v>273</v>
      </c>
      <c r="K11" s="1">
        <f t="shared" si="7"/>
        <v>615</v>
      </c>
      <c r="L11" s="1">
        <f t="shared" si="10"/>
        <v>1064</v>
      </c>
      <c r="M11" s="1">
        <v>340</v>
      </c>
      <c r="N11" s="1">
        <v>185</v>
      </c>
      <c r="O11" s="1">
        <v>176</v>
      </c>
      <c r="P11" s="1">
        <v>18</v>
      </c>
      <c r="Q11" s="1">
        <v>345</v>
      </c>
      <c r="R11" s="1">
        <f t="shared" si="11"/>
        <v>451</v>
      </c>
      <c r="S11" s="1">
        <v>140</v>
      </c>
      <c r="T11" s="1">
        <v>311</v>
      </c>
      <c r="U11" s="1">
        <f t="shared" si="8"/>
        <v>916</v>
      </c>
      <c r="V11" s="1">
        <v>354</v>
      </c>
      <c r="W11" s="1">
        <v>177</v>
      </c>
      <c r="X11" s="1">
        <v>259</v>
      </c>
      <c r="Y11" s="1">
        <v>77</v>
      </c>
      <c r="Z11" s="1">
        <v>49</v>
      </c>
      <c r="AA11" s="1">
        <f t="shared" si="9"/>
        <v>437</v>
      </c>
      <c r="AB11" s="1">
        <v>133</v>
      </c>
      <c r="AC11" s="1">
        <v>304</v>
      </c>
    </row>
    <row r="12" spans="1:29" ht="18" customHeight="1">
      <c r="A12" s="6" t="s">
        <v>95</v>
      </c>
      <c r="B12" s="21" t="s">
        <v>141</v>
      </c>
      <c r="C12" s="1">
        <f t="shared" si="2"/>
        <v>2379</v>
      </c>
      <c r="D12" s="1">
        <f t="shared" si="3"/>
        <v>1045</v>
      </c>
      <c r="E12" s="1">
        <f t="shared" si="3"/>
        <v>516</v>
      </c>
      <c r="F12" s="1">
        <f t="shared" si="3"/>
        <v>468</v>
      </c>
      <c r="G12" s="1">
        <f t="shared" si="3"/>
        <v>64</v>
      </c>
      <c r="H12" s="1">
        <f t="shared" si="4"/>
        <v>286</v>
      </c>
      <c r="I12" s="1">
        <f t="shared" si="5"/>
        <v>1315</v>
      </c>
      <c r="J12" s="1">
        <f t="shared" si="6"/>
        <v>338</v>
      </c>
      <c r="K12" s="1">
        <f t="shared" si="7"/>
        <v>977</v>
      </c>
      <c r="L12" s="1">
        <f t="shared" si="10"/>
        <v>1328</v>
      </c>
      <c r="M12" s="1">
        <v>568</v>
      </c>
      <c r="N12" s="1">
        <v>275</v>
      </c>
      <c r="O12" s="1">
        <v>237</v>
      </c>
      <c r="P12" s="1">
        <v>19</v>
      </c>
      <c r="Q12" s="1">
        <v>229</v>
      </c>
      <c r="R12" s="1">
        <f t="shared" si="11"/>
        <v>694</v>
      </c>
      <c r="S12" s="1">
        <v>178</v>
      </c>
      <c r="T12" s="1">
        <v>516</v>
      </c>
      <c r="U12" s="1">
        <f t="shared" si="8"/>
        <v>1051</v>
      </c>
      <c r="V12" s="1">
        <v>477</v>
      </c>
      <c r="W12" s="1">
        <v>241</v>
      </c>
      <c r="X12" s="1">
        <v>231</v>
      </c>
      <c r="Y12" s="1">
        <v>45</v>
      </c>
      <c r="Z12" s="1">
        <v>57</v>
      </c>
      <c r="AA12" s="1">
        <f t="shared" si="9"/>
        <v>621</v>
      </c>
      <c r="AB12" s="1">
        <v>160</v>
      </c>
      <c r="AC12" s="1">
        <v>461</v>
      </c>
    </row>
    <row r="13" spans="1:29" ht="18" customHeight="1">
      <c r="A13" s="6" t="s">
        <v>96</v>
      </c>
      <c r="B13" s="21" t="s">
        <v>142</v>
      </c>
      <c r="C13" s="1">
        <f t="shared" si="2"/>
        <v>2517</v>
      </c>
      <c r="D13" s="1">
        <f t="shared" si="3"/>
        <v>1080</v>
      </c>
      <c r="E13" s="1">
        <f t="shared" si="3"/>
        <v>464</v>
      </c>
      <c r="F13" s="1">
        <f t="shared" si="3"/>
        <v>521</v>
      </c>
      <c r="G13" s="1">
        <f t="shared" si="3"/>
        <v>69</v>
      </c>
      <c r="H13" s="1">
        <f t="shared" si="4"/>
        <v>383</v>
      </c>
      <c r="I13" s="1">
        <f t="shared" si="5"/>
        <v>1259</v>
      </c>
      <c r="J13" s="1">
        <f t="shared" si="6"/>
        <v>391</v>
      </c>
      <c r="K13" s="1">
        <f t="shared" si="7"/>
        <v>868</v>
      </c>
      <c r="L13" s="1">
        <f t="shared" si="10"/>
        <v>1276</v>
      </c>
      <c r="M13" s="1">
        <v>546</v>
      </c>
      <c r="N13" s="1">
        <v>237</v>
      </c>
      <c r="O13" s="1">
        <v>287</v>
      </c>
      <c r="P13" s="1">
        <v>19</v>
      </c>
      <c r="Q13" s="1">
        <v>187</v>
      </c>
      <c r="R13" s="1">
        <f t="shared" si="11"/>
        <v>650</v>
      </c>
      <c r="S13" s="1">
        <v>204</v>
      </c>
      <c r="T13" s="1">
        <v>446</v>
      </c>
      <c r="U13" s="1">
        <f t="shared" si="8"/>
        <v>1241</v>
      </c>
      <c r="V13" s="1">
        <v>534</v>
      </c>
      <c r="W13" s="1">
        <v>227</v>
      </c>
      <c r="X13" s="1">
        <v>234</v>
      </c>
      <c r="Y13" s="1">
        <v>50</v>
      </c>
      <c r="Z13" s="1">
        <v>196</v>
      </c>
      <c r="AA13" s="1">
        <f t="shared" si="9"/>
        <v>609</v>
      </c>
      <c r="AB13" s="1">
        <v>187</v>
      </c>
      <c r="AC13" s="1">
        <v>422</v>
      </c>
    </row>
    <row r="14" spans="1:29" ht="18" customHeight="1">
      <c r="A14" s="6" t="s">
        <v>97</v>
      </c>
      <c r="B14" s="21" t="s">
        <v>143</v>
      </c>
      <c r="C14" s="1">
        <f t="shared" si="2"/>
        <v>2272</v>
      </c>
      <c r="D14" s="1">
        <f aca="true" t="shared" si="12" ref="D14:G18">SUM(M14,V14)</f>
        <v>892</v>
      </c>
      <c r="E14" s="1">
        <f t="shared" si="12"/>
        <v>394</v>
      </c>
      <c r="F14" s="1">
        <f t="shared" si="12"/>
        <v>443</v>
      </c>
      <c r="G14" s="1">
        <f t="shared" si="12"/>
        <v>94</v>
      </c>
      <c r="H14" s="1">
        <f t="shared" si="4"/>
        <v>449</v>
      </c>
      <c r="I14" s="1">
        <f t="shared" si="5"/>
        <v>1164</v>
      </c>
      <c r="J14" s="1">
        <f t="shared" si="6"/>
        <v>328</v>
      </c>
      <c r="K14" s="1">
        <f t="shared" si="7"/>
        <v>836</v>
      </c>
      <c r="L14" s="1">
        <f t="shared" si="10"/>
        <v>1360</v>
      </c>
      <c r="M14" s="1">
        <v>464</v>
      </c>
      <c r="N14" s="1">
        <v>213</v>
      </c>
      <c r="O14" s="1">
        <v>238</v>
      </c>
      <c r="P14" s="1">
        <v>18</v>
      </c>
      <c r="Q14" s="1">
        <v>427</v>
      </c>
      <c r="R14" s="1">
        <f t="shared" si="11"/>
        <v>612</v>
      </c>
      <c r="S14" s="1">
        <v>169</v>
      </c>
      <c r="T14" s="1">
        <v>443</v>
      </c>
      <c r="U14" s="1">
        <f t="shared" si="8"/>
        <v>912</v>
      </c>
      <c r="V14" s="1">
        <v>428</v>
      </c>
      <c r="W14" s="1">
        <v>181</v>
      </c>
      <c r="X14" s="1">
        <v>205</v>
      </c>
      <c r="Y14" s="1">
        <v>76</v>
      </c>
      <c r="Z14" s="1">
        <v>22</v>
      </c>
      <c r="AA14" s="1">
        <f t="shared" si="9"/>
        <v>552</v>
      </c>
      <c r="AB14" s="1">
        <v>159</v>
      </c>
      <c r="AC14" s="1">
        <v>393</v>
      </c>
    </row>
    <row r="15" spans="1:29" ht="18" customHeight="1">
      <c r="A15" s="6" t="s">
        <v>98</v>
      </c>
      <c r="B15" s="21" t="s">
        <v>144</v>
      </c>
      <c r="C15" s="1">
        <f t="shared" si="2"/>
        <v>2004</v>
      </c>
      <c r="D15" s="1">
        <f t="shared" si="12"/>
        <v>815</v>
      </c>
      <c r="E15" s="1">
        <f t="shared" si="12"/>
        <v>371</v>
      </c>
      <c r="F15" s="1">
        <f t="shared" si="12"/>
        <v>413</v>
      </c>
      <c r="G15" s="1">
        <f t="shared" si="12"/>
        <v>50</v>
      </c>
      <c r="H15" s="1">
        <f t="shared" si="4"/>
        <v>355</v>
      </c>
      <c r="I15" s="1">
        <f t="shared" si="5"/>
        <v>920</v>
      </c>
      <c r="J15" s="1">
        <f t="shared" si="6"/>
        <v>227</v>
      </c>
      <c r="K15" s="1">
        <f t="shared" si="7"/>
        <v>693</v>
      </c>
      <c r="L15" s="1">
        <f t="shared" si="10"/>
        <v>1105</v>
      </c>
      <c r="M15" s="1">
        <v>391</v>
      </c>
      <c r="N15" s="1">
        <v>166</v>
      </c>
      <c r="O15" s="1">
        <v>191</v>
      </c>
      <c r="P15" s="1">
        <v>17</v>
      </c>
      <c r="Q15" s="1">
        <v>340</v>
      </c>
      <c r="R15" s="1">
        <f t="shared" si="11"/>
        <v>497</v>
      </c>
      <c r="S15" s="1">
        <v>120</v>
      </c>
      <c r="T15" s="1">
        <v>377</v>
      </c>
      <c r="U15" s="1">
        <f t="shared" si="8"/>
        <v>899</v>
      </c>
      <c r="V15" s="1">
        <v>424</v>
      </c>
      <c r="W15" s="1">
        <v>205</v>
      </c>
      <c r="X15" s="1">
        <v>222</v>
      </c>
      <c r="Y15" s="1">
        <v>33</v>
      </c>
      <c r="Z15" s="1">
        <v>15</v>
      </c>
      <c r="AA15" s="1">
        <f t="shared" si="9"/>
        <v>423</v>
      </c>
      <c r="AB15" s="1">
        <v>107</v>
      </c>
      <c r="AC15" s="1">
        <v>316</v>
      </c>
    </row>
    <row r="16" spans="1:29" ht="18" customHeight="1">
      <c r="A16" s="6" t="s">
        <v>99</v>
      </c>
      <c r="B16" s="21" t="s">
        <v>145</v>
      </c>
      <c r="C16" s="1">
        <f t="shared" si="2"/>
        <v>1634</v>
      </c>
      <c r="D16" s="1">
        <f t="shared" si="12"/>
        <v>776</v>
      </c>
      <c r="E16" s="1">
        <f t="shared" si="12"/>
        <v>318</v>
      </c>
      <c r="F16" s="1">
        <f t="shared" si="12"/>
        <v>370</v>
      </c>
      <c r="G16" s="1">
        <f t="shared" si="12"/>
        <v>36</v>
      </c>
      <c r="H16" s="1">
        <f t="shared" si="4"/>
        <v>134</v>
      </c>
      <c r="I16" s="1">
        <f t="shared" si="5"/>
        <v>1062</v>
      </c>
      <c r="J16" s="1">
        <f t="shared" si="6"/>
        <v>285</v>
      </c>
      <c r="K16" s="1">
        <f t="shared" si="7"/>
        <v>777</v>
      </c>
      <c r="L16" s="1">
        <f t="shared" si="10"/>
        <v>861</v>
      </c>
      <c r="M16" s="1">
        <v>411</v>
      </c>
      <c r="N16" s="1">
        <v>153</v>
      </c>
      <c r="O16" s="1">
        <v>157</v>
      </c>
      <c r="P16" s="1">
        <v>13</v>
      </c>
      <c r="Q16" s="1">
        <v>127</v>
      </c>
      <c r="R16" s="1">
        <f t="shared" si="11"/>
        <v>525</v>
      </c>
      <c r="S16" s="1">
        <v>128</v>
      </c>
      <c r="T16" s="1">
        <v>397</v>
      </c>
      <c r="U16" s="1">
        <f t="shared" si="8"/>
        <v>773</v>
      </c>
      <c r="V16" s="1">
        <v>365</v>
      </c>
      <c r="W16" s="1">
        <v>165</v>
      </c>
      <c r="X16" s="1">
        <v>213</v>
      </c>
      <c r="Y16" s="1">
        <v>23</v>
      </c>
      <c r="Z16" s="1">
        <v>7</v>
      </c>
      <c r="AA16" s="1">
        <f t="shared" si="9"/>
        <v>537</v>
      </c>
      <c r="AB16" s="1">
        <v>157</v>
      </c>
      <c r="AC16" s="1">
        <v>380</v>
      </c>
    </row>
    <row r="17" spans="1:29" ht="18" customHeight="1">
      <c r="A17" s="6" t="s">
        <v>100</v>
      </c>
      <c r="B17" s="21" t="s">
        <v>146</v>
      </c>
      <c r="C17" s="1">
        <f t="shared" si="2"/>
        <v>1743</v>
      </c>
      <c r="D17" s="1">
        <f t="shared" si="12"/>
        <v>769</v>
      </c>
      <c r="E17" s="1">
        <f t="shared" si="12"/>
        <v>364</v>
      </c>
      <c r="F17" s="1">
        <f t="shared" si="12"/>
        <v>437</v>
      </c>
      <c r="G17" s="1">
        <f t="shared" si="12"/>
        <v>31</v>
      </c>
      <c r="H17" s="1">
        <f t="shared" si="4"/>
        <v>142</v>
      </c>
      <c r="I17" s="1">
        <f t="shared" si="5"/>
        <v>915</v>
      </c>
      <c r="J17" s="1">
        <f t="shared" si="6"/>
        <v>261</v>
      </c>
      <c r="K17" s="1">
        <f t="shared" si="7"/>
        <v>654</v>
      </c>
      <c r="L17" s="1">
        <f t="shared" si="10"/>
        <v>889</v>
      </c>
      <c r="M17" s="1">
        <v>371</v>
      </c>
      <c r="N17" s="1">
        <v>183</v>
      </c>
      <c r="O17" s="1">
        <v>194</v>
      </c>
      <c r="P17" s="1">
        <v>13</v>
      </c>
      <c r="Q17" s="1">
        <v>128</v>
      </c>
      <c r="R17" s="1">
        <f t="shared" si="11"/>
        <v>460</v>
      </c>
      <c r="S17" s="1">
        <v>129</v>
      </c>
      <c r="T17" s="1">
        <v>331</v>
      </c>
      <c r="U17" s="1">
        <f t="shared" si="8"/>
        <v>854</v>
      </c>
      <c r="V17" s="1">
        <v>398</v>
      </c>
      <c r="W17" s="1">
        <v>181</v>
      </c>
      <c r="X17" s="1">
        <v>243</v>
      </c>
      <c r="Y17" s="1">
        <v>18</v>
      </c>
      <c r="Z17" s="1">
        <v>14</v>
      </c>
      <c r="AA17" s="1">
        <f t="shared" si="9"/>
        <v>455</v>
      </c>
      <c r="AB17" s="1">
        <v>132</v>
      </c>
      <c r="AC17" s="1">
        <v>323</v>
      </c>
    </row>
    <row r="18" spans="1:29" ht="18" customHeight="1">
      <c r="A18" s="6" t="s">
        <v>101</v>
      </c>
      <c r="B18" s="21" t="s">
        <v>147</v>
      </c>
      <c r="C18" s="1">
        <f t="shared" si="2"/>
        <v>1187</v>
      </c>
      <c r="D18" s="1">
        <f t="shared" si="12"/>
        <v>552</v>
      </c>
      <c r="E18" s="1">
        <f t="shared" si="12"/>
        <v>242</v>
      </c>
      <c r="F18" s="1">
        <f t="shared" si="12"/>
        <v>251</v>
      </c>
      <c r="G18" s="1">
        <f t="shared" si="12"/>
        <v>23</v>
      </c>
      <c r="H18" s="1">
        <f t="shared" si="4"/>
        <v>119</v>
      </c>
      <c r="I18" s="1">
        <f t="shared" si="5"/>
        <v>579</v>
      </c>
      <c r="J18" s="1">
        <f t="shared" si="6"/>
        <v>184</v>
      </c>
      <c r="K18" s="1">
        <f t="shared" si="7"/>
        <v>395</v>
      </c>
      <c r="L18" s="1">
        <f t="shared" si="10"/>
        <v>617</v>
      </c>
      <c r="M18" s="1">
        <v>274</v>
      </c>
      <c r="N18" s="1">
        <v>117</v>
      </c>
      <c r="O18" s="1">
        <v>127</v>
      </c>
      <c r="P18" s="1">
        <v>1</v>
      </c>
      <c r="Q18" s="1">
        <v>98</v>
      </c>
      <c r="R18" s="1">
        <f t="shared" si="11"/>
        <v>285</v>
      </c>
      <c r="S18" s="1">
        <v>92</v>
      </c>
      <c r="T18" s="1">
        <v>193</v>
      </c>
      <c r="U18" s="1">
        <f t="shared" si="8"/>
        <v>570</v>
      </c>
      <c r="V18" s="1">
        <v>278</v>
      </c>
      <c r="W18" s="1">
        <v>125</v>
      </c>
      <c r="X18" s="1">
        <v>124</v>
      </c>
      <c r="Y18" s="1">
        <v>22</v>
      </c>
      <c r="Z18" s="1">
        <v>21</v>
      </c>
      <c r="AA18" s="1">
        <f t="shared" si="9"/>
        <v>294</v>
      </c>
      <c r="AB18" s="1">
        <v>92</v>
      </c>
      <c r="AC18" s="1">
        <v>202</v>
      </c>
    </row>
    <row r="19" spans="1:29" ht="18" customHeight="1">
      <c r="A19" s="6" t="s">
        <v>102</v>
      </c>
      <c r="B19" s="21" t="s">
        <v>148</v>
      </c>
      <c r="C19" s="1">
        <f t="shared" si="2"/>
        <v>1373</v>
      </c>
      <c r="D19" s="1">
        <f aca="true" t="shared" si="13" ref="D19:G23">SUM(M19,V19)</f>
        <v>616</v>
      </c>
      <c r="E19" s="1">
        <f t="shared" si="13"/>
        <v>331</v>
      </c>
      <c r="F19" s="1">
        <f t="shared" si="13"/>
        <v>338</v>
      </c>
      <c r="G19" s="1">
        <f t="shared" si="13"/>
        <v>33</v>
      </c>
      <c r="H19" s="1">
        <f t="shared" si="4"/>
        <v>55</v>
      </c>
      <c r="I19" s="1">
        <f t="shared" si="5"/>
        <v>740</v>
      </c>
      <c r="J19" s="1">
        <f t="shared" si="6"/>
        <v>215</v>
      </c>
      <c r="K19" s="1">
        <f t="shared" si="7"/>
        <v>525</v>
      </c>
      <c r="L19" s="1">
        <f t="shared" si="10"/>
        <v>709</v>
      </c>
      <c r="M19" s="1">
        <v>299</v>
      </c>
      <c r="N19" s="1">
        <v>176</v>
      </c>
      <c r="O19" s="1">
        <v>168</v>
      </c>
      <c r="P19" s="1">
        <v>14</v>
      </c>
      <c r="Q19" s="1">
        <v>52</v>
      </c>
      <c r="R19" s="1">
        <f t="shared" si="11"/>
        <v>378</v>
      </c>
      <c r="S19" s="1">
        <v>118</v>
      </c>
      <c r="T19" s="1">
        <v>260</v>
      </c>
      <c r="U19" s="1">
        <f t="shared" si="8"/>
        <v>664</v>
      </c>
      <c r="V19" s="1">
        <v>317</v>
      </c>
      <c r="W19" s="1">
        <v>155</v>
      </c>
      <c r="X19" s="1">
        <v>170</v>
      </c>
      <c r="Y19" s="1">
        <v>19</v>
      </c>
      <c r="Z19" s="1">
        <v>3</v>
      </c>
      <c r="AA19" s="1">
        <f t="shared" si="9"/>
        <v>362</v>
      </c>
      <c r="AB19" s="1">
        <v>97</v>
      </c>
      <c r="AC19" s="1">
        <v>265</v>
      </c>
    </row>
    <row r="20" spans="1:29" ht="18" customHeight="1">
      <c r="A20" s="6" t="s">
        <v>103</v>
      </c>
      <c r="B20" s="21" t="s">
        <v>149</v>
      </c>
      <c r="C20" s="1">
        <f t="shared" si="2"/>
        <v>949</v>
      </c>
      <c r="D20" s="1">
        <f t="shared" si="13"/>
        <v>425</v>
      </c>
      <c r="E20" s="1">
        <f t="shared" si="13"/>
        <v>209</v>
      </c>
      <c r="F20" s="1">
        <f t="shared" si="13"/>
        <v>213</v>
      </c>
      <c r="G20" s="1">
        <f t="shared" si="13"/>
        <v>24</v>
      </c>
      <c r="H20" s="1">
        <f t="shared" si="4"/>
        <v>78</v>
      </c>
      <c r="I20" s="1">
        <f t="shared" si="5"/>
        <v>483</v>
      </c>
      <c r="J20" s="1">
        <f t="shared" si="6"/>
        <v>150</v>
      </c>
      <c r="K20" s="1">
        <f t="shared" si="7"/>
        <v>333</v>
      </c>
      <c r="L20" s="1">
        <f t="shared" si="10"/>
        <v>484</v>
      </c>
      <c r="M20" s="1">
        <v>196</v>
      </c>
      <c r="N20" s="1">
        <v>109</v>
      </c>
      <c r="O20" s="1">
        <v>101</v>
      </c>
      <c r="P20" s="1">
        <v>5</v>
      </c>
      <c r="Q20" s="1">
        <v>73</v>
      </c>
      <c r="R20" s="1">
        <f t="shared" si="11"/>
        <v>240</v>
      </c>
      <c r="S20" s="1">
        <v>76</v>
      </c>
      <c r="T20" s="1">
        <v>164</v>
      </c>
      <c r="U20" s="1">
        <f t="shared" si="8"/>
        <v>465</v>
      </c>
      <c r="V20" s="1">
        <v>229</v>
      </c>
      <c r="W20" s="1">
        <v>100</v>
      </c>
      <c r="X20" s="1">
        <v>112</v>
      </c>
      <c r="Y20" s="1">
        <v>19</v>
      </c>
      <c r="Z20" s="1">
        <v>5</v>
      </c>
      <c r="AA20" s="1">
        <f t="shared" si="9"/>
        <v>243</v>
      </c>
      <c r="AB20" s="1">
        <v>74</v>
      </c>
      <c r="AC20" s="1">
        <v>169</v>
      </c>
    </row>
    <row r="21" spans="1:29" ht="18" customHeight="1">
      <c r="A21" s="6" t="s">
        <v>104</v>
      </c>
      <c r="B21" s="21" t="s">
        <v>150</v>
      </c>
      <c r="C21" s="1">
        <f t="shared" si="2"/>
        <v>1274</v>
      </c>
      <c r="D21" s="1">
        <f t="shared" si="13"/>
        <v>522</v>
      </c>
      <c r="E21" s="1">
        <f t="shared" si="13"/>
        <v>274</v>
      </c>
      <c r="F21" s="1">
        <f t="shared" si="13"/>
        <v>313</v>
      </c>
      <c r="G21" s="1">
        <f t="shared" si="13"/>
        <v>55</v>
      </c>
      <c r="H21" s="1">
        <f t="shared" si="4"/>
        <v>110</v>
      </c>
      <c r="I21" s="1">
        <f t="shared" si="5"/>
        <v>629</v>
      </c>
      <c r="J21" s="1">
        <f t="shared" si="6"/>
        <v>193</v>
      </c>
      <c r="K21" s="1">
        <f t="shared" si="7"/>
        <v>436</v>
      </c>
      <c r="L21" s="1">
        <f t="shared" si="10"/>
        <v>677</v>
      </c>
      <c r="M21" s="1">
        <v>264</v>
      </c>
      <c r="N21" s="1">
        <v>151</v>
      </c>
      <c r="O21" s="1">
        <v>157</v>
      </c>
      <c r="P21" s="1">
        <v>17</v>
      </c>
      <c r="Q21" s="1">
        <v>88</v>
      </c>
      <c r="R21" s="1">
        <f t="shared" si="11"/>
        <v>311</v>
      </c>
      <c r="S21" s="1">
        <v>93</v>
      </c>
      <c r="T21" s="1">
        <v>218</v>
      </c>
      <c r="U21" s="1">
        <f t="shared" si="8"/>
        <v>597</v>
      </c>
      <c r="V21" s="1">
        <v>258</v>
      </c>
      <c r="W21" s="1">
        <v>123</v>
      </c>
      <c r="X21" s="1">
        <v>156</v>
      </c>
      <c r="Y21" s="1">
        <v>38</v>
      </c>
      <c r="Z21" s="1">
        <v>22</v>
      </c>
      <c r="AA21" s="1">
        <f t="shared" si="9"/>
        <v>318</v>
      </c>
      <c r="AB21" s="1">
        <v>100</v>
      </c>
      <c r="AC21" s="1">
        <v>218</v>
      </c>
    </row>
    <row r="22" spans="1:29" ht="18" customHeight="1">
      <c r="A22" s="6" t="s">
        <v>105</v>
      </c>
      <c r="B22" s="21" t="s">
        <v>151</v>
      </c>
      <c r="C22" s="1">
        <f t="shared" si="2"/>
        <v>1158</v>
      </c>
      <c r="D22" s="1">
        <f t="shared" si="13"/>
        <v>533</v>
      </c>
      <c r="E22" s="1">
        <f t="shared" si="13"/>
        <v>244</v>
      </c>
      <c r="F22" s="1">
        <f t="shared" si="13"/>
        <v>254</v>
      </c>
      <c r="G22" s="1">
        <f t="shared" si="13"/>
        <v>34</v>
      </c>
      <c r="H22" s="1">
        <f t="shared" si="4"/>
        <v>93</v>
      </c>
      <c r="I22" s="1">
        <f t="shared" si="5"/>
        <v>764</v>
      </c>
      <c r="J22" s="1">
        <f t="shared" si="6"/>
        <v>199</v>
      </c>
      <c r="K22" s="1">
        <f t="shared" si="7"/>
        <v>565</v>
      </c>
      <c r="L22" s="1">
        <f t="shared" si="10"/>
        <v>630</v>
      </c>
      <c r="M22" s="1">
        <v>278</v>
      </c>
      <c r="N22" s="1">
        <v>127</v>
      </c>
      <c r="O22" s="1">
        <v>125</v>
      </c>
      <c r="P22" s="1">
        <v>16</v>
      </c>
      <c r="Q22" s="1">
        <v>84</v>
      </c>
      <c r="R22" s="1">
        <f t="shared" si="11"/>
        <v>384</v>
      </c>
      <c r="S22" s="1">
        <v>105</v>
      </c>
      <c r="T22" s="1">
        <v>279</v>
      </c>
      <c r="U22" s="1">
        <f t="shared" si="8"/>
        <v>528</v>
      </c>
      <c r="V22" s="1">
        <v>255</v>
      </c>
      <c r="W22" s="1">
        <v>117</v>
      </c>
      <c r="X22" s="1">
        <v>129</v>
      </c>
      <c r="Y22" s="1">
        <v>18</v>
      </c>
      <c r="Z22" s="1">
        <v>9</v>
      </c>
      <c r="AA22" s="1">
        <f t="shared" si="9"/>
        <v>380</v>
      </c>
      <c r="AB22" s="1">
        <v>94</v>
      </c>
      <c r="AC22" s="1">
        <v>286</v>
      </c>
    </row>
    <row r="23" spans="1:29" ht="18" customHeight="1">
      <c r="A23" s="6" t="s">
        <v>106</v>
      </c>
      <c r="B23" s="21" t="s">
        <v>152</v>
      </c>
      <c r="C23" s="1">
        <f t="shared" si="2"/>
        <v>2644</v>
      </c>
      <c r="D23" s="1">
        <f t="shared" si="13"/>
        <v>1279</v>
      </c>
      <c r="E23" s="1">
        <f t="shared" si="13"/>
        <v>512</v>
      </c>
      <c r="F23" s="1">
        <f t="shared" si="13"/>
        <v>575</v>
      </c>
      <c r="G23" s="1">
        <f t="shared" si="13"/>
        <v>68</v>
      </c>
      <c r="H23" s="1">
        <f t="shared" si="4"/>
        <v>210</v>
      </c>
      <c r="I23" s="1">
        <f t="shared" si="5"/>
        <v>1582</v>
      </c>
      <c r="J23" s="1">
        <f t="shared" si="6"/>
        <v>452</v>
      </c>
      <c r="K23" s="1">
        <f t="shared" si="7"/>
        <v>1130</v>
      </c>
      <c r="L23" s="1">
        <f t="shared" si="10"/>
        <v>1416</v>
      </c>
      <c r="M23" s="1">
        <v>670</v>
      </c>
      <c r="N23" s="1">
        <v>261</v>
      </c>
      <c r="O23" s="1">
        <v>293</v>
      </c>
      <c r="P23" s="1">
        <v>23</v>
      </c>
      <c r="Q23" s="1">
        <v>169</v>
      </c>
      <c r="R23" s="1">
        <f t="shared" si="11"/>
        <v>823</v>
      </c>
      <c r="S23" s="1">
        <v>241</v>
      </c>
      <c r="T23" s="1">
        <v>582</v>
      </c>
      <c r="U23" s="1">
        <f t="shared" si="8"/>
        <v>1228</v>
      </c>
      <c r="V23" s="1">
        <v>609</v>
      </c>
      <c r="W23" s="1">
        <v>251</v>
      </c>
      <c r="X23" s="1">
        <v>282</v>
      </c>
      <c r="Y23" s="1">
        <v>45</v>
      </c>
      <c r="Z23" s="1">
        <v>41</v>
      </c>
      <c r="AA23" s="1">
        <f t="shared" si="9"/>
        <v>759</v>
      </c>
      <c r="AB23" s="1">
        <v>211</v>
      </c>
      <c r="AC23" s="1">
        <v>548</v>
      </c>
    </row>
    <row r="24" spans="1:29" ht="18" customHeight="1">
      <c r="A24" s="6" t="s">
        <v>107</v>
      </c>
      <c r="B24" s="21" t="s">
        <v>153</v>
      </c>
      <c r="C24" s="1">
        <f t="shared" si="2"/>
        <v>1506</v>
      </c>
      <c r="D24" s="1">
        <f aca="true" t="shared" si="14" ref="D24:G28">SUM(M24,V24)</f>
        <v>647</v>
      </c>
      <c r="E24" s="1">
        <f t="shared" si="14"/>
        <v>278</v>
      </c>
      <c r="F24" s="1">
        <f t="shared" si="14"/>
        <v>348</v>
      </c>
      <c r="G24" s="1">
        <f t="shared" si="14"/>
        <v>34</v>
      </c>
      <c r="H24" s="1">
        <f t="shared" si="4"/>
        <v>199</v>
      </c>
      <c r="I24" s="1">
        <f t="shared" si="5"/>
        <v>820</v>
      </c>
      <c r="J24" s="1">
        <f t="shared" si="6"/>
        <v>226</v>
      </c>
      <c r="K24" s="1">
        <f t="shared" si="7"/>
        <v>594</v>
      </c>
      <c r="L24" s="1">
        <f t="shared" si="10"/>
        <v>819</v>
      </c>
      <c r="M24" s="1">
        <v>330</v>
      </c>
      <c r="N24" s="1">
        <v>132</v>
      </c>
      <c r="O24" s="1">
        <v>176</v>
      </c>
      <c r="P24" s="1">
        <v>10</v>
      </c>
      <c r="Q24" s="1">
        <v>171</v>
      </c>
      <c r="R24" s="1">
        <f t="shared" si="11"/>
        <v>412</v>
      </c>
      <c r="S24" s="1">
        <v>113</v>
      </c>
      <c r="T24" s="1">
        <v>299</v>
      </c>
      <c r="U24" s="1">
        <f t="shared" si="8"/>
        <v>687</v>
      </c>
      <c r="V24" s="1">
        <v>317</v>
      </c>
      <c r="W24" s="1">
        <v>146</v>
      </c>
      <c r="X24" s="1">
        <v>172</v>
      </c>
      <c r="Y24" s="1">
        <v>24</v>
      </c>
      <c r="Z24" s="1">
        <v>28</v>
      </c>
      <c r="AA24" s="1">
        <f t="shared" si="9"/>
        <v>408</v>
      </c>
      <c r="AB24" s="1">
        <v>113</v>
      </c>
      <c r="AC24" s="1">
        <v>295</v>
      </c>
    </row>
    <row r="25" spans="1:29" ht="18" customHeight="1">
      <c r="A25" s="6" t="s">
        <v>108</v>
      </c>
      <c r="B25" s="21" t="s">
        <v>172</v>
      </c>
      <c r="C25" s="1">
        <f t="shared" si="2"/>
        <v>2275</v>
      </c>
      <c r="D25" s="1">
        <f t="shared" si="14"/>
        <v>916</v>
      </c>
      <c r="E25" s="1">
        <f t="shared" si="14"/>
        <v>427</v>
      </c>
      <c r="F25" s="1">
        <f t="shared" si="14"/>
        <v>499</v>
      </c>
      <c r="G25" s="1">
        <f t="shared" si="14"/>
        <v>65</v>
      </c>
      <c r="H25" s="1">
        <f t="shared" si="4"/>
        <v>368</v>
      </c>
      <c r="I25" s="1">
        <f t="shared" si="5"/>
        <v>1174</v>
      </c>
      <c r="J25" s="1">
        <f t="shared" si="6"/>
        <v>341</v>
      </c>
      <c r="K25" s="1">
        <f t="shared" si="7"/>
        <v>833</v>
      </c>
      <c r="L25" s="1">
        <f t="shared" si="10"/>
        <v>1216</v>
      </c>
      <c r="M25" s="1">
        <v>479</v>
      </c>
      <c r="N25" s="1">
        <v>206</v>
      </c>
      <c r="O25" s="1">
        <v>246</v>
      </c>
      <c r="P25" s="1">
        <v>13</v>
      </c>
      <c r="Q25" s="1">
        <v>272</v>
      </c>
      <c r="R25" s="1">
        <f t="shared" si="11"/>
        <v>593</v>
      </c>
      <c r="S25" s="1">
        <v>186</v>
      </c>
      <c r="T25" s="1">
        <v>407</v>
      </c>
      <c r="U25" s="1">
        <f t="shared" si="8"/>
        <v>1059</v>
      </c>
      <c r="V25" s="1">
        <v>437</v>
      </c>
      <c r="W25" s="1">
        <v>221</v>
      </c>
      <c r="X25" s="1">
        <v>253</v>
      </c>
      <c r="Y25" s="1">
        <v>52</v>
      </c>
      <c r="Z25" s="1">
        <v>96</v>
      </c>
      <c r="AA25" s="1">
        <f t="shared" si="9"/>
        <v>581</v>
      </c>
      <c r="AB25" s="1">
        <v>155</v>
      </c>
      <c r="AC25" s="1">
        <v>426</v>
      </c>
    </row>
    <row r="26" spans="1:29" ht="18" customHeight="1">
      <c r="A26" s="6" t="s">
        <v>109</v>
      </c>
      <c r="B26" s="21" t="s">
        <v>210</v>
      </c>
      <c r="C26" s="1">
        <f t="shared" si="2"/>
        <v>1994</v>
      </c>
      <c r="D26" s="1">
        <f t="shared" si="14"/>
        <v>525</v>
      </c>
      <c r="E26" s="1">
        <f t="shared" si="14"/>
        <v>239</v>
      </c>
      <c r="F26" s="1">
        <f t="shared" si="14"/>
        <v>310</v>
      </c>
      <c r="G26" s="1">
        <f t="shared" si="14"/>
        <v>308</v>
      </c>
      <c r="H26" s="1">
        <f t="shared" si="4"/>
        <v>612</v>
      </c>
      <c r="I26" s="1">
        <f t="shared" si="5"/>
        <v>664</v>
      </c>
      <c r="J26" s="1">
        <f t="shared" si="6"/>
        <v>140</v>
      </c>
      <c r="K26" s="1">
        <f t="shared" si="7"/>
        <v>524</v>
      </c>
      <c r="L26" s="1">
        <f t="shared" si="10"/>
        <v>1091</v>
      </c>
      <c r="M26" s="1">
        <v>271</v>
      </c>
      <c r="N26" s="1">
        <v>129</v>
      </c>
      <c r="O26" s="1">
        <v>134</v>
      </c>
      <c r="P26" s="1">
        <v>23</v>
      </c>
      <c r="Q26" s="1">
        <v>534</v>
      </c>
      <c r="R26" s="1">
        <f t="shared" si="11"/>
        <v>346</v>
      </c>
      <c r="S26" s="1">
        <v>71</v>
      </c>
      <c r="T26" s="1">
        <v>275</v>
      </c>
      <c r="U26" s="1">
        <f t="shared" si="8"/>
        <v>903</v>
      </c>
      <c r="V26" s="1">
        <v>254</v>
      </c>
      <c r="W26" s="1">
        <v>110</v>
      </c>
      <c r="X26" s="1">
        <v>176</v>
      </c>
      <c r="Y26" s="1">
        <v>285</v>
      </c>
      <c r="Z26" s="1">
        <v>78</v>
      </c>
      <c r="AA26" s="1">
        <f t="shared" si="9"/>
        <v>318</v>
      </c>
      <c r="AB26" s="1">
        <v>69</v>
      </c>
      <c r="AC26" s="1">
        <v>249</v>
      </c>
    </row>
    <row r="27" spans="1:29" ht="18" customHeight="1">
      <c r="A27" s="6" t="s">
        <v>110</v>
      </c>
      <c r="B27" s="21" t="s">
        <v>211</v>
      </c>
      <c r="C27" s="1">
        <f t="shared" si="2"/>
        <v>2002</v>
      </c>
      <c r="D27" s="1">
        <f t="shared" si="14"/>
        <v>855</v>
      </c>
      <c r="E27" s="1">
        <f t="shared" si="14"/>
        <v>343</v>
      </c>
      <c r="F27" s="1">
        <f t="shared" si="14"/>
        <v>326</v>
      </c>
      <c r="G27" s="1">
        <f t="shared" si="14"/>
        <v>41</v>
      </c>
      <c r="H27" s="1">
        <f t="shared" si="4"/>
        <v>437</v>
      </c>
      <c r="I27" s="1">
        <f t="shared" si="5"/>
        <v>1287</v>
      </c>
      <c r="J27" s="1">
        <f t="shared" si="6"/>
        <v>266</v>
      </c>
      <c r="K27" s="1">
        <f t="shared" si="7"/>
        <v>1021</v>
      </c>
      <c r="L27" s="1">
        <f t="shared" si="10"/>
        <v>1202</v>
      </c>
      <c r="M27" s="1">
        <v>445</v>
      </c>
      <c r="N27" s="1">
        <v>182</v>
      </c>
      <c r="O27" s="1">
        <v>163</v>
      </c>
      <c r="P27" s="1">
        <v>14</v>
      </c>
      <c r="Q27" s="1">
        <v>398</v>
      </c>
      <c r="R27" s="1">
        <f t="shared" si="11"/>
        <v>610</v>
      </c>
      <c r="S27" s="1">
        <v>152</v>
      </c>
      <c r="T27" s="1">
        <v>458</v>
      </c>
      <c r="U27" s="1">
        <f t="shared" si="8"/>
        <v>800</v>
      </c>
      <c r="V27" s="1">
        <v>410</v>
      </c>
      <c r="W27" s="1">
        <v>161</v>
      </c>
      <c r="X27" s="1">
        <v>163</v>
      </c>
      <c r="Y27" s="1">
        <v>27</v>
      </c>
      <c r="Z27" s="1">
        <v>39</v>
      </c>
      <c r="AA27" s="1">
        <f t="shared" si="9"/>
        <v>677</v>
      </c>
      <c r="AB27" s="1">
        <v>114</v>
      </c>
      <c r="AC27" s="1">
        <v>563</v>
      </c>
    </row>
    <row r="28" spans="1:29" ht="18" customHeight="1">
      <c r="A28" s="6" t="s">
        <v>256</v>
      </c>
      <c r="B28" s="21" t="s">
        <v>213</v>
      </c>
      <c r="C28" s="1">
        <f t="shared" si="2"/>
        <v>2979</v>
      </c>
      <c r="D28" s="1">
        <f t="shared" si="14"/>
        <v>1049</v>
      </c>
      <c r="E28" s="1">
        <f t="shared" si="14"/>
        <v>512</v>
      </c>
      <c r="F28" s="1">
        <f t="shared" si="14"/>
        <v>570</v>
      </c>
      <c r="G28" s="1">
        <f t="shared" si="14"/>
        <v>151</v>
      </c>
      <c r="H28" s="1">
        <f t="shared" si="4"/>
        <v>697</v>
      </c>
      <c r="I28" s="1">
        <f t="shared" si="5"/>
        <v>1427</v>
      </c>
      <c r="J28" s="1">
        <f t="shared" si="6"/>
        <v>277</v>
      </c>
      <c r="K28" s="1">
        <f t="shared" si="7"/>
        <v>1150</v>
      </c>
      <c r="L28" s="1">
        <f t="shared" si="10"/>
        <v>1713</v>
      </c>
      <c r="M28" s="1">
        <v>543</v>
      </c>
      <c r="N28" s="1">
        <v>271</v>
      </c>
      <c r="O28" s="1">
        <v>248</v>
      </c>
      <c r="P28" s="1">
        <v>25</v>
      </c>
      <c r="Q28" s="1">
        <v>626</v>
      </c>
      <c r="R28" s="1">
        <f t="shared" si="11"/>
        <v>722</v>
      </c>
      <c r="S28" s="1">
        <v>131</v>
      </c>
      <c r="T28" s="1">
        <v>591</v>
      </c>
      <c r="U28" s="1">
        <f t="shared" si="8"/>
        <v>1266</v>
      </c>
      <c r="V28" s="1">
        <v>506</v>
      </c>
      <c r="W28" s="1">
        <v>241</v>
      </c>
      <c r="X28" s="1">
        <v>322</v>
      </c>
      <c r="Y28" s="1">
        <v>126</v>
      </c>
      <c r="Z28" s="1">
        <v>71</v>
      </c>
      <c r="AA28" s="1">
        <f t="shared" si="9"/>
        <v>705</v>
      </c>
      <c r="AB28" s="1">
        <v>146</v>
      </c>
      <c r="AC28" s="1">
        <v>559</v>
      </c>
    </row>
    <row r="29" spans="1:29" ht="18" customHeight="1">
      <c r="A29" s="6" t="s">
        <v>112</v>
      </c>
      <c r="B29" s="21" t="s">
        <v>154</v>
      </c>
      <c r="C29" s="1">
        <f t="shared" si="2"/>
        <v>3104</v>
      </c>
      <c r="D29" s="1">
        <f aca="true" t="shared" si="15" ref="D29:G31">SUM(M29,V29)</f>
        <v>1575</v>
      </c>
      <c r="E29" s="1">
        <f t="shared" si="15"/>
        <v>677</v>
      </c>
      <c r="F29" s="1">
        <f t="shared" si="15"/>
        <v>628</v>
      </c>
      <c r="G29" s="1">
        <f t="shared" si="15"/>
        <v>71</v>
      </c>
      <c r="H29" s="1">
        <f t="shared" si="4"/>
        <v>153</v>
      </c>
      <c r="I29" s="1">
        <f t="shared" si="5"/>
        <v>1847</v>
      </c>
      <c r="J29" s="1">
        <f t="shared" si="6"/>
        <v>485</v>
      </c>
      <c r="K29" s="1">
        <f t="shared" si="7"/>
        <v>1362</v>
      </c>
      <c r="L29" s="1">
        <f t="shared" si="10"/>
        <v>1664</v>
      </c>
      <c r="M29" s="1">
        <v>828</v>
      </c>
      <c r="N29" s="1">
        <v>361</v>
      </c>
      <c r="O29" s="1">
        <v>319</v>
      </c>
      <c r="P29" s="1">
        <v>25</v>
      </c>
      <c r="Q29" s="1">
        <v>131</v>
      </c>
      <c r="R29" s="1">
        <f t="shared" si="11"/>
        <v>897</v>
      </c>
      <c r="S29" s="1">
        <v>235</v>
      </c>
      <c r="T29" s="1">
        <v>662</v>
      </c>
      <c r="U29" s="1">
        <f t="shared" si="8"/>
        <v>1440</v>
      </c>
      <c r="V29" s="1">
        <v>747</v>
      </c>
      <c r="W29" s="1">
        <v>316</v>
      </c>
      <c r="X29" s="1">
        <v>309</v>
      </c>
      <c r="Y29" s="1">
        <v>46</v>
      </c>
      <c r="Z29" s="1">
        <v>22</v>
      </c>
      <c r="AA29" s="1">
        <f t="shared" si="9"/>
        <v>950</v>
      </c>
      <c r="AB29" s="1">
        <v>250</v>
      </c>
      <c r="AC29" s="1">
        <v>700</v>
      </c>
    </row>
    <row r="30" spans="1:29" ht="18" customHeight="1">
      <c r="A30" s="6" t="s">
        <v>257</v>
      </c>
      <c r="B30" s="21" t="s">
        <v>216</v>
      </c>
      <c r="C30" s="1">
        <f t="shared" si="2"/>
        <v>1981</v>
      </c>
      <c r="D30" s="1">
        <f t="shared" si="15"/>
        <v>874</v>
      </c>
      <c r="E30" s="1">
        <f t="shared" si="15"/>
        <v>368</v>
      </c>
      <c r="F30" s="1">
        <f t="shared" si="15"/>
        <v>562</v>
      </c>
      <c r="G30" s="1">
        <f t="shared" si="15"/>
        <v>112</v>
      </c>
      <c r="H30" s="1">
        <f t="shared" si="4"/>
        <v>65</v>
      </c>
      <c r="I30" s="1">
        <f t="shared" si="5"/>
        <v>1250</v>
      </c>
      <c r="J30" s="1">
        <f t="shared" si="6"/>
        <v>268</v>
      </c>
      <c r="K30" s="1">
        <f t="shared" si="7"/>
        <v>982</v>
      </c>
      <c r="L30" s="1">
        <f t="shared" si="10"/>
        <v>926</v>
      </c>
      <c r="M30" s="1">
        <v>437</v>
      </c>
      <c r="N30" s="1">
        <v>193</v>
      </c>
      <c r="O30" s="1">
        <v>213</v>
      </c>
      <c r="P30" s="1">
        <v>22</v>
      </c>
      <c r="Q30" s="1">
        <v>61</v>
      </c>
      <c r="R30" s="1">
        <f t="shared" si="11"/>
        <v>629</v>
      </c>
      <c r="S30" s="1">
        <v>149</v>
      </c>
      <c r="T30" s="1">
        <v>480</v>
      </c>
      <c r="U30" s="1">
        <f t="shared" si="8"/>
        <v>1055</v>
      </c>
      <c r="V30" s="1">
        <v>437</v>
      </c>
      <c r="W30" s="1">
        <v>175</v>
      </c>
      <c r="X30" s="1">
        <v>349</v>
      </c>
      <c r="Y30" s="1">
        <v>90</v>
      </c>
      <c r="Z30" s="1">
        <v>4</v>
      </c>
      <c r="AA30" s="1">
        <f t="shared" si="9"/>
        <v>621</v>
      </c>
      <c r="AB30" s="1">
        <v>119</v>
      </c>
      <c r="AC30" s="1">
        <v>502</v>
      </c>
    </row>
    <row r="31" spans="1:29" ht="18" customHeight="1">
      <c r="A31" s="6" t="s">
        <v>258</v>
      </c>
      <c r="B31" s="21" t="s">
        <v>218</v>
      </c>
      <c r="C31" s="1">
        <f t="shared" si="2"/>
        <v>2459</v>
      </c>
      <c r="D31" s="1">
        <f t="shared" si="15"/>
        <v>1043</v>
      </c>
      <c r="E31" s="1">
        <f t="shared" si="15"/>
        <v>465</v>
      </c>
      <c r="F31" s="1">
        <f t="shared" si="15"/>
        <v>523</v>
      </c>
      <c r="G31" s="1">
        <f t="shared" si="15"/>
        <v>64</v>
      </c>
      <c r="H31" s="1">
        <f t="shared" si="4"/>
        <v>364</v>
      </c>
      <c r="I31" s="1">
        <f t="shared" si="5"/>
        <v>1347</v>
      </c>
      <c r="J31" s="1">
        <f t="shared" si="6"/>
        <v>394</v>
      </c>
      <c r="K31" s="1">
        <f t="shared" si="7"/>
        <v>953</v>
      </c>
      <c r="L31" s="1">
        <f t="shared" si="10"/>
        <v>1387</v>
      </c>
      <c r="M31" s="1">
        <v>552</v>
      </c>
      <c r="N31" s="1">
        <v>246</v>
      </c>
      <c r="O31" s="1">
        <v>273</v>
      </c>
      <c r="P31" s="1">
        <v>15</v>
      </c>
      <c r="Q31" s="1">
        <v>301</v>
      </c>
      <c r="R31" s="1">
        <f t="shared" si="11"/>
        <v>695</v>
      </c>
      <c r="S31" s="1">
        <v>212</v>
      </c>
      <c r="T31" s="1">
        <v>483</v>
      </c>
      <c r="U31" s="1">
        <f t="shared" si="8"/>
        <v>1072</v>
      </c>
      <c r="V31" s="1">
        <v>491</v>
      </c>
      <c r="W31" s="1">
        <v>219</v>
      </c>
      <c r="X31" s="1">
        <v>250</v>
      </c>
      <c r="Y31" s="1">
        <v>49</v>
      </c>
      <c r="Z31" s="1">
        <v>63</v>
      </c>
      <c r="AA31" s="1">
        <f t="shared" si="9"/>
        <v>652</v>
      </c>
      <c r="AB31" s="1">
        <v>182</v>
      </c>
      <c r="AC31" s="1">
        <v>470</v>
      </c>
    </row>
    <row r="32" spans="1:29" s="2" customFormat="1" ht="18" customHeight="1">
      <c r="A32" s="20"/>
      <c r="B32" s="9" t="s">
        <v>115</v>
      </c>
      <c r="C32" s="2">
        <f aca="true" t="shared" si="16" ref="C32:AC32">SUM(C33:C50)</f>
        <v>25375</v>
      </c>
      <c r="D32" s="2">
        <f t="shared" si="16"/>
        <v>12371</v>
      </c>
      <c r="E32" s="2">
        <f t="shared" si="16"/>
        <v>5349</v>
      </c>
      <c r="F32" s="2">
        <f t="shared" si="16"/>
        <v>5612</v>
      </c>
      <c r="G32" s="2">
        <f t="shared" si="16"/>
        <v>637</v>
      </c>
      <c r="H32" s="2">
        <f t="shared" si="16"/>
        <v>1406</v>
      </c>
      <c r="I32" s="2">
        <f t="shared" si="16"/>
        <v>17618</v>
      </c>
      <c r="J32" s="2">
        <f t="shared" si="16"/>
        <v>3428</v>
      </c>
      <c r="K32" s="2">
        <f t="shared" si="16"/>
        <v>14190</v>
      </c>
      <c r="L32" s="2">
        <f t="shared" si="16"/>
        <v>13263</v>
      </c>
      <c r="M32" s="2">
        <f t="shared" si="16"/>
        <v>6267</v>
      </c>
      <c r="N32" s="2">
        <f t="shared" si="16"/>
        <v>2703</v>
      </c>
      <c r="O32" s="2">
        <f t="shared" si="16"/>
        <v>2782</v>
      </c>
      <c r="P32" s="2">
        <f t="shared" si="16"/>
        <v>213</v>
      </c>
      <c r="Q32" s="2">
        <f t="shared" si="16"/>
        <v>1298</v>
      </c>
      <c r="R32" s="2">
        <f t="shared" si="16"/>
        <v>8953</v>
      </c>
      <c r="S32" s="2">
        <f t="shared" si="16"/>
        <v>1790</v>
      </c>
      <c r="T32" s="2">
        <f t="shared" si="16"/>
        <v>7163</v>
      </c>
      <c r="U32" s="2">
        <f t="shared" si="16"/>
        <v>12112</v>
      </c>
      <c r="V32" s="2">
        <f t="shared" si="16"/>
        <v>6104</v>
      </c>
      <c r="W32" s="2">
        <f t="shared" si="16"/>
        <v>2646</v>
      </c>
      <c r="X32" s="2">
        <f t="shared" si="16"/>
        <v>2830</v>
      </c>
      <c r="Y32" s="2">
        <f t="shared" si="16"/>
        <v>424</v>
      </c>
      <c r="Z32" s="2">
        <f t="shared" si="16"/>
        <v>108</v>
      </c>
      <c r="AA32" s="2">
        <f t="shared" si="16"/>
        <v>8665</v>
      </c>
      <c r="AB32" s="2">
        <f t="shared" si="16"/>
        <v>1638</v>
      </c>
      <c r="AC32" s="2">
        <f t="shared" si="16"/>
        <v>7027</v>
      </c>
    </row>
    <row r="33" spans="1:29" ht="18" customHeight="1">
      <c r="A33" s="6" t="s">
        <v>259</v>
      </c>
      <c r="B33" s="21" t="s">
        <v>157</v>
      </c>
      <c r="C33" s="1">
        <f aca="true" t="shared" si="17" ref="C33:C50">SUM(D33:H33)</f>
        <v>2426</v>
      </c>
      <c r="D33" s="1">
        <f aca="true" t="shared" si="18" ref="D33:G37">SUM(M33,V33)</f>
        <v>1232</v>
      </c>
      <c r="E33" s="1">
        <f t="shared" si="18"/>
        <v>451</v>
      </c>
      <c r="F33" s="1">
        <f t="shared" si="18"/>
        <v>448</v>
      </c>
      <c r="G33" s="1">
        <f t="shared" si="18"/>
        <v>69</v>
      </c>
      <c r="H33" s="1">
        <f>SUM(Q33,Z33)</f>
        <v>226</v>
      </c>
      <c r="I33" s="1">
        <f aca="true" t="shared" si="19" ref="I33:I50">SUM(J33:K33)</f>
        <v>1562</v>
      </c>
      <c r="J33" s="1">
        <f aca="true" t="shared" si="20" ref="J33:K37">SUM(S33,AB33)</f>
        <v>448</v>
      </c>
      <c r="K33" s="1">
        <f t="shared" si="20"/>
        <v>1114</v>
      </c>
      <c r="L33" s="1">
        <f t="shared" si="10"/>
        <v>1333</v>
      </c>
      <c r="M33" s="1">
        <v>637</v>
      </c>
      <c r="N33" s="1">
        <v>234</v>
      </c>
      <c r="O33" s="1">
        <v>216</v>
      </c>
      <c r="P33" s="1">
        <v>34</v>
      </c>
      <c r="Q33" s="1">
        <v>212</v>
      </c>
      <c r="R33" s="1">
        <f t="shared" si="11"/>
        <v>829</v>
      </c>
      <c r="S33" s="1">
        <v>246</v>
      </c>
      <c r="T33" s="1">
        <v>583</v>
      </c>
      <c r="U33" s="1">
        <f aca="true" t="shared" si="21" ref="U33:U50">SUM(V33:Z33)</f>
        <v>1093</v>
      </c>
      <c r="V33" s="1">
        <v>595</v>
      </c>
      <c r="W33" s="1">
        <v>217</v>
      </c>
      <c r="X33" s="1">
        <v>232</v>
      </c>
      <c r="Y33" s="1">
        <v>35</v>
      </c>
      <c r="Z33" s="1">
        <v>14</v>
      </c>
      <c r="AA33" s="1">
        <f aca="true" t="shared" si="22" ref="AA33:AA50">SUM(AB33:AC33)</f>
        <v>733</v>
      </c>
      <c r="AB33" s="1">
        <v>202</v>
      </c>
      <c r="AC33" s="1">
        <v>531</v>
      </c>
    </row>
    <row r="34" spans="1:29" ht="18" customHeight="1">
      <c r="A34" s="6" t="s">
        <v>117</v>
      </c>
      <c r="B34" s="21" t="s">
        <v>158</v>
      </c>
      <c r="C34" s="1">
        <f t="shared" si="17"/>
        <v>3036</v>
      </c>
      <c r="D34" s="1">
        <f t="shared" si="18"/>
        <v>1400</v>
      </c>
      <c r="E34" s="1">
        <f t="shared" si="18"/>
        <v>524</v>
      </c>
      <c r="F34" s="1">
        <f t="shared" si="18"/>
        <v>647</v>
      </c>
      <c r="G34" s="1">
        <f t="shared" si="18"/>
        <v>99</v>
      </c>
      <c r="H34" s="1">
        <f>SUM(Q34,Z34)</f>
        <v>366</v>
      </c>
      <c r="I34" s="1">
        <f t="shared" si="19"/>
        <v>2180</v>
      </c>
      <c r="J34" s="1">
        <f t="shared" si="20"/>
        <v>598</v>
      </c>
      <c r="K34" s="1">
        <f t="shared" si="20"/>
        <v>1582</v>
      </c>
      <c r="L34" s="1">
        <f t="shared" si="10"/>
        <v>1610</v>
      </c>
      <c r="M34" s="1">
        <v>710</v>
      </c>
      <c r="N34" s="1">
        <v>268</v>
      </c>
      <c r="O34" s="1">
        <v>259</v>
      </c>
      <c r="P34" s="1">
        <v>26</v>
      </c>
      <c r="Q34" s="1">
        <v>347</v>
      </c>
      <c r="R34" s="1">
        <f t="shared" si="11"/>
        <v>1158</v>
      </c>
      <c r="S34" s="1">
        <v>332</v>
      </c>
      <c r="T34" s="1">
        <v>826</v>
      </c>
      <c r="U34" s="1">
        <f t="shared" si="21"/>
        <v>1426</v>
      </c>
      <c r="V34" s="1">
        <v>690</v>
      </c>
      <c r="W34" s="1">
        <v>256</v>
      </c>
      <c r="X34" s="1">
        <v>388</v>
      </c>
      <c r="Y34" s="1">
        <v>73</v>
      </c>
      <c r="Z34" s="1">
        <v>19</v>
      </c>
      <c r="AA34" s="1">
        <f t="shared" si="22"/>
        <v>1022</v>
      </c>
      <c r="AB34" s="1">
        <v>266</v>
      </c>
      <c r="AC34" s="1">
        <v>756</v>
      </c>
    </row>
    <row r="35" spans="1:29" ht="18" customHeight="1">
      <c r="A35" s="6" t="s">
        <v>118</v>
      </c>
      <c r="B35" s="21" t="s">
        <v>159</v>
      </c>
      <c r="C35" s="1">
        <f t="shared" si="17"/>
        <v>1008</v>
      </c>
      <c r="D35" s="1">
        <f t="shared" si="18"/>
        <v>553</v>
      </c>
      <c r="E35" s="1">
        <f t="shared" si="18"/>
        <v>218</v>
      </c>
      <c r="F35" s="1">
        <f t="shared" si="18"/>
        <v>184</v>
      </c>
      <c r="G35" s="1">
        <f t="shared" si="18"/>
        <v>21</v>
      </c>
      <c r="H35" s="1">
        <f>SUM(Q35,Z35)</f>
        <v>32</v>
      </c>
      <c r="I35" s="1">
        <f t="shared" si="19"/>
        <v>773</v>
      </c>
      <c r="J35" s="1">
        <f t="shared" si="20"/>
        <v>162</v>
      </c>
      <c r="K35" s="1">
        <f t="shared" si="20"/>
        <v>611</v>
      </c>
      <c r="L35" s="1">
        <f t="shared" si="10"/>
        <v>501</v>
      </c>
      <c r="M35" s="1">
        <v>257</v>
      </c>
      <c r="N35" s="1">
        <v>111</v>
      </c>
      <c r="O35" s="1">
        <v>94</v>
      </c>
      <c r="P35" s="1">
        <v>9</v>
      </c>
      <c r="Q35" s="1">
        <v>30</v>
      </c>
      <c r="R35" s="1">
        <f t="shared" si="11"/>
        <v>377</v>
      </c>
      <c r="S35" s="1">
        <v>79</v>
      </c>
      <c r="T35" s="1">
        <v>298</v>
      </c>
      <c r="U35" s="1">
        <f t="shared" si="21"/>
        <v>507</v>
      </c>
      <c r="V35" s="1">
        <v>296</v>
      </c>
      <c r="W35" s="1">
        <v>107</v>
      </c>
      <c r="X35" s="1">
        <v>90</v>
      </c>
      <c r="Y35" s="1">
        <v>12</v>
      </c>
      <c r="Z35" s="1">
        <v>2</v>
      </c>
      <c r="AA35" s="1">
        <f t="shared" si="22"/>
        <v>396</v>
      </c>
      <c r="AB35" s="1">
        <v>83</v>
      </c>
      <c r="AC35" s="1">
        <v>313</v>
      </c>
    </row>
    <row r="36" spans="1:29" ht="18" customHeight="1">
      <c r="A36" s="6" t="s">
        <v>119</v>
      </c>
      <c r="B36" s="21" t="s">
        <v>220</v>
      </c>
      <c r="C36" s="1">
        <f t="shared" si="17"/>
        <v>1296</v>
      </c>
      <c r="D36" s="1">
        <f t="shared" si="18"/>
        <v>712</v>
      </c>
      <c r="E36" s="1">
        <f t="shared" si="18"/>
        <v>279</v>
      </c>
      <c r="F36" s="1">
        <f t="shared" si="18"/>
        <v>253</v>
      </c>
      <c r="G36" s="1">
        <f t="shared" si="18"/>
        <v>21</v>
      </c>
      <c r="H36" s="1">
        <f>SUM(Q36,Z36)</f>
        <v>31</v>
      </c>
      <c r="I36" s="1">
        <f t="shared" si="19"/>
        <v>1280</v>
      </c>
      <c r="J36" s="1">
        <f t="shared" si="20"/>
        <v>228</v>
      </c>
      <c r="K36" s="1">
        <f t="shared" si="20"/>
        <v>1052</v>
      </c>
      <c r="L36" s="1">
        <f t="shared" si="10"/>
        <v>679</v>
      </c>
      <c r="M36" s="1">
        <v>367</v>
      </c>
      <c r="N36" s="1">
        <v>144</v>
      </c>
      <c r="O36" s="1">
        <v>134</v>
      </c>
      <c r="P36" s="1">
        <v>8</v>
      </c>
      <c r="Q36" s="1">
        <v>26</v>
      </c>
      <c r="R36" s="1">
        <f t="shared" si="11"/>
        <v>657</v>
      </c>
      <c r="S36" s="1">
        <v>116</v>
      </c>
      <c r="T36" s="1">
        <v>541</v>
      </c>
      <c r="U36" s="1">
        <f t="shared" si="21"/>
        <v>617</v>
      </c>
      <c r="V36" s="1">
        <v>345</v>
      </c>
      <c r="W36" s="1">
        <v>135</v>
      </c>
      <c r="X36" s="1">
        <v>119</v>
      </c>
      <c r="Y36" s="1">
        <v>13</v>
      </c>
      <c r="Z36" s="1">
        <v>5</v>
      </c>
      <c r="AA36" s="1">
        <f t="shared" si="22"/>
        <v>623</v>
      </c>
      <c r="AB36" s="1">
        <v>112</v>
      </c>
      <c r="AC36" s="1">
        <v>511</v>
      </c>
    </row>
    <row r="37" spans="1:29" ht="18" customHeight="1">
      <c r="A37" s="6" t="s">
        <v>120</v>
      </c>
      <c r="B37" s="21" t="s">
        <v>161</v>
      </c>
      <c r="C37" s="1">
        <f t="shared" si="17"/>
        <v>954</v>
      </c>
      <c r="D37" s="1">
        <f t="shared" si="18"/>
        <v>480</v>
      </c>
      <c r="E37" s="1">
        <f t="shared" si="18"/>
        <v>213</v>
      </c>
      <c r="F37" s="1">
        <f t="shared" si="18"/>
        <v>214</v>
      </c>
      <c r="G37" s="1">
        <f t="shared" si="18"/>
        <v>20</v>
      </c>
      <c r="H37" s="1">
        <f>SUM(Q37,Z37)</f>
        <v>27</v>
      </c>
      <c r="I37" s="1">
        <f t="shared" si="19"/>
        <v>709</v>
      </c>
      <c r="J37" s="1">
        <f t="shared" si="20"/>
        <v>69</v>
      </c>
      <c r="K37" s="1">
        <f t="shared" si="20"/>
        <v>640</v>
      </c>
      <c r="L37" s="1">
        <f t="shared" si="10"/>
        <v>491</v>
      </c>
      <c r="M37" s="1">
        <v>242</v>
      </c>
      <c r="N37" s="1">
        <v>92</v>
      </c>
      <c r="O37" s="1">
        <v>119</v>
      </c>
      <c r="P37" s="1">
        <v>13</v>
      </c>
      <c r="Q37" s="1">
        <v>25</v>
      </c>
      <c r="R37" s="1">
        <f t="shared" si="11"/>
        <v>353</v>
      </c>
      <c r="S37" s="1">
        <v>39</v>
      </c>
      <c r="T37" s="1">
        <v>314</v>
      </c>
      <c r="U37" s="1">
        <f t="shared" si="21"/>
        <v>463</v>
      </c>
      <c r="V37" s="1">
        <v>238</v>
      </c>
      <c r="W37" s="1">
        <v>121</v>
      </c>
      <c r="X37" s="1">
        <v>95</v>
      </c>
      <c r="Y37" s="1">
        <v>7</v>
      </c>
      <c r="Z37" s="1">
        <v>2</v>
      </c>
      <c r="AA37" s="1">
        <f t="shared" si="22"/>
        <v>356</v>
      </c>
      <c r="AB37" s="1">
        <v>30</v>
      </c>
      <c r="AC37" s="1">
        <v>326</v>
      </c>
    </row>
    <row r="38" spans="1:29" ht="18" customHeight="1">
      <c r="A38" s="6" t="s">
        <v>121</v>
      </c>
      <c r="B38" s="21" t="s">
        <v>162</v>
      </c>
      <c r="C38" s="1">
        <f t="shared" si="17"/>
        <v>1433</v>
      </c>
      <c r="D38" s="1">
        <f aca="true" t="shared" si="23" ref="D38:H42">SUM(M38,V38)</f>
        <v>622</v>
      </c>
      <c r="E38" s="1">
        <f t="shared" si="23"/>
        <v>243</v>
      </c>
      <c r="F38" s="1">
        <f t="shared" si="23"/>
        <v>346</v>
      </c>
      <c r="G38" s="1">
        <f t="shared" si="23"/>
        <v>67</v>
      </c>
      <c r="H38" s="1">
        <f t="shared" si="23"/>
        <v>155</v>
      </c>
      <c r="I38" s="1">
        <f t="shared" si="19"/>
        <v>974</v>
      </c>
      <c r="J38" s="1">
        <f aca="true" t="shared" si="24" ref="J38:K42">SUM(S38,AB38)</f>
        <v>200</v>
      </c>
      <c r="K38" s="1">
        <f t="shared" si="24"/>
        <v>774</v>
      </c>
      <c r="L38" s="1">
        <f t="shared" si="10"/>
        <v>785</v>
      </c>
      <c r="M38" s="1">
        <v>323</v>
      </c>
      <c r="N38" s="1">
        <v>126</v>
      </c>
      <c r="O38" s="1">
        <v>181</v>
      </c>
      <c r="P38" s="1">
        <v>11</v>
      </c>
      <c r="Q38" s="1">
        <v>144</v>
      </c>
      <c r="R38" s="1">
        <f t="shared" si="11"/>
        <v>483</v>
      </c>
      <c r="S38" s="1">
        <v>101</v>
      </c>
      <c r="T38" s="1">
        <v>382</v>
      </c>
      <c r="U38" s="1">
        <f t="shared" si="21"/>
        <v>648</v>
      </c>
      <c r="V38" s="1">
        <v>299</v>
      </c>
      <c r="W38" s="1">
        <v>117</v>
      </c>
      <c r="X38" s="1">
        <v>165</v>
      </c>
      <c r="Y38" s="1">
        <v>56</v>
      </c>
      <c r="Z38" s="1">
        <v>11</v>
      </c>
      <c r="AA38" s="1">
        <f t="shared" si="22"/>
        <v>491</v>
      </c>
      <c r="AB38" s="1">
        <v>99</v>
      </c>
      <c r="AC38" s="1">
        <v>392</v>
      </c>
    </row>
    <row r="39" spans="1:29" ht="18" customHeight="1">
      <c r="A39" s="6" t="s">
        <v>122</v>
      </c>
      <c r="B39" s="21" t="s">
        <v>247</v>
      </c>
      <c r="C39" s="1">
        <f t="shared" si="17"/>
        <v>1131</v>
      </c>
      <c r="D39" s="1">
        <f t="shared" si="23"/>
        <v>528</v>
      </c>
      <c r="E39" s="1">
        <f t="shared" si="23"/>
        <v>272</v>
      </c>
      <c r="F39" s="1">
        <f t="shared" si="23"/>
        <v>299</v>
      </c>
      <c r="G39" s="1">
        <f t="shared" si="23"/>
        <v>10</v>
      </c>
      <c r="H39" s="1">
        <f t="shared" si="23"/>
        <v>22</v>
      </c>
      <c r="I39" s="1">
        <f t="shared" si="19"/>
        <v>552</v>
      </c>
      <c r="J39" s="1">
        <f t="shared" si="24"/>
        <v>53</v>
      </c>
      <c r="K39" s="1">
        <f t="shared" si="24"/>
        <v>499</v>
      </c>
      <c r="L39" s="1">
        <f t="shared" si="10"/>
        <v>580</v>
      </c>
      <c r="M39" s="1">
        <v>275</v>
      </c>
      <c r="N39" s="1">
        <v>128</v>
      </c>
      <c r="O39" s="1">
        <v>153</v>
      </c>
      <c r="P39" s="1">
        <v>5</v>
      </c>
      <c r="Q39" s="1">
        <v>19</v>
      </c>
      <c r="R39" s="1">
        <f t="shared" si="11"/>
        <v>249</v>
      </c>
      <c r="S39" s="1">
        <v>22</v>
      </c>
      <c r="T39" s="1">
        <v>227</v>
      </c>
      <c r="U39" s="1">
        <f t="shared" si="21"/>
        <v>551</v>
      </c>
      <c r="V39" s="1">
        <v>253</v>
      </c>
      <c r="W39" s="1">
        <v>144</v>
      </c>
      <c r="X39" s="1">
        <v>146</v>
      </c>
      <c r="Y39" s="1">
        <v>5</v>
      </c>
      <c r="Z39" s="1">
        <v>3</v>
      </c>
      <c r="AA39" s="1">
        <f t="shared" si="22"/>
        <v>303</v>
      </c>
      <c r="AB39" s="1">
        <v>31</v>
      </c>
      <c r="AC39" s="1">
        <v>272</v>
      </c>
    </row>
    <row r="40" spans="1:29" ht="18" customHeight="1">
      <c r="A40" s="6" t="s">
        <v>123</v>
      </c>
      <c r="B40" s="21" t="s">
        <v>248</v>
      </c>
      <c r="C40" s="1">
        <f t="shared" si="17"/>
        <v>1071</v>
      </c>
      <c r="D40" s="1">
        <f t="shared" si="23"/>
        <v>451</v>
      </c>
      <c r="E40" s="1">
        <f t="shared" si="23"/>
        <v>284</v>
      </c>
      <c r="F40" s="1">
        <f t="shared" si="23"/>
        <v>258</v>
      </c>
      <c r="G40" s="1">
        <f t="shared" si="23"/>
        <v>68</v>
      </c>
      <c r="H40" s="1">
        <f t="shared" si="23"/>
        <v>10</v>
      </c>
      <c r="I40" s="1">
        <f t="shared" si="19"/>
        <v>431</v>
      </c>
      <c r="J40" s="1">
        <f t="shared" si="24"/>
        <v>9</v>
      </c>
      <c r="K40" s="1">
        <f t="shared" si="24"/>
        <v>422</v>
      </c>
      <c r="L40" s="1">
        <f t="shared" si="10"/>
        <v>528</v>
      </c>
      <c r="M40" s="1">
        <v>239</v>
      </c>
      <c r="N40" s="1">
        <v>143</v>
      </c>
      <c r="O40" s="1">
        <v>137</v>
      </c>
      <c r="P40" s="1">
        <v>2</v>
      </c>
      <c r="Q40" s="1">
        <v>7</v>
      </c>
      <c r="R40" s="1">
        <f t="shared" si="11"/>
        <v>212</v>
      </c>
      <c r="S40" s="1">
        <v>5</v>
      </c>
      <c r="T40" s="1">
        <v>207</v>
      </c>
      <c r="U40" s="1">
        <f t="shared" si="21"/>
        <v>543</v>
      </c>
      <c r="V40" s="1">
        <v>212</v>
      </c>
      <c r="W40" s="1">
        <v>141</v>
      </c>
      <c r="X40" s="1">
        <v>121</v>
      </c>
      <c r="Y40" s="1">
        <v>66</v>
      </c>
      <c r="Z40" s="1">
        <v>3</v>
      </c>
      <c r="AA40" s="1">
        <f t="shared" si="22"/>
        <v>219</v>
      </c>
      <c r="AB40" s="1">
        <v>4</v>
      </c>
      <c r="AC40" s="1">
        <v>215</v>
      </c>
    </row>
    <row r="41" spans="1:29" ht="18" customHeight="1">
      <c r="A41" s="6" t="s">
        <v>124</v>
      </c>
      <c r="B41" s="21" t="s">
        <v>163</v>
      </c>
      <c r="C41" s="1">
        <f t="shared" si="17"/>
        <v>1441</v>
      </c>
      <c r="D41" s="1">
        <f t="shared" si="23"/>
        <v>766</v>
      </c>
      <c r="E41" s="1">
        <f t="shared" si="23"/>
        <v>228</v>
      </c>
      <c r="F41" s="1">
        <f t="shared" si="23"/>
        <v>240</v>
      </c>
      <c r="G41" s="1">
        <f t="shared" si="23"/>
        <v>24</v>
      </c>
      <c r="H41" s="1">
        <f t="shared" si="23"/>
        <v>183</v>
      </c>
      <c r="I41" s="1">
        <f t="shared" si="19"/>
        <v>1484</v>
      </c>
      <c r="J41" s="1">
        <f t="shared" si="24"/>
        <v>388</v>
      </c>
      <c r="K41" s="1">
        <f t="shared" si="24"/>
        <v>1096</v>
      </c>
      <c r="L41" s="1">
        <f t="shared" si="10"/>
        <v>821</v>
      </c>
      <c r="M41" s="1">
        <v>389</v>
      </c>
      <c r="N41" s="1">
        <v>113</v>
      </c>
      <c r="O41" s="1">
        <v>124</v>
      </c>
      <c r="P41" s="1">
        <v>14</v>
      </c>
      <c r="Q41" s="1">
        <v>181</v>
      </c>
      <c r="R41" s="1">
        <f t="shared" si="11"/>
        <v>800</v>
      </c>
      <c r="S41" s="1">
        <v>215</v>
      </c>
      <c r="T41" s="1">
        <v>585</v>
      </c>
      <c r="U41" s="1">
        <f t="shared" si="21"/>
        <v>620</v>
      </c>
      <c r="V41" s="1">
        <v>377</v>
      </c>
      <c r="W41" s="1">
        <v>115</v>
      </c>
      <c r="X41" s="1">
        <v>116</v>
      </c>
      <c r="Y41" s="1">
        <v>10</v>
      </c>
      <c r="Z41" s="1">
        <v>2</v>
      </c>
      <c r="AA41" s="1">
        <f t="shared" si="22"/>
        <v>684</v>
      </c>
      <c r="AB41" s="1">
        <v>173</v>
      </c>
      <c r="AC41" s="1">
        <v>511</v>
      </c>
    </row>
    <row r="42" spans="1:29" ht="18" customHeight="1">
      <c r="A42" s="6" t="s">
        <v>125</v>
      </c>
      <c r="B42" s="21" t="s">
        <v>164</v>
      </c>
      <c r="C42" s="1">
        <f t="shared" si="17"/>
        <v>1638</v>
      </c>
      <c r="D42" s="1">
        <f t="shared" si="23"/>
        <v>851</v>
      </c>
      <c r="E42" s="1">
        <f t="shared" si="23"/>
        <v>357</v>
      </c>
      <c r="F42" s="1">
        <f t="shared" si="23"/>
        <v>335</v>
      </c>
      <c r="G42" s="1">
        <f t="shared" si="23"/>
        <v>41</v>
      </c>
      <c r="H42" s="1">
        <f t="shared" si="23"/>
        <v>54</v>
      </c>
      <c r="I42" s="1">
        <f t="shared" si="19"/>
        <v>1264</v>
      </c>
      <c r="J42" s="1">
        <f t="shared" si="24"/>
        <v>254</v>
      </c>
      <c r="K42" s="1">
        <f t="shared" si="24"/>
        <v>1010</v>
      </c>
      <c r="L42" s="1">
        <f t="shared" si="10"/>
        <v>792</v>
      </c>
      <c r="M42" s="1">
        <v>401</v>
      </c>
      <c r="N42" s="1">
        <v>173</v>
      </c>
      <c r="O42" s="1">
        <v>158</v>
      </c>
      <c r="P42" s="1">
        <v>17</v>
      </c>
      <c r="Q42" s="1">
        <v>43</v>
      </c>
      <c r="R42" s="1">
        <f t="shared" si="11"/>
        <v>629</v>
      </c>
      <c r="S42" s="1">
        <v>124</v>
      </c>
      <c r="T42" s="1">
        <v>505</v>
      </c>
      <c r="U42" s="1">
        <f t="shared" si="21"/>
        <v>846</v>
      </c>
      <c r="V42" s="1">
        <v>450</v>
      </c>
      <c r="W42" s="1">
        <v>184</v>
      </c>
      <c r="X42" s="1">
        <v>177</v>
      </c>
      <c r="Y42" s="1">
        <v>24</v>
      </c>
      <c r="Z42" s="1">
        <v>11</v>
      </c>
      <c r="AA42" s="1">
        <f t="shared" si="22"/>
        <v>635</v>
      </c>
      <c r="AB42" s="1">
        <v>130</v>
      </c>
      <c r="AC42" s="1">
        <v>505</v>
      </c>
    </row>
    <row r="43" spans="1:29" ht="18" customHeight="1">
      <c r="A43" s="6" t="s">
        <v>126</v>
      </c>
      <c r="B43" s="21" t="s">
        <v>165</v>
      </c>
      <c r="C43" s="1">
        <f t="shared" si="17"/>
        <v>907</v>
      </c>
      <c r="D43" s="1">
        <f aca="true" t="shared" si="25" ref="D43:G47">SUM(M43,V43)</f>
        <v>396</v>
      </c>
      <c r="E43" s="1">
        <f t="shared" si="25"/>
        <v>190</v>
      </c>
      <c r="F43" s="1">
        <f t="shared" si="25"/>
        <v>269</v>
      </c>
      <c r="G43" s="1">
        <f t="shared" si="25"/>
        <v>30</v>
      </c>
      <c r="H43" s="1">
        <f>SUM(Q43,Z43)</f>
        <v>22</v>
      </c>
      <c r="I43" s="1">
        <f t="shared" si="19"/>
        <v>548</v>
      </c>
      <c r="J43" s="1">
        <f aca="true" t="shared" si="26" ref="J43:K47">SUM(S43,AB43)</f>
        <v>7</v>
      </c>
      <c r="K43" s="1">
        <f t="shared" si="26"/>
        <v>541</v>
      </c>
      <c r="L43" s="1">
        <f t="shared" si="10"/>
        <v>448</v>
      </c>
      <c r="M43" s="1">
        <v>221</v>
      </c>
      <c r="N43" s="1">
        <v>93</v>
      </c>
      <c r="O43" s="1">
        <v>105</v>
      </c>
      <c r="P43" s="1">
        <v>10</v>
      </c>
      <c r="Q43" s="1">
        <v>19</v>
      </c>
      <c r="R43" s="1">
        <f t="shared" si="11"/>
        <v>252</v>
      </c>
      <c r="S43" s="1">
        <v>4</v>
      </c>
      <c r="T43" s="1">
        <v>248</v>
      </c>
      <c r="U43" s="1">
        <f t="shared" si="21"/>
        <v>459</v>
      </c>
      <c r="V43" s="1">
        <v>175</v>
      </c>
      <c r="W43" s="1">
        <v>97</v>
      </c>
      <c r="X43" s="1">
        <v>164</v>
      </c>
      <c r="Y43" s="1">
        <v>20</v>
      </c>
      <c r="Z43" s="1">
        <v>3</v>
      </c>
      <c r="AA43" s="1">
        <f t="shared" si="22"/>
        <v>296</v>
      </c>
      <c r="AB43" s="1">
        <v>3</v>
      </c>
      <c r="AC43" s="1">
        <v>293</v>
      </c>
    </row>
    <row r="44" spans="1:29" ht="18" customHeight="1">
      <c r="A44" s="6" t="s">
        <v>127</v>
      </c>
      <c r="B44" s="21" t="s">
        <v>166</v>
      </c>
      <c r="C44" s="1">
        <f t="shared" si="17"/>
        <v>1360</v>
      </c>
      <c r="D44" s="1">
        <f t="shared" si="25"/>
        <v>730</v>
      </c>
      <c r="E44" s="1">
        <f t="shared" si="25"/>
        <v>262</v>
      </c>
      <c r="F44" s="1">
        <f t="shared" si="25"/>
        <v>306</v>
      </c>
      <c r="G44" s="1">
        <f t="shared" si="25"/>
        <v>20</v>
      </c>
      <c r="H44" s="1">
        <f>SUM(Q44,Z44)</f>
        <v>42</v>
      </c>
      <c r="I44" s="1">
        <f t="shared" si="19"/>
        <v>1330</v>
      </c>
      <c r="J44" s="1">
        <f t="shared" si="26"/>
        <v>134</v>
      </c>
      <c r="K44" s="1">
        <f t="shared" si="26"/>
        <v>1196</v>
      </c>
      <c r="L44" s="1">
        <f t="shared" si="10"/>
        <v>733</v>
      </c>
      <c r="M44" s="1">
        <v>363</v>
      </c>
      <c r="N44" s="1">
        <v>152</v>
      </c>
      <c r="O44" s="1">
        <v>172</v>
      </c>
      <c r="P44" s="1">
        <v>8</v>
      </c>
      <c r="Q44" s="1">
        <v>38</v>
      </c>
      <c r="R44" s="1">
        <f t="shared" si="11"/>
        <v>662</v>
      </c>
      <c r="S44" s="1">
        <v>72</v>
      </c>
      <c r="T44" s="1">
        <v>590</v>
      </c>
      <c r="U44" s="1">
        <f t="shared" si="21"/>
        <v>627</v>
      </c>
      <c r="V44" s="1">
        <v>367</v>
      </c>
      <c r="W44" s="1">
        <v>110</v>
      </c>
      <c r="X44" s="1">
        <v>134</v>
      </c>
      <c r="Y44" s="1">
        <v>12</v>
      </c>
      <c r="Z44" s="1">
        <v>4</v>
      </c>
      <c r="AA44" s="1">
        <f t="shared" si="22"/>
        <v>668</v>
      </c>
      <c r="AB44" s="1">
        <v>62</v>
      </c>
      <c r="AC44" s="1">
        <v>606</v>
      </c>
    </row>
    <row r="45" spans="1:29" ht="18" customHeight="1">
      <c r="A45" s="6" t="s">
        <v>128</v>
      </c>
      <c r="B45" s="21" t="s">
        <v>167</v>
      </c>
      <c r="C45" s="1">
        <f t="shared" si="17"/>
        <v>2128</v>
      </c>
      <c r="D45" s="1">
        <f t="shared" si="25"/>
        <v>1075</v>
      </c>
      <c r="E45" s="1">
        <f t="shared" si="25"/>
        <v>498</v>
      </c>
      <c r="F45" s="1">
        <f t="shared" si="25"/>
        <v>474</v>
      </c>
      <c r="G45" s="1">
        <f t="shared" si="25"/>
        <v>29</v>
      </c>
      <c r="H45" s="1">
        <f>SUM(Q45,Z45)</f>
        <v>52</v>
      </c>
      <c r="I45" s="1">
        <f t="shared" si="19"/>
        <v>1120</v>
      </c>
      <c r="J45" s="1">
        <f t="shared" si="26"/>
        <v>329</v>
      </c>
      <c r="K45" s="1">
        <f t="shared" si="26"/>
        <v>791</v>
      </c>
      <c r="L45" s="1">
        <f t="shared" si="10"/>
        <v>1108</v>
      </c>
      <c r="M45" s="1">
        <v>563</v>
      </c>
      <c r="N45" s="1">
        <v>252</v>
      </c>
      <c r="O45" s="1">
        <v>237</v>
      </c>
      <c r="P45" s="1">
        <v>14</v>
      </c>
      <c r="Q45" s="1">
        <v>42</v>
      </c>
      <c r="R45" s="1">
        <f t="shared" si="11"/>
        <v>552</v>
      </c>
      <c r="S45" s="1">
        <v>171</v>
      </c>
      <c r="T45" s="1">
        <v>381</v>
      </c>
      <c r="U45" s="1">
        <f t="shared" si="21"/>
        <v>1020</v>
      </c>
      <c r="V45" s="1">
        <v>512</v>
      </c>
      <c r="W45" s="1">
        <v>246</v>
      </c>
      <c r="X45" s="1">
        <v>237</v>
      </c>
      <c r="Y45" s="1">
        <v>15</v>
      </c>
      <c r="Z45" s="1">
        <v>10</v>
      </c>
      <c r="AA45" s="1">
        <f t="shared" si="22"/>
        <v>568</v>
      </c>
      <c r="AB45" s="1">
        <v>158</v>
      </c>
      <c r="AC45" s="1">
        <v>410</v>
      </c>
    </row>
    <row r="46" spans="1:29" ht="18" customHeight="1">
      <c r="A46" s="6" t="s">
        <v>129</v>
      </c>
      <c r="B46" s="21" t="s">
        <v>225</v>
      </c>
      <c r="C46" s="1">
        <f t="shared" si="17"/>
        <v>1092</v>
      </c>
      <c r="D46" s="1">
        <f t="shared" si="25"/>
        <v>544</v>
      </c>
      <c r="E46" s="1">
        <f t="shared" si="25"/>
        <v>228</v>
      </c>
      <c r="F46" s="1">
        <f t="shared" si="25"/>
        <v>256</v>
      </c>
      <c r="G46" s="1">
        <f t="shared" si="25"/>
        <v>18</v>
      </c>
      <c r="H46" s="1">
        <f>SUM(Q46,Z46)</f>
        <v>46</v>
      </c>
      <c r="I46" s="1">
        <f t="shared" si="19"/>
        <v>899</v>
      </c>
      <c r="J46" s="1">
        <f t="shared" si="26"/>
        <v>247</v>
      </c>
      <c r="K46" s="1">
        <f t="shared" si="26"/>
        <v>652</v>
      </c>
      <c r="L46" s="1">
        <f t="shared" si="10"/>
        <v>560</v>
      </c>
      <c r="M46" s="1">
        <v>264</v>
      </c>
      <c r="N46" s="1">
        <v>116</v>
      </c>
      <c r="O46" s="1">
        <v>130</v>
      </c>
      <c r="P46" s="1">
        <v>8</v>
      </c>
      <c r="Q46" s="1">
        <v>42</v>
      </c>
      <c r="R46" s="1">
        <f t="shared" si="11"/>
        <v>464</v>
      </c>
      <c r="S46" s="1">
        <v>125</v>
      </c>
      <c r="T46" s="1">
        <v>339</v>
      </c>
      <c r="U46" s="1">
        <f t="shared" si="21"/>
        <v>532</v>
      </c>
      <c r="V46" s="1">
        <v>280</v>
      </c>
      <c r="W46" s="1">
        <v>112</v>
      </c>
      <c r="X46" s="1">
        <v>126</v>
      </c>
      <c r="Y46" s="1">
        <v>10</v>
      </c>
      <c r="Z46" s="1">
        <v>4</v>
      </c>
      <c r="AA46" s="1">
        <f t="shared" si="22"/>
        <v>435</v>
      </c>
      <c r="AB46" s="1">
        <v>122</v>
      </c>
      <c r="AC46" s="1">
        <v>313</v>
      </c>
    </row>
    <row r="47" spans="1:29" ht="18" customHeight="1">
      <c r="A47" s="6" t="s">
        <v>130</v>
      </c>
      <c r="B47" s="21" t="s">
        <v>226</v>
      </c>
      <c r="C47" s="1">
        <f t="shared" si="17"/>
        <v>1382</v>
      </c>
      <c r="D47" s="1">
        <f t="shared" si="25"/>
        <v>668</v>
      </c>
      <c r="E47" s="1">
        <f t="shared" si="25"/>
        <v>317</v>
      </c>
      <c r="F47" s="1">
        <f t="shared" si="25"/>
        <v>310</v>
      </c>
      <c r="G47" s="1">
        <f t="shared" si="25"/>
        <v>47</v>
      </c>
      <c r="H47" s="1">
        <f>SUM(Q47,Z47)</f>
        <v>40</v>
      </c>
      <c r="I47" s="1">
        <f t="shared" si="19"/>
        <v>865</v>
      </c>
      <c r="J47" s="1">
        <f t="shared" si="26"/>
        <v>244</v>
      </c>
      <c r="K47" s="1">
        <f t="shared" si="26"/>
        <v>621</v>
      </c>
      <c r="L47" s="1">
        <f t="shared" si="10"/>
        <v>687</v>
      </c>
      <c r="M47" s="1">
        <v>310</v>
      </c>
      <c r="N47" s="1">
        <v>161</v>
      </c>
      <c r="O47" s="1">
        <v>162</v>
      </c>
      <c r="P47" s="1">
        <v>16</v>
      </c>
      <c r="Q47" s="1">
        <v>38</v>
      </c>
      <c r="R47" s="1">
        <f t="shared" si="11"/>
        <v>427</v>
      </c>
      <c r="S47" s="1">
        <v>114</v>
      </c>
      <c r="T47" s="1">
        <v>313</v>
      </c>
      <c r="U47" s="1">
        <f t="shared" si="21"/>
        <v>695</v>
      </c>
      <c r="V47" s="1">
        <v>358</v>
      </c>
      <c r="W47" s="1">
        <v>156</v>
      </c>
      <c r="X47" s="1">
        <v>148</v>
      </c>
      <c r="Y47" s="1">
        <v>31</v>
      </c>
      <c r="Z47" s="1">
        <v>2</v>
      </c>
      <c r="AA47" s="1">
        <f t="shared" si="22"/>
        <v>438</v>
      </c>
      <c r="AB47" s="1">
        <v>130</v>
      </c>
      <c r="AC47" s="1">
        <v>308</v>
      </c>
    </row>
    <row r="48" spans="1:29" ht="18" customHeight="1">
      <c r="A48" s="6" t="s">
        <v>131</v>
      </c>
      <c r="B48" s="21" t="s">
        <v>249</v>
      </c>
      <c r="C48" s="1">
        <f t="shared" si="17"/>
        <v>1014</v>
      </c>
      <c r="D48" s="1">
        <f aca="true" t="shared" si="27" ref="D48:H50">SUM(M48,V48)</f>
        <v>416</v>
      </c>
      <c r="E48" s="1">
        <f t="shared" si="27"/>
        <v>275</v>
      </c>
      <c r="F48" s="1">
        <f t="shared" si="27"/>
        <v>264</v>
      </c>
      <c r="G48" s="1">
        <f t="shared" si="27"/>
        <v>23</v>
      </c>
      <c r="H48" s="1">
        <f t="shared" si="27"/>
        <v>36</v>
      </c>
      <c r="I48" s="1">
        <f t="shared" si="19"/>
        <v>455</v>
      </c>
      <c r="J48" s="1">
        <f aca="true" t="shared" si="28" ref="J48:K50">SUM(S48,AB48)</f>
        <v>0</v>
      </c>
      <c r="K48" s="1">
        <f t="shared" si="28"/>
        <v>455</v>
      </c>
      <c r="L48" s="1">
        <f t="shared" si="10"/>
        <v>543</v>
      </c>
      <c r="M48" s="1">
        <v>230</v>
      </c>
      <c r="N48" s="1">
        <v>136</v>
      </c>
      <c r="O48" s="1">
        <v>138</v>
      </c>
      <c r="P48" s="1">
        <v>8</v>
      </c>
      <c r="Q48" s="1">
        <v>31</v>
      </c>
      <c r="R48" s="1">
        <f t="shared" si="11"/>
        <v>234</v>
      </c>
      <c r="S48" s="1" t="s">
        <v>309</v>
      </c>
      <c r="T48" s="1">
        <v>234</v>
      </c>
      <c r="U48" s="1">
        <f t="shared" si="21"/>
        <v>471</v>
      </c>
      <c r="V48" s="1">
        <v>186</v>
      </c>
      <c r="W48" s="1">
        <v>139</v>
      </c>
      <c r="X48" s="1">
        <v>126</v>
      </c>
      <c r="Y48" s="1">
        <v>15</v>
      </c>
      <c r="Z48" s="1">
        <v>5</v>
      </c>
      <c r="AA48" s="1">
        <f t="shared" si="22"/>
        <v>221</v>
      </c>
      <c r="AB48" s="1" t="s">
        <v>309</v>
      </c>
      <c r="AC48" s="1">
        <v>221</v>
      </c>
    </row>
    <row r="49" spans="1:29" ht="18" customHeight="1">
      <c r="A49" s="6" t="s">
        <v>132</v>
      </c>
      <c r="B49" s="21" t="s">
        <v>168</v>
      </c>
      <c r="C49" s="1">
        <f t="shared" si="17"/>
        <v>978</v>
      </c>
      <c r="D49" s="1">
        <f t="shared" si="27"/>
        <v>482</v>
      </c>
      <c r="E49" s="1">
        <f t="shared" si="27"/>
        <v>215</v>
      </c>
      <c r="F49" s="1">
        <f t="shared" si="27"/>
        <v>214</v>
      </c>
      <c r="G49" s="1">
        <f t="shared" si="27"/>
        <v>22</v>
      </c>
      <c r="H49" s="1">
        <f t="shared" si="27"/>
        <v>45</v>
      </c>
      <c r="I49" s="1">
        <f t="shared" si="19"/>
        <v>606</v>
      </c>
      <c r="J49" s="1">
        <f t="shared" si="28"/>
        <v>32</v>
      </c>
      <c r="K49" s="1">
        <f t="shared" si="28"/>
        <v>574</v>
      </c>
      <c r="L49" s="1">
        <f t="shared" si="10"/>
        <v>502</v>
      </c>
      <c r="M49" s="1">
        <v>240</v>
      </c>
      <c r="N49" s="1">
        <v>109</v>
      </c>
      <c r="O49" s="1">
        <v>110</v>
      </c>
      <c r="P49" s="1">
        <v>4</v>
      </c>
      <c r="Q49" s="1">
        <v>39</v>
      </c>
      <c r="R49" s="1">
        <f t="shared" si="11"/>
        <v>327</v>
      </c>
      <c r="S49" s="1">
        <v>15</v>
      </c>
      <c r="T49" s="1">
        <v>312</v>
      </c>
      <c r="U49" s="1">
        <f t="shared" si="21"/>
        <v>476</v>
      </c>
      <c r="V49" s="1">
        <v>242</v>
      </c>
      <c r="W49" s="1">
        <v>106</v>
      </c>
      <c r="X49" s="1">
        <v>104</v>
      </c>
      <c r="Y49" s="1">
        <v>18</v>
      </c>
      <c r="Z49" s="1">
        <v>6</v>
      </c>
      <c r="AA49" s="1">
        <f t="shared" si="22"/>
        <v>279</v>
      </c>
      <c r="AB49" s="1">
        <v>17</v>
      </c>
      <c r="AC49" s="1">
        <v>262</v>
      </c>
    </row>
    <row r="50" spans="1:29" ht="34.5" customHeight="1">
      <c r="A50" s="6" t="s">
        <v>133</v>
      </c>
      <c r="B50" s="22" t="s">
        <v>250</v>
      </c>
      <c r="C50" s="18">
        <f t="shared" si="17"/>
        <v>1080</v>
      </c>
      <c r="D50" s="18">
        <f t="shared" si="27"/>
        <v>465</v>
      </c>
      <c r="E50" s="18">
        <f t="shared" si="27"/>
        <v>295</v>
      </c>
      <c r="F50" s="18">
        <f t="shared" si="27"/>
        <v>295</v>
      </c>
      <c r="G50" s="18">
        <f t="shared" si="27"/>
        <v>8</v>
      </c>
      <c r="H50" s="18">
        <f t="shared" si="27"/>
        <v>17</v>
      </c>
      <c r="I50" s="18">
        <f t="shared" si="19"/>
        <v>586</v>
      </c>
      <c r="J50" s="18">
        <f t="shared" si="28"/>
        <v>26</v>
      </c>
      <c r="K50" s="18">
        <f t="shared" si="28"/>
        <v>560</v>
      </c>
      <c r="L50" s="18">
        <f t="shared" si="10"/>
        <v>562</v>
      </c>
      <c r="M50" s="18">
        <v>236</v>
      </c>
      <c r="N50" s="18">
        <v>152</v>
      </c>
      <c r="O50" s="18">
        <v>153</v>
      </c>
      <c r="P50" s="18">
        <v>6</v>
      </c>
      <c r="Q50" s="18">
        <v>15</v>
      </c>
      <c r="R50" s="18">
        <f t="shared" si="11"/>
        <v>288</v>
      </c>
      <c r="S50" s="18">
        <v>10</v>
      </c>
      <c r="T50" s="18">
        <v>278</v>
      </c>
      <c r="U50" s="18">
        <f t="shared" si="21"/>
        <v>518</v>
      </c>
      <c r="V50" s="18">
        <v>229</v>
      </c>
      <c r="W50" s="18">
        <v>143</v>
      </c>
      <c r="X50" s="18">
        <v>142</v>
      </c>
      <c r="Y50" s="18">
        <v>2</v>
      </c>
      <c r="Z50" s="18">
        <v>2</v>
      </c>
      <c r="AA50" s="18">
        <f t="shared" si="22"/>
        <v>298</v>
      </c>
      <c r="AB50" s="18">
        <v>16</v>
      </c>
      <c r="AC50" s="18">
        <v>282</v>
      </c>
    </row>
  </sheetData>
  <mergeCells count="10">
    <mergeCell ref="B4:B6"/>
    <mergeCell ref="U5:Z5"/>
    <mergeCell ref="U4:AC4"/>
    <mergeCell ref="AA5:AC5"/>
    <mergeCell ref="R5:T5"/>
    <mergeCell ref="L5:Q5"/>
    <mergeCell ref="L4:T4"/>
    <mergeCell ref="I5:K5"/>
    <mergeCell ref="C5:H5"/>
    <mergeCell ref="C4:K4"/>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V55"/>
  <sheetViews>
    <sheetView workbookViewId="0" topLeftCell="A1">
      <selection activeCell="B1" sqref="B1"/>
    </sheetView>
  </sheetViews>
  <sheetFormatPr defaultColWidth="9.00390625" defaultRowHeight="18" customHeight="1"/>
  <cols>
    <col min="1" max="1" width="5.625" style="6" customWidth="1"/>
    <col min="2" max="2" width="34.125" style="3" customWidth="1"/>
    <col min="3" max="16384" width="11.125" style="1" customWidth="1"/>
  </cols>
  <sheetData>
    <row r="1" spans="1:2" s="3" customFormat="1" ht="18" customHeight="1">
      <c r="A1" s="6"/>
      <c r="B1" s="4" t="s">
        <v>35</v>
      </c>
    </row>
    <row r="2" spans="1:3" s="3" customFormat="1" ht="18" customHeight="1">
      <c r="A2" s="6"/>
      <c r="C2" s="3" t="s">
        <v>36</v>
      </c>
    </row>
    <row r="3" spans="1:3" s="3" customFormat="1" ht="18" customHeight="1">
      <c r="A3" s="6"/>
      <c r="C3" s="3" t="s">
        <v>37</v>
      </c>
    </row>
    <row r="4" spans="1:3" s="3" customFormat="1" ht="18" customHeight="1">
      <c r="A4" s="6"/>
      <c r="C4" s="3" t="s">
        <v>38</v>
      </c>
    </row>
    <row r="5" spans="1:3" s="3" customFormat="1" ht="18" customHeight="1">
      <c r="A5" s="6"/>
      <c r="C5" s="3" t="s">
        <v>39</v>
      </c>
    </row>
    <row r="6" spans="1:3" s="3" customFormat="1" ht="18" customHeight="1">
      <c r="A6" s="6"/>
      <c r="C6" s="3" t="s">
        <v>40</v>
      </c>
    </row>
    <row r="7" spans="1:3" s="3" customFormat="1" ht="18" customHeight="1">
      <c r="A7" s="6"/>
      <c r="C7" s="3" t="s">
        <v>317</v>
      </c>
    </row>
    <row r="8" spans="1:22" s="3" customFormat="1" ht="18" customHeight="1">
      <c r="A8" s="6"/>
      <c r="B8" s="30" t="s">
        <v>266</v>
      </c>
      <c r="C8" s="38" t="s">
        <v>310</v>
      </c>
      <c r="D8" s="39"/>
      <c r="E8" s="39"/>
      <c r="F8" s="39"/>
      <c r="G8" s="39"/>
      <c r="H8" s="39"/>
      <c r="I8" s="39"/>
      <c r="J8" s="39"/>
      <c r="K8" s="39"/>
      <c r="L8" s="43"/>
      <c r="M8" s="33" t="s">
        <v>201</v>
      </c>
      <c r="N8" s="33"/>
      <c r="O8" s="33"/>
      <c r="P8" s="33"/>
      <c r="Q8" s="33"/>
      <c r="R8" s="33"/>
      <c r="S8" s="33"/>
      <c r="T8" s="33"/>
      <c r="U8" s="33"/>
      <c r="V8" s="33"/>
    </row>
    <row r="9" spans="1:22" s="3" customFormat="1" ht="18" customHeight="1">
      <c r="A9" s="6"/>
      <c r="B9" s="44"/>
      <c r="C9" s="28" t="s">
        <v>31</v>
      </c>
      <c r="D9" s="36" t="s">
        <v>32</v>
      </c>
      <c r="E9" s="36"/>
      <c r="F9" s="36"/>
      <c r="G9" s="36"/>
      <c r="H9" s="36"/>
      <c r="I9" s="36"/>
      <c r="J9" s="36"/>
      <c r="K9" s="36"/>
      <c r="L9" s="47" t="s">
        <v>45</v>
      </c>
      <c r="M9" s="28" t="s">
        <v>31</v>
      </c>
      <c r="N9" s="38" t="s">
        <v>32</v>
      </c>
      <c r="O9" s="39"/>
      <c r="P9" s="39"/>
      <c r="Q9" s="39"/>
      <c r="R9" s="39"/>
      <c r="S9" s="39"/>
      <c r="T9" s="39"/>
      <c r="U9" s="43"/>
      <c r="V9" s="45" t="s">
        <v>45</v>
      </c>
    </row>
    <row r="10" spans="1:22" s="3" customFormat="1" ht="18" customHeight="1">
      <c r="A10" s="6"/>
      <c r="B10" s="44"/>
      <c r="C10" s="42"/>
      <c r="D10" s="28" t="s">
        <v>310</v>
      </c>
      <c r="E10" s="38" t="s">
        <v>33</v>
      </c>
      <c r="F10" s="39"/>
      <c r="G10" s="39"/>
      <c r="H10" s="39"/>
      <c r="I10" s="39"/>
      <c r="J10" s="43"/>
      <c r="K10" s="45" t="s">
        <v>44</v>
      </c>
      <c r="L10" s="48"/>
      <c r="M10" s="42"/>
      <c r="N10" s="42" t="s">
        <v>310</v>
      </c>
      <c r="O10" s="41" t="s">
        <v>33</v>
      </c>
      <c r="P10" s="37"/>
      <c r="Q10" s="37"/>
      <c r="R10" s="37"/>
      <c r="S10" s="37"/>
      <c r="T10" s="31"/>
      <c r="U10" s="47" t="s">
        <v>44</v>
      </c>
      <c r="V10" s="50"/>
    </row>
    <row r="11" spans="1:22" s="3" customFormat="1" ht="34.5" customHeight="1">
      <c r="A11" s="6"/>
      <c r="B11" s="31"/>
      <c r="C11" s="29"/>
      <c r="D11" s="29"/>
      <c r="E11" s="26" t="s">
        <v>264</v>
      </c>
      <c r="F11" s="26" t="s">
        <v>30</v>
      </c>
      <c r="G11" s="26" t="s">
        <v>34</v>
      </c>
      <c r="H11" s="26" t="s">
        <v>41</v>
      </c>
      <c r="I11" s="26" t="s">
        <v>42</v>
      </c>
      <c r="J11" s="27" t="s">
        <v>43</v>
      </c>
      <c r="K11" s="46"/>
      <c r="L11" s="49"/>
      <c r="M11" s="29"/>
      <c r="N11" s="29"/>
      <c r="O11" s="26" t="s">
        <v>264</v>
      </c>
      <c r="P11" s="26" t="s">
        <v>30</v>
      </c>
      <c r="Q11" s="26" t="s">
        <v>34</v>
      </c>
      <c r="R11" s="26" t="s">
        <v>41</v>
      </c>
      <c r="S11" s="26" t="s">
        <v>42</v>
      </c>
      <c r="T11" s="26" t="s">
        <v>43</v>
      </c>
      <c r="U11" s="49"/>
      <c r="V11" s="46"/>
    </row>
    <row r="12" spans="1:22" s="2" customFormat="1" ht="18" customHeight="1">
      <c r="A12" s="20"/>
      <c r="B12" s="9" t="s">
        <v>239</v>
      </c>
      <c r="C12" s="2">
        <f aca="true" t="shared" si="0" ref="C12:V12">SUM(C13,C37)</f>
        <v>280295</v>
      </c>
      <c r="D12" s="2">
        <f t="shared" si="0"/>
        <v>186166</v>
      </c>
      <c r="E12" s="2">
        <f t="shared" si="0"/>
        <v>184355</v>
      </c>
      <c r="F12" s="2">
        <f t="shared" si="0"/>
        <v>122548</v>
      </c>
      <c r="G12" s="2">
        <f t="shared" si="0"/>
        <v>7181</v>
      </c>
      <c r="H12" s="2">
        <f t="shared" si="0"/>
        <v>7366</v>
      </c>
      <c r="I12" s="2">
        <f t="shared" si="0"/>
        <v>24193</v>
      </c>
      <c r="J12" s="2">
        <f t="shared" si="0"/>
        <v>23067</v>
      </c>
      <c r="K12" s="2">
        <f t="shared" si="0"/>
        <v>1811</v>
      </c>
      <c r="L12" s="2">
        <f t="shared" si="0"/>
        <v>94125</v>
      </c>
      <c r="M12" s="2">
        <f t="shared" si="0"/>
        <v>133290</v>
      </c>
      <c r="N12" s="2">
        <f t="shared" si="0"/>
        <v>110167</v>
      </c>
      <c r="O12" s="2">
        <f t="shared" si="0"/>
        <v>109110</v>
      </c>
      <c r="P12" s="2">
        <f t="shared" si="0"/>
        <v>76498</v>
      </c>
      <c r="Q12" s="2">
        <f t="shared" si="0"/>
        <v>6272</v>
      </c>
      <c r="R12" s="2">
        <f t="shared" si="0"/>
        <v>6106</v>
      </c>
      <c r="S12" s="2">
        <f t="shared" si="0"/>
        <v>15851</v>
      </c>
      <c r="T12" s="2">
        <f t="shared" si="0"/>
        <v>4383</v>
      </c>
      <c r="U12" s="2">
        <f t="shared" si="0"/>
        <v>1057</v>
      </c>
      <c r="V12" s="2">
        <f t="shared" si="0"/>
        <v>23122</v>
      </c>
    </row>
    <row r="13" spans="1:22" s="2" customFormat="1" ht="18" customHeight="1">
      <c r="A13" s="20"/>
      <c r="B13" s="9" t="s">
        <v>240</v>
      </c>
      <c r="C13" s="2">
        <f>SUM(C14:C36)</f>
        <v>176290</v>
      </c>
      <c r="D13" s="2">
        <f>SUM(D14:D36)</f>
        <v>114011</v>
      </c>
      <c r="E13" s="2">
        <f>SUM(E14:E36)</f>
        <v>112779</v>
      </c>
      <c r="F13" s="2">
        <f>SUM(F14:F36)</f>
        <v>75500</v>
      </c>
      <c r="G13" s="2">
        <f aca="true" t="shared" si="1" ref="G13:L13">SUM(G14:G36)</f>
        <v>5414</v>
      </c>
      <c r="H13" s="2">
        <f t="shared" si="1"/>
        <v>5379</v>
      </c>
      <c r="I13" s="2">
        <f t="shared" si="1"/>
        <v>13622</v>
      </c>
      <c r="J13" s="2">
        <f t="shared" si="1"/>
        <v>12864</v>
      </c>
      <c r="K13" s="2">
        <f t="shared" si="1"/>
        <v>1232</v>
      </c>
      <c r="L13" s="2">
        <f t="shared" si="1"/>
        <v>62276</v>
      </c>
      <c r="M13" s="2">
        <f>SUM(M14:M36)</f>
        <v>82754</v>
      </c>
      <c r="N13" s="2">
        <f>SUM(N14:N36)</f>
        <v>66803</v>
      </c>
      <c r="O13" s="2">
        <f>SUM(O14:O36)</f>
        <v>66067</v>
      </c>
      <c r="P13" s="2">
        <f>SUM(P14:P36)</f>
        <v>45842</v>
      </c>
      <c r="Q13" s="2">
        <f aca="true" t="shared" si="2" ref="Q13:V13">SUM(Q14:Q36)</f>
        <v>4650</v>
      </c>
      <c r="R13" s="2">
        <f t="shared" si="2"/>
        <v>4343</v>
      </c>
      <c r="S13" s="2">
        <f t="shared" si="2"/>
        <v>8546</v>
      </c>
      <c r="T13" s="2">
        <f t="shared" si="2"/>
        <v>2686</v>
      </c>
      <c r="U13" s="2">
        <f t="shared" si="2"/>
        <v>736</v>
      </c>
      <c r="V13" s="2">
        <f t="shared" si="2"/>
        <v>15950</v>
      </c>
    </row>
    <row r="14" spans="1:22" ht="18" customHeight="1">
      <c r="A14" s="6" t="s">
        <v>253</v>
      </c>
      <c r="B14" s="21" t="s">
        <v>139</v>
      </c>
      <c r="C14" s="1">
        <v>5260</v>
      </c>
      <c r="D14" s="1">
        <f>SUM(K14,E14)</f>
        <v>3831</v>
      </c>
      <c r="E14" s="1">
        <f>SUM(F14:J14)</f>
        <v>3799</v>
      </c>
      <c r="F14" s="1">
        <v>2077</v>
      </c>
      <c r="G14" s="1">
        <v>305</v>
      </c>
      <c r="H14" s="1">
        <v>333</v>
      </c>
      <c r="I14" s="1">
        <v>441</v>
      </c>
      <c r="J14" s="1">
        <v>643</v>
      </c>
      <c r="K14" s="1">
        <v>32</v>
      </c>
      <c r="L14" s="1">
        <v>1429</v>
      </c>
      <c r="M14" s="1">
        <v>2343</v>
      </c>
      <c r="N14" s="1">
        <f aca="true" t="shared" si="3" ref="N14:N36">SUM(U14,O14)</f>
        <v>2010</v>
      </c>
      <c r="O14" s="1">
        <f aca="true" t="shared" si="4" ref="O14:O36">SUM(P14:T14)</f>
        <v>1994</v>
      </c>
      <c r="P14" s="1">
        <v>1122</v>
      </c>
      <c r="Q14" s="1">
        <v>225</v>
      </c>
      <c r="R14" s="1">
        <v>222</v>
      </c>
      <c r="S14" s="1">
        <v>301</v>
      </c>
      <c r="T14" s="1">
        <v>124</v>
      </c>
      <c r="U14" s="1">
        <v>16</v>
      </c>
      <c r="V14" s="1">
        <v>333</v>
      </c>
    </row>
    <row r="15" spans="1:22" ht="18" customHeight="1">
      <c r="A15" s="6" t="s">
        <v>255</v>
      </c>
      <c r="B15" s="21" t="s">
        <v>208</v>
      </c>
      <c r="C15" s="1">
        <v>4609</v>
      </c>
      <c r="D15" s="1">
        <f aca="true" t="shared" si="5" ref="D15:D36">SUM(K15,E15)</f>
        <v>3268</v>
      </c>
      <c r="E15" s="1">
        <f aca="true" t="shared" si="6" ref="E15:E55">SUM(F15:J15)</f>
        <v>3250</v>
      </c>
      <c r="F15" s="1">
        <v>1614</v>
      </c>
      <c r="G15" s="1">
        <v>327</v>
      </c>
      <c r="H15" s="1">
        <v>284</v>
      </c>
      <c r="I15" s="1">
        <v>426</v>
      </c>
      <c r="J15" s="1">
        <v>599</v>
      </c>
      <c r="K15" s="1">
        <v>18</v>
      </c>
      <c r="L15" s="1">
        <v>1341</v>
      </c>
      <c r="M15" s="1">
        <v>2052</v>
      </c>
      <c r="N15" s="1">
        <f t="shared" si="3"/>
        <v>1751</v>
      </c>
      <c r="O15" s="1">
        <f t="shared" si="4"/>
        <v>1739</v>
      </c>
      <c r="P15" s="1">
        <v>897</v>
      </c>
      <c r="Q15" s="1">
        <v>257</v>
      </c>
      <c r="R15" s="1">
        <v>218</v>
      </c>
      <c r="S15" s="1">
        <v>261</v>
      </c>
      <c r="T15" s="1">
        <v>106</v>
      </c>
      <c r="U15" s="1">
        <v>12</v>
      </c>
      <c r="V15" s="1">
        <v>301</v>
      </c>
    </row>
    <row r="16" spans="1:22" ht="18" customHeight="1">
      <c r="A16" s="6" t="s">
        <v>209</v>
      </c>
      <c r="B16" s="21" t="s">
        <v>140</v>
      </c>
      <c r="C16" s="1">
        <v>8620</v>
      </c>
      <c r="D16" s="1">
        <f t="shared" si="5"/>
        <v>5663</v>
      </c>
      <c r="E16" s="1">
        <f t="shared" si="6"/>
        <v>5595</v>
      </c>
      <c r="F16" s="1">
        <v>3572</v>
      </c>
      <c r="G16" s="1">
        <v>358</v>
      </c>
      <c r="H16" s="1">
        <v>299</v>
      </c>
      <c r="I16" s="1">
        <v>693</v>
      </c>
      <c r="J16" s="1">
        <v>673</v>
      </c>
      <c r="K16" s="1">
        <v>68</v>
      </c>
      <c r="L16" s="1">
        <v>2955</v>
      </c>
      <c r="M16" s="1">
        <v>3856</v>
      </c>
      <c r="N16" s="1">
        <f t="shared" si="3"/>
        <v>3115</v>
      </c>
      <c r="O16" s="1">
        <f t="shared" si="4"/>
        <v>3079</v>
      </c>
      <c r="P16" s="1">
        <v>1984</v>
      </c>
      <c r="Q16" s="1">
        <v>306</v>
      </c>
      <c r="R16" s="1">
        <v>224</v>
      </c>
      <c r="S16" s="1">
        <v>420</v>
      </c>
      <c r="T16" s="1">
        <v>145</v>
      </c>
      <c r="U16" s="1">
        <v>36</v>
      </c>
      <c r="V16" s="1">
        <v>741</v>
      </c>
    </row>
    <row r="17" spans="1:22" ht="18" customHeight="1">
      <c r="A17" s="6" t="s">
        <v>95</v>
      </c>
      <c r="B17" s="21" t="s">
        <v>141</v>
      </c>
      <c r="C17" s="1">
        <v>9073</v>
      </c>
      <c r="D17" s="1">
        <f t="shared" si="5"/>
        <v>5635</v>
      </c>
      <c r="E17" s="1">
        <f t="shared" si="6"/>
        <v>5582</v>
      </c>
      <c r="F17" s="1">
        <v>4034</v>
      </c>
      <c r="G17" s="1">
        <v>186</v>
      </c>
      <c r="H17" s="1">
        <v>222</v>
      </c>
      <c r="I17" s="1">
        <v>659</v>
      </c>
      <c r="J17" s="1">
        <v>481</v>
      </c>
      <c r="K17" s="1">
        <v>53</v>
      </c>
      <c r="L17" s="1">
        <v>3438</v>
      </c>
      <c r="M17" s="1">
        <v>4252</v>
      </c>
      <c r="N17" s="1">
        <f t="shared" si="3"/>
        <v>3488</v>
      </c>
      <c r="O17" s="1">
        <f t="shared" si="4"/>
        <v>3446</v>
      </c>
      <c r="P17" s="1">
        <v>2563</v>
      </c>
      <c r="Q17" s="1">
        <v>182</v>
      </c>
      <c r="R17" s="1">
        <v>187</v>
      </c>
      <c r="S17" s="1">
        <v>415</v>
      </c>
      <c r="T17" s="1">
        <v>99</v>
      </c>
      <c r="U17" s="1">
        <v>42</v>
      </c>
      <c r="V17" s="1">
        <v>764</v>
      </c>
    </row>
    <row r="18" spans="1:22" ht="18" customHeight="1">
      <c r="A18" s="6" t="s">
        <v>96</v>
      </c>
      <c r="B18" s="21" t="s">
        <v>142</v>
      </c>
      <c r="C18" s="1">
        <v>9272</v>
      </c>
      <c r="D18" s="1">
        <f t="shared" si="5"/>
        <v>5636</v>
      </c>
      <c r="E18" s="1">
        <f t="shared" si="6"/>
        <v>5571</v>
      </c>
      <c r="F18" s="1">
        <v>4076</v>
      </c>
      <c r="G18" s="1">
        <v>290</v>
      </c>
      <c r="H18" s="1">
        <v>231</v>
      </c>
      <c r="I18" s="1">
        <v>546</v>
      </c>
      <c r="J18" s="1">
        <v>428</v>
      </c>
      <c r="K18" s="1">
        <v>65</v>
      </c>
      <c r="L18" s="1">
        <v>3636</v>
      </c>
      <c r="M18" s="1">
        <v>4263</v>
      </c>
      <c r="N18" s="1">
        <f t="shared" si="3"/>
        <v>3532</v>
      </c>
      <c r="O18" s="1">
        <f t="shared" si="4"/>
        <v>3495</v>
      </c>
      <c r="P18" s="1">
        <v>2656</v>
      </c>
      <c r="Q18" s="1">
        <v>272</v>
      </c>
      <c r="R18" s="1">
        <v>185</v>
      </c>
      <c r="S18" s="1">
        <v>307</v>
      </c>
      <c r="T18" s="1">
        <v>75</v>
      </c>
      <c r="U18" s="1">
        <v>37</v>
      </c>
      <c r="V18" s="1">
        <v>731</v>
      </c>
    </row>
    <row r="19" spans="1:22" ht="18" customHeight="1">
      <c r="A19" s="6" t="s">
        <v>97</v>
      </c>
      <c r="B19" s="21" t="s">
        <v>143</v>
      </c>
      <c r="C19" s="1">
        <v>8209</v>
      </c>
      <c r="D19" s="1">
        <f t="shared" si="5"/>
        <v>4827</v>
      </c>
      <c r="E19" s="1">
        <f t="shared" si="6"/>
        <v>4781</v>
      </c>
      <c r="F19" s="1">
        <v>3409</v>
      </c>
      <c r="G19" s="1">
        <v>272</v>
      </c>
      <c r="H19" s="1">
        <v>183</v>
      </c>
      <c r="I19" s="1">
        <v>511</v>
      </c>
      <c r="J19" s="1">
        <v>406</v>
      </c>
      <c r="K19" s="1">
        <v>46</v>
      </c>
      <c r="L19" s="1">
        <v>3382</v>
      </c>
      <c r="M19" s="1">
        <v>4027</v>
      </c>
      <c r="N19" s="1">
        <f t="shared" si="3"/>
        <v>3101</v>
      </c>
      <c r="O19" s="1">
        <f t="shared" si="4"/>
        <v>3067</v>
      </c>
      <c r="P19" s="1">
        <v>2254</v>
      </c>
      <c r="Q19" s="1">
        <v>249</v>
      </c>
      <c r="R19" s="1">
        <v>157</v>
      </c>
      <c r="S19" s="1">
        <v>312</v>
      </c>
      <c r="T19" s="1">
        <v>95</v>
      </c>
      <c r="U19" s="1">
        <v>34</v>
      </c>
      <c r="V19" s="1">
        <v>926</v>
      </c>
    </row>
    <row r="20" spans="1:22" ht="18" customHeight="1">
      <c r="A20" s="6" t="s">
        <v>98</v>
      </c>
      <c r="B20" s="21" t="s">
        <v>144</v>
      </c>
      <c r="C20" s="1">
        <v>7802</v>
      </c>
      <c r="D20" s="1">
        <f t="shared" si="5"/>
        <v>5128</v>
      </c>
      <c r="E20" s="1">
        <f t="shared" si="6"/>
        <v>5068</v>
      </c>
      <c r="F20" s="1">
        <v>3153</v>
      </c>
      <c r="G20" s="1">
        <v>224</v>
      </c>
      <c r="H20" s="1">
        <v>306</v>
      </c>
      <c r="I20" s="1">
        <v>689</v>
      </c>
      <c r="J20" s="1">
        <v>696</v>
      </c>
      <c r="K20" s="1">
        <v>60</v>
      </c>
      <c r="L20" s="1">
        <v>2674</v>
      </c>
      <c r="M20" s="1">
        <v>3582</v>
      </c>
      <c r="N20" s="1">
        <f t="shared" si="3"/>
        <v>2838</v>
      </c>
      <c r="O20" s="1">
        <f t="shared" si="4"/>
        <v>2802</v>
      </c>
      <c r="P20" s="1">
        <v>1798</v>
      </c>
      <c r="Q20" s="1">
        <v>193</v>
      </c>
      <c r="R20" s="1">
        <v>237</v>
      </c>
      <c r="S20" s="1">
        <v>442</v>
      </c>
      <c r="T20" s="1">
        <v>132</v>
      </c>
      <c r="U20" s="1">
        <v>36</v>
      </c>
      <c r="V20" s="1">
        <v>744</v>
      </c>
    </row>
    <row r="21" spans="1:22" ht="18" customHeight="1">
      <c r="A21" s="6" t="s">
        <v>99</v>
      </c>
      <c r="B21" s="21" t="s">
        <v>145</v>
      </c>
      <c r="C21" s="1">
        <v>7750</v>
      </c>
      <c r="D21" s="1">
        <f t="shared" si="5"/>
        <v>5564</v>
      </c>
      <c r="E21" s="1">
        <f t="shared" si="6"/>
        <v>5488</v>
      </c>
      <c r="F21" s="1">
        <v>3761</v>
      </c>
      <c r="G21" s="1">
        <v>208</v>
      </c>
      <c r="H21" s="1">
        <v>323</v>
      </c>
      <c r="I21" s="1">
        <v>622</v>
      </c>
      <c r="J21" s="1">
        <v>574</v>
      </c>
      <c r="K21" s="1">
        <v>76</v>
      </c>
      <c r="L21" s="1">
        <v>2186</v>
      </c>
      <c r="M21" s="1">
        <v>3624</v>
      </c>
      <c r="N21" s="1">
        <f t="shared" si="3"/>
        <v>3192</v>
      </c>
      <c r="O21" s="1">
        <f t="shared" si="4"/>
        <v>3152</v>
      </c>
      <c r="P21" s="1">
        <v>2229</v>
      </c>
      <c r="Q21" s="1">
        <v>176</v>
      </c>
      <c r="R21" s="1">
        <v>233</v>
      </c>
      <c r="S21" s="1">
        <v>385</v>
      </c>
      <c r="T21" s="1">
        <v>129</v>
      </c>
      <c r="U21" s="1">
        <v>40</v>
      </c>
      <c r="V21" s="1">
        <v>432</v>
      </c>
    </row>
    <row r="22" spans="1:22" ht="18" customHeight="1">
      <c r="A22" s="6" t="s">
        <v>100</v>
      </c>
      <c r="B22" s="21" t="s">
        <v>146</v>
      </c>
      <c r="C22" s="1">
        <v>7936</v>
      </c>
      <c r="D22" s="1">
        <f t="shared" si="5"/>
        <v>5519</v>
      </c>
      <c r="E22" s="1">
        <f t="shared" si="6"/>
        <v>5450</v>
      </c>
      <c r="F22" s="1">
        <v>3927</v>
      </c>
      <c r="G22" s="1">
        <v>175</v>
      </c>
      <c r="H22" s="1">
        <v>219</v>
      </c>
      <c r="I22" s="1">
        <v>570</v>
      </c>
      <c r="J22" s="1">
        <v>559</v>
      </c>
      <c r="K22" s="1">
        <v>69</v>
      </c>
      <c r="L22" s="1">
        <v>2417</v>
      </c>
      <c r="M22" s="1">
        <v>3328</v>
      </c>
      <c r="N22" s="1">
        <f t="shared" si="3"/>
        <v>2731</v>
      </c>
      <c r="O22" s="1">
        <f t="shared" si="4"/>
        <v>2692</v>
      </c>
      <c r="P22" s="1">
        <v>1831</v>
      </c>
      <c r="Q22" s="1">
        <v>158</v>
      </c>
      <c r="R22" s="1">
        <v>174</v>
      </c>
      <c r="S22" s="1">
        <v>384</v>
      </c>
      <c r="T22" s="1">
        <v>145</v>
      </c>
      <c r="U22" s="1">
        <v>39</v>
      </c>
      <c r="V22" s="1">
        <v>597</v>
      </c>
    </row>
    <row r="23" spans="1:22" ht="18" customHeight="1">
      <c r="A23" s="6" t="s">
        <v>101</v>
      </c>
      <c r="B23" s="21" t="s">
        <v>147</v>
      </c>
      <c r="C23" s="1">
        <v>5120</v>
      </c>
      <c r="D23" s="1">
        <f t="shared" si="5"/>
        <v>3472</v>
      </c>
      <c r="E23" s="1">
        <f t="shared" si="6"/>
        <v>3433</v>
      </c>
      <c r="F23" s="1">
        <v>2057</v>
      </c>
      <c r="G23" s="1">
        <v>254</v>
      </c>
      <c r="H23" s="1">
        <v>209</v>
      </c>
      <c r="I23" s="1">
        <v>427</v>
      </c>
      <c r="J23" s="1">
        <v>486</v>
      </c>
      <c r="K23" s="1">
        <v>39</v>
      </c>
      <c r="L23" s="1">
        <v>1648</v>
      </c>
      <c r="M23" s="1">
        <v>2359</v>
      </c>
      <c r="N23" s="1">
        <f t="shared" si="3"/>
        <v>1977</v>
      </c>
      <c r="O23" s="1">
        <f t="shared" si="4"/>
        <v>1956</v>
      </c>
      <c r="P23" s="1">
        <v>1174</v>
      </c>
      <c r="Q23" s="1">
        <v>221</v>
      </c>
      <c r="R23" s="1">
        <v>171</v>
      </c>
      <c r="S23" s="1">
        <v>275</v>
      </c>
      <c r="T23" s="1">
        <v>115</v>
      </c>
      <c r="U23" s="1">
        <v>21</v>
      </c>
      <c r="V23" s="1">
        <v>382</v>
      </c>
    </row>
    <row r="24" spans="1:22" ht="18" customHeight="1">
      <c r="A24" s="6" t="s">
        <v>102</v>
      </c>
      <c r="B24" s="21" t="s">
        <v>148</v>
      </c>
      <c r="C24" s="1">
        <v>5534</v>
      </c>
      <c r="D24" s="1">
        <f t="shared" si="5"/>
        <v>3817</v>
      </c>
      <c r="E24" s="1">
        <f t="shared" si="6"/>
        <v>3772</v>
      </c>
      <c r="F24" s="1">
        <v>2551</v>
      </c>
      <c r="G24" s="1">
        <v>184</v>
      </c>
      <c r="H24" s="1">
        <v>176</v>
      </c>
      <c r="I24" s="1">
        <v>412</v>
      </c>
      <c r="J24" s="1">
        <v>449</v>
      </c>
      <c r="K24" s="1">
        <v>45</v>
      </c>
      <c r="L24" s="1">
        <v>1717</v>
      </c>
      <c r="M24" s="1">
        <v>2644</v>
      </c>
      <c r="N24" s="1">
        <f t="shared" si="3"/>
        <v>2278</v>
      </c>
      <c r="O24" s="1">
        <f t="shared" si="4"/>
        <v>2245</v>
      </c>
      <c r="P24" s="1">
        <v>1544</v>
      </c>
      <c r="Q24" s="1">
        <v>151</v>
      </c>
      <c r="R24" s="1">
        <v>155</v>
      </c>
      <c r="S24" s="1">
        <v>275</v>
      </c>
      <c r="T24" s="1">
        <v>120</v>
      </c>
      <c r="U24" s="1">
        <v>33</v>
      </c>
      <c r="V24" s="1">
        <v>366</v>
      </c>
    </row>
    <row r="25" spans="1:22" ht="18" customHeight="1">
      <c r="A25" s="6" t="s">
        <v>103</v>
      </c>
      <c r="B25" s="21" t="s">
        <v>149</v>
      </c>
      <c r="C25" s="1">
        <v>4191</v>
      </c>
      <c r="D25" s="1">
        <f t="shared" si="5"/>
        <v>2988</v>
      </c>
      <c r="E25" s="1">
        <f t="shared" si="6"/>
        <v>2956</v>
      </c>
      <c r="F25" s="1">
        <v>1610</v>
      </c>
      <c r="G25" s="1">
        <v>195</v>
      </c>
      <c r="H25" s="1">
        <v>200</v>
      </c>
      <c r="I25" s="1">
        <v>415</v>
      </c>
      <c r="J25" s="1">
        <v>536</v>
      </c>
      <c r="K25" s="1">
        <v>32</v>
      </c>
      <c r="L25" s="1">
        <v>1203</v>
      </c>
      <c r="M25" s="1">
        <v>1916</v>
      </c>
      <c r="N25" s="1">
        <f t="shared" si="3"/>
        <v>1639</v>
      </c>
      <c r="O25" s="1">
        <f t="shared" si="4"/>
        <v>1618</v>
      </c>
      <c r="P25" s="1">
        <v>887</v>
      </c>
      <c r="Q25" s="1">
        <v>161</v>
      </c>
      <c r="R25" s="1">
        <v>171</v>
      </c>
      <c r="S25" s="1">
        <v>279</v>
      </c>
      <c r="T25" s="1">
        <v>120</v>
      </c>
      <c r="U25" s="1">
        <v>21</v>
      </c>
      <c r="V25" s="1">
        <v>277</v>
      </c>
    </row>
    <row r="26" spans="1:22" ht="18" customHeight="1">
      <c r="A26" s="6" t="s">
        <v>104</v>
      </c>
      <c r="B26" s="21" t="s">
        <v>150</v>
      </c>
      <c r="C26" s="1">
        <v>5744</v>
      </c>
      <c r="D26" s="1">
        <f t="shared" si="5"/>
        <v>3842</v>
      </c>
      <c r="E26" s="1">
        <f t="shared" si="6"/>
        <v>3796</v>
      </c>
      <c r="F26" s="1">
        <v>2120</v>
      </c>
      <c r="G26" s="1">
        <v>299</v>
      </c>
      <c r="H26" s="1">
        <v>272</v>
      </c>
      <c r="I26" s="1">
        <v>520</v>
      </c>
      <c r="J26" s="1">
        <v>585</v>
      </c>
      <c r="K26" s="1">
        <v>46</v>
      </c>
      <c r="L26" s="1">
        <v>1902</v>
      </c>
      <c r="M26" s="1">
        <v>2597</v>
      </c>
      <c r="N26" s="1">
        <f t="shared" si="3"/>
        <v>2173</v>
      </c>
      <c r="O26" s="1">
        <f t="shared" si="4"/>
        <v>2144</v>
      </c>
      <c r="P26" s="1">
        <v>1225</v>
      </c>
      <c r="Q26" s="1">
        <v>233</v>
      </c>
      <c r="R26" s="1">
        <v>222</v>
      </c>
      <c r="S26" s="1">
        <v>339</v>
      </c>
      <c r="T26" s="1">
        <v>125</v>
      </c>
      <c r="U26" s="1">
        <v>29</v>
      </c>
      <c r="V26" s="1">
        <v>424</v>
      </c>
    </row>
    <row r="27" spans="1:22" ht="18" customHeight="1">
      <c r="A27" s="6" t="s">
        <v>105</v>
      </c>
      <c r="B27" s="21" t="s">
        <v>151</v>
      </c>
      <c r="C27" s="1">
        <v>5392</v>
      </c>
      <c r="D27" s="1">
        <f t="shared" si="5"/>
        <v>3738</v>
      </c>
      <c r="E27" s="1">
        <f t="shared" si="6"/>
        <v>3661</v>
      </c>
      <c r="F27" s="1">
        <v>2388</v>
      </c>
      <c r="G27" s="1">
        <v>126</v>
      </c>
      <c r="H27" s="1">
        <v>151</v>
      </c>
      <c r="I27" s="1">
        <v>501</v>
      </c>
      <c r="J27" s="1">
        <v>495</v>
      </c>
      <c r="K27" s="1">
        <v>77</v>
      </c>
      <c r="L27" s="1">
        <v>1654</v>
      </c>
      <c r="M27" s="1">
        <v>2610</v>
      </c>
      <c r="N27" s="1">
        <f t="shared" si="3"/>
        <v>2245</v>
      </c>
      <c r="O27" s="1">
        <f t="shared" si="4"/>
        <v>2201</v>
      </c>
      <c r="P27" s="1">
        <v>1497</v>
      </c>
      <c r="Q27" s="1">
        <v>112</v>
      </c>
      <c r="R27" s="1">
        <v>137</v>
      </c>
      <c r="S27" s="1">
        <v>364</v>
      </c>
      <c r="T27" s="1">
        <v>91</v>
      </c>
      <c r="U27" s="1">
        <v>44</v>
      </c>
      <c r="V27" s="1">
        <v>365</v>
      </c>
    </row>
    <row r="28" spans="1:22" ht="18" customHeight="1">
      <c r="A28" s="6" t="s">
        <v>106</v>
      </c>
      <c r="B28" s="21" t="s">
        <v>152</v>
      </c>
      <c r="C28" s="1">
        <v>11093</v>
      </c>
      <c r="D28" s="1">
        <f t="shared" si="5"/>
        <v>7401</v>
      </c>
      <c r="E28" s="1">
        <f t="shared" si="6"/>
        <v>7317</v>
      </c>
      <c r="F28" s="1">
        <v>4813</v>
      </c>
      <c r="G28" s="1">
        <v>238</v>
      </c>
      <c r="H28" s="1">
        <v>339</v>
      </c>
      <c r="I28" s="1">
        <v>991</v>
      </c>
      <c r="J28" s="1">
        <v>936</v>
      </c>
      <c r="K28" s="1">
        <v>84</v>
      </c>
      <c r="L28" s="1">
        <v>3691</v>
      </c>
      <c r="M28" s="1">
        <v>5249</v>
      </c>
      <c r="N28" s="1">
        <f t="shared" si="3"/>
        <v>4440</v>
      </c>
      <c r="O28" s="1">
        <f t="shared" si="4"/>
        <v>4393</v>
      </c>
      <c r="P28" s="1">
        <v>2995</v>
      </c>
      <c r="Q28" s="1">
        <v>221</v>
      </c>
      <c r="R28" s="1">
        <v>300</v>
      </c>
      <c r="S28" s="1">
        <v>678</v>
      </c>
      <c r="T28" s="1">
        <v>199</v>
      </c>
      <c r="U28" s="1">
        <v>47</v>
      </c>
      <c r="V28" s="1">
        <v>808</v>
      </c>
    </row>
    <row r="29" spans="1:22" ht="18" customHeight="1">
      <c r="A29" s="6" t="s">
        <v>107</v>
      </c>
      <c r="B29" s="21" t="s">
        <v>153</v>
      </c>
      <c r="C29" s="1">
        <v>6530</v>
      </c>
      <c r="D29" s="1">
        <f t="shared" si="5"/>
        <v>4349</v>
      </c>
      <c r="E29" s="1">
        <f t="shared" si="6"/>
        <v>4309</v>
      </c>
      <c r="F29" s="1">
        <v>2571</v>
      </c>
      <c r="G29" s="1">
        <v>155</v>
      </c>
      <c r="H29" s="1">
        <v>207</v>
      </c>
      <c r="I29" s="1">
        <v>735</v>
      </c>
      <c r="J29" s="1">
        <v>641</v>
      </c>
      <c r="K29" s="1">
        <v>40</v>
      </c>
      <c r="L29" s="1">
        <v>2181</v>
      </c>
      <c r="M29" s="1">
        <v>2970</v>
      </c>
      <c r="N29" s="1">
        <f t="shared" si="3"/>
        <v>2410</v>
      </c>
      <c r="O29" s="1">
        <f t="shared" si="4"/>
        <v>2380</v>
      </c>
      <c r="P29" s="1">
        <v>1515</v>
      </c>
      <c r="Q29" s="1">
        <v>133</v>
      </c>
      <c r="R29" s="1">
        <v>155</v>
      </c>
      <c r="S29" s="1">
        <v>460</v>
      </c>
      <c r="T29" s="1">
        <v>117</v>
      </c>
      <c r="U29" s="1">
        <v>30</v>
      </c>
      <c r="V29" s="1">
        <v>560</v>
      </c>
    </row>
    <row r="30" spans="1:22" ht="18" customHeight="1">
      <c r="A30" s="6" t="s">
        <v>108</v>
      </c>
      <c r="B30" s="21" t="s">
        <v>172</v>
      </c>
      <c r="C30" s="1">
        <v>9286</v>
      </c>
      <c r="D30" s="1">
        <f t="shared" si="5"/>
        <v>5887</v>
      </c>
      <c r="E30" s="1">
        <f t="shared" si="6"/>
        <v>5841</v>
      </c>
      <c r="F30" s="1">
        <v>3654</v>
      </c>
      <c r="G30" s="1">
        <v>415</v>
      </c>
      <c r="H30" s="1">
        <v>339</v>
      </c>
      <c r="I30" s="1">
        <v>727</v>
      </c>
      <c r="J30" s="1">
        <v>706</v>
      </c>
      <c r="K30" s="1">
        <v>46</v>
      </c>
      <c r="L30" s="1">
        <v>3399</v>
      </c>
      <c r="M30" s="1">
        <v>4212</v>
      </c>
      <c r="N30" s="1">
        <f t="shared" si="3"/>
        <v>3395</v>
      </c>
      <c r="O30" s="1">
        <f t="shared" si="4"/>
        <v>3372</v>
      </c>
      <c r="P30" s="1">
        <v>2150</v>
      </c>
      <c r="Q30" s="1">
        <v>341</v>
      </c>
      <c r="R30" s="1">
        <v>281</v>
      </c>
      <c r="S30" s="1">
        <v>442</v>
      </c>
      <c r="T30" s="1">
        <v>158</v>
      </c>
      <c r="U30" s="1">
        <v>23</v>
      </c>
      <c r="V30" s="1">
        <v>817</v>
      </c>
    </row>
    <row r="31" spans="1:22" ht="18" customHeight="1">
      <c r="A31" s="6" t="s">
        <v>109</v>
      </c>
      <c r="B31" s="21" t="s">
        <v>210</v>
      </c>
      <c r="C31" s="1">
        <v>6670</v>
      </c>
      <c r="D31" s="1">
        <f t="shared" si="5"/>
        <v>3494</v>
      </c>
      <c r="E31" s="1">
        <f t="shared" si="6"/>
        <v>3452</v>
      </c>
      <c r="F31" s="1">
        <v>2395</v>
      </c>
      <c r="G31" s="1">
        <v>157</v>
      </c>
      <c r="H31" s="1">
        <v>141</v>
      </c>
      <c r="I31" s="1">
        <v>396</v>
      </c>
      <c r="J31" s="1">
        <v>363</v>
      </c>
      <c r="K31" s="1">
        <v>42</v>
      </c>
      <c r="L31" s="1">
        <v>3176</v>
      </c>
      <c r="M31" s="1">
        <v>3142</v>
      </c>
      <c r="N31" s="1">
        <f t="shared" si="3"/>
        <v>1955</v>
      </c>
      <c r="O31" s="1">
        <f t="shared" si="4"/>
        <v>1927</v>
      </c>
      <c r="P31" s="1">
        <v>1365</v>
      </c>
      <c r="Q31" s="1">
        <v>137</v>
      </c>
      <c r="R31" s="1">
        <v>113</v>
      </c>
      <c r="S31" s="1">
        <v>232</v>
      </c>
      <c r="T31" s="1">
        <v>80</v>
      </c>
      <c r="U31" s="1">
        <v>28</v>
      </c>
      <c r="V31" s="1">
        <v>1187</v>
      </c>
    </row>
    <row r="32" spans="1:22" ht="18" customHeight="1">
      <c r="A32" s="6" t="s">
        <v>110</v>
      </c>
      <c r="B32" s="21" t="s">
        <v>211</v>
      </c>
      <c r="C32" s="1">
        <v>7334</v>
      </c>
      <c r="D32" s="1">
        <f t="shared" si="5"/>
        <v>4069</v>
      </c>
      <c r="E32" s="1">
        <f t="shared" si="6"/>
        <v>4030</v>
      </c>
      <c r="F32" s="1">
        <v>3166</v>
      </c>
      <c r="G32" s="1">
        <v>116</v>
      </c>
      <c r="H32" s="1">
        <v>148</v>
      </c>
      <c r="I32" s="1">
        <v>355</v>
      </c>
      <c r="J32" s="1">
        <v>245</v>
      </c>
      <c r="K32" s="1">
        <v>39</v>
      </c>
      <c r="L32" s="1">
        <v>3265</v>
      </c>
      <c r="M32" s="1">
        <v>3534</v>
      </c>
      <c r="N32" s="1">
        <f t="shared" si="3"/>
        <v>2578</v>
      </c>
      <c r="O32" s="1">
        <f t="shared" si="4"/>
        <v>2551</v>
      </c>
      <c r="P32" s="1">
        <v>2080</v>
      </c>
      <c r="Q32" s="1">
        <v>105</v>
      </c>
      <c r="R32" s="1">
        <v>130</v>
      </c>
      <c r="S32" s="1">
        <v>184</v>
      </c>
      <c r="T32" s="1">
        <v>52</v>
      </c>
      <c r="U32" s="1">
        <v>27</v>
      </c>
      <c r="V32" s="1">
        <v>956</v>
      </c>
    </row>
    <row r="33" spans="1:22" ht="18" customHeight="1">
      <c r="A33" s="6" t="s">
        <v>256</v>
      </c>
      <c r="B33" s="21" t="s">
        <v>213</v>
      </c>
      <c r="C33" s="1">
        <v>10632</v>
      </c>
      <c r="D33" s="1">
        <f t="shared" si="5"/>
        <v>5803</v>
      </c>
      <c r="E33" s="1">
        <f t="shared" si="6"/>
        <v>5745</v>
      </c>
      <c r="F33" s="1">
        <v>4274</v>
      </c>
      <c r="G33" s="1">
        <v>171</v>
      </c>
      <c r="H33" s="1">
        <v>157</v>
      </c>
      <c r="I33" s="1">
        <v>681</v>
      </c>
      <c r="J33" s="1">
        <v>462</v>
      </c>
      <c r="K33" s="1">
        <v>58</v>
      </c>
      <c r="L33" s="1">
        <v>4829</v>
      </c>
      <c r="M33" s="1">
        <v>5611</v>
      </c>
      <c r="N33" s="1">
        <f t="shared" si="3"/>
        <v>3749</v>
      </c>
      <c r="O33" s="1">
        <f t="shared" si="4"/>
        <v>3714</v>
      </c>
      <c r="P33" s="1">
        <v>2925</v>
      </c>
      <c r="Q33" s="1">
        <v>153</v>
      </c>
      <c r="R33" s="1">
        <v>139</v>
      </c>
      <c r="S33" s="1">
        <v>396</v>
      </c>
      <c r="T33" s="1">
        <v>101</v>
      </c>
      <c r="U33" s="1">
        <v>35</v>
      </c>
      <c r="V33" s="1">
        <v>1862</v>
      </c>
    </row>
    <row r="34" spans="1:22" ht="18" customHeight="1">
      <c r="A34" s="6" t="s">
        <v>112</v>
      </c>
      <c r="B34" s="21" t="s">
        <v>154</v>
      </c>
      <c r="C34" s="1">
        <v>11812</v>
      </c>
      <c r="D34" s="1">
        <f t="shared" si="5"/>
        <v>7769</v>
      </c>
      <c r="E34" s="1">
        <f t="shared" si="6"/>
        <v>7686</v>
      </c>
      <c r="F34" s="1">
        <v>5943</v>
      </c>
      <c r="G34" s="1">
        <v>191</v>
      </c>
      <c r="H34" s="1">
        <v>210</v>
      </c>
      <c r="I34" s="1">
        <v>756</v>
      </c>
      <c r="J34" s="1">
        <v>586</v>
      </c>
      <c r="K34" s="1">
        <v>83</v>
      </c>
      <c r="L34" s="1">
        <v>4043</v>
      </c>
      <c r="M34" s="1">
        <v>5875</v>
      </c>
      <c r="N34" s="1">
        <f t="shared" si="3"/>
        <v>5022</v>
      </c>
      <c r="O34" s="1">
        <f t="shared" si="4"/>
        <v>4978</v>
      </c>
      <c r="P34" s="1">
        <v>4084</v>
      </c>
      <c r="Q34" s="1">
        <v>176</v>
      </c>
      <c r="R34" s="1">
        <v>164</v>
      </c>
      <c r="S34" s="1">
        <v>451</v>
      </c>
      <c r="T34" s="1">
        <v>103</v>
      </c>
      <c r="U34" s="1">
        <v>44</v>
      </c>
      <c r="V34" s="1">
        <v>853</v>
      </c>
    </row>
    <row r="35" spans="1:22" ht="18" customHeight="1">
      <c r="A35" s="6" t="s">
        <v>257</v>
      </c>
      <c r="B35" s="21" t="s">
        <v>216</v>
      </c>
      <c r="C35" s="1">
        <v>8043</v>
      </c>
      <c r="D35" s="1">
        <f t="shared" si="5"/>
        <v>5910</v>
      </c>
      <c r="E35" s="1">
        <f t="shared" si="6"/>
        <v>5861</v>
      </c>
      <c r="F35" s="1">
        <v>4058</v>
      </c>
      <c r="G35" s="1">
        <v>244</v>
      </c>
      <c r="H35" s="1">
        <v>184</v>
      </c>
      <c r="I35" s="1">
        <v>716</v>
      </c>
      <c r="J35" s="1">
        <v>659</v>
      </c>
      <c r="K35" s="1">
        <v>49</v>
      </c>
      <c r="L35" s="1">
        <v>2133</v>
      </c>
      <c r="M35" s="1">
        <v>3837</v>
      </c>
      <c r="N35" s="1">
        <f t="shared" si="3"/>
        <v>3411</v>
      </c>
      <c r="O35" s="1">
        <f t="shared" si="4"/>
        <v>3387</v>
      </c>
      <c r="P35" s="1">
        <v>2421</v>
      </c>
      <c r="Q35" s="1">
        <v>208</v>
      </c>
      <c r="R35" s="1">
        <v>170</v>
      </c>
      <c r="S35" s="1">
        <v>470</v>
      </c>
      <c r="T35" s="1">
        <v>118</v>
      </c>
      <c r="U35" s="1">
        <v>24</v>
      </c>
      <c r="V35" s="1">
        <v>426</v>
      </c>
    </row>
    <row r="36" spans="1:22" ht="18" customHeight="1">
      <c r="A36" s="6" t="s">
        <v>258</v>
      </c>
      <c r="B36" s="21" t="s">
        <v>218</v>
      </c>
      <c r="C36" s="1">
        <v>10378</v>
      </c>
      <c r="D36" s="1">
        <f t="shared" si="5"/>
        <v>6401</v>
      </c>
      <c r="E36" s="1">
        <f t="shared" si="6"/>
        <v>6336</v>
      </c>
      <c r="F36" s="1">
        <v>4277</v>
      </c>
      <c r="G36" s="1">
        <v>324</v>
      </c>
      <c r="H36" s="1">
        <v>246</v>
      </c>
      <c r="I36" s="1">
        <v>833</v>
      </c>
      <c r="J36" s="1">
        <v>656</v>
      </c>
      <c r="K36" s="1">
        <v>65</v>
      </c>
      <c r="L36" s="1">
        <v>3977</v>
      </c>
      <c r="M36" s="1">
        <v>4871</v>
      </c>
      <c r="N36" s="1">
        <f t="shared" si="3"/>
        <v>3773</v>
      </c>
      <c r="O36" s="1">
        <f t="shared" si="4"/>
        <v>3735</v>
      </c>
      <c r="P36" s="1">
        <v>2646</v>
      </c>
      <c r="Q36" s="1">
        <v>280</v>
      </c>
      <c r="R36" s="1">
        <v>198</v>
      </c>
      <c r="S36" s="1">
        <v>474</v>
      </c>
      <c r="T36" s="1">
        <v>137</v>
      </c>
      <c r="U36" s="1">
        <v>38</v>
      </c>
      <c r="V36" s="1">
        <v>1098</v>
      </c>
    </row>
    <row r="37" spans="2:22" s="2" customFormat="1" ht="18" customHeight="1">
      <c r="B37" s="9" t="s">
        <v>115</v>
      </c>
      <c r="C37" s="2">
        <f aca="true" t="shared" si="7" ref="C37:V37">SUM(C38:C55)</f>
        <v>104005</v>
      </c>
      <c r="D37" s="2">
        <f t="shared" si="7"/>
        <v>72155</v>
      </c>
      <c r="E37" s="2">
        <f t="shared" si="7"/>
        <v>71576</v>
      </c>
      <c r="F37" s="2">
        <f t="shared" si="7"/>
        <v>47048</v>
      </c>
      <c r="G37" s="2">
        <f t="shared" si="7"/>
        <v>1767</v>
      </c>
      <c r="H37" s="2">
        <f t="shared" si="7"/>
        <v>1987</v>
      </c>
      <c r="I37" s="2">
        <f t="shared" si="7"/>
        <v>10571</v>
      </c>
      <c r="J37" s="2">
        <f t="shared" si="7"/>
        <v>10203</v>
      </c>
      <c r="K37" s="2">
        <f t="shared" si="7"/>
        <v>579</v>
      </c>
      <c r="L37" s="2">
        <f t="shared" si="7"/>
        <v>31849</v>
      </c>
      <c r="M37" s="2">
        <f t="shared" si="7"/>
        <v>50536</v>
      </c>
      <c r="N37" s="2">
        <f t="shared" si="7"/>
        <v>43364</v>
      </c>
      <c r="O37" s="2">
        <f t="shared" si="7"/>
        <v>43043</v>
      </c>
      <c r="P37" s="2">
        <f t="shared" si="7"/>
        <v>30656</v>
      </c>
      <c r="Q37" s="2">
        <f t="shared" si="7"/>
        <v>1622</v>
      </c>
      <c r="R37" s="2">
        <f t="shared" si="7"/>
        <v>1763</v>
      </c>
      <c r="S37" s="2">
        <f t="shared" si="7"/>
        <v>7305</v>
      </c>
      <c r="T37" s="2">
        <f t="shared" si="7"/>
        <v>1697</v>
      </c>
      <c r="U37" s="2">
        <f t="shared" si="7"/>
        <v>321</v>
      </c>
      <c r="V37" s="2">
        <f t="shared" si="7"/>
        <v>7172</v>
      </c>
    </row>
    <row r="38" spans="1:22" ht="18" customHeight="1">
      <c r="A38" s="6" t="s">
        <v>259</v>
      </c>
      <c r="B38" s="21" t="s">
        <v>157</v>
      </c>
      <c r="C38" s="1">
        <v>9093</v>
      </c>
      <c r="D38" s="1">
        <f aca="true" t="shared" si="8" ref="D38:D55">SUM(K38,E38)</f>
        <v>5699</v>
      </c>
      <c r="E38" s="1">
        <f t="shared" si="6"/>
        <v>5656</v>
      </c>
      <c r="F38" s="1">
        <v>4252</v>
      </c>
      <c r="G38" s="1">
        <v>195</v>
      </c>
      <c r="H38" s="1">
        <v>129</v>
      </c>
      <c r="I38" s="1">
        <v>607</v>
      </c>
      <c r="J38" s="1">
        <v>473</v>
      </c>
      <c r="K38" s="1">
        <v>43</v>
      </c>
      <c r="L38" s="1">
        <v>3394</v>
      </c>
      <c r="M38" s="1">
        <v>4327</v>
      </c>
      <c r="N38" s="1">
        <f aca="true" t="shared" si="9" ref="N38:N55">SUM(U38,O38)</f>
        <v>3578</v>
      </c>
      <c r="O38" s="1">
        <f aca="true" t="shared" si="10" ref="O38:O55">SUM(P38:T38)</f>
        <v>3557</v>
      </c>
      <c r="P38" s="1">
        <v>2823</v>
      </c>
      <c r="Q38" s="1">
        <v>190</v>
      </c>
      <c r="R38" s="1">
        <v>112</v>
      </c>
      <c r="S38" s="1">
        <v>351</v>
      </c>
      <c r="T38" s="1">
        <v>81</v>
      </c>
      <c r="U38" s="1">
        <v>21</v>
      </c>
      <c r="V38" s="1">
        <v>749</v>
      </c>
    </row>
    <row r="39" spans="1:22" ht="18" customHeight="1">
      <c r="A39" s="6" t="s">
        <v>117</v>
      </c>
      <c r="B39" s="21" t="s">
        <v>158</v>
      </c>
      <c r="C39" s="1">
        <v>12154</v>
      </c>
      <c r="D39" s="1">
        <f t="shared" si="8"/>
        <v>8080</v>
      </c>
      <c r="E39" s="1">
        <f t="shared" si="6"/>
        <v>8010</v>
      </c>
      <c r="F39" s="1">
        <v>6096</v>
      </c>
      <c r="G39" s="1">
        <v>327</v>
      </c>
      <c r="H39" s="1">
        <v>258</v>
      </c>
      <c r="I39" s="1">
        <v>730</v>
      </c>
      <c r="J39" s="1">
        <v>599</v>
      </c>
      <c r="K39" s="1">
        <v>70</v>
      </c>
      <c r="L39" s="1">
        <v>4074</v>
      </c>
      <c r="M39" s="1">
        <v>5816</v>
      </c>
      <c r="N39" s="1">
        <f t="shared" si="9"/>
        <v>4970</v>
      </c>
      <c r="O39" s="1">
        <f t="shared" si="10"/>
        <v>4936</v>
      </c>
      <c r="P39" s="1">
        <v>3881</v>
      </c>
      <c r="Q39" s="1">
        <v>301</v>
      </c>
      <c r="R39" s="1">
        <v>197</v>
      </c>
      <c r="S39" s="1">
        <v>450</v>
      </c>
      <c r="T39" s="1">
        <v>107</v>
      </c>
      <c r="U39" s="1">
        <v>34</v>
      </c>
      <c r="V39" s="1">
        <v>846</v>
      </c>
    </row>
    <row r="40" spans="1:22" ht="18" customHeight="1">
      <c r="A40" s="6" t="s">
        <v>118</v>
      </c>
      <c r="B40" s="21" t="s">
        <v>159</v>
      </c>
      <c r="C40" s="1">
        <v>4256</v>
      </c>
      <c r="D40" s="1">
        <f t="shared" si="8"/>
        <v>3100</v>
      </c>
      <c r="E40" s="1">
        <f t="shared" si="6"/>
        <v>3072</v>
      </c>
      <c r="F40" s="1">
        <v>2010</v>
      </c>
      <c r="G40" s="1">
        <v>99</v>
      </c>
      <c r="H40" s="1">
        <v>130</v>
      </c>
      <c r="I40" s="1">
        <v>406</v>
      </c>
      <c r="J40" s="1">
        <v>427</v>
      </c>
      <c r="K40" s="1">
        <v>28</v>
      </c>
      <c r="L40" s="1">
        <v>1156</v>
      </c>
      <c r="M40" s="1">
        <v>2176</v>
      </c>
      <c r="N40" s="1">
        <f t="shared" si="9"/>
        <v>1969</v>
      </c>
      <c r="O40" s="1">
        <f t="shared" si="10"/>
        <v>1956</v>
      </c>
      <c r="P40" s="1">
        <v>1368</v>
      </c>
      <c r="Q40" s="1">
        <v>92</v>
      </c>
      <c r="R40" s="1">
        <v>123</v>
      </c>
      <c r="S40" s="1">
        <v>290</v>
      </c>
      <c r="T40" s="1">
        <v>83</v>
      </c>
      <c r="U40" s="1">
        <v>13</v>
      </c>
      <c r="V40" s="1">
        <v>207</v>
      </c>
    </row>
    <row r="41" spans="1:22" ht="18" customHeight="1">
      <c r="A41" s="6" t="s">
        <v>119</v>
      </c>
      <c r="B41" s="21" t="s">
        <v>220</v>
      </c>
      <c r="C41" s="1">
        <v>6133</v>
      </c>
      <c r="D41" s="1">
        <f t="shared" si="8"/>
        <v>4433</v>
      </c>
      <c r="E41" s="1">
        <f t="shared" si="6"/>
        <v>4395</v>
      </c>
      <c r="F41" s="1">
        <v>2941</v>
      </c>
      <c r="G41" s="1">
        <v>155</v>
      </c>
      <c r="H41" s="1">
        <v>179</v>
      </c>
      <c r="I41" s="1">
        <v>537</v>
      </c>
      <c r="J41" s="1">
        <v>583</v>
      </c>
      <c r="K41" s="1">
        <v>38</v>
      </c>
      <c r="L41" s="1">
        <v>1700</v>
      </c>
      <c r="M41" s="1">
        <v>3129</v>
      </c>
      <c r="N41" s="1">
        <f t="shared" si="9"/>
        <v>2859</v>
      </c>
      <c r="O41" s="1">
        <f t="shared" si="10"/>
        <v>2837</v>
      </c>
      <c r="P41" s="1">
        <v>2034</v>
      </c>
      <c r="Q41" s="1">
        <v>138</v>
      </c>
      <c r="R41" s="1">
        <v>169</v>
      </c>
      <c r="S41" s="1">
        <v>389</v>
      </c>
      <c r="T41" s="1">
        <v>107</v>
      </c>
      <c r="U41" s="1">
        <v>22</v>
      </c>
      <c r="V41" s="1">
        <v>270</v>
      </c>
    </row>
    <row r="42" spans="1:22" ht="18" customHeight="1">
      <c r="A42" s="6" t="s">
        <v>120</v>
      </c>
      <c r="B42" s="21" t="s">
        <v>161</v>
      </c>
      <c r="C42" s="1">
        <v>4233</v>
      </c>
      <c r="D42" s="1">
        <f t="shared" si="8"/>
        <v>2887</v>
      </c>
      <c r="E42" s="1">
        <f t="shared" si="6"/>
        <v>2865</v>
      </c>
      <c r="F42" s="1">
        <v>1905</v>
      </c>
      <c r="G42" s="1">
        <v>59</v>
      </c>
      <c r="H42" s="1">
        <v>88</v>
      </c>
      <c r="I42" s="1">
        <v>435</v>
      </c>
      <c r="J42" s="1">
        <v>378</v>
      </c>
      <c r="K42" s="1">
        <v>22</v>
      </c>
      <c r="L42" s="1">
        <v>1346</v>
      </c>
      <c r="M42" s="1">
        <v>2110</v>
      </c>
      <c r="N42" s="1">
        <f t="shared" si="9"/>
        <v>1761</v>
      </c>
      <c r="O42" s="1">
        <f t="shared" si="10"/>
        <v>1746</v>
      </c>
      <c r="P42" s="1">
        <v>1256</v>
      </c>
      <c r="Q42" s="1">
        <v>53</v>
      </c>
      <c r="R42" s="1">
        <v>77</v>
      </c>
      <c r="S42" s="1">
        <v>288</v>
      </c>
      <c r="T42" s="1">
        <v>72</v>
      </c>
      <c r="U42" s="1">
        <v>15</v>
      </c>
      <c r="V42" s="1">
        <v>349</v>
      </c>
    </row>
    <row r="43" spans="1:22" ht="18" customHeight="1">
      <c r="A43" s="6" t="s">
        <v>121</v>
      </c>
      <c r="B43" s="21" t="s">
        <v>162</v>
      </c>
      <c r="C43" s="1">
        <v>6015</v>
      </c>
      <c r="D43" s="1">
        <f t="shared" si="8"/>
        <v>4090</v>
      </c>
      <c r="E43" s="1">
        <f t="shared" si="6"/>
        <v>4049</v>
      </c>
      <c r="F43" s="1">
        <v>3028</v>
      </c>
      <c r="G43" s="1">
        <v>83</v>
      </c>
      <c r="H43" s="1">
        <v>111</v>
      </c>
      <c r="I43" s="1">
        <v>429</v>
      </c>
      <c r="J43" s="1">
        <v>398</v>
      </c>
      <c r="K43" s="1">
        <v>41</v>
      </c>
      <c r="L43" s="1">
        <v>1925</v>
      </c>
      <c r="M43" s="1">
        <v>2980</v>
      </c>
      <c r="N43" s="1">
        <f t="shared" si="9"/>
        <v>2529</v>
      </c>
      <c r="O43" s="1">
        <f t="shared" si="10"/>
        <v>2503</v>
      </c>
      <c r="P43" s="1">
        <v>1972</v>
      </c>
      <c r="Q43" s="1">
        <v>74</v>
      </c>
      <c r="R43" s="1">
        <v>102</v>
      </c>
      <c r="S43" s="1">
        <v>292</v>
      </c>
      <c r="T43" s="1">
        <v>63</v>
      </c>
      <c r="U43" s="1">
        <v>26</v>
      </c>
      <c r="V43" s="1">
        <v>451</v>
      </c>
    </row>
    <row r="44" spans="1:22" ht="18" customHeight="1">
      <c r="A44" s="6" t="s">
        <v>122</v>
      </c>
      <c r="B44" s="21" t="s">
        <v>247</v>
      </c>
      <c r="C44" s="1">
        <v>4691</v>
      </c>
      <c r="D44" s="1">
        <f t="shared" si="8"/>
        <v>3398</v>
      </c>
      <c r="E44" s="1">
        <f t="shared" si="6"/>
        <v>3385</v>
      </c>
      <c r="F44" s="1">
        <v>1700</v>
      </c>
      <c r="G44" s="1">
        <v>35</v>
      </c>
      <c r="H44" s="1">
        <v>38</v>
      </c>
      <c r="I44" s="1">
        <v>755</v>
      </c>
      <c r="J44" s="1">
        <v>857</v>
      </c>
      <c r="K44" s="1">
        <v>13</v>
      </c>
      <c r="L44" s="1">
        <v>1293</v>
      </c>
      <c r="M44" s="1">
        <v>2256</v>
      </c>
      <c r="N44" s="1">
        <f t="shared" si="9"/>
        <v>1856</v>
      </c>
      <c r="O44" s="1">
        <f t="shared" si="10"/>
        <v>1849</v>
      </c>
      <c r="P44" s="1">
        <v>1110</v>
      </c>
      <c r="Q44" s="1">
        <v>34</v>
      </c>
      <c r="R44" s="1">
        <v>34</v>
      </c>
      <c r="S44" s="1">
        <v>547</v>
      </c>
      <c r="T44" s="1">
        <v>124</v>
      </c>
      <c r="U44" s="1">
        <v>7</v>
      </c>
      <c r="V44" s="1">
        <v>400</v>
      </c>
    </row>
    <row r="45" spans="1:22" ht="18" customHeight="1">
      <c r="A45" s="6" t="s">
        <v>123</v>
      </c>
      <c r="B45" s="21" t="s">
        <v>248</v>
      </c>
      <c r="C45" s="1">
        <v>3883</v>
      </c>
      <c r="D45" s="1">
        <f t="shared" si="8"/>
        <v>2974</v>
      </c>
      <c r="E45" s="1">
        <f t="shared" si="6"/>
        <v>2964</v>
      </c>
      <c r="F45" s="1">
        <v>1391</v>
      </c>
      <c r="G45" s="1">
        <v>20</v>
      </c>
      <c r="H45" s="1">
        <v>24</v>
      </c>
      <c r="I45" s="1">
        <v>711</v>
      </c>
      <c r="J45" s="1">
        <v>818</v>
      </c>
      <c r="K45" s="1">
        <v>10</v>
      </c>
      <c r="L45" s="1">
        <v>909</v>
      </c>
      <c r="M45" s="1">
        <v>1857</v>
      </c>
      <c r="N45" s="1">
        <f t="shared" si="9"/>
        <v>1580</v>
      </c>
      <c r="O45" s="1">
        <f t="shared" si="10"/>
        <v>1574</v>
      </c>
      <c r="P45" s="1">
        <v>962</v>
      </c>
      <c r="Q45" s="1">
        <v>20</v>
      </c>
      <c r="R45" s="1">
        <v>22</v>
      </c>
      <c r="S45" s="1">
        <v>477</v>
      </c>
      <c r="T45" s="1">
        <v>93</v>
      </c>
      <c r="U45" s="1">
        <v>6</v>
      </c>
      <c r="V45" s="1">
        <v>277</v>
      </c>
    </row>
    <row r="46" spans="1:22" ht="18" customHeight="1">
      <c r="A46" s="6" t="s">
        <v>124</v>
      </c>
      <c r="B46" s="21" t="s">
        <v>163</v>
      </c>
      <c r="C46" s="1">
        <v>5922</v>
      </c>
      <c r="D46" s="1">
        <f t="shared" si="8"/>
        <v>3926</v>
      </c>
      <c r="E46" s="1">
        <f t="shared" si="6"/>
        <v>3885</v>
      </c>
      <c r="F46" s="1">
        <v>2958</v>
      </c>
      <c r="G46" s="1">
        <v>85</v>
      </c>
      <c r="H46" s="1">
        <v>86</v>
      </c>
      <c r="I46" s="1">
        <v>423</v>
      </c>
      <c r="J46" s="1">
        <v>333</v>
      </c>
      <c r="K46" s="1">
        <v>41</v>
      </c>
      <c r="L46" s="1">
        <v>1996</v>
      </c>
      <c r="M46" s="1">
        <v>2899</v>
      </c>
      <c r="N46" s="1">
        <f t="shared" si="9"/>
        <v>2481</v>
      </c>
      <c r="O46" s="1">
        <f t="shared" si="10"/>
        <v>2461</v>
      </c>
      <c r="P46" s="1">
        <v>2025</v>
      </c>
      <c r="Q46" s="1">
        <v>78</v>
      </c>
      <c r="R46" s="1">
        <v>71</v>
      </c>
      <c r="S46" s="1">
        <v>247</v>
      </c>
      <c r="T46" s="1">
        <v>40</v>
      </c>
      <c r="U46" s="1">
        <v>20</v>
      </c>
      <c r="V46" s="1">
        <v>418</v>
      </c>
    </row>
    <row r="47" spans="1:22" ht="18" customHeight="1">
      <c r="A47" s="6" t="s">
        <v>125</v>
      </c>
      <c r="B47" s="21" t="s">
        <v>164</v>
      </c>
      <c r="C47" s="1">
        <v>6530</v>
      </c>
      <c r="D47" s="1">
        <f t="shared" si="8"/>
        <v>4525</v>
      </c>
      <c r="E47" s="1">
        <f t="shared" si="6"/>
        <v>4477</v>
      </c>
      <c r="F47" s="1">
        <v>3332</v>
      </c>
      <c r="G47" s="1">
        <v>108</v>
      </c>
      <c r="H47" s="1">
        <v>136</v>
      </c>
      <c r="I47" s="1">
        <v>517</v>
      </c>
      <c r="J47" s="1">
        <v>384</v>
      </c>
      <c r="K47" s="1">
        <v>48</v>
      </c>
      <c r="L47" s="1">
        <v>2005</v>
      </c>
      <c r="M47" s="1">
        <v>3130</v>
      </c>
      <c r="N47" s="1">
        <f t="shared" si="9"/>
        <v>2778</v>
      </c>
      <c r="O47" s="1">
        <f t="shared" si="10"/>
        <v>2752</v>
      </c>
      <c r="P47" s="1">
        <v>2148</v>
      </c>
      <c r="Q47" s="1">
        <v>99</v>
      </c>
      <c r="R47" s="1">
        <v>121</v>
      </c>
      <c r="S47" s="1">
        <v>314</v>
      </c>
      <c r="T47" s="1">
        <v>70</v>
      </c>
      <c r="U47" s="1">
        <v>26</v>
      </c>
      <c r="V47" s="1">
        <v>352</v>
      </c>
    </row>
    <row r="48" spans="1:22" ht="18" customHeight="1">
      <c r="A48" s="6" t="s">
        <v>126</v>
      </c>
      <c r="B48" s="21" t="s">
        <v>165</v>
      </c>
      <c r="C48" s="1">
        <v>3891</v>
      </c>
      <c r="D48" s="1">
        <f t="shared" si="8"/>
        <v>2900</v>
      </c>
      <c r="E48" s="1">
        <f t="shared" si="6"/>
        <v>2885</v>
      </c>
      <c r="F48" s="1">
        <v>1363</v>
      </c>
      <c r="G48" s="1">
        <v>46</v>
      </c>
      <c r="H48" s="1">
        <v>56</v>
      </c>
      <c r="I48" s="1">
        <v>646</v>
      </c>
      <c r="J48" s="1">
        <v>774</v>
      </c>
      <c r="K48" s="1">
        <v>15</v>
      </c>
      <c r="L48" s="1">
        <v>991</v>
      </c>
      <c r="M48" s="1">
        <v>1810</v>
      </c>
      <c r="N48" s="1">
        <f t="shared" si="9"/>
        <v>1566</v>
      </c>
      <c r="O48" s="1">
        <f t="shared" si="10"/>
        <v>1560</v>
      </c>
      <c r="P48" s="1">
        <v>815</v>
      </c>
      <c r="Q48" s="1">
        <v>42</v>
      </c>
      <c r="R48" s="1">
        <v>56</v>
      </c>
      <c r="S48" s="1">
        <v>506</v>
      </c>
      <c r="T48" s="1">
        <v>141</v>
      </c>
      <c r="U48" s="1">
        <v>6</v>
      </c>
      <c r="V48" s="1">
        <v>244</v>
      </c>
    </row>
    <row r="49" spans="1:22" ht="18" customHeight="1">
      <c r="A49" s="6" t="s">
        <v>127</v>
      </c>
      <c r="B49" s="21" t="s">
        <v>166</v>
      </c>
      <c r="C49" s="1">
        <v>6482</v>
      </c>
      <c r="D49" s="1">
        <f t="shared" si="8"/>
        <v>4509</v>
      </c>
      <c r="E49" s="1">
        <f t="shared" si="6"/>
        <v>4465</v>
      </c>
      <c r="F49" s="1">
        <v>2947</v>
      </c>
      <c r="G49" s="1">
        <v>134</v>
      </c>
      <c r="H49" s="1">
        <v>170</v>
      </c>
      <c r="I49" s="1">
        <v>627</v>
      </c>
      <c r="J49" s="1">
        <v>587</v>
      </c>
      <c r="K49" s="1">
        <v>44</v>
      </c>
      <c r="L49" s="1">
        <v>1973</v>
      </c>
      <c r="M49" s="1">
        <v>3309</v>
      </c>
      <c r="N49" s="1">
        <f t="shared" si="9"/>
        <v>2945</v>
      </c>
      <c r="O49" s="1">
        <f t="shared" si="10"/>
        <v>2920</v>
      </c>
      <c r="P49" s="1">
        <v>2068</v>
      </c>
      <c r="Q49" s="1">
        <v>124</v>
      </c>
      <c r="R49" s="1">
        <v>155</v>
      </c>
      <c r="S49" s="1">
        <v>466</v>
      </c>
      <c r="T49" s="1">
        <v>107</v>
      </c>
      <c r="U49" s="1">
        <v>25</v>
      </c>
      <c r="V49" s="1">
        <v>364</v>
      </c>
    </row>
    <row r="50" spans="1:22" ht="18" customHeight="1">
      <c r="A50" s="6" t="s">
        <v>128</v>
      </c>
      <c r="B50" s="21" t="s">
        <v>167</v>
      </c>
      <c r="C50" s="1">
        <v>8245</v>
      </c>
      <c r="D50" s="1">
        <f t="shared" si="8"/>
        <v>5433</v>
      </c>
      <c r="E50" s="1">
        <f t="shared" si="6"/>
        <v>5386</v>
      </c>
      <c r="F50" s="1">
        <v>3851</v>
      </c>
      <c r="G50" s="1">
        <v>185</v>
      </c>
      <c r="H50" s="1">
        <v>210</v>
      </c>
      <c r="I50" s="1">
        <v>620</v>
      </c>
      <c r="J50" s="1">
        <v>520</v>
      </c>
      <c r="K50" s="1">
        <v>47</v>
      </c>
      <c r="L50" s="1">
        <v>2811</v>
      </c>
      <c r="M50" s="1">
        <v>3916</v>
      </c>
      <c r="N50" s="1">
        <f t="shared" si="9"/>
        <v>3287</v>
      </c>
      <c r="O50" s="1">
        <f t="shared" si="10"/>
        <v>3260</v>
      </c>
      <c r="P50" s="1">
        <v>2356</v>
      </c>
      <c r="Q50" s="1">
        <v>165</v>
      </c>
      <c r="R50" s="1">
        <v>187</v>
      </c>
      <c r="S50" s="1">
        <v>416</v>
      </c>
      <c r="T50" s="1">
        <v>136</v>
      </c>
      <c r="U50" s="1">
        <v>27</v>
      </c>
      <c r="V50" s="1">
        <v>629</v>
      </c>
    </row>
    <row r="51" spans="1:22" ht="18" customHeight="1">
      <c r="A51" s="6" t="s">
        <v>129</v>
      </c>
      <c r="B51" s="21" t="s">
        <v>225</v>
      </c>
      <c r="C51" s="1">
        <v>4727</v>
      </c>
      <c r="D51" s="1">
        <f t="shared" si="8"/>
        <v>3238</v>
      </c>
      <c r="E51" s="1">
        <f t="shared" si="6"/>
        <v>3199</v>
      </c>
      <c r="F51" s="1">
        <v>2244</v>
      </c>
      <c r="G51" s="1">
        <v>79</v>
      </c>
      <c r="H51" s="1">
        <v>83</v>
      </c>
      <c r="I51" s="1">
        <v>400</v>
      </c>
      <c r="J51" s="1">
        <v>393</v>
      </c>
      <c r="K51" s="1">
        <v>39</v>
      </c>
      <c r="L51" s="1">
        <v>1489</v>
      </c>
      <c r="M51" s="1">
        <v>2333</v>
      </c>
      <c r="N51" s="1">
        <f t="shared" si="9"/>
        <v>2004</v>
      </c>
      <c r="O51" s="1">
        <f t="shared" si="10"/>
        <v>1980</v>
      </c>
      <c r="P51" s="1">
        <v>1445</v>
      </c>
      <c r="Q51" s="1">
        <v>69</v>
      </c>
      <c r="R51" s="1">
        <v>78</v>
      </c>
      <c r="S51" s="1">
        <v>291</v>
      </c>
      <c r="T51" s="1">
        <v>97</v>
      </c>
      <c r="U51" s="1">
        <v>24</v>
      </c>
      <c r="V51" s="1">
        <v>329</v>
      </c>
    </row>
    <row r="52" spans="1:22" ht="18" customHeight="1">
      <c r="A52" s="6" t="s">
        <v>130</v>
      </c>
      <c r="B52" s="21" t="s">
        <v>226</v>
      </c>
      <c r="C52" s="1">
        <v>5704</v>
      </c>
      <c r="D52" s="1">
        <f t="shared" si="8"/>
        <v>4109</v>
      </c>
      <c r="E52" s="1">
        <f t="shared" si="6"/>
        <v>4083</v>
      </c>
      <c r="F52" s="1">
        <v>2085</v>
      </c>
      <c r="G52" s="1">
        <v>62</v>
      </c>
      <c r="H52" s="1">
        <v>127</v>
      </c>
      <c r="I52" s="1">
        <v>964</v>
      </c>
      <c r="J52" s="1">
        <v>845</v>
      </c>
      <c r="K52" s="1">
        <v>26</v>
      </c>
      <c r="L52" s="1">
        <v>1595</v>
      </c>
      <c r="M52" s="1">
        <v>2682</v>
      </c>
      <c r="N52" s="1">
        <f t="shared" si="9"/>
        <v>2306</v>
      </c>
      <c r="O52" s="1">
        <f t="shared" si="10"/>
        <v>2290</v>
      </c>
      <c r="P52" s="1">
        <v>1337</v>
      </c>
      <c r="Q52" s="1">
        <v>57</v>
      </c>
      <c r="R52" s="1">
        <v>118</v>
      </c>
      <c r="S52" s="1">
        <v>661</v>
      </c>
      <c r="T52" s="1">
        <v>117</v>
      </c>
      <c r="U52" s="1">
        <v>16</v>
      </c>
      <c r="V52" s="1">
        <v>376</v>
      </c>
    </row>
    <row r="53" spans="1:22" ht="18" customHeight="1">
      <c r="A53" s="6" t="s">
        <v>131</v>
      </c>
      <c r="B53" s="21" t="s">
        <v>249</v>
      </c>
      <c r="C53" s="1">
        <v>3693</v>
      </c>
      <c r="D53" s="1">
        <f t="shared" si="8"/>
        <v>2656</v>
      </c>
      <c r="E53" s="1">
        <f t="shared" si="6"/>
        <v>2638</v>
      </c>
      <c r="F53" s="1">
        <v>1325</v>
      </c>
      <c r="G53" s="1">
        <v>21</v>
      </c>
      <c r="H53" s="1">
        <v>32</v>
      </c>
      <c r="I53" s="1">
        <v>608</v>
      </c>
      <c r="J53" s="1">
        <v>652</v>
      </c>
      <c r="K53" s="1">
        <v>18</v>
      </c>
      <c r="L53" s="1">
        <v>1037</v>
      </c>
      <c r="M53" s="1">
        <v>1740</v>
      </c>
      <c r="N53" s="1">
        <f t="shared" si="9"/>
        <v>1458</v>
      </c>
      <c r="O53" s="1">
        <f t="shared" si="10"/>
        <v>1452</v>
      </c>
      <c r="P53" s="1">
        <v>819</v>
      </c>
      <c r="Q53" s="1">
        <v>19</v>
      </c>
      <c r="R53" s="1">
        <v>31</v>
      </c>
      <c r="S53" s="1">
        <v>485</v>
      </c>
      <c r="T53" s="1">
        <v>98</v>
      </c>
      <c r="U53" s="1">
        <v>6</v>
      </c>
      <c r="V53" s="1">
        <v>282</v>
      </c>
    </row>
    <row r="54" spans="1:22" ht="18" customHeight="1">
      <c r="A54" s="6" t="s">
        <v>132</v>
      </c>
      <c r="B54" s="21" t="s">
        <v>168</v>
      </c>
      <c r="C54" s="1">
        <v>4026</v>
      </c>
      <c r="D54" s="1">
        <f t="shared" si="8"/>
        <v>2985</v>
      </c>
      <c r="E54" s="1">
        <f t="shared" si="6"/>
        <v>2960</v>
      </c>
      <c r="F54" s="1">
        <v>2034</v>
      </c>
      <c r="G54" s="1">
        <v>51</v>
      </c>
      <c r="H54" s="1">
        <v>101</v>
      </c>
      <c r="I54" s="1">
        <v>422</v>
      </c>
      <c r="J54" s="1">
        <v>352</v>
      </c>
      <c r="K54" s="1">
        <v>25</v>
      </c>
      <c r="L54" s="1">
        <v>1041</v>
      </c>
      <c r="M54" s="1">
        <v>1950</v>
      </c>
      <c r="N54" s="1">
        <f t="shared" si="9"/>
        <v>1707</v>
      </c>
      <c r="O54" s="1">
        <f t="shared" si="10"/>
        <v>1688</v>
      </c>
      <c r="P54" s="1">
        <v>1227</v>
      </c>
      <c r="Q54" s="1">
        <v>46</v>
      </c>
      <c r="R54" s="1">
        <v>86</v>
      </c>
      <c r="S54" s="1">
        <v>271</v>
      </c>
      <c r="T54" s="1">
        <v>58</v>
      </c>
      <c r="U54" s="1">
        <v>19</v>
      </c>
      <c r="V54" s="1">
        <v>243</v>
      </c>
    </row>
    <row r="55" spans="1:22" ht="31.5" customHeight="1">
      <c r="A55" s="6" t="s">
        <v>133</v>
      </c>
      <c r="B55" s="22" t="s">
        <v>250</v>
      </c>
      <c r="C55" s="18">
        <v>4327</v>
      </c>
      <c r="D55" s="18">
        <f t="shared" si="8"/>
        <v>3213</v>
      </c>
      <c r="E55" s="18">
        <f t="shared" si="6"/>
        <v>3202</v>
      </c>
      <c r="F55" s="18">
        <v>1586</v>
      </c>
      <c r="G55" s="18">
        <v>23</v>
      </c>
      <c r="H55" s="18">
        <v>29</v>
      </c>
      <c r="I55" s="18">
        <v>734</v>
      </c>
      <c r="J55" s="18">
        <v>830</v>
      </c>
      <c r="K55" s="18">
        <v>11</v>
      </c>
      <c r="L55" s="18">
        <v>1114</v>
      </c>
      <c r="M55" s="18">
        <v>2116</v>
      </c>
      <c r="N55" s="18">
        <f t="shared" si="9"/>
        <v>1730</v>
      </c>
      <c r="O55" s="18">
        <f t="shared" si="10"/>
        <v>1722</v>
      </c>
      <c r="P55" s="18">
        <v>1010</v>
      </c>
      <c r="Q55" s="18">
        <v>21</v>
      </c>
      <c r="R55" s="18">
        <v>24</v>
      </c>
      <c r="S55" s="18">
        <v>564</v>
      </c>
      <c r="T55" s="18">
        <v>103</v>
      </c>
      <c r="U55" s="18">
        <v>8</v>
      </c>
      <c r="V55" s="18">
        <v>386</v>
      </c>
    </row>
  </sheetData>
  <mergeCells count="15">
    <mergeCell ref="M8:V8"/>
    <mergeCell ref="D9:K9"/>
    <mergeCell ref="C8:L8"/>
    <mergeCell ref="M9:M11"/>
    <mergeCell ref="L9:L11"/>
    <mergeCell ref="E10:J10"/>
    <mergeCell ref="N9:U9"/>
    <mergeCell ref="V9:V11"/>
    <mergeCell ref="N10:N11"/>
    <mergeCell ref="O10:T10"/>
    <mergeCell ref="U10:U11"/>
    <mergeCell ref="B8:B11"/>
    <mergeCell ref="C9:C11"/>
    <mergeCell ref="D10:D11"/>
    <mergeCell ref="K10:K11"/>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AS48"/>
  <sheetViews>
    <sheetView workbookViewId="0" topLeftCell="A1">
      <selection activeCell="A1" sqref="A1"/>
    </sheetView>
  </sheetViews>
  <sheetFormatPr defaultColWidth="9.00390625" defaultRowHeight="18" customHeight="1"/>
  <cols>
    <col min="1" max="1" width="18.625" style="3" customWidth="1"/>
    <col min="2" max="4" width="11.125" style="1" customWidth="1"/>
    <col min="5" max="5" width="12.125" style="1" customWidth="1"/>
    <col min="6" max="19" width="11.125" style="1" customWidth="1"/>
    <col min="20" max="23" width="12.125" style="1" customWidth="1"/>
    <col min="24" max="33" width="11.125" style="1" customWidth="1"/>
    <col min="34" max="34" width="12.125" style="1" customWidth="1"/>
    <col min="35" max="44" width="11.125" style="1" customWidth="1"/>
    <col min="45" max="45" width="14.625" style="1" customWidth="1"/>
    <col min="46" max="16384" width="11.125" style="1" customWidth="1"/>
  </cols>
  <sheetData>
    <row r="1" spans="1:8" s="3" customFormat="1" ht="18" customHeight="1">
      <c r="A1" s="4" t="s">
        <v>60</v>
      </c>
      <c r="C1" s="4"/>
      <c r="D1" s="4"/>
      <c r="E1" s="4"/>
      <c r="F1" s="4"/>
      <c r="G1" s="4"/>
      <c r="H1" s="4"/>
    </row>
    <row r="2" spans="1:45" s="3" customFormat="1" ht="18" customHeight="1">
      <c r="A2" s="30" t="s">
        <v>61</v>
      </c>
      <c r="B2" s="30" t="s">
        <v>90</v>
      </c>
      <c r="C2" s="28" t="s">
        <v>91</v>
      </c>
      <c r="D2" s="14" t="s">
        <v>92</v>
      </c>
      <c r="E2" s="14" t="s">
        <v>93</v>
      </c>
      <c r="F2" s="14" t="s">
        <v>94</v>
      </c>
      <c r="G2" s="14" t="s">
        <v>95</v>
      </c>
      <c r="H2" s="14" t="s">
        <v>96</v>
      </c>
      <c r="I2" s="14" t="s">
        <v>97</v>
      </c>
      <c r="J2" s="14" t="s">
        <v>98</v>
      </c>
      <c r="K2" s="14" t="s">
        <v>99</v>
      </c>
      <c r="L2" s="14" t="s">
        <v>100</v>
      </c>
      <c r="M2" s="14" t="s">
        <v>101</v>
      </c>
      <c r="N2" s="14" t="s">
        <v>102</v>
      </c>
      <c r="O2" s="14" t="s">
        <v>103</v>
      </c>
      <c r="P2" s="14" t="s">
        <v>104</v>
      </c>
      <c r="Q2" s="14" t="s">
        <v>105</v>
      </c>
      <c r="R2" s="14" t="s">
        <v>106</v>
      </c>
      <c r="S2" s="14" t="s">
        <v>107</v>
      </c>
      <c r="T2" s="14" t="s">
        <v>108</v>
      </c>
      <c r="U2" s="14" t="s">
        <v>109</v>
      </c>
      <c r="V2" s="14" t="s">
        <v>110</v>
      </c>
      <c r="W2" s="14" t="s">
        <v>111</v>
      </c>
      <c r="X2" s="14" t="s">
        <v>112</v>
      </c>
      <c r="Y2" s="14" t="s">
        <v>113</v>
      </c>
      <c r="Z2" s="14" t="s">
        <v>114</v>
      </c>
      <c r="AA2" s="28" t="s">
        <v>115</v>
      </c>
      <c r="AB2" s="14" t="s">
        <v>116</v>
      </c>
      <c r="AC2" s="14" t="s">
        <v>117</v>
      </c>
      <c r="AD2" s="14" t="s">
        <v>118</v>
      </c>
      <c r="AE2" s="14" t="s">
        <v>119</v>
      </c>
      <c r="AF2" s="14" t="s">
        <v>120</v>
      </c>
      <c r="AG2" s="14" t="s">
        <v>121</v>
      </c>
      <c r="AH2" s="14" t="s">
        <v>122</v>
      </c>
      <c r="AI2" s="14" t="s">
        <v>123</v>
      </c>
      <c r="AJ2" s="14" t="s">
        <v>124</v>
      </c>
      <c r="AK2" s="14" t="s">
        <v>125</v>
      </c>
      <c r="AL2" s="14" t="s">
        <v>126</v>
      </c>
      <c r="AM2" s="14" t="s">
        <v>127</v>
      </c>
      <c r="AN2" s="14" t="s">
        <v>128</v>
      </c>
      <c r="AO2" s="14" t="s">
        <v>129</v>
      </c>
      <c r="AP2" s="14" t="s">
        <v>130</v>
      </c>
      <c r="AQ2" s="14" t="s">
        <v>131</v>
      </c>
      <c r="AR2" s="14" t="s">
        <v>132</v>
      </c>
      <c r="AS2" s="15" t="s">
        <v>133</v>
      </c>
    </row>
    <row r="3" spans="1:45" s="3" customFormat="1" ht="54" customHeight="1">
      <c r="A3" s="31"/>
      <c r="B3" s="31"/>
      <c r="C3" s="29"/>
      <c r="D3" s="16" t="s">
        <v>139</v>
      </c>
      <c r="E3" s="16" t="s">
        <v>171</v>
      </c>
      <c r="F3" s="16" t="s">
        <v>140</v>
      </c>
      <c r="G3" s="16" t="s">
        <v>141</v>
      </c>
      <c r="H3" s="16" t="s">
        <v>142</v>
      </c>
      <c r="I3" s="16" t="s">
        <v>143</v>
      </c>
      <c r="J3" s="16" t="s">
        <v>144</v>
      </c>
      <c r="K3" s="16" t="s">
        <v>145</v>
      </c>
      <c r="L3" s="16" t="s">
        <v>146</v>
      </c>
      <c r="M3" s="16" t="s">
        <v>147</v>
      </c>
      <c r="N3" s="16" t="s">
        <v>148</v>
      </c>
      <c r="O3" s="16" t="s">
        <v>149</v>
      </c>
      <c r="P3" s="16" t="s">
        <v>150</v>
      </c>
      <c r="Q3" s="16" t="s">
        <v>151</v>
      </c>
      <c r="R3" s="16" t="s">
        <v>152</v>
      </c>
      <c r="S3" s="16" t="s">
        <v>153</v>
      </c>
      <c r="T3" s="16" t="s">
        <v>172</v>
      </c>
      <c r="U3" s="16" t="s">
        <v>173</v>
      </c>
      <c r="V3" s="16" t="s">
        <v>174</v>
      </c>
      <c r="W3" s="16" t="s">
        <v>175</v>
      </c>
      <c r="X3" s="16" t="s">
        <v>154</v>
      </c>
      <c r="Y3" s="16" t="s">
        <v>155</v>
      </c>
      <c r="Z3" s="16" t="s">
        <v>156</v>
      </c>
      <c r="AA3" s="29"/>
      <c r="AB3" s="16" t="s">
        <v>157</v>
      </c>
      <c r="AC3" s="16" t="s">
        <v>158</v>
      </c>
      <c r="AD3" s="16" t="s">
        <v>159</v>
      </c>
      <c r="AE3" s="16" t="s">
        <v>160</v>
      </c>
      <c r="AF3" s="16" t="s">
        <v>161</v>
      </c>
      <c r="AG3" s="16" t="s">
        <v>162</v>
      </c>
      <c r="AH3" s="16" t="s">
        <v>176</v>
      </c>
      <c r="AI3" s="16" t="s">
        <v>177</v>
      </c>
      <c r="AJ3" s="16" t="s">
        <v>163</v>
      </c>
      <c r="AK3" s="16" t="s">
        <v>164</v>
      </c>
      <c r="AL3" s="16" t="s">
        <v>165</v>
      </c>
      <c r="AM3" s="16" t="s">
        <v>166</v>
      </c>
      <c r="AN3" s="16" t="s">
        <v>167</v>
      </c>
      <c r="AO3" s="16" t="s">
        <v>178</v>
      </c>
      <c r="AP3" s="16" t="s">
        <v>179</v>
      </c>
      <c r="AQ3" s="16" t="s">
        <v>180</v>
      </c>
      <c r="AR3" s="16" t="s">
        <v>168</v>
      </c>
      <c r="AS3" s="17" t="s">
        <v>181</v>
      </c>
    </row>
    <row r="4" spans="1:45" s="2" customFormat="1" ht="18" customHeight="1">
      <c r="A4" s="9" t="s">
        <v>310</v>
      </c>
      <c r="B4" s="2">
        <f>SUM(B5:B18)</f>
        <v>184355</v>
      </c>
      <c r="C4" s="2">
        <f>SUM(C5:C18)</f>
        <v>112779</v>
      </c>
      <c r="D4" s="2">
        <f>SUM(D5:D18)</f>
        <v>3799</v>
      </c>
      <c r="E4" s="2">
        <f aca="true" t="shared" si="0" ref="E4:AS4">SUM(E5:E18)</f>
        <v>3250</v>
      </c>
      <c r="F4" s="2">
        <f t="shared" si="0"/>
        <v>5595</v>
      </c>
      <c r="G4" s="2">
        <f t="shared" si="0"/>
        <v>5582</v>
      </c>
      <c r="H4" s="2">
        <f t="shared" si="0"/>
        <v>5571</v>
      </c>
      <c r="I4" s="2">
        <f t="shared" si="0"/>
        <v>4781</v>
      </c>
      <c r="J4" s="2">
        <f t="shared" si="0"/>
        <v>5068</v>
      </c>
      <c r="K4" s="2">
        <f t="shared" si="0"/>
        <v>5488</v>
      </c>
      <c r="L4" s="2">
        <f t="shared" si="0"/>
        <v>5450</v>
      </c>
      <c r="M4" s="2">
        <f t="shared" si="0"/>
        <v>3433</v>
      </c>
      <c r="N4" s="2">
        <f t="shared" si="0"/>
        <v>3772</v>
      </c>
      <c r="O4" s="2">
        <f t="shared" si="0"/>
        <v>2956</v>
      </c>
      <c r="P4" s="2">
        <f t="shared" si="0"/>
        <v>3796</v>
      </c>
      <c r="Q4" s="2">
        <f t="shared" si="0"/>
        <v>3661</v>
      </c>
      <c r="R4" s="2">
        <f t="shared" si="0"/>
        <v>7317</v>
      </c>
      <c r="S4" s="2">
        <f t="shared" si="0"/>
        <v>4309</v>
      </c>
      <c r="T4" s="2">
        <f t="shared" si="0"/>
        <v>5841</v>
      </c>
      <c r="U4" s="2">
        <f t="shared" si="0"/>
        <v>3452</v>
      </c>
      <c r="V4" s="2">
        <f t="shared" si="0"/>
        <v>4030</v>
      </c>
      <c r="W4" s="2">
        <f t="shared" si="0"/>
        <v>5745</v>
      </c>
      <c r="X4" s="2">
        <f t="shared" si="0"/>
        <v>7686</v>
      </c>
      <c r="Y4" s="2">
        <f t="shared" si="0"/>
        <v>5861</v>
      </c>
      <c r="Z4" s="2">
        <f t="shared" si="0"/>
        <v>6336</v>
      </c>
      <c r="AA4" s="2">
        <f t="shared" si="0"/>
        <v>71576</v>
      </c>
      <c r="AB4" s="2">
        <f t="shared" si="0"/>
        <v>5656</v>
      </c>
      <c r="AC4" s="2">
        <f t="shared" si="0"/>
        <v>8010</v>
      </c>
      <c r="AD4" s="2">
        <f t="shared" si="0"/>
        <v>3072</v>
      </c>
      <c r="AE4" s="2">
        <f t="shared" si="0"/>
        <v>4395</v>
      </c>
      <c r="AF4" s="2">
        <f t="shared" si="0"/>
        <v>2865</v>
      </c>
      <c r="AG4" s="2">
        <f t="shared" si="0"/>
        <v>4049</v>
      </c>
      <c r="AH4" s="2">
        <f t="shared" si="0"/>
        <v>3385</v>
      </c>
      <c r="AI4" s="2">
        <f t="shared" si="0"/>
        <v>2964</v>
      </c>
      <c r="AJ4" s="2">
        <f t="shared" si="0"/>
        <v>3885</v>
      </c>
      <c r="AK4" s="2">
        <f t="shared" si="0"/>
        <v>4477</v>
      </c>
      <c r="AL4" s="2">
        <f t="shared" si="0"/>
        <v>2885</v>
      </c>
      <c r="AM4" s="2">
        <f t="shared" si="0"/>
        <v>4465</v>
      </c>
      <c r="AN4" s="2">
        <f t="shared" si="0"/>
        <v>5386</v>
      </c>
      <c r="AO4" s="2">
        <f t="shared" si="0"/>
        <v>3199</v>
      </c>
      <c r="AP4" s="2">
        <f t="shared" si="0"/>
        <v>4083</v>
      </c>
      <c r="AQ4" s="2">
        <f t="shared" si="0"/>
        <v>2638</v>
      </c>
      <c r="AR4" s="2">
        <f t="shared" si="0"/>
        <v>2960</v>
      </c>
      <c r="AS4" s="2">
        <f t="shared" si="0"/>
        <v>3202</v>
      </c>
    </row>
    <row r="5" spans="1:45" ht="18" customHeight="1">
      <c r="A5" s="21" t="s">
        <v>46</v>
      </c>
      <c r="B5" s="1">
        <f aca="true" t="shared" si="1" ref="B5:B18">SUM(C5,AA5)</f>
        <v>14819</v>
      </c>
      <c r="C5" s="1">
        <f>SUM(D5:Z5)</f>
        <v>2548</v>
      </c>
      <c r="D5" s="1">
        <f aca="true" t="shared" si="2" ref="D5:Z5">SUM(D20,D35)</f>
        <v>4</v>
      </c>
      <c r="E5" s="1">
        <f t="shared" si="2"/>
        <v>7</v>
      </c>
      <c r="F5" s="1">
        <f t="shared" si="2"/>
        <v>6</v>
      </c>
      <c r="G5" s="1">
        <f t="shared" si="2"/>
        <v>41</v>
      </c>
      <c r="H5" s="1">
        <f t="shared" si="2"/>
        <v>102</v>
      </c>
      <c r="I5" s="1">
        <f t="shared" si="2"/>
        <v>146</v>
      </c>
      <c r="J5" s="1">
        <f t="shared" si="2"/>
        <v>2</v>
      </c>
      <c r="K5" s="1">
        <f t="shared" si="2"/>
        <v>126</v>
      </c>
      <c r="L5" s="1">
        <f t="shared" si="2"/>
        <v>28</v>
      </c>
      <c r="M5" s="1">
        <f t="shared" si="2"/>
        <v>5</v>
      </c>
      <c r="N5" s="1">
        <f t="shared" si="2"/>
        <v>49</v>
      </c>
      <c r="O5" s="1">
        <f t="shared" si="2"/>
        <v>3</v>
      </c>
      <c r="P5" s="1">
        <f t="shared" si="2"/>
        <v>7</v>
      </c>
      <c r="Q5" s="1">
        <f t="shared" si="2"/>
        <v>275</v>
      </c>
      <c r="R5" s="1">
        <f t="shared" si="2"/>
        <v>89</v>
      </c>
      <c r="S5" s="1">
        <f t="shared" si="2"/>
        <v>12</v>
      </c>
      <c r="T5" s="1">
        <f t="shared" si="2"/>
        <v>21</v>
      </c>
      <c r="U5" s="1">
        <f t="shared" si="2"/>
        <v>8</v>
      </c>
      <c r="V5" s="1">
        <f t="shared" si="2"/>
        <v>194</v>
      </c>
      <c r="W5" s="1">
        <f t="shared" si="2"/>
        <v>364</v>
      </c>
      <c r="X5" s="1">
        <f t="shared" si="2"/>
        <v>386</v>
      </c>
      <c r="Y5" s="1">
        <f t="shared" si="2"/>
        <v>570</v>
      </c>
      <c r="Z5" s="1">
        <f t="shared" si="2"/>
        <v>103</v>
      </c>
      <c r="AA5" s="1">
        <f>SUM(AB5:AS5)</f>
        <v>12271</v>
      </c>
      <c r="AB5" s="1">
        <f aca="true" t="shared" si="3" ref="AB5:AS5">SUM(AB20,AB35)</f>
        <v>501</v>
      </c>
      <c r="AC5" s="1">
        <f t="shared" si="3"/>
        <v>425</v>
      </c>
      <c r="AD5" s="1">
        <f t="shared" si="3"/>
        <v>395</v>
      </c>
      <c r="AE5" s="1">
        <f t="shared" si="3"/>
        <v>493</v>
      </c>
      <c r="AF5" s="1">
        <f t="shared" si="3"/>
        <v>490</v>
      </c>
      <c r="AG5" s="1">
        <f t="shared" si="3"/>
        <v>331</v>
      </c>
      <c r="AH5" s="1">
        <f t="shared" si="3"/>
        <v>1410</v>
      </c>
      <c r="AI5" s="1">
        <f t="shared" si="3"/>
        <v>1370</v>
      </c>
      <c r="AJ5" s="1">
        <f t="shared" si="3"/>
        <v>363</v>
      </c>
      <c r="AK5" s="1">
        <f t="shared" si="3"/>
        <v>311</v>
      </c>
      <c r="AL5" s="1">
        <f t="shared" si="3"/>
        <v>1211</v>
      </c>
      <c r="AM5" s="1">
        <f t="shared" si="3"/>
        <v>609</v>
      </c>
      <c r="AN5" s="1">
        <f t="shared" si="3"/>
        <v>21</v>
      </c>
      <c r="AO5" s="1">
        <f t="shared" si="3"/>
        <v>240</v>
      </c>
      <c r="AP5" s="1">
        <f t="shared" si="3"/>
        <v>1365</v>
      </c>
      <c r="AQ5" s="1">
        <f t="shared" si="3"/>
        <v>1097</v>
      </c>
      <c r="AR5" s="1">
        <f t="shared" si="3"/>
        <v>260</v>
      </c>
      <c r="AS5" s="1">
        <f t="shared" si="3"/>
        <v>1379</v>
      </c>
    </row>
    <row r="6" spans="1:45" ht="18" customHeight="1">
      <c r="A6" s="21" t="s">
        <v>47</v>
      </c>
      <c r="B6" s="1">
        <f t="shared" si="1"/>
        <v>99</v>
      </c>
      <c r="C6" s="1">
        <f aca="true" t="shared" si="4" ref="C6:C18">SUM(D6:Z6)</f>
        <v>57</v>
      </c>
      <c r="D6" s="1">
        <f aca="true" t="shared" si="5" ref="D6:Z6">SUM(D21,D36)</f>
        <v>0</v>
      </c>
      <c r="E6" s="1">
        <f t="shared" si="5"/>
        <v>0</v>
      </c>
      <c r="F6" s="1">
        <f t="shared" si="5"/>
        <v>3</v>
      </c>
      <c r="G6" s="1">
        <f t="shared" si="5"/>
        <v>5</v>
      </c>
      <c r="H6" s="1">
        <f t="shared" si="5"/>
        <v>1</v>
      </c>
      <c r="I6" s="1">
        <f t="shared" si="5"/>
        <v>3</v>
      </c>
      <c r="J6" s="1">
        <f t="shared" si="5"/>
        <v>2</v>
      </c>
      <c r="K6" s="1">
        <f t="shared" si="5"/>
        <v>1</v>
      </c>
      <c r="L6" s="1">
        <f t="shared" si="5"/>
        <v>1</v>
      </c>
      <c r="M6" s="1">
        <f t="shared" si="5"/>
        <v>0</v>
      </c>
      <c r="N6" s="1">
        <f t="shared" si="5"/>
        <v>0</v>
      </c>
      <c r="O6" s="1">
        <f t="shared" si="5"/>
        <v>0</v>
      </c>
      <c r="P6" s="1">
        <f t="shared" si="5"/>
        <v>0</v>
      </c>
      <c r="Q6" s="1">
        <f t="shared" si="5"/>
        <v>0</v>
      </c>
      <c r="R6" s="1">
        <f t="shared" si="5"/>
        <v>2</v>
      </c>
      <c r="S6" s="1">
        <f t="shared" si="5"/>
        <v>0</v>
      </c>
      <c r="T6" s="1">
        <f t="shared" si="5"/>
        <v>1</v>
      </c>
      <c r="U6" s="1">
        <f t="shared" si="5"/>
        <v>6</v>
      </c>
      <c r="V6" s="1">
        <f t="shared" si="5"/>
        <v>13</v>
      </c>
      <c r="W6" s="1">
        <f t="shared" si="5"/>
        <v>8</v>
      </c>
      <c r="X6" s="1">
        <f t="shared" si="5"/>
        <v>3</v>
      </c>
      <c r="Y6" s="1">
        <f t="shared" si="5"/>
        <v>1</v>
      </c>
      <c r="Z6" s="1">
        <f t="shared" si="5"/>
        <v>7</v>
      </c>
      <c r="AA6" s="1">
        <f aca="true" t="shared" si="6" ref="AA6:AA18">SUM(AB6:AS6)</f>
        <v>42</v>
      </c>
      <c r="AB6" s="1">
        <f aca="true" t="shared" si="7" ref="AB6:AS6">SUM(AB21,AB36)</f>
        <v>4</v>
      </c>
      <c r="AC6" s="1">
        <f t="shared" si="7"/>
        <v>6</v>
      </c>
      <c r="AD6" s="1">
        <f t="shared" si="7"/>
        <v>1</v>
      </c>
      <c r="AE6" s="1">
        <f t="shared" si="7"/>
        <v>0</v>
      </c>
      <c r="AF6" s="1">
        <f t="shared" si="7"/>
        <v>1</v>
      </c>
      <c r="AG6" s="1">
        <f t="shared" si="7"/>
        <v>0</v>
      </c>
      <c r="AH6" s="1">
        <f t="shared" si="7"/>
        <v>10</v>
      </c>
      <c r="AI6" s="1">
        <f t="shared" si="7"/>
        <v>13</v>
      </c>
      <c r="AJ6" s="1">
        <f t="shared" si="7"/>
        <v>1</v>
      </c>
      <c r="AK6" s="1">
        <f t="shared" si="7"/>
        <v>4</v>
      </c>
      <c r="AL6" s="1">
        <f t="shared" si="7"/>
        <v>0</v>
      </c>
      <c r="AM6" s="1">
        <f t="shared" si="7"/>
        <v>1</v>
      </c>
      <c r="AN6" s="1">
        <f t="shared" si="7"/>
        <v>0</v>
      </c>
      <c r="AO6" s="1">
        <f t="shared" si="7"/>
        <v>1</v>
      </c>
      <c r="AP6" s="1">
        <f t="shared" si="7"/>
        <v>0</v>
      </c>
      <c r="AQ6" s="1">
        <f t="shared" si="7"/>
        <v>0</v>
      </c>
      <c r="AR6" s="1">
        <f t="shared" si="7"/>
        <v>0</v>
      </c>
      <c r="AS6" s="1">
        <f t="shared" si="7"/>
        <v>0</v>
      </c>
    </row>
    <row r="7" spans="1:45" ht="18" customHeight="1">
      <c r="A7" s="21" t="s">
        <v>48</v>
      </c>
      <c r="B7" s="1">
        <f t="shared" si="1"/>
        <v>224</v>
      </c>
      <c r="C7" s="1">
        <f t="shared" si="4"/>
        <v>23</v>
      </c>
      <c r="D7" s="1">
        <f aca="true" t="shared" si="8" ref="D7:Z7">SUM(D22,D37)</f>
        <v>0</v>
      </c>
      <c r="E7" s="1">
        <f t="shared" si="8"/>
        <v>1</v>
      </c>
      <c r="F7" s="1">
        <f t="shared" si="8"/>
        <v>0</v>
      </c>
      <c r="G7" s="1">
        <f t="shared" si="8"/>
        <v>3</v>
      </c>
      <c r="H7" s="1">
        <f t="shared" si="8"/>
        <v>0</v>
      </c>
      <c r="I7" s="1">
        <f t="shared" si="8"/>
        <v>1</v>
      </c>
      <c r="J7" s="1">
        <f t="shared" si="8"/>
        <v>0</v>
      </c>
      <c r="K7" s="1">
        <f t="shared" si="8"/>
        <v>0</v>
      </c>
      <c r="L7" s="1">
        <f t="shared" si="8"/>
        <v>1</v>
      </c>
      <c r="M7" s="1">
        <f t="shared" si="8"/>
        <v>1</v>
      </c>
      <c r="N7" s="1">
        <f t="shared" si="8"/>
        <v>0</v>
      </c>
      <c r="O7" s="1">
        <f t="shared" si="8"/>
        <v>0</v>
      </c>
      <c r="P7" s="1">
        <f t="shared" si="8"/>
        <v>0</v>
      </c>
      <c r="Q7" s="1">
        <f t="shared" si="8"/>
        <v>0</v>
      </c>
      <c r="R7" s="1">
        <f t="shared" si="8"/>
        <v>2</v>
      </c>
      <c r="S7" s="1">
        <f t="shared" si="8"/>
        <v>2</v>
      </c>
      <c r="T7" s="1">
        <f t="shared" si="8"/>
        <v>1</v>
      </c>
      <c r="U7" s="1">
        <f t="shared" si="8"/>
        <v>2</v>
      </c>
      <c r="V7" s="1">
        <f t="shared" si="8"/>
        <v>1</v>
      </c>
      <c r="W7" s="1">
        <f t="shared" si="8"/>
        <v>1</v>
      </c>
      <c r="X7" s="1">
        <f t="shared" si="8"/>
        <v>4</v>
      </c>
      <c r="Y7" s="1">
        <f t="shared" si="8"/>
        <v>1</v>
      </c>
      <c r="Z7" s="1">
        <f t="shared" si="8"/>
        <v>2</v>
      </c>
      <c r="AA7" s="1">
        <f t="shared" si="6"/>
        <v>201</v>
      </c>
      <c r="AB7" s="1">
        <f aca="true" t="shared" si="9" ref="AB7:AS7">SUM(AB22,AB37)</f>
        <v>2</v>
      </c>
      <c r="AC7" s="1">
        <f t="shared" si="9"/>
        <v>4</v>
      </c>
      <c r="AD7" s="1">
        <f t="shared" si="9"/>
        <v>0</v>
      </c>
      <c r="AE7" s="1">
        <f t="shared" si="9"/>
        <v>1</v>
      </c>
      <c r="AF7" s="1">
        <f t="shared" si="9"/>
        <v>1</v>
      </c>
      <c r="AG7" s="1">
        <f t="shared" si="9"/>
        <v>0</v>
      </c>
      <c r="AH7" s="1">
        <f t="shared" si="9"/>
        <v>0</v>
      </c>
      <c r="AI7" s="1">
        <f t="shared" si="9"/>
        <v>0</v>
      </c>
      <c r="AJ7" s="1">
        <f t="shared" si="9"/>
        <v>0</v>
      </c>
      <c r="AK7" s="1">
        <f t="shared" si="9"/>
        <v>0</v>
      </c>
      <c r="AL7" s="1">
        <f t="shared" si="9"/>
        <v>28</v>
      </c>
      <c r="AM7" s="1">
        <f t="shared" si="9"/>
        <v>10</v>
      </c>
      <c r="AN7" s="1">
        <f t="shared" si="9"/>
        <v>140</v>
      </c>
      <c r="AO7" s="1">
        <f t="shared" si="9"/>
        <v>12</v>
      </c>
      <c r="AP7" s="1">
        <f t="shared" si="9"/>
        <v>2</v>
      </c>
      <c r="AQ7" s="1">
        <f t="shared" si="9"/>
        <v>1</v>
      </c>
      <c r="AR7" s="1">
        <f t="shared" si="9"/>
        <v>0</v>
      </c>
      <c r="AS7" s="1">
        <f t="shared" si="9"/>
        <v>0</v>
      </c>
    </row>
    <row r="8" spans="1:45" ht="18" customHeight="1">
      <c r="A8" s="21" t="s">
        <v>49</v>
      </c>
      <c r="B8" s="1">
        <f t="shared" si="1"/>
        <v>87</v>
      </c>
      <c r="C8" s="1">
        <f t="shared" si="4"/>
        <v>45</v>
      </c>
      <c r="D8" s="1">
        <f aca="true" t="shared" si="10" ref="D8:Z8">SUM(D23,D38)</f>
        <v>1</v>
      </c>
      <c r="E8" s="1">
        <f t="shared" si="10"/>
        <v>0</v>
      </c>
      <c r="F8" s="1">
        <f t="shared" si="10"/>
        <v>3</v>
      </c>
      <c r="G8" s="1">
        <f t="shared" si="10"/>
        <v>3</v>
      </c>
      <c r="H8" s="1">
        <f t="shared" si="10"/>
        <v>5</v>
      </c>
      <c r="I8" s="1">
        <f t="shared" si="10"/>
        <v>0</v>
      </c>
      <c r="J8" s="1">
        <f t="shared" si="10"/>
        <v>4</v>
      </c>
      <c r="K8" s="1">
        <f t="shared" si="10"/>
        <v>1</v>
      </c>
      <c r="L8" s="1">
        <f t="shared" si="10"/>
        <v>3</v>
      </c>
      <c r="M8" s="1">
        <f t="shared" si="10"/>
        <v>1</v>
      </c>
      <c r="N8" s="1">
        <f t="shared" si="10"/>
        <v>2</v>
      </c>
      <c r="O8" s="1">
        <f t="shared" si="10"/>
        <v>0</v>
      </c>
      <c r="P8" s="1">
        <f t="shared" si="10"/>
        <v>1</v>
      </c>
      <c r="Q8" s="1">
        <f t="shared" si="10"/>
        <v>1</v>
      </c>
      <c r="R8" s="1">
        <f t="shared" si="10"/>
        <v>2</v>
      </c>
      <c r="S8" s="1">
        <f t="shared" si="10"/>
        <v>4</v>
      </c>
      <c r="T8" s="1">
        <f t="shared" si="10"/>
        <v>2</v>
      </c>
      <c r="U8" s="1">
        <f t="shared" si="10"/>
        <v>2</v>
      </c>
      <c r="V8" s="1">
        <f t="shared" si="10"/>
        <v>1</v>
      </c>
      <c r="W8" s="1">
        <f t="shared" si="10"/>
        <v>1</v>
      </c>
      <c r="X8" s="1">
        <f t="shared" si="10"/>
        <v>6</v>
      </c>
      <c r="Y8" s="1">
        <f t="shared" si="10"/>
        <v>0</v>
      </c>
      <c r="Z8" s="1">
        <f t="shared" si="10"/>
        <v>2</v>
      </c>
      <c r="AA8" s="1">
        <f t="shared" si="6"/>
        <v>42</v>
      </c>
      <c r="AB8" s="1">
        <f aca="true" t="shared" si="11" ref="AB8:AS8">SUM(AB23,AB38)</f>
        <v>2</v>
      </c>
      <c r="AC8" s="1">
        <f t="shared" si="11"/>
        <v>7</v>
      </c>
      <c r="AD8" s="1">
        <f t="shared" si="11"/>
        <v>1</v>
      </c>
      <c r="AE8" s="1">
        <f t="shared" si="11"/>
        <v>3</v>
      </c>
      <c r="AF8" s="1">
        <f t="shared" si="11"/>
        <v>2</v>
      </c>
      <c r="AG8" s="1">
        <f t="shared" si="11"/>
        <v>6</v>
      </c>
      <c r="AH8" s="1">
        <f t="shared" si="11"/>
        <v>1</v>
      </c>
      <c r="AI8" s="1">
        <f t="shared" si="11"/>
        <v>12</v>
      </c>
      <c r="AJ8" s="1">
        <f t="shared" si="11"/>
        <v>1</v>
      </c>
      <c r="AK8" s="1">
        <f t="shared" si="11"/>
        <v>2</v>
      </c>
      <c r="AL8" s="1">
        <f t="shared" si="11"/>
        <v>1</v>
      </c>
      <c r="AM8" s="1">
        <f t="shared" si="11"/>
        <v>1</v>
      </c>
      <c r="AN8" s="1">
        <f t="shared" si="11"/>
        <v>1</v>
      </c>
      <c r="AO8" s="1">
        <f t="shared" si="11"/>
        <v>1</v>
      </c>
      <c r="AP8" s="1">
        <f t="shared" si="11"/>
        <v>0</v>
      </c>
      <c r="AQ8" s="1">
        <f t="shared" si="11"/>
        <v>0</v>
      </c>
      <c r="AR8" s="1">
        <f t="shared" si="11"/>
        <v>1</v>
      </c>
      <c r="AS8" s="1">
        <f t="shared" si="11"/>
        <v>0</v>
      </c>
    </row>
    <row r="9" spans="1:45" ht="18" customHeight="1">
      <c r="A9" s="21" t="s">
        <v>50</v>
      </c>
      <c r="B9" s="1">
        <f t="shared" si="1"/>
        <v>14301</v>
      </c>
      <c r="C9" s="1">
        <f t="shared" si="4"/>
        <v>7925</v>
      </c>
      <c r="D9" s="1">
        <f aca="true" t="shared" si="12" ref="D9:Z9">SUM(D24,D39)</f>
        <v>155</v>
      </c>
      <c r="E9" s="1">
        <f t="shared" si="12"/>
        <v>126</v>
      </c>
      <c r="F9" s="1">
        <f t="shared" si="12"/>
        <v>301</v>
      </c>
      <c r="G9" s="1">
        <f t="shared" si="12"/>
        <v>529</v>
      </c>
      <c r="H9" s="1">
        <f t="shared" si="12"/>
        <v>353</v>
      </c>
      <c r="I9" s="1">
        <f t="shared" si="12"/>
        <v>332</v>
      </c>
      <c r="J9" s="1">
        <f t="shared" si="12"/>
        <v>358</v>
      </c>
      <c r="K9" s="1">
        <f t="shared" si="12"/>
        <v>608</v>
      </c>
      <c r="L9" s="1">
        <f t="shared" si="12"/>
        <v>330</v>
      </c>
      <c r="M9" s="1">
        <f t="shared" si="12"/>
        <v>204</v>
      </c>
      <c r="N9" s="1">
        <f t="shared" si="12"/>
        <v>264</v>
      </c>
      <c r="O9" s="1">
        <f t="shared" si="12"/>
        <v>220</v>
      </c>
      <c r="P9" s="1">
        <f t="shared" si="12"/>
        <v>196</v>
      </c>
      <c r="Q9" s="1">
        <f t="shared" si="12"/>
        <v>336</v>
      </c>
      <c r="R9" s="1">
        <f t="shared" si="12"/>
        <v>592</v>
      </c>
      <c r="S9" s="1">
        <f t="shared" si="12"/>
        <v>274</v>
      </c>
      <c r="T9" s="1">
        <f t="shared" si="12"/>
        <v>394</v>
      </c>
      <c r="U9" s="1">
        <f t="shared" si="12"/>
        <v>165</v>
      </c>
      <c r="V9" s="1">
        <f t="shared" si="12"/>
        <v>373</v>
      </c>
      <c r="W9" s="1">
        <f t="shared" si="12"/>
        <v>498</v>
      </c>
      <c r="X9" s="1">
        <f t="shared" si="12"/>
        <v>511</v>
      </c>
      <c r="Y9" s="1">
        <f t="shared" si="12"/>
        <v>378</v>
      </c>
      <c r="Z9" s="1">
        <f t="shared" si="12"/>
        <v>428</v>
      </c>
      <c r="AA9" s="1">
        <f t="shared" si="6"/>
        <v>6376</v>
      </c>
      <c r="AB9" s="1">
        <f aca="true" t="shared" si="13" ref="AB9:AS9">SUM(AB24,AB39)</f>
        <v>428</v>
      </c>
      <c r="AC9" s="1">
        <f t="shared" si="13"/>
        <v>742</v>
      </c>
      <c r="AD9" s="1">
        <f t="shared" si="13"/>
        <v>348</v>
      </c>
      <c r="AE9" s="1">
        <f t="shared" si="13"/>
        <v>494</v>
      </c>
      <c r="AF9" s="1">
        <f t="shared" si="13"/>
        <v>221</v>
      </c>
      <c r="AG9" s="1">
        <f t="shared" si="13"/>
        <v>392</v>
      </c>
      <c r="AH9" s="1">
        <f t="shared" si="13"/>
        <v>272</v>
      </c>
      <c r="AI9" s="1">
        <f t="shared" si="13"/>
        <v>244</v>
      </c>
      <c r="AJ9" s="1">
        <f t="shared" si="13"/>
        <v>329</v>
      </c>
      <c r="AK9" s="1">
        <f t="shared" si="13"/>
        <v>398</v>
      </c>
      <c r="AL9" s="1">
        <f t="shared" si="13"/>
        <v>235</v>
      </c>
      <c r="AM9" s="1">
        <f t="shared" si="13"/>
        <v>483</v>
      </c>
      <c r="AN9" s="1">
        <f t="shared" si="13"/>
        <v>529</v>
      </c>
      <c r="AO9" s="1">
        <f t="shared" si="13"/>
        <v>351</v>
      </c>
      <c r="AP9" s="1">
        <f t="shared" si="13"/>
        <v>253</v>
      </c>
      <c r="AQ9" s="1">
        <f t="shared" si="13"/>
        <v>158</v>
      </c>
      <c r="AR9" s="1">
        <f t="shared" si="13"/>
        <v>231</v>
      </c>
      <c r="AS9" s="1">
        <f t="shared" si="13"/>
        <v>268</v>
      </c>
    </row>
    <row r="10" spans="1:45" ht="18" customHeight="1">
      <c r="A10" s="21" t="s">
        <v>51</v>
      </c>
      <c r="B10" s="1">
        <f t="shared" si="1"/>
        <v>44009</v>
      </c>
      <c r="C10" s="1">
        <f t="shared" si="4"/>
        <v>25443</v>
      </c>
      <c r="D10" s="1">
        <f aca="true" t="shared" si="14" ref="D10:Z10">SUM(D25,D40)</f>
        <v>484</v>
      </c>
      <c r="E10" s="1">
        <f t="shared" si="14"/>
        <v>480</v>
      </c>
      <c r="F10" s="1">
        <f t="shared" si="14"/>
        <v>935</v>
      </c>
      <c r="G10" s="1">
        <f t="shared" si="14"/>
        <v>1169</v>
      </c>
      <c r="H10" s="1">
        <f t="shared" si="14"/>
        <v>913</v>
      </c>
      <c r="I10" s="1">
        <f t="shared" si="14"/>
        <v>972</v>
      </c>
      <c r="J10" s="1">
        <f t="shared" si="14"/>
        <v>1096</v>
      </c>
      <c r="K10" s="1">
        <f t="shared" si="14"/>
        <v>1431</v>
      </c>
      <c r="L10" s="1">
        <f t="shared" si="14"/>
        <v>2067</v>
      </c>
      <c r="M10" s="1">
        <f t="shared" si="14"/>
        <v>797</v>
      </c>
      <c r="N10" s="1">
        <f t="shared" si="14"/>
        <v>1483</v>
      </c>
      <c r="O10" s="1">
        <f t="shared" si="14"/>
        <v>591</v>
      </c>
      <c r="P10" s="1">
        <f t="shared" si="14"/>
        <v>785</v>
      </c>
      <c r="Q10" s="1">
        <f t="shared" si="14"/>
        <v>1292</v>
      </c>
      <c r="R10" s="1">
        <f t="shared" si="14"/>
        <v>2001</v>
      </c>
      <c r="S10" s="1">
        <f t="shared" si="14"/>
        <v>1097</v>
      </c>
      <c r="T10" s="1">
        <f t="shared" si="14"/>
        <v>1026</v>
      </c>
      <c r="U10" s="1">
        <f t="shared" si="14"/>
        <v>503</v>
      </c>
      <c r="V10" s="1">
        <f t="shared" si="14"/>
        <v>631</v>
      </c>
      <c r="W10" s="1">
        <f t="shared" si="14"/>
        <v>910</v>
      </c>
      <c r="X10" s="1">
        <f t="shared" si="14"/>
        <v>1215</v>
      </c>
      <c r="Y10" s="1">
        <f t="shared" si="14"/>
        <v>2273</v>
      </c>
      <c r="Z10" s="1">
        <f t="shared" si="14"/>
        <v>1292</v>
      </c>
      <c r="AA10" s="1">
        <f t="shared" si="6"/>
        <v>18566</v>
      </c>
      <c r="AB10" s="1">
        <f aca="true" t="shared" si="15" ref="AB10:AS10">SUM(AB25,AB40)</f>
        <v>899</v>
      </c>
      <c r="AC10" s="1">
        <f t="shared" si="15"/>
        <v>2315</v>
      </c>
      <c r="AD10" s="1">
        <f t="shared" si="15"/>
        <v>905</v>
      </c>
      <c r="AE10" s="1">
        <f t="shared" si="15"/>
        <v>1411</v>
      </c>
      <c r="AF10" s="1">
        <f t="shared" si="15"/>
        <v>799</v>
      </c>
      <c r="AG10" s="1">
        <f t="shared" si="15"/>
        <v>1085</v>
      </c>
      <c r="AH10" s="1">
        <f t="shared" si="15"/>
        <v>456</v>
      </c>
      <c r="AI10" s="1">
        <f t="shared" si="15"/>
        <v>178</v>
      </c>
      <c r="AJ10" s="1">
        <f t="shared" si="15"/>
        <v>944</v>
      </c>
      <c r="AK10" s="1">
        <f t="shared" si="15"/>
        <v>1511</v>
      </c>
      <c r="AL10" s="1">
        <f t="shared" si="15"/>
        <v>659</v>
      </c>
      <c r="AM10" s="1">
        <f t="shared" si="15"/>
        <v>1356</v>
      </c>
      <c r="AN10" s="1">
        <f t="shared" si="15"/>
        <v>2029</v>
      </c>
      <c r="AO10" s="1">
        <f t="shared" si="15"/>
        <v>1079</v>
      </c>
      <c r="AP10" s="1">
        <f t="shared" si="15"/>
        <v>992</v>
      </c>
      <c r="AQ10" s="1">
        <f t="shared" si="15"/>
        <v>398</v>
      </c>
      <c r="AR10" s="1">
        <f t="shared" si="15"/>
        <v>984</v>
      </c>
      <c r="AS10" s="1">
        <f t="shared" si="15"/>
        <v>566</v>
      </c>
    </row>
    <row r="11" spans="1:45" ht="18" customHeight="1">
      <c r="A11" s="21" t="s">
        <v>52</v>
      </c>
      <c r="B11" s="1">
        <f t="shared" si="1"/>
        <v>48563</v>
      </c>
      <c r="C11" s="1">
        <f t="shared" si="4"/>
        <v>34941</v>
      </c>
      <c r="D11" s="1">
        <f aca="true" t="shared" si="16" ref="D11:Z11">SUM(D26,D41)</f>
        <v>1932</v>
      </c>
      <c r="E11" s="1">
        <f t="shared" si="16"/>
        <v>1689</v>
      </c>
      <c r="F11" s="1">
        <f t="shared" si="16"/>
        <v>2177</v>
      </c>
      <c r="G11" s="1">
        <f t="shared" si="16"/>
        <v>1524</v>
      </c>
      <c r="H11" s="1">
        <f t="shared" si="16"/>
        <v>1533</v>
      </c>
      <c r="I11" s="1">
        <f t="shared" si="16"/>
        <v>1288</v>
      </c>
      <c r="J11" s="1">
        <f t="shared" si="16"/>
        <v>1853</v>
      </c>
      <c r="K11" s="1">
        <f t="shared" si="16"/>
        <v>1916</v>
      </c>
      <c r="L11" s="1">
        <f t="shared" si="16"/>
        <v>1518</v>
      </c>
      <c r="M11" s="1">
        <f t="shared" si="16"/>
        <v>1433</v>
      </c>
      <c r="N11" s="1">
        <f t="shared" si="16"/>
        <v>915</v>
      </c>
      <c r="O11" s="1">
        <f t="shared" si="16"/>
        <v>1309</v>
      </c>
      <c r="P11" s="1">
        <f t="shared" si="16"/>
        <v>1630</v>
      </c>
      <c r="Q11" s="1">
        <f t="shared" si="16"/>
        <v>915</v>
      </c>
      <c r="R11" s="1">
        <f t="shared" si="16"/>
        <v>2054</v>
      </c>
      <c r="S11" s="1">
        <f t="shared" si="16"/>
        <v>1440</v>
      </c>
      <c r="T11" s="1">
        <f t="shared" si="16"/>
        <v>1990</v>
      </c>
      <c r="U11" s="1">
        <f t="shared" si="16"/>
        <v>1035</v>
      </c>
      <c r="V11" s="1">
        <f t="shared" si="16"/>
        <v>791</v>
      </c>
      <c r="W11" s="1">
        <f t="shared" si="16"/>
        <v>1208</v>
      </c>
      <c r="X11" s="1">
        <f t="shared" si="16"/>
        <v>1735</v>
      </c>
      <c r="Y11" s="1">
        <f t="shared" si="16"/>
        <v>1161</v>
      </c>
      <c r="Z11" s="1">
        <f t="shared" si="16"/>
        <v>1895</v>
      </c>
      <c r="AA11" s="1">
        <f t="shared" si="6"/>
        <v>13622</v>
      </c>
      <c r="AB11" s="1">
        <f aca="true" t="shared" si="17" ref="AB11:AS11">SUM(AB26,AB41)</f>
        <v>1411</v>
      </c>
      <c r="AC11" s="1">
        <f t="shared" si="17"/>
        <v>1870</v>
      </c>
      <c r="AD11" s="1">
        <f t="shared" si="17"/>
        <v>544</v>
      </c>
      <c r="AE11" s="1">
        <f t="shared" si="17"/>
        <v>1058</v>
      </c>
      <c r="AF11" s="1">
        <f t="shared" si="17"/>
        <v>450</v>
      </c>
      <c r="AG11" s="1">
        <f t="shared" si="17"/>
        <v>868</v>
      </c>
      <c r="AH11" s="1">
        <f t="shared" si="17"/>
        <v>443</v>
      </c>
      <c r="AI11" s="1">
        <f t="shared" si="17"/>
        <v>248</v>
      </c>
      <c r="AJ11" s="1">
        <f t="shared" si="17"/>
        <v>808</v>
      </c>
      <c r="AK11" s="1">
        <f t="shared" si="17"/>
        <v>839</v>
      </c>
      <c r="AL11" s="1">
        <f t="shared" si="17"/>
        <v>270</v>
      </c>
      <c r="AM11" s="1">
        <f t="shared" si="17"/>
        <v>1017</v>
      </c>
      <c r="AN11" s="1">
        <f t="shared" si="17"/>
        <v>1283</v>
      </c>
      <c r="AO11" s="1">
        <f t="shared" si="17"/>
        <v>728</v>
      </c>
      <c r="AP11" s="1">
        <f t="shared" si="17"/>
        <v>587</v>
      </c>
      <c r="AQ11" s="1">
        <f t="shared" si="17"/>
        <v>305</v>
      </c>
      <c r="AR11" s="1">
        <f t="shared" si="17"/>
        <v>591</v>
      </c>
      <c r="AS11" s="1">
        <f t="shared" si="17"/>
        <v>302</v>
      </c>
    </row>
    <row r="12" spans="1:45" ht="18" customHeight="1">
      <c r="A12" s="21" t="s">
        <v>53</v>
      </c>
      <c r="B12" s="1">
        <f t="shared" si="1"/>
        <v>6747</v>
      </c>
      <c r="C12" s="1">
        <f t="shared" si="4"/>
        <v>4674</v>
      </c>
      <c r="D12" s="1">
        <f aca="true" t="shared" si="18" ref="D12:Z12">SUM(D27,D42)</f>
        <v>132</v>
      </c>
      <c r="E12" s="1">
        <f t="shared" si="18"/>
        <v>118</v>
      </c>
      <c r="F12" s="1">
        <f t="shared" si="18"/>
        <v>260</v>
      </c>
      <c r="G12" s="1">
        <f t="shared" si="18"/>
        <v>308</v>
      </c>
      <c r="H12" s="1">
        <f t="shared" si="18"/>
        <v>452</v>
      </c>
      <c r="I12" s="1">
        <f t="shared" si="18"/>
        <v>342</v>
      </c>
      <c r="J12" s="1">
        <f t="shared" si="18"/>
        <v>204</v>
      </c>
      <c r="K12" s="1">
        <f t="shared" si="18"/>
        <v>125</v>
      </c>
      <c r="L12" s="1">
        <f t="shared" si="18"/>
        <v>163</v>
      </c>
      <c r="M12" s="1">
        <f t="shared" si="18"/>
        <v>93</v>
      </c>
      <c r="N12" s="1">
        <f t="shared" si="18"/>
        <v>91</v>
      </c>
      <c r="O12" s="1">
        <f t="shared" si="18"/>
        <v>69</v>
      </c>
      <c r="P12" s="1">
        <f t="shared" si="18"/>
        <v>129</v>
      </c>
      <c r="Q12" s="1">
        <f t="shared" si="18"/>
        <v>75</v>
      </c>
      <c r="R12" s="1">
        <f t="shared" si="18"/>
        <v>273</v>
      </c>
      <c r="S12" s="1">
        <f t="shared" si="18"/>
        <v>157</v>
      </c>
      <c r="T12" s="1">
        <f t="shared" si="18"/>
        <v>250</v>
      </c>
      <c r="U12" s="1">
        <f t="shared" si="18"/>
        <v>149</v>
      </c>
      <c r="V12" s="1">
        <f t="shared" si="18"/>
        <v>182</v>
      </c>
      <c r="W12" s="1">
        <f t="shared" si="18"/>
        <v>371</v>
      </c>
      <c r="X12" s="1">
        <f t="shared" si="18"/>
        <v>301</v>
      </c>
      <c r="Y12" s="1">
        <f t="shared" si="18"/>
        <v>137</v>
      </c>
      <c r="Z12" s="1">
        <f t="shared" si="18"/>
        <v>293</v>
      </c>
      <c r="AA12" s="1">
        <f t="shared" si="6"/>
        <v>2073</v>
      </c>
      <c r="AB12" s="1">
        <f aca="true" t="shared" si="19" ref="AB12:AS12">SUM(AB27,AB42)</f>
        <v>401</v>
      </c>
      <c r="AC12" s="1">
        <f t="shared" si="19"/>
        <v>311</v>
      </c>
      <c r="AD12" s="1">
        <f t="shared" si="19"/>
        <v>62</v>
      </c>
      <c r="AE12" s="1">
        <f t="shared" si="19"/>
        <v>88</v>
      </c>
      <c r="AF12" s="1">
        <f t="shared" si="19"/>
        <v>71</v>
      </c>
      <c r="AG12" s="1">
        <f t="shared" si="19"/>
        <v>136</v>
      </c>
      <c r="AH12" s="1">
        <f t="shared" si="19"/>
        <v>65</v>
      </c>
      <c r="AI12" s="1">
        <f t="shared" si="19"/>
        <v>37</v>
      </c>
      <c r="AJ12" s="1">
        <f t="shared" si="19"/>
        <v>137</v>
      </c>
      <c r="AK12" s="1">
        <f t="shared" si="19"/>
        <v>136</v>
      </c>
      <c r="AL12" s="1">
        <f t="shared" si="19"/>
        <v>48</v>
      </c>
      <c r="AM12" s="1">
        <f t="shared" si="19"/>
        <v>129</v>
      </c>
      <c r="AN12" s="1">
        <f t="shared" si="19"/>
        <v>174</v>
      </c>
      <c r="AO12" s="1">
        <f t="shared" si="19"/>
        <v>56</v>
      </c>
      <c r="AP12" s="1">
        <f t="shared" si="19"/>
        <v>71</v>
      </c>
      <c r="AQ12" s="1">
        <f t="shared" si="19"/>
        <v>46</v>
      </c>
      <c r="AR12" s="1">
        <f t="shared" si="19"/>
        <v>61</v>
      </c>
      <c r="AS12" s="1">
        <f t="shared" si="19"/>
        <v>44</v>
      </c>
    </row>
    <row r="13" spans="1:45" ht="18" customHeight="1">
      <c r="A13" s="21" t="s">
        <v>54</v>
      </c>
      <c r="B13" s="1">
        <f t="shared" si="1"/>
        <v>854</v>
      </c>
      <c r="C13" s="1">
        <f t="shared" si="4"/>
        <v>604</v>
      </c>
      <c r="D13" s="1">
        <f aca="true" t="shared" si="20" ref="D13:Z13">SUM(D28,D43)</f>
        <v>31</v>
      </c>
      <c r="E13" s="1">
        <f t="shared" si="20"/>
        <v>28</v>
      </c>
      <c r="F13" s="1">
        <f t="shared" si="20"/>
        <v>54</v>
      </c>
      <c r="G13" s="1">
        <f t="shared" si="20"/>
        <v>33</v>
      </c>
      <c r="H13" s="1">
        <f t="shared" si="20"/>
        <v>33</v>
      </c>
      <c r="I13" s="1">
        <f t="shared" si="20"/>
        <v>33</v>
      </c>
      <c r="J13" s="1">
        <f t="shared" si="20"/>
        <v>43</v>
      </c>
      <c r="K13" s="1">
        <f t="shared" si="20"/>
        <v>35</v>
      </c>
      <c r="L13" s="1">
        <f t="shared" si="20"/>
        <v>29</v>
      </c>
      <c r="M13" s="1">
        <f t="shared" si="20"/>
        <v>15</v>
      </c>
      <c r="N13" s="1">
        <f t="shared" si="20"/>
        <v>13</v>
      </c>
      <c r="O13" s="1">
        <f t="shared" si="20"/>
        <v>11</v>
      </c>
      <c r="P13" s="1">
        <f t="shared" si="20"/>
        <v>20</v>
      </c>
      <c r="Q13" s="1">
        <f t="shared" si="20"/>
        <v>13</v>
      </c>
      <c r="R13" s="1">
        <f t="shared" si="20"/>
        <v>21</v>
      </c>
      <c r="S13" s="1">
        <f t="shared" si="20"/>
        <v>21</v>
      </c>
      <c r="T13" s="1">
        <f t="shared" si="20"/>
        <v>27</v>
      </c>
      <c r="U13" s="1">
        <f t="shared" si="20"/>
        <v>15</v>
      </c>
      <c r="V13" s="1">
        <f t="shared" si="20"/>
        <v>21</v>
      </c>
      <c r="W13" s="1">
        <f t="shared" si="20"/>
        <v>27</v>
      </c>
      <c r="X13" s="1">
        <f t="shared" si="20"/>
        <v>32</v>
      </c>
      <c r="Y13" s="1">
        <f t="shared" si="20"/>
        <v>9</v>
      </c>
      <c r="Z13" s="1">
        <f t="shared" si="20"/>
        <v>40</v>
      </c>
      <c r="AA13" s="1">
        <f t="shared" si="6"/>
        <v>250</v>
      </c>
      <c r="AB13" s="1">
        <f aca="true" t="shared" si="21" ref="AB13:AS13">SUM(AB28,AB43)</f>
        <v>41</v>
      </c>
      <c r="AC13" s="1">
        <f t="shared" si="21"/>
        <v>53</v>
      </c>
      <c r="AD13" s="1">
        <f t="shared" si="21"/>
        <v>12</v>
      </c>
      <c r="AE13" s="1">
        <f t="shared" si="21"/>
        <v>13</v>
      </c>
      <c r="AF13" s="1">
        <f t="shared" si="21"/>
        <v>4</v>
      </c>
      <c r="AG13" s="1">
        <f t="shared" si="21"/>
        <v>11</v>
      </c>
      <c r="AH13" s="1">
        <f t="shared" si="21"/>
        <v>7</v>
      </c>
      <c r="AI13" s="1">
        <f t="shared" si="21"/>
        <v>4</v>
      </c>
      <c r="AJ13" s="1">
        <f t="shared" si="21"/>
        <v>23</v>
      </c>
      <c r="AK13" s="1">
        <f t="shared" si="21"/>
        <v>24</v>
      </c>
      <c r="AL13" s="1">
        <f t="shared" si="21"/>
        <v>3</v>
      </c>
      <c r="AM13" s="1">
        <f t="shared" si="21"/>
        <v>13</v>
      </c>
      <c r="AN13" s="1">
        <f t="shared" si="21"/>
        <v>12</v>
      </c>
      <c r="AO13" s="1">
        <f t="shared" si="21"/>
        <v>11</v>
      </c>
      <c r="AP13" s="1">
        <f t="shared" si="21"/>
        <v>7</v>
      </c>
      <c r="AQ13" s="1">
        <f t="shared" si="21"/>
        <v>2</v>
      </c>
      <c r="AR13" s="1">
        <f t="shared" si="21"/>
        <v>7</v>
      </c>
      <c r="AS13" s="1">
        <f t="shared" si="21"/>
        <v>3</v>
      </c>
    </row>
    <row r="14" spans="1:45" ht="18" customHeight="1">
      <c r="A14" s="21" t="s">
        <v>55</v>
      </c>
      <c r="B14" s="1">
        <f t="shared" si="1"/>
        <v>12297</v>
      </c>
      <c r="C14" s="1">
        <f t="shared" si="4"/>
        <v>6988</v>
      </c>
      <c r="D14" s="1">
        <f aca="true" t="shared" si="22" ref="D14:Z14">SUM(D29,D44)</f>
        <v>92</v>
      </c>
      <c r="E14" s="1">
        <f t="shared" si="22"/>
        <v>85</v>
      </c>
      <c r="F14" s="1">
        <f t="shared" si="22"/>
        <v>224</v>
      </c>
      <c r="G14" s="1">
        <f t="shared" si="22"/>
        <v>349</v>
      </c>
      <c r="H14" s="1">
        <f t="shared" si="22"/>
        <v>498</v>
      </c>
      <c r="I14" s="1">
        <f t="shared" si="22"/>
        <v>328</v>
      </c>
      <c r="J14" s="1">
        <f t="shared" si="22"/>
        <v>253</v>
      </c>
      <c r="K14" s="1">
        <f t="shared" si="22"/>
        <v>247</v>
      </c>
      <c r="L14" s="1">
        <f t="shared" si="22"/>
        <v>231</v>
      </c>
      <c r="M14" s="1">
        <f t="shared" si="22"/>
        <v>142</v>
      </c>
      <c r="N14" s="1">
        <f t="shared" si="22"/>
        <v>451</v>
      </c>
      <c r="O14" s="1">
        <f t="shared" si="22"/>
        <v>129</v>
      </c>
      <c r="P14" s="1">
        <f t="shared" si="22"/>
        <v>142</v>
      </c>
      <c r="Q14" s="1">
        <f t="shared" si="22"/>
        <v>213</v>
      </c>
      <c r="R14" s="1">
        <f t="shared" si="22"/>
        <v>643</v>
      </c>
      <c r="S14" s="1">
        <f t="shared" si="22"/>
        <v>265</v>
      </c>
      <c r="T14" s="1">
        <f t="shared" si="22"/>
        <v>323</v>
      </c>
      <c r="U14" s="1">
        <f t="shared" si="22"/>
        <v>187</v>
      </c>
      <c r="V14" s="1">
        <f t="shared" si="22"/>
        <v>307</v>
      </c>
      <c r="W14" s="1">
        <f t="shared" si="22"/>
        <v>452</v>
      </c>
      <c r="X14" s="1">
        <f t="shared" si="22"/>
        <v>406</v>
      </c>
      <c r="Y14" s="1">
        <f t="shared" si="22"/>
        <v>584</v>
      </c>
      <c r="Z14" s="1">
        <f t="shared" si="22"/>
        <v>437</v>
      </c>
      <c r="AA14" s="1">
        <f t="shared" si="6"/>
        <v>5309</v>
      </c>
      <c r="AB14" s="1">
        <f aca="true" t="shared" si="23" ref="AB14:AS14">SUM(AB29,AB44)</f>
        <v>549</v>
      </c>
      <c r="AC14" s="1">
        <f t="shared" si="23"/>
        <v>553</v>
      </c>
      <c r="AD14" s="1">
        <f t="shared" si="23"/>
        <v>207</v>
      </c>
      <c r="AE14" s="1">
        <f t="shared" si="23"/>
        <v>304</v>
      </c>
      <c r="AF14" s="1">
        <f t="shared" si="23"/>
        <v>356</v>
      </c>
      <c r="AG14" s="1">
        <f t="shared" si="23"/>
        <v>421</v>
      </c>
      <c r="AH14" s="1">
        <f t="shared" si="23"/>
        <v>180</v>
      </c>
      <c r="AI14" s="1">
        <f t="shared" si="23"/>
        <v>115</v>
      </c>
      <c r="AJ14" s="1">
        <f t="shared" si="23"/>
        <v>306</v>
      </c>
      <c r="AK14" s="1">
        <f t="shared" si="23"/>
        <v>352</v>
      </c>
      <c r="AL14" s="1">
        <f t="shared" si="23"/>
        <v>106</v>
      </c>
      <c r="AM14" s="1">
        <f t="shared" si="23"/>
        <v>278</v>
      </c>
      <c r="AN14" s="1">
        <f t="shared" si="23"/>
        <v>341</v>
      </c>
      <c r="AO14" s="1">
        <f t="shared" si="23"/>
        <v>235</v>
      </c>
      <c r="AP14" s="1">
        <f t="shared" si="23"/>
        <v>346</v>
      </c>
      <c r="AQ14" s="1">
        <f t="shared" si="23"/>
        <v>187</v>
      </c>
      <c r="AR14" s="1">
        <f t="shared" si="23"/>
        <v>258</v>
      </c>
      <c r="AS14" s="1">
        <f t="shared" si="23"/>
        <v>215</v>
      </c>
    </row>
    <row r="15" spans="1:45" ht="18" customHeight="1">
      <c r="A15" s="21" t="s">
        <v>56</v>
      </c>
      <c r="B15" s="1">
        <f t="shared" si="1"/>
        <v>1065</v>
      </c>
      <c r="C15" s="1">
        <f t="shared" si="4"/>
        <v>643</v>
      </c>
      <c r="D15" s="1">
        <f aca="true" t="shared" si="24" ref="D15:Z15">SUM(D30,D45)</f>
        <v>10</v>
      </c>
      <c r="E15" s="1">
        <f t="shared" si="24"/>
        <v>6</v>
      </c>
      <c r="F15" s="1">
        <f t="shared" si="24"/>
        <v>46</v>
      </c>
      <c r="G15" s="1">
        <f t="shared" si="24"/>
        <v>38</v>
      </c>
      <c r="H15" s="1">
        <f t="shared" si="24"/>
        <v>35</v>
      </c>
      <c r="I15" s="1">
        <f t="shared" si="24"/>
        <v>29</v>
      </c>
      <c r="J15" s="1">
        <f t="shared" si="24"/>
        <v>20</v>
      </c>
      <c r="K15" s="1">
        <f t="shared" si="24"/>
        <v>8</v>
      </c>
      <c r="L15" s="1">
        <f t="shared" si="24"/>
        <v>22</v>
      </c>
      <c r="M15" s="1">
        <f t="shared" si="24"/>
        <v>10</v>
      </c>
      <c r="N15" s="1">
        <f t="shared" si="24"/>
        <v>6</v>
      </c>
      <c r="O15" s="1">
        <f t="shared" si="24"/>
        <v>3</v>
      </c>
      <c r="P15" s="1">
        <f t="shared" si="24"/>
        <v>11</v>
      </c>
      <c r="Q15" s="1">
        <f t="shared" si="24"/>
        <v>10</v>
      </c>
      <c r="R15" s="1">
        <f t="shared" si="24"/>
        <v>29</v>
      </c>
      <c r="S15" s="1">
        <f t="shared" si="24"/>
        <v>23</v>
      </c>
      <c r="T15" s="1">
        <f t="shared" si="24"/>
        <v>37</v>
      </c>
      <c r="U15" s="1">
        <f t="shared" si="24"/>
        <v>25</v>
      </c>
      <c r="V15" s="1">
        <f t="shared" si="24"/>
        <v>120</v>
      </c>
      <c r="W15" s="1">
        <f t="shared" si="24"/>
        <v>55</v>
      </c>
      <c r="X15" s="1">
        <f t="shared" si="24"/>
        <v>51</v>
      </c>
      <c r="Y15" s="1">
        <f t="shared" si="24"/>
        <v>27</v>
      </c>
      <c r="Z15" s="1">
        <f t="shared" si="24"/>
        <v>22</v>
      </c>
      <c r="AA15" s="1">
        <f t="shared" si="6"/>
        <v>422</v>
      </c>
      <c r="AB15" s="1">
        <f aca="true" t="shared" si="25" ref="AB15:AS15">SUM(AB30,AB45)</f>
        <v>32</v>
      </c>
      <c r="AC15" s="1">
        <f t="shared" si="25"/>
        <v>47</v>
      </c>
      <c r="AD15" s="1">
        <f t="shared" si="25"/>
        <v>8</v>
      </c>
      <c r="AE15" s="1">
        <f t="shared" si="25"/>
        <v>11</v>
      </c>
      <c r="AF15" s="1">
        <f t="shared" si="25"/>
        <v>15</v>
      </c>
      <c r="AG15" s="1">
        <f t="shared" si="25"/>
        <v>17</v>
      </c>
      <c r="AH15" s="1">
        <f t="shared" si="25"/>
        <v>10</v>
      </c>
      <c r="AI15" s="1">
        <f t="shared" si="25"/>
        <v>94</v>
      </c>
      <c r="AJ15" s="1">
        <f t="shared" si="25"/>
        <v>27</v>
      </c>
      <c r="AK15" s="1">
        <f t="shared" si="25"/>
        <v>36</v>
      </c>
      <c r="AL15" s="1">
        <f t="shared" si="25"/>
        <v>11</v>
      </c>
      <c r="AM15" s="1">
        <f t="shared" si="25"/>
        <v>27</v>
      </c>
      <c r="AN15" s="1">
        <f t="shared" si="25"/>
        <v>37</v>
      </c>
      <c r="AO15" s="1">
        <f t="shared" si="25"/>
        <v>10</v>
      </c>
      <c r="AP15" s="1">
        <f t="shared" si="25"/>
        <v>16</v>
      </c>
      <c r="AQ15" s="1">
        <f t="shared" si="25"/>
        <v>8</v>
      </c>
      <c r="AR15" s="1">
        <f t="shared" si="25"/>
        <v>10</v>
      </c>
      <c r="AS15" s="1">
        <f t="shared" si="25"/>
        <v>6</v>
      </c>
    </row>
    <row r="16" spans="1:45" ht="18" customHeight="1">
      <c r="A16" s="21" t="s">
        <v>57</v>
      </c>
      <c r="B16" s="1">
        <f t="shared" si="1"/>
        <v>34226</v>
      </c>
      <c r="C16" s="1">
        <f t="shared" si="4"/>
        <v>23919</v>
      </c>
      <c r="D16" s="1">
        <f aca="true" t="shared" si="26" ref="D16:Z16">SUM(D31,D46)</f>
        <v>883</v>
      </c>
      <c r="E16" s="1">
        <f t="shared" si="26"/>
        <v>656</v>
      </c>
      <c r="F16" s="1">
        <f t="shared" si="26"/>
        <v>1396</v>
      </c>
      <c r="G16" s="1">
        <f t="shared" si="26"/>
        <v>1280</v>
      </c>
      <c r="H16" s="1">
        <f t="shared" si="26"/>
        <v>1417</v>
      </c>
      <c r="I16" s="1">
        <f t="shared" si="26"/>
        <v>1127</v>
      </c>
      <c r="J16" s="1">
        <f t="shared" si="26"/>
        <v>1089</v>
      </c>
      <c r="K16" s="1">
        <f t="shared" si="26"/>
        <v>878</v>
      </c>
      <c r="L16" s="1">
        <f t="shared" si="26"/>
        <v>949</v>
      </c>
      <c r="M16" s="1">
        <f t="shared" si="26"/>
        <v>671</v>
      </c>
      <c r="N16" s="1">
        <f t="shared" si="26"/>
        <v>449</v>
      </c>
      <c r="O16" s="1">
        <f t="shared" si="26"/>
        <v>567</v>
      </c>
      <c r="P16" s="1">
        <f t="shared" si="26"/>
        <v>779</v>
      </c>
      <c r="Q16" s="1">
        <f t="shared" si="26"/>
        <v>458</v>
      </c>
      <c r="R16" s="1">
        <f t="shared" si="26"/>
        <v>1404</v>
      </c>
      <c r="S16" s="1">
        <f t="shared" si="26"/>
        <v>900</v>
      </c>
      <c r="T16" s="1">
        <f t="shared" si="26"/>
        <v>1542</v>
      </c>
      <c r="U16" s="1">
        <f t="shared" si="26"/>
        <v>1198</v>
      </c>
      <c r="V16" s="1">
        <f t="shared" si="26"/>
        <v>1141</v>
      </c>
      <c r="W16" s="1">
        <f t="shared" si="26"/>
        <v>1359</v>
      </c>
      <c r="X16" s="1">
        <f t="shared" si="26"/>
        <v>1618</v>
      </c>
      <c r="Y16" s="1">
        <f t="shared" si="26"/>
        <v>610</v>
      </c>
      <c r="Z16" s="1">
        <f t="shared" si="26"/>
        <v>1548</v>
      </c>
      <c r="AA16" s="1">
        <f t="shared" si="6"/>
        <v>10307</v>
      </c>
      <c r="AB16" s="1">
        <f aca="true" t="shared" si="27" ref="AB16:AS16">SUM(AB31,AB46)</f>
        <v>1135</v>
      </c>
      <c r="AC16" s="1">
        <f t="shared" si="27"/>
        <v>1308</v>
      </c>
      <c r="AD16" s="1">
        <f t="shared" si="27"/>
        <v>523</v>
      </c>
      <c r="AE16" s="1">
        <f t="shared" si="27"/>
        <v>462</v>
      </c>
      <c r="AF16" s="1">
        <f t="shared" si="27"/>
        <v>383</v>
      </c>
      <c r="AG16" s="1">
        <f t="shared" si="27"/>
        <v>656</v>
      </c>
      <c r="AH16" s="1">
        <f t="shared" si="27"/>
        <v>455</v>
      </c>
      <c r="AI16" s="1">
        <f t="shared" si="27"/>
        <v>553</v>
      </c>
      <c r="AJ16" s="1">
        <f t="shared" si="27"/>
        <v>739</v>
      </c>
      <c r="AK16" s="1">
        <f t="shared" si="27"/>
        <v>720</v>
      </c>
      <c r="AL16" s="1">
        <f t="shared" si="27"/>
        <v>266</v>
      </c>
      <c r="AM16" s="1">
        <f t="shared" si="27"/>
        <v>478</v>
      </c>
      <c r="AN16" s="1">
        <f t="shared" si="27"/>
        <v>684</v>
      </c>
      <c r="AO16" s="1">
        <f t="shared" si="27"/>
        <v>381</v>
      </c>
      <c r="AP16" s="1">
        <f t="shared" si="27"/>
        <v>383</v>
      </c>
      <c r="AQ16" s="1">
        <f t="shared" si="27"/>
        <v>354</v>
      </c>
      <c r="AR16" s="1">
        <f t="shared" si="27"/>
        <v>483</v>
      </c>
      <c r="AS16" s="1">
        <f t="shared" si="27"/>
        <v>344</v>
      </c>
    </row>
    <row r="17" spans="1:45" ht="18" customHeight="1">
      <c r="A17" s="21" t="s">
        <v>58</v>
      </c>
      <c r="B17" s="1">
        <f t="shared" si="1"/>
        <v>6987</v>
      </c>
      <c r="C17" s="1">
        <f t="shared" si="4"/>
        <v>4916</v>
      </c>
      <c r="D17" s="1">
        <f aca="true" t="shared" si="28" ref="D17:Z17">SUM(D32,D47)</f>
        <v>73</v>
      </c>
      <c r="E17" s="1">
        <f t="shared" si="28"/>
        <v>53</v>
      </c>
      <c r="F17" s="1">
        <f t="shared" si="28"/>
        <v>189</v>
      </c>
      <c r="G17" s="1">
        <f t="shared" si="28"/>
        <v>297</v>
      </c>
      <c r="H17" s="1">
        <f t="shared" si="28"/>
        <v>224</v>
      </c>
      <c r="I17" s="1">
        <f t="shared" si="28"/>
        <v>177</v>
      </c>
      <c r="J17" s="1">
        <f t="shared" si="28"/>
        <v>141</v>
      </c>
      <c r="K17" s="1">
        <f t="shared" si="28"/>
        <v>110</v>
      </c>
      <c r="L17" s="1">
        <f t="shared" si="28"/>
        <v>104</v>
      </c>
      <c r="M17" s="1">
        <f t="shared" si="28"/>
        <v>61</v>
      </c>
      <c r="N17" s="1">
        <f t="shared" si="28"/>
        <v>48</v>
      </c>
      <c r="O17" s="1">
        <f t="shared" si="28"/>
        <v>54</v>
      </c>
      <c r="P17" s="1">
        <f t="shared" si="28"/>
        <v>94</v>
      </c>
      <c r="Q17" s="1">
        <f t="shared" si="28"/>
        <v>73</v>
      </c>
      <c r="R17" s="1">
        <f t="shared" si="28"/>
        <v>197</v>
      </c>
      <c r="S17" s="1">
        <f t="shared" si="28"/>
        <v>114</v>
      </c>
      <c r="T17" s="1">
        <f t="shared" si="28"/>
        <v>223</v>
      </c>
      <c r="U17" s="1">
        <f t="shared" si="28"/>
        <v>156</v>
      </c>
      <c r="V17" s="1">
        <f t="shared" si="28"/>
        <v>254</v>
      </c>
      <c r="W17" s="1">
        <f t="shared" si="28"/>
        <v>487</v>
      </c>
      <c r="X17" s="1">
        <f t="shared" si="28"/>
        <v>1415</v>
      </c>
      <c r="Y17" s="1">
        <f t="shared" si="28"/>
        <v>108</v>
      </c>
      <c r="Z17" s="1">
        <f t="shared" si="28"/>
        <v>264</v>
      </c>
      <c r="AA17" s="1">
        <f t="shared" si="6"/>
        <v>2071</v>
      </c>
      <c r="AB17" s="1">
        <f aca="true" t="shared" si="29" ref="AB17:AS17">SUM(AB32,AB47)</f>
        <v>248</v>
      </c>
      <c r="AC17" s="1">
        <f t="shared" si="29"/>
        <v>368</v>
      </c>
      <c r="AD17" s="1">
        <f t="shared" si="29"/>
        <v>66</v>
      </c>
      <c r="AE17" s="1">
        <f t="shared" si="29"/>
        <v>55</v>
      </c>
      <c r="AF17" s="1">
        <f t="shared" si="29"/>
        <v>69</v>
      </c>
      <c r="AG17" s="1">
        <f t="shared" si="29"/>
        <v>124</v>
      </c>
      <c r="AH17" s="1">
        <f t="shared" si="29"/>
        <v>76</v>
      </c>
      <c r="AI17" s="1">
        <f t="shared" si="29"/>
        <v>96</v>
      </c>
      <c r="AJ17" s="1">
        <f t="shared" si="29"/>
        <v>205</v>
      </c>
      <c r="AK17" s="1">
        <f t="shared" si="29"/>
        <v>144</v>
      </c>
      <c r="AL17" s="1">
        <f t="shared" si="29"/>
        <v>47</v>
      </c>
      <c r="AM17" s="1">
        <f t="shared" si="29"/>
        <v>63</v>
      </c>
      <c r="AN17" s="1">
        <f t="shared" si="29"/>
        <v>132</v>
      </c>
      <c r="AO17" s="1">
        <f t="shared" si="29"/>
        <v>93</v>
      </c>
      <c r="AP17" s="1">
        <f t="shared" si="29"/>
        <v>58</v>
      </c>
      <c r="AQ17" s="1">
        <f t="shared" si="29"/>
        <v>82</v>
      </c>
      <c r="AR17" s="1">
        <f t="shared" si="29"/>
        <v>72</v>
      </c>
      <c r="AS17" s="1">
        <f t="shared" si="29"/>
        <v>73</v>
      </c>
    </row>
    <row r="18" spans="1:45" ht="18" customHeight="1">
      <c r="A18" s="21" t="s">
        <v>59</v>
      </c>
      <c r="B18" s="1">
        <f t="shared" si="1"/>
        <v>77</v>
      </c>
      <c r="C18" s="1">
        <f t="shared" si="4"/>
        <v>53</v>
      </c>
      <c r="D18" s="1">
        <f aca="true" t="shared" si="30" ref="D18:Z18">SUM(D33,D48)</f>
        <v>2</v>
      </c>
      <c r="E18" s="1">
        <f t="shared" si="30"/>
        <v>1</v>
      </c>
      <c r="F18" s="1">
        <f t="shared" si="30"/>
        <v>1</v>
      </c>
      <c r="G18" s="1">
        <f t="shared" si="30"/>
        <v>3</v>
      </c>
      <c r="H18" s="1">
        <f t="shared" si="30"/>
        <v>5</v>
      </c>
      <c r="I18" s="1">
        <f t="shared" si="30"/>
        <v>3</v>
      </c>
      <c r="J18" s="1">
        <f t="shared" si="30"/>
        <v>3</v>
      </c>
      <c r="K18" s="1">
        <f t="shared" si="30"/>
        <v>2</v>
      </c>
      <c r="L18" s="1">
        <f t="shared" si="30"/>
        <v>4</v>
      </c>
      <c r="M18" s="1">
        <f t="shared" si="30"/>
        <v>0</v>
      </c>
      <c r="N18" s="1">
        <f t="shared" si="30"/>
        <v>1</v>
      </c>
      <c r="O18" s="1">
        <f t="shared" si="30"/>
        <v>0</v>
      </c>
      <c r="P18" s="1">
        <f t="shared" si="30"/>
        <v>2</v>
      </c>
      <c r="Q18" s="1">
        <f t="shared" si="30"/>
        <v>0</v>
      </c>
      <c r="R18" s="1">
        <f t="shared" si="30"/>
        <v>8</v>
      </c>
      <c r="S18" s="1">
        <f t="shared" si="30"/>
        <v>0</v>
      </c>
      <c r="T18" s="1">
        <f t="shared" si="30"/>
        <v>4</v>
      </c>
      <c r="U18" s="1">
        <f t="shared" si="30"/>
        <v>1</v>
      </c>
      <c r="V18" s="1">
        <f t="shared" si="30"/>
        <v>1</v>
      </c>
      <c r="W18" s="1">
        <f t="shared" si="30"/>
        <v>4</v>
      </c>
      <c r="X18" s="1">
        <f t="shared" si="30"/>
        <v>3</v>
      </c>
      <c r="Y18" s="1">
        <f t="shared" si="30"/>
        <v>2</v>
      </c>
      <c r="Z18" s="1">
        <f t="shared" si="30"/>
        <v>3</v>
      </c>
      <c r="AA18" s="1">
        <f t="shared" si="6"/>
        <v>24</v>
      </c>
      <c r="AB18" s="1">
        <f aca="true" t="shared" si="31" ref="AB18:AS18">SUM(AB33,AB48)</f>
        <v>3</v>
      </c>
      <c r="AC18" s="1">
        <f t="shared" si="31"/>
        <v>1</v>
      </c>
      <c r="AD18" s="1">
        <f t="shared" si="31"/>
        <v>0</v>
      </c>
      <c r="AE18" s="1">
        <f t="shared" si="31"/>
        <v>2</v>
      </c>
      <c r="AF18" s="1">
        <f t="shared" si="31"/>
        <v>3</v>
      </c>
      <c r="AG18" s="1">
        <f t="shared" si="31"/>
        <v>2</v>
      </c>
      <c r="AH18" s="1">
        <f t="shared" si="31"/>
        <v>0</v>
      </c>
      <c r="AI18" s="1">
        <f t="shared" si="31"/>
        <v>0</v>
      </c>
      <c r="AJ18" s="1">
        <f t="shared" si="31"/>
        <v>2</v>
      </c>
      <c r="AK18" s="1">
        <f t="shared" si="31"/>
        <v>0</v>
      </c>
      <c r="AL18" s="1">
        <f t="shared" si="31"/>
        <v>0</v>
      </c>
      <c r="AM18" s="1">
        <f t="shared" si="31"/>
        <v>0</v>
      </c>
      <c r="AN18" s="1">
        <f t="shared" si="31"/>
        <v>3</v>
      </c>
      <c r="AO18" s="1">
        <f t="shared" si="31"/>
        <v>1</v>
      </c>
      <c r="AP18" s="1">
        <f t="shared" si="31"/>
        <v>3</v>
      </c>
      <c r="AQ18" s="1">
        <f t="shared" si="31"/>
        <v>0</v>
      </c>
      <c r="AR18" s="1">
        <f t="shared" si="31"/>
        <v>2</v>
      </c>
      <c r="AS18" s="1">
        <f t="shared" si="31"/>
        <v>2</v>
      </c>
    </row>
    <row r="19" spans="1:45" s="2" customFormat="1" ht="18" customHeight="1">
      <c r="A19" s="9" t="s">
        <v>201</v>
      </c>
      <c r="B19" s="2">
        <f>SUM(B20:B33)</f>
        <v>109110</v>
      </c>
      <c r="C19" s="2">
        <f>SUM(C20:C33)</f>
        <v>66067</v>
      </c>
      <c r="D19" s="2">
        <f>SUM(D20:D33)</f>
        <v>1994</v>
      </c>
      <c r="E19" s="2">
        <f aca="true" t="shared" si="32" ref="E19:AS19">SUM(E20:E33)</f>
        <v>1739</v>
      </c>
      <c r="F19" s="2">
        <f t="shared" si="32"/>
        <v>3079</v>
      </c>
      <c r="G19" s="2">
        <f t="shared" si="32"/>
        <v>3446</v>
      </c>
      <c r="H19" s="2">
        <f t="shared" si="32"/>
        <v>3495</v>
      </c>
      <c r="I19" s="2">
        <f t="shared" si="32"/>
        <v>3067</v>
      </c>
      <c r="J19" s="2">
        <f t="shared" si="32"/>
        <v>2802</v>
      </c>
      <c r="K19" s="2">
        <f t="shared" si="32"/>
        <v>3152</v>
      </c>
      <c r="L19" s="2">
        <f t="shared" si="32"/>
        <v>2692</v>
      </c>
      <c r="M19" s="2">
        <f t="shared" si="32"/>
        <v>1956</v>
      </c>
      <c r="N19" s="2">
        <f t="shared" si="32"/>
        <v>2245</v>
      </c>
      <c r="O19" s="2">
        <f t="shared" si="32"/>
        <v>1618</v>
      </c>
      <c r="P19" s="2">
        <f t="shared" si="32"/>
        <v>2144</v>
      </c>
      <c r="Q19" s="2">
        <f t="shared" si="32"/>
        <v>2201</v>
      </c>
      <c r="R19" s="2">
        <f t="shared" si="32"/>
        <v>4393</v>
      </c>
      <c r="S19" s="2">
        <f t="shared" si="32"/>
        <v>2380</v>
      </c>
      <c r="T19" s="2">
        <f t="shared" si="32"/>
        <v>3372</v>
      </c>
      <c r="U19" s="2">
        <f t="shared" si="32"/>
        <v>1927</v>
      </c>
      <c r="V19" s="2">
        <f t="shared" si="32"/>
        <v>2551</v>
      </c>
      <c r="W19" s="2">
        <f t="shared" si="32"/>
        <v>3714</v>
      </c>
      <c r="X19" s="2">
        <f t="shared" si="32"/>
        <v>4978</v>
      </c>
      <c r="Y19" s="2">
        <f t="shared" si="32"/>
        <v>3387</v>
      </c>
      <c r="Z19" s="2">
        <f t="shared" si="32"/>
        <v>3735</v>
      </c>
      <c r="AA19" s="2">
        <f t="shared" si="32"/>
        <v>43043</v>
      </c>
      <c r="AB19" s="2">
        <f t="shared" si="32"/>
        <v>3557</v>
      </c>
      <c r="AC19" s="2">
        <f t="shared" si="32"/>
        <v>4936</v>
      </c>
      <c r="AD19" s="2">
        <f t="shared" si="32"/>
        <v>1956</v>
      </c>
      <c r="AE19" s="2">
        <f t="shared" si="32"/>
        <v>2837</v>
      </c>
      <c r="AF19" s="2">
        <f t="shared" si="32"/>
        <v>1746</v>
      </c>
      <c r="AG19" s="2">
        <f t="shared" si="32"/>
        <v>2503</v>
      </c>
      <c r="AH19" s="2">
        <f t="shared" si="32"/>
        <v>1849</v>
      </c>
      <c r="AI19" s="2">
        <f t="shared" si="32"/>
        <v>1574</v>
      </c>
      <c r="AJ19" s="2">
        <f t="shared" si="32"/>
        <v>2461</v>
      </c>
      <c r="AK19" s="2">
        <f t="shared" si="32"/>
        <v>2752</v>
      </c>
      <c r="AL19" s="2">
        <f t="shared" si="32"/>
        <v>1560</v>
      </c>
      <c r="AM19" s="2">
        <f t="shared" si="32"/>
        <v>2920</v>
      </c>
      <c r="AN19" s="2">
        <f t="shared" si="32"/>
        <v>3260</v>
      </c>
      <c r="AO19" s="2">
        <f t="shared" si="32"/>
        <v>1980</v>
      </c>
      <c r="AP19" s="2">
        <f t="shared" si="32"/>
        <v>2290</v>
      </c>
      <c r="AQ19" s="2">
        <f t="shared" si="32"/>
        <v>1452</v>
      </c>
      <c r="AR19" s="2">
        <f t="shared" si="32"/>
        <v>1688</v>
      </c>
      <c r="AS19" s="2">
        <f t="shared" si="32"/>
        <v>1722</v>
      </c>
    </row>
    <row r="20" spans="1:45" ht="18" customHeight="1">
      <c r="A20" s="21" t="s">
        <v>46</v>
      </c>
      <c r="B20" s="1">
        <f aca="true" t="shared" si="33" ref="B20:B33">SUM(C20,AA20)</f>
        <v>6265</v>
      </c>
      <c r="C20" s="1">
        <f aca="true" t="shared" si="34" ref="C20:C33">SUM(D20:Z20)</f>
        <v>1159</v>
      </c>
      <c r="D20" s="1">
        <v>3</v>
      </c>
      <c r="E20" s="1">
        <v>4</v>
      </c>
      <c r="F20" s="1">
        <v>3</v>
      </c>
      <c r="G20" s="1">
        <v>24</v>
      </c>
      <c r="H20" s="1">
        <v>48</v>
      </c>
      <c r="I20" s="1">
        <v>72</v>
      </c>
      <c r="J20" s="1">
        <v>2</v>
      </c>
      <c r="K20" s="1">
        <v>66</v>
      </c>
      <c r="L20" s="1">
        <v>15</v>
      </c>
      <c r="M20" s="1">
        <v>3</v>
      </c>
      <c r="N20" s="1">
        <v>23</v>
      </c>
      <c r="O20" s="1">
        <v>1</v>
      </c>
      <c r="P20" s="1">
        <v>4</v>
      </c>
      <c r="Q20" s="1">
        <v>127</v>
      </c>
      <c r="R20" s="1">
        <v>50</v>
      </c>
      <c r="S20" s="1">
        <v>7</v>
      </c>
      <c r="T20" s="1">
        <v>9</v>
      </c>
      <c r="U20" s="1">
        <v>5</v>
      </c>
      <c r="V20" s="1">
        <v>82</v>
      </c>
      <c r="W20" s="1">
        <v>162</v>
      </c>
      <c r="X20" s="1">
        <v>167</v>
      </c>
      <c r="Y20" s="1">
        <v>244</v>
      </c>
      <c r="Z20" s="1">
        <v>38</v>
      </c>
      <c r="AA20" s="1">
        <f aca="true" t="shared" si="35" ref="AA20:AA33">SUM(AB20:AS20)</f>
        <v>5106</v>
      </c>
      <c r="AB20" s="1">
        <v>192</v>
      </c>
      <c r="AC20" s="1">
        <v>177</v>
      </c>
      <c r="AD20" s="1">
        <v>169</v>
      </c>
      <c r="AE20" s="1">
        <v>200</v>
      </c>
      <c r="AF20" s="1">
        <v>229</v>
      </c>
      <c r="AG20" s="1">
        <v>146</v>
      </c>
      <c r="AH20" s="1">
        <v>571</v>
      </c>
      <c r="AI20" s="1">
        <v>483</v>
      </c>
      <c r="AJ20" s="1">
        <v>127</v>
      </c>
      <c r="AK20" s="1">
        <v>127</v>
      </c>
      <c r="AL20" s="1">
        <v>542</v>
      </c>
      <c r="AM20" s="1">
        <v>262</v>
      </c>
      <c r="AN20" s="1">
        <v>14</v>
      </c>
      <c r="AO20" s="1">
        <v>122</v>
      </c>
      <c r="AP20" s="1">
        <v>567</v>
      </c>
      <c r="AQ20" s="1">
        <v>501</v>
      </c>
      <c r="AR20" s="1">
        <v>119</v>
      </c>
      <c r="AS20" s="1">
        <v>558</v>
      </c>
    </row>
    <row r="21" spans="1:45" ht="18" customHeight="1">
      <c r="A21" s="21" t="s">
        <v>47</v>
      </c>
      <c r="B21" s="1">
        <f t="shared" si="33"/>
        <v>80</v>
      </c>
      <c r="C21" s="1">
        <f t="shared" si="34"/>
        <v>47</v>
      </c>
      <c r="D21" s="1">
        <v>0</v>
      </c>
      <c r="E21" s="1">
        <v>0</v>
      </c>
      <c r="F21" s="1">
        <v>1</v>
      </c>
      <c r="G21" s="1">
        <v>4</v>
      </c>
      <c r="H21" s="1">
        <v>1</v>
      </c>
      <c r="I21" s="1">
        <v>3</v>
      </c>
      <c r="J21" s="1">
        <v>1</v>
      </c>
      <c r="K21" s="1">
        <v>1</v>
      </c>
      <c r="L21" s="1">
        <v>0</v>
      </c>
      <c r="M21" s="1">
        <v>0</v>
      </c>
      <c r="N21" s="1">
        <v>0</v>
      </c>
      <c r="O21" s="1">
        <v>0</v>
      </c>
      <c r="P21" s="1">
        <v>0</v>
      </c>
      <c r="Q21" s="1">
        <v>0</v>
      </c>
      <c r="R21" s="1">
        <v>2</v>
      </c>
      <c r="S21" s="1">
        <v>0</v>
      </c>
      <c r="T21" s="1">
        <v>0</v>
      </c>
      <c r="U21" s="1">
        <v>6</v>
      </c>
      <c r="V21" s="1">
        <v>12</v>
      </c>
      <c r="W21" s="1">
        <v>7</v>
      </c>
      <c r="X21" s="1">
        <v>2</v>
      </c>
      <c r="Y21" s="1">
        <v>1</v>
      </c>
      <c r="Z21" s="1">
        <v>6</v>
      </c>
      <c r="AA21" s="1">
        <f t="shared" si="35"/>
        <v>33</v>
      </c>
      <c r="AB21" s="1">
        <v>4</v>
      </c>
      <c r="AC21" s="1">
        <v>5</v>
      </c>
      <c r="AD21" s="1">
        <v>1</v>
      </c>
      <c r="AE21" s="1">
        <v>0</v>
      </c>
      <c r="AF21" s="1">
        <v>0</v>
      </c>
      <c r="AG21" s="1">
        <v>0</v>
      </c>
      <c r="AH21" s="1">
        <v>6</v>
      </c>
      <c r="AI21" s="1">
        <v>10</v>
      </c>
      <c r="AJ21" s="1">
        <v>1</v>
      </c>
      <c r="AK21" s="1">
        <v>4</v>
      </c>
      <c r="AL21" s="1">
        <v>0</v>
      </c>
      <c r="AM21" s="1">
        <v>1</v>
      </c>
      <c r="AN21" s="1">
        <v>0</v>
      </c>
      <c r="AO21" s="1">
        <v>1</v>
      </c>
      <c r="AP21" s="1">
        <v>0</v>
      </c>
      <c r="AQ21" s="1">
        <v>0</v>
      </c>
      <c r="AR21" s="1">
        <v>0</v>
      </c>
      <c r="AS21" s="1">
        <v>0</v>
      </c>
    </row>
    <row r="22" spans="1:45" ht="18" customHeight="1">
      <c r="A22" s="21" t="s">
        <v>48</v>
      </c>
      <c r="B22" s="1">
        <f t="shared" si="33"/>
        <v>201</v>
      </c>
      <c r="C22" s="1">
        <f t="shared" si="34"/>
        <v>21</v>
      </c>
      <c r="D22" s="1">
        <v>0</v>
      </c>
      <c r="E22" s="1">
        <v>1</v>
      </c>
      <c r="F22" s="1">
        <v>0</v>
      </c>
      <c r="G22" s="1">
        <v>3</v>
      </c>
      <c r="H22" s="1">
        <v>0</v>
      </c>
      <c r="I22" s="1">
        <v>1</v>
      </c>
      <c r="J22" s="1">
        <v>0</v>
      </c>
      <c r="K22" s="1">
        <v>0</v>
      </c>
      <c r="L22" s="1">
        <v>1</v>
      </c>
      <c r="M22" s="1">
        <v>1</v>
      </c>
      <c r="N22" s="1">
        <v>0</v>
      </c>
      <c r="O22" s="1">
        <v>0</v>
      </c>
      <c r="P22" s="1">
        <v>0</v>
      </c>
      <c r="Q22" s="1">
        <v>0</v>
      </c>
      <c r="R22" s="1">
        <v>2</v>
      </c>
      <c r="S22" s="1">
        <v>0</v>
      </c>
      <c r="T22" s="1">
        <v>1</v>
      </c>
      <c r="U22" s="1">
        <v>2</v>
      </c>
      <c r="V22" s="1">
        <v>1</v>
      </c>
      <c r="W22" s="1">
        <v>1</v>
      </c>
      <c r="X22" s="1">
        <v>4</v>
      </c>
      <c r="Y22" s="1">
        <v>1</v>
      </c>
      <c r="Z22" s="1">
        <v>2</v>
      </c>
      <c r="AA22" s="1">
        <f t="shared" si="35"/>
        <v>180</v>
      </c>
      <c r="AB22" s="1">
        <v>2</v>
      </c>
      <c r="AC22" s="1">
        <v>4</v>
      </c>
      <c r="AD22" s="1">
        <v>0</v>
      </c>
      <c r="AE22" s="1">
        <v>1</v>
      </c>
      <c r="AF22" s="1">
        <v>1</v>
      </c>
      <c r="AG22" s="1">
        <v>0</v>
      </c>
      <c r="AH22" s="1">
        <v>0</v>
      </c>
      <c r="AI22" s="1">
        <v>0</v>
      </c>
      <c r="AJ22" s="1">
        <v>0</v>
      </c>
      <c r="AK22" s="1">
        <v>0</v>
      </c>
      <c r="AL22" s="1">
        <v>21</v>
      </c>
      <c r="AM22" s="1">
        <v>10</v>
      </c>
      <c r="AN22" s="1">
        <v>132</v>
      </c>
      <c r="AO22" s="1">
        <v>7</v>
      </c>
      <c r="AP22" s="1">
        <v>1</v>
      </c>
      <c r="AQ22" s="1">
        <v>1</v>
      </c>
      <c r="AR22" s="1">
        <v>0</v>
      </c>
      <c r="AS22" s="1">
        <v>0</v>
      </c>
    </row>
    <row r="23" spans="1:45" ht="18" customHeight="1">
      <c r="A23" s="21" t="s">
        <v>49</v>
      </c>
      <c r="B23" s="1">
        <f t="shared" si="33"/>
        <v>74</v>
      </c>
      <c r="C23" s="1">
        <f t="shared" si="34"/>
        <v>38</v>
      </c>
      <c r="D23" s="1">
        <v>1</v>
      </c>
      <c r="E23" s="1">
        <v>0</v>
      </c>
      <c r="F23" s="1">
        <v>2</v>
      </c>
      <c r="G23" s="1">
        <v>3</v>
      </c>
      <c r="H23" s="1">
        <v>4</v>
      </c>
      <c r="I23" s="1">
        <v>0</v>
      </c>
      <c r="J23" s="1">
        <v>2</v>
      </c>
      <c r="K23" s="1">
        <v>1</v>
      </c>
      <c r="L23" s="1">
        <v>3</v>
      </c>
      <c r="M23" s="1">
        <v>0</v>
      </c>
      <c r="N23" s="1">
        <v>2</v>
      </c>
      <c r="O23" s="1">
        <v>0</v>
      </c>
      <c r="P23" s="1">
        <v>1</v>
      </c>
      <c r="Q23" s="1">
        <v>1</v>
      </c>
      <c r="R23" s="1">
        <v>1</v>
      </c>
      <c r="S23" s="1">
        <v>3</v>
      </c>
      <c r="T23" s="1">
        <v>2</v>
      </c>
      <c r="U23" s="1">
        <v>2</v>
      </c>
      <c r="V23" s="1">
        <v>1</v>
      </c>
      <c r="W23" s="1">
        <v>1</v>
      </c>
      <c r="X23" s="1">
        <v>6</v>
      </c>
      <c r="Y23" s="1">
        <v>0</v>
      </c>
      <c r="Z23" s="1">
        <v>2</v>
      </c>
      <c r="AA23" s="1">
        <f t="shared" si="35"/>
        <v>36</v>
      </c>
      <c r="AB23" s="1">
        <v>2</v>
      </c>
      <c r="AC23" s="1">
        <v>6</v>
      </c>
      <c r="AD23" s="1">
        <v>1</v>
      </c>
      <c r="AE23" s="1">
        <v>3</v>
      </c>
      <c r="AF23" s="1">
        <v>2</v>
      </c>
      <c r="AG23" s="1">
        <v>5</v>
      </c>
      <c r="AH23" s="1">
        <v>0</v>
      </c>
      <c r="AI23" s="1">
        <v>10</v>
      </c>
      <c r="AJ23" s="1">
        <v>1</v>
      </c>
      <c r="AK23" s="1">
        <v>2</v>
      </c>
      <c r="AL23" s="1">
        <v>1</v>
      </c>
      <c r="AM23" s="1">
        <v>1</v>
      </c>
      <c r="AN23" s="1">
        <v>1</v>
      </c>
      <c r="AO23" s="1">
        <v>1</v>
      </c>
      <c r="AP23" s="1">
        <v>0</v>
      </c>
      <c r="AQ23" s="1">
        <v>0</v>
      </c>
      <c r="AR23" s="1">
        <v>0</v>
      </c>
      <c r="AS23" s="1">
        <v>0</v>
      </c>
    </row>
    <row r="24" spans="1:45" ht="18" customHeight="1">
      <c r="A24" s="21" t="s">
        <v>50</v>
      </c>
      <c r="B24" s="1">
        <f t="shared" si="33"/>
        <v>12664</v>
      </c>
      <c r="C24" s="1">
        <f t="shared" si="34"/>
        <v>6966</v>
      </c>
      <c r="D24" s="1">
        <v>140</v>
      </c>
      <c r="E24" s="1">
        <v>104</v>
      </c>
      <c r="F24" s="1">
        <v>263</v>
      </c>
      <c r="G24" s="1">
        <v>473</v>
      </c>
      <c r="H24" s="1">
        <v>316</v>
      </c>
      <c r="I24" s="1">
        <v>288</v>
      </c>
      <c r="J24" s="1">
        <v>305</v>
      </c>
      <c r="K24" s="1">
        <v>543</v>
      </c>
      <c r="L24" s="1">
        <v>296</v>
      </c>
      <c r="M24" s="1">
        <v>178</v>
      </c>
      <c r="N24" s="1">
        <v>225</v>
      </c>
      <c r="O24" s="1">
        <v>196</v>
      </c>
      <c r="P24" s="1">
        <v>175</v>
      </c>
      <c r="Q24" s="1">
        <v>307</v>
      </c>
      <c r="R24" s="1">
        <v>520</v>
      </c>
      <c r="S24" s="1">
        <v>234</v>
      </c>
      <c r="T24" s="1">
        <v>348</v>
      </c>
      <c r="U24" s="1">
        <v>141</v>
      </c>
      <c r="V24" s="1">
        <v>340</v>
      </c>
      <c r="W24" s="1">
        <v>438</v>
      </c>
      <c r="X24" s="1">
        <v>444</v>
      </c>
      <c r="Y24" s="1">
        <v>331</v>
      </c>
      <c r="Z24" s="1">
        <v>361</v>
      </c>
      <c r="AA24" s="1">
        <f t="shared" si="35"/>
        <v>5698</v>
      </c>
      <c r="AB24" s="1">
        <v>376</v>
      </c>
      <c r="AC24" s="1">
        <v>643</v>
      </c>
      <c r="AD24" s="1">
        <v>308</v>
      </c>
      <c r="AE24" s="1">
        <v>453</v>
      </c>
      <c r="AF24" s="1">
        <v>198</v>
      </c>
      <c r="AG24" s="1">
        <v>343</v>
      </c>
      <c r="AH24" s="1">
        <v>254</v>
      </c>
      <c r="AI24" s="1">
        <v>215</v>
      </c>
      <c r="AJ24" s="1">
        <v>303</v>
      </c>
      <c r="AK24" s="1">
        <v>356</v>
      </c>
      <c r="AL24" s="1">
        <v>211</v>
      </c>
      <c r="AM24" s="1">
        <v>444</v>
      </c>
      <c r="AN24" s="1">
        <v>480</v>
      </c>
      <c r="AO24" s="1">
        <v>310</v>
      </c>
      <c r="AP24" s="1">
        <v>228</v>
      </c>
      <c r="AQ24" s="1">
        <v>144</v>
      </c>
      <c r="AR24" s="1">
        <v>196</v>
      </c>
      <c r="AS24" s="1">
        <v>236</v>
      </c>
    </row>
    <row r="25" spans="1:45" ht="18" customHeight="1">
      <c r="A25" s="21" t="s">
        <v>51</v>
      </c>
      <c r="B25" s="1">
        <f t="shared" si="33"/>
        <v>26452</v>
      </c>
      <c r="C25" s="1">
        <f t="shared" si="34"/>
        <v>15264</v>
      </c>
      <c r="D25" s="1">
        <v>335</v>
      </c>
      <c r="E25" s="1">
        <v>267</v>
      </c>
      <c r="F25" s="1">
        <v>594</v>
      </c>
      <c r="G25" s="1">
        <v>770</v>
      </c>
      <c r="H25" s="1">
        <v>632</v>
      </c>
      <c r="I25" s="1">
        <v>686</v>
      </c>
      <c r="J25" s="1">
        <v>720</v>
      </c>
      <c r="K25" s="1">
        <v>804</v>
      </c>
      <c r="L25" s="1">
        <v>857</v>
      </c>
      <c r="M25" s="1">
        <v>500</v>
      </c>
      <c r="N25" s="1">
        <v>856</v>
      </c>
      <c r="O25" s="1">
        <v>352</v>
      </c>
      <c r="P25" s="1">
        <v>500</v>
      </c>
      <c r="Q25" s="1">
        <v>753</v>
      </c>
      <c r="R25" s="1">
        <v>1215</v>
      </c>
      <c r="S25" s="1">
        <v>639</v>
      </c>
      <c r="T25" s="1">
        <v>655</v>
      </c>
      <c r="U25" s="1">
        <v>316</v>
      </c>
      <c r="V25" s="1">
        <v>389</v>
      </c>
      <c r="W25" s="1">
        <v>615</v>
      </c>
      <c r="X25" s="1">
        <v>780</v>
      </c>
      <c r="Y25" s="1">
        <v>1197</v>
      </c>
      <c r="Z25" s="1">
        <v>832</v>
      </c>
      <c r="AA25" s="1">
        <f t="shared" si="35"/>
        <v>11188</v>
      </c>
      <c r="AB25" s="1">
        <v>599</v>
      </c>
      <c r="AC25" s="1">
        <v>1266</v>
      </c>
      <c r="AD25" s="1">
        <v>600</v>
      </c>
      <c r="AE25" s="1">
        <v>938</v>
      </c>
      <c r="AF25" s="1">
        <v>466</v>
      </c>
      <c r="AG25" s="1">
        <v>696</v>
      </c>
      <c r="AH25" s="1">
        <v>285</v>
      </c>
      <c r="AI25" s="1">
        <v>123</v>
      </c>
      <c r="AJ25" s="1">
        <v>587</v>
      </c>
      <c r="AK25" s="1">
        <v>922</v>
      </c>
      <c r="AL25" s="1">
        <v>340</v>
      </c>
      <c r="AM25" s="1">
        <v>876</v>
      </c>
      <c r="AN25" s="1">
        <v>1177</v>
      </c>
      <c r="AO25" s="1">
        <v>635</v>
      </c>
      <c r="AP25" s="1">
        <v>577</v>
      </c>
      <c r="AQ25" s="1">
        <v>216</v>
      </c>
      <c r="AR25" s="1">
        <v>565</v>
      </c>
      <c r="AS25" s="1">
        <v>320</v>
      </c>
    </row>
    <row r="26" spans="1:45" ht="18" customHeight="1">
      <c r="A26" s="21" t="s">
        <v>52</v>
      </c>
      <c r="B26" s="1">
        <f t="shared" si="33"/>
        <v>25947</v>
      </c>
      <c r="C26" s="1">
        <f t="shared" si="34"/>
        <v>18243</v>
      </c>
      <c r="D26" s="1">
        <v>901</v>
      </c>
      <c r="E26" s="1">
        <v>896</v>
      </c>
      <c r="F26" s="1">
        <v>1070</v>
      </c>
      <c r="G26" s="1">
        <v>819</v>
      </c>
      <c r="H26" s="1">
        <v>838</v>
      </c>
      <c r="I26" s="1">
        <v>752</v>
      </c>
      <c r="J26" s="1">
        <v>873</v>
      </c>
      <c r="K26" s="1">
        <v>947</v>
      </c>
      <c r="L26" s="1">
        <v>767</v>
      </c>
      <c r="M26" s="1">
        <v>758</v>
      </c>
      <c r="N26" s="1">
        <v>453</v>
      </c>
      <c r="O26" s="1">
        <v>669</v>
      </c>
      <c r="P26" s="1">
        <v>852</v>
      </c>
      <c r="Q26" s="1">
        <v>521</v>
      </c>
      <c r="R26" s="1">
        <v>1102</v>
      </c>
      <c r="S26" s="1">
        <v>703</v>
      </c>
      <c r="T26" s="1">
        <v>1046</v>
      </c>
      <c r="U26" s="1">
        <v>542</v>
      </c>
      <c r="V26" s="1">
        <v>470</v>
      </c>
      <c r="W26" s="1">
        <v>681</v>
      </c>
      <c r="X26" s="1">
        <v>913</v>
      </c>
      <c r="Y26" s="1">
        <v>643</v>
      </c>
      <c r="Z26" s="1">
        <v>1027</v>
      </c>
      <c r="AA26" s="1">
        <f t="shared" si="35"/>
        <v>7704</v>
      </c>
      <c r="AB26" s="1">
        <v>766</v>
      </c>
      <c r="AC26" s="1">
        <v>1131</v>
      </c>
      <c r="AD26" s="1">
        <v>312</v>
      </c>
      <c r="AE26" s="1">
        <v>646</v>
      </c>
      <c r="AF26" s="1">
        <v>260</v>
      </c>
      <c r="AG26" s="1">
        <v>477</v>
      </c>
      <c r="AH26" s="1">
        <v>240</v>
      </c>
      <c r="AI26" s="1">
        <v>124</v>
      </c>
      <c r="AJ26" s="1">
        <v>512</v>
      </c>
      <c r="AK26" s="1">
        <v>481</v>
      </c>
      <c r="AL26" s="1">
        <v>149</v>
      </c>
      <c r="AM26" s="1">
        <v>677</v>
      </c>
      <c r="AN26" s="1">
        <v>649</v>
      </c>
      <c r="AO26" s="1">
        <v>390</v>
      </c>
      <c r="AP26" s="1">
        <v>297</v>
      </c>
      <c r="AQ26" s="1">
        <v>137</v>
      </c>
      <c r="AR26" s="1">
        <v>295</v>
      </c>
      <c r="AS26" s="1">
        <v>161</v>
      </c>
    </row>
    <row r="27" spans="1:45" ht="18" customHeight="1">
      <c r="A27" s="21" t="s">
        <v>53</v>
      </c>
      <c r="B27" s="1">
        <f t="shared" si="33"/>
        <v>3495</v>
      </c>
      <c r="C27" s="1">
        <f t="shared" si="34"/>
        <v>2488</v>
      </c>
      <c r="D27" s="1">
        <v>75</v>
      </c>
      <c r="E27" s="1">
        <v>65</v>
      </c>
      <c r="F27" s="1">
        <v>124</v>
      </c>
      <c r="G27" s="1">
        <v>153</v>
      </c>
      <c r="H27" s="1">
        <v>311</v>
      </c>
      <c r="I27" s="1">
        <v>244</v>
      </c>
      <c r="J27" s="1">
        <v>85</v>
      </c>
      <c r="K27" s="1">
        <v>55</v>
      </c>
      <c r="L27" s="1">
        <v>61</v>
      </c>
      <c r="M27" s="1">
        <v>37</v>
      </c>
      <c r="N27" s="1">
        <v>26</v>
      </c>
      <c r="O27" s="1">
        <v>25</v>
      </c>
      <c r="P27" s="1">
        <v>65</v>
      </c>
      <c r="Q27" s="1">
        <v>27</v>
      </c>
      <c r="R27" s="1">
        <v>125</v>
      </c>
      <c r="S27" s="1">
        <v>79</v>
      </c>
      <c r="T27" s="1">
        <v>132</v>
      </c>
      <c r="U27" s="1">
        <v>82</v>
      </c>
      <c r="V27" s="1">
        <v>90</v>
      </c>
      <c r="W27" s="1">
        <v>246</v>
      </c>
      <c r="X27" s="1">
        <v>159</v>
      </c>
      <c r="Y27" s="1">
        <v>63</v>
      </c>
      <c r="Z27" s="1">
        <v>159</v>
      </c>
      <c r="AA27" s="1">
        <f t="shared" si="35"/>
        <v>1007</v>
      </c>
      <c r="AB27" s="1">
        <v>270</v>
      </c>
      <c r="AC27" s="1">
        <v>180</v>
      </c>
      <c r="AD27" s="1">
        <v>20</v>
      </c>
      <c r="AE27" s="1">
        <v>40</v>
      </c>
      <c r="AF27" s="1">
        <v>25</v>
      </c>
      <c r="AG27" s="1">
        <v>56</v>
      </c>
      <c r="AH27" s="1">
        <v>29</v>
      </c>
      <c r="AI27" s="1">
        <v>17</v>
      </c>
      <c r="AJ27" s="1">
        <v>67</v>
      </c>
      <c r="AK27" s="1">
        <v>53</v>
      </c>
      <c r="AL27" s="1">
        <v>16</v>
      </c>
      <c r="AM27" s="1">
        <v>68</v>
      </c>
      <c r="AN27" s="1">
        <v>61</v>
      </c>
      <c r="AO27" s="1">
        <v>23</v>
      </c>
      <c r="AP27" s="1">
        <v>32</v>
      </c>
      <c r="AQ27" s="1">
        <v>17</v>
      </c>
      <c r="AR27" s="1">
        <v>20</v>
      </c>
      <c r="AS27" s="1">
        <v>13</v>
      </c>
    </row>
    <row r="28" spans="1:45" ht="18" customHeight="1">
      <c r="A28" s="21" t="s">
        <v>54</v>
      </c>
      <c r="B28" s="1">
        <f t="shared" si="33"/>
        <v>570</v>
      </c>
      <c r="C28" s="1">
        <f t="shared" si="34"/>
        <v>393</v>
      </c>
      <c r="D28" s="1">
        <v>23</v>
      </c>
      <c r="E28" s="1">
        <v>18</v>
      </c>
      <c r="F28" s="1">
        <v>31</v>
      </c>
      <c r="G28" s="1">
        <v>19</v>
      </c>
      <c r="H28" s="1">
        <v>22</v>
      </c>
      <c r="I28" s="1">
        <v>21</v>
      </c>
      <c r="J28" s="1">
        <v>28</v>
      </c>
      <c r="K28" s="1">
        <v>23</v>
      </c>
      <c r="L28" s="1">
        <v>18</v>
      </c>
      <c r="M28" s="1">
        <v>9</v>
      </c>
      <c r="N28" s="1">
        <v>7</v>
      </c>
      <c r="O28" s="1">
        <v>8</v>
      </c>
      <c r="P28" s="1">
        <v>12</v>
      </c>
      <c r="Q28" s="1">
        <v>9</v>
      </c>
      <c r="R28" s="1">
        <v>13</v>
      </c>
      <c r="S28" s="1">
        <v>12</v>
      </c>
      <c r="T28" s="1">
        <v>22</v>
      </c>
      <c r="U28" s="1">
        <v>7</v>
      </c>
      <c r="V28" s="1">
        <v>18</v>
      </c>
      <c r="W28" s="1">
        <v>18</v>
      </c>
      <c r="X28" s="1">
        <v>21</v>
      </c>
      <c r="Y28" s="1">
        <v>9</v>
      </c>
      <c r="Z28" s="1">
        <v>25</v>
      </c>
      <c r="AA28" s="1">
        <f t="shared" si="35"/>
        <v>177</v>
      </c>
      <c r="AB28" s="1">
        <v>25</v>
      </c>
      <c r="AC28" s="1">
        <v>38</v>
      </c>
      <c r="AD28" s="1">
        <v>8</v>
      </c>
      <c r="AE28" s="1">
        <v>10</v>
      </c>
      <c r="AF28" s="1">
        <v>3</v>
      </c>
      <c r="AG28" s="1">
        <v>7</v>
      </c>
      <c r="AH28" s="1">
        <v>4</v>
      </c>
      <c r="AI28" s="1">
        <v>2</v>
      </c>
      <c r="AJ28" s="1">
        <v>19</v>
      </c>
      <c r="AK28" s="1">
        <v>16</v>
      </c>
      <c r="AL28" s="1">
        <v>1</v>
      </c>
      <c r="AM28" s="1">
        <v>12</v>
      </c>
      <c r="AN28" s="1">
        <v>9</v>
      </c>
      <c r="AO28" s="1">
        <v>9</v>
      </c>
      <c r="AP28" s="1">
        <v>6</v>
      </c>
      <c r="AQ28" s="1">
        <v>1</v>
      </c>
      <c r="AR28" s="1">
        <v>5</v>
      </c>
      <c r="AS28" s="1">
        <v>2</v>
      </c>
    </row>
    <row r="29" spans="1:45" ht="18" customHeight="1">
      <c r="A29" s="21" t="s">
        <v>55</v>
      </c>
      <c r="B29" s="1">
        <f t="shared" si="33"/>
        <v>10535</v>
      </c>
      <c r="C29" s="1">
        <f t="shared" si="34"/>
        <v>5960</v>
      </c>
      <c r="D29" s="1">
        <v>69</v>
      </c>
      <c r="E29" s="1">
        <v>73</v>
      </c>
      <c r="F29" s="1">
        <v>184</v>
      </c>
      <c r="G29" s="1">
        <v>293</v>
      </c>
      <c r="H29" s="1">
        <v>431</v>
      </c>
      <c r="I29" s="1">
        <v>281</v>
      </c>
      <c r="J29" s="1">
        <v>195</v>
      </c>
      <c r="K29" s="1">
        <v>216</v>
      </c>
      <c r="L29" s="1">
        <v>189</v>
      </c>
      <c r="M29" s="1">
        <v>128</v>
      </c>
      <c r="N29" s="1">
        <v>420</v>
      </c>
      <c r="O29" s="1">
        <v>112</v>
      </c>
      <c r="P29" s="1">
        <v>117</v>
      </c>
      <c r="Q29" s="1">
        <v>187</v>
      </c>
      <c r="R29" s="1">
        <v>552</v>
      </c>
      <c r="S29" s="1">
        <v>222</v>
      </c>
      <c r="T29" s="1">
        <v>271</v>
      </c>
      <c r="U29" s="1">
        <v>161</v>
      </c>
      <c r="V29" s="1">
        <v>265</v>
      </c>
      <c r="W29" s="1">
        <v>394</v>
      </c>
      <c r="X29" s="1">
        <v>350</v>
      </c>
      <c r="Y29" s="1">
        <v>486</v>
      </c>
      <c r="Z29" s="1">
        <v>364</v>
      </c>
      <c r="AA29" s="1">
        <f t="shared" si="35"/>
        <v>4575</v>
      </c>
      <c r="AB29" s="1">
        <v>475</v>
      </c>
      <c r="AC29" s="1">
        <v>435</v>
      </c>
      <c r="AD29" s="1">
        <v>175</v>
      </c>
      <c r="AE29" s="1">
        <v>256</v>
      </c>
      <c r="AF29" s="1">
        <v>318</v>
      </c>
      <c r="AG29" s="1">
        <v>360</v>
      </c>
      <c r="AH29" s="1">
        <v>156</v>
      </c>
      <c r="AI29" s="1">
        <v>97</v>
      </c>
      <c r="AJ29" s="1">
        <v>260</v>
      </c>
      <c r="AK29" s="1">
        <v>309</v>
      </c>
      <c r="AL29" s="1">
        <v>93</v>
      </c>
      <c r="AM29" s="1">
        <v>251</v>
      </c>
      <c r="AN29" s="1">
        <v>288</v>
      </c>
      <c r="AO29" s="1">
        <v>205</v>
      </c>
      <c r="AP29" s="1">
        <v>305</v>
      </c>
      <c r="AQ29" s="1">
        <v>172</v>
      </c>
      <c r="AR29" s="1">
        <v>223</v>
      </c>
      <c r="AS29" s="1">
        <v>197</v>
      </c>
    </row>
    <row r="30" spans="1:45" ht="18" customHeight="1">
      <c r="A30" s="21" t="s">
        <v>56</v>
      </c>
      <c r="B30" s="1">
        <f t="shared" si="33"/>
        <v>933</v>
      </c>
      <c r="C30" s="1">
        <f t="shared" si="34"/>
        <v>553</v>
      </c>
      <c r="D30" s="1">
        <v>8</v>
      </c>
      <c r="E30" s="1">
        <v>6</v>
      </c>
      <c r="F30" s="1">
        <v>39</v>
      </c>
      <c r="G30" s="1">
        <v>28</v>
      </c>
      <c r="H30" s="1">
        <v>30</v>
      </c>
      <c r="I30" s="1">
        <v>28</v>
      </c>
      <c r="J30" s="1">
        <v>16</v>
      </c>
      <c r="K30" s="1">
        <v>6</v>
      </c>
      <c r="L30" s="1">
        <v>18</v>
      </c>
      <c r="M30" s="1">
        <v>9</v>
      </c>
      <c r="N30" s="1">
        <v>6</v>
      </c>
      <c r="O30" s="1">
        <v>3</v>
      </c>
      <c r="P30" s="1">
        <v>9</v>
      </c>
      <c r="Q30" s="1">
        <v>10</v>
      </c>
      <c r="R30" s="1">
        <v>22</v>
      </c>
      <c r="S30" s="1">
        <v>16</v>
      </c>
      <c r="T30" s="1">
        <v>27</v>
      </c>
      <c r="U30" s="1">
        <v>23</v>
      </c>
      <c r="V30" s="1">
        <v>114</v>
      </c>
      <c r="W30" s="1">
        <v>52</v>
      </c>
      <c r="X30" s="1">
        <v>41</v>
      </c>
      <c r="Y30" s="1">
        <v>25</v>
      </c>
      <c r="Z30" s="1">
        <v>17</v>
      </c>
      <c r="AA30" s="1">
        <f t="shared" si="35"/>
        <v>380</v>
      </c>
      <c r="AB30" s="1">
        <v>28</v>
      </c>
      <c r="AC30" s="1">
        <v>42</v>
      </c>
      <c r="AD30" s="1">
        <v>6</v>
      </c>
      <c r="AE30" s="1">
        <v>11</v>
      </c>
      <c r="AF30" s="1">
        <v>13</v>
      </c>
      <c r="AG30" s="1">
        <v>15</v>
      </c>
      <c r="AH30" s="1">
        <v>10</v>
      </c>
      <c r="AI30" s="1">
        <v>91</v>
      </c>
      <c r="AJ30" s="1">
        <v>22</v>
      </c>
      <c r="AK30" s="1">
        <v>29</v>
      </c>
      <c r="AL30" s="1">
        <v>10</v>
      </c>
      <c r="AM30" s="1">
        <v>24</v>
      </c>
      <c r="AN30" s="1">
        <v>33</v>
      </c>
      <c r="AO30" s="1">
        <v>9</v>
      </c>
      <c r="AP30" s="1">
        <v>16</v>
      </c>
      <c r="AQ30" s="1">
        <v>7</v>
      </c>
      <c r="AR30" s="1">
        <v>9</v>
      </c>
      <c r="AS30" s="1">
        <v>5</v>
      </c>
    </row>
    <row r="31" spans="1:45" ht="18" customHeight="1">
      <c r="A31" s="21" t="s">
        <v>57</v>
      </c>
      <c r="B31" s="1">
        <f t="shared" si="33"/>
        <v>15885</v>
      </c>
      <c r="C31" s="1">
        <f t="shared" si="34"/>
        <v>10723</v>
      </c>
      <c r="D31" s="1">
        <v>386</v>
      </c>
      <c r="E31" s="1">
        <v>266</v>
      </c>
      <c r="F31" s="1">
        <v>617</v>
      </c>
      <c r="G31" s="1">
        <v>611</v>
      </c>
      <c r="H31" s="1">
        <v>676</v>
      </c>
      <c r="I31" s="1">
        <v>556</v>
      </c>
      <c r="J31" s="1">
        <v>466</v>
      </c>
      <c r="K31" s="1">
        <v>396</v>
      </c>
      <c r="L31" s="1">
        <v>377</v>
      </c>
      <c r="M31" s="1">
        <v>287</v>
      </c>
      <c r="N31" s="1">
        <v>188</v>
      </c>
      <c r="O31" s="1">
        <v>210</v>
      </c>
      <c r="P31" s="1">
        <v>333</v>
      </c>
      <c r="Q31" s="1">
        <v>202</v>
      </c>
      <c r="R31" s="1">
        <v>634</v>
      </c>
      <c r="S31" s="1">
        <v>369</v>
      </c>
      <c r="T31" s="1">
        <v>673</v>
      </c>
      <c r="U31" s="1">
        <v>510</v>
      </c>
      <c r="V31" s="1">
        <v>561</v>
      </c>
      <c r="W31" s="1">
        <v>675</v>
      </c>
      <c r="X31" s="1">
        <v>745</v>
      </c>
      <c r="Y31" s="1">
        <v>296</v>
      </c>
      <c r="Z31" s="1">
        <v>689</v>
      </c>
      <c r="AA31" s="1">
        <f t="shared" si="35"/>
        <v>5162</v>
      </c>
      <c r="AB31" s="1">
        <v>604</v>
      </c>
      <c r="AC31" s="1">
        <v>685</v>
      </c>
      <c r="AD31" s="1">
        <v>303</v>
      </c>
      <c r="AE31" s="1">
        <v>228</v>
      </c>
      <c r="AF31" s="1">
        <v>177</v>
      </c>
      <c r="AG31" s="1">
        <v>293</v>
      </c>
      <c r="AH31" s="1">
        <v>225</v>
      </c>
      <c r="AI31" s="1">
        <v>314</v>
      </c>
      <c r="AJ31" s="1">
        <v>385</v>
      </c>
      <c r="AK31" s="1">
        <v>329</v>
      </c>
      <c r="AL31" s="1">
        <v>130</v>
      </c>
      <c r="AM31" s="1">
        <v>240</v>
      </c>
      <c r="AN31" s="1">
        <v>308</v>
      </c>
      <c r="AO31" s="1">
        <v>184</v>
      </c>
      <c r="AP31" s="1">
        <v>209</v>
      </c>
      <c r="AQ31" s="1">
        <v>183</v>
      </c>
      <c r="AR31" s="1">
        <v>200</v>
      </c>
      <c r="AS31" s="1">
        <v>165</v>
      </c>
    </row>
    <row r="32" spans="1:45" ht="18" customHeight="1">
      <c r="A32" s="21" t="s">
        <v>58</v>
      </c>
      <c r="B32" s="1">
        <f t="shared" si="33"/>
        <v>5982</v>
      </c>
      <c r="C32" s="1">
        <f t="shared" si="34"/>
        <v>4194</v>
      </c>
      <c r="D32" s="1">
        <v>53</v>
      </c>
      <c r="E32" s="1">
        <v>38</v>
      </c>
      <c r="F32" s="1">
        <v>151</v>
      </c>
      <c r="G32" s="1">
        <v>244</v>
      </c>
      <c r="H32" s="1">
        <v>184</v>
      </c>
      <c r="I32" s="1">
        <v>134</v>
      </c>
      <c r="J32" s="1">
        <v>108</v>
      </c>
      <c r="K32" s="1">
        <v>93</v>
      </c>
      <c r="L32" s="1">
        <v>89</v>
      </c>
      <c r="M32" s="1">
        <v>46</v>
      </c>
      <c r="N32" s="1">
        <v>38</v>
      </c>
      <c r="O32" s="1">
        <v>42</v>
      </c>
      <c r="P32" s="1">
        <v>76</v>
      </c>
      <c r="Q32" s="1">
        <v>57</v>
      </c>
      <c r="R32" s="1">
        <v>152</v>
      </c>
      <c r="S32" s="1">
        <v>96</v>
      </c>
      <c r="T32" s="1">
        <v>184</v>
      </c>
      <c r="U32" s="1">
        <v>129</v>
      </c>
      <c r="V32" s="1">
        <v>208</v>
      </c>
      <c r="W32" s="1">
        <v>424</v>
      </c>
      <c r="X32" s="1">
        <v>1345</v>
      </c>
      <c r="Y32" s="1">
        <v>91</v>
      </c>
      <c r="Z32" s="1">
        <v>212</v>
      </c>
      <c r="AA32" s="1">
        <f t="shared" si="35"/>
        <v>1788</v>
      </c>
      <c r="AB32" s="1">
        <v>212</v>
      </c>
      <c r="AC32" s="1">
        <v>324</v>
      </c>
      <c r="AD32" s="1">
        <v>53</v>
      </c>
      <c r="AE32" s="1">
        <v>50</v>
      </c>
      <c r="AF32" s="1">
        <v>54</v>
      </c>
      <c r="AG32" s="1">
        <v>104</v>
      </c>
      <c r="AH32" s="1">
        <v>69</v>
      </c>
      <c r="AI32" s="1">
        <v>88</v>
      </c>
      <c r="AJ32" s="1">
        <v>176</v>
      </c>
      <c r="AK32" s="1">
        <v>124</v>
      </c>
      <c r="AL32" s="1">
        <v>46</v>
      </c>
      <c r="AM32" s="1">
        <v>54</v>
      </c>
      <c r="AN32" s="1">
        <v>108</v>
      </c>
      <c r="AO32" s="1">
        <v>83</v>
      </c>
      <c r="AP32" s="1">
        <v>50</v>
      </c>
      <c r="AQ32" s="1">
        <v>73</v>
      </c>
      <c r="AR32" s="1">
        <v>55</v>
      </c>
      <c r="AS32" s="1">
        <v>65</v>
      </c>
    </row>
    <row r="33" spans="1:45" ht="18" customHeight="1">
      <c r="A33" s="21" t="s">
        <v>59</v>
      </c>
      <c r="B33" s="1">
        <f t="shared" si="33"/>
        <v>27</v>
      </c>
      <c r="C33" s="1">
        <f t="shared" si="34"/>
        <v>18</v>
      </c>
      <c r="D33" s="1">
        <v>0</v>
      </c>
      <c r="E33" s="1">
        <v>1</v>
      </c>
      <c r="F33" s="1">
        <v>0</v>
      </c>
      <c r="G33" s="1">
        <v>2</v>
      </c>
      <c r="H33" s="1">
        <v>2</v>
      </c>
      <c r="I33" s="1">
        <v>1</v>
      </c>
      <c r="J33" s="1">
        <v>1</v>
      </c>
      <c r="K33" s="1">
        <v>1</v>
      </c>
      <c r="L33" s="1">
        <v>1</v>
      </c>
      <c r="M33" s="1">
        <v>0</v>
      </c>
      <c r="N33" s="1">
        <v>1</v>
      </c>
      <c r="O33" s="1">
        <v>0</v>
      </c>
      <c r="P33" s="1">
        <v>0</v>
      </c>
      <c r="Q33" s="1">
        <v>0</v>
      </c>
      <c r="R33" s="1">
        <v>3</v>
      </c>
      <c r="S33" s="1">
        <v>0</v>
      </c>
      <c r="T33" s="1">
        <v>2</v>
      </c>
      <c r="U33" s="1">
        <v>1</v>
      </c>
      <c r="V33" s="1">
        <v>0</v>
      </c>
      <c r="W33" s="1">
        <v>0</v>
      </c>
      <c r="X33" s="1">
        <v>1</v>
      </c>
      <c r="Y33" s="1">
        <v>0</v>
      </c>
      <c r="Z33" s="1">
        <v>1</v>
      </c>
      <c r="AA33" s="1">
        <f t="shared" si="35"/>
        <v>9</v>
      </c>
      <c r="AB33" s="1">
        <v>2</v>
      </c>
      <c r="AC33" s="1">
        <v>0</v>
      </c>
      <c r="AD33" s="1">
        <v>0</v>
      </c>
      <c r="AE33" s="1">
        <v>1</v>
      </c>
      <c r="AF33" s="1">
        <v>0</v>
      </c>
      <c r="AG33" s="1">
        <v>1</v>
      </c>
      <c r="AH33" s="1">
        <v>0</v>
      </c>
      <c r="AI33" s="1">
        <v>0</v>
      </c>
      <c r="AJ33" s="1">
        <v>1</v>
      </c>
      <c r="AK33" s="1">
        <v>0</v>
      </c>
      <c r="AL33" s="1">
        <v>0</v>
      </c>
      <c r="AM33" s="1">
        <v>0</v>
      </c>
      <c r="AN33" s="1">
        <v>0</v>
      </c>
      <c r="AO33" s="1">
        <v>1</v>
      </c>
      <c r="AP33" s="1">
        <v>2</v>
      </c>
      <c r="AQ33" s="1">
        <v>0</v>
      </c>
      <c r="AR33" s="1">
        <v>1</v>
      </c>
      <c r="AS33" s="1">
        <v>0</v>
      </c>
    </row>
    <row r="34" spans="1:45" s="2" customFormat="1" ht="18" customHeight="1">
      <c r="A34" s="9" t="s">
        <v>202</v>
      </c>
      <c r="B34" s="2">
        <f>SUM(B35:B48)</f>
        <v>75245</v>
      </c>
      <c r="C34" s="2">
        <f>SUM(C35:C48)</f>
        <v>46712</v>
      </c>
      <c r="D34" s="2">
        <f>SUM(D35:D48)</f>
        <v>1805</v>
      </c>
      <c r="E34" s="2">
        <f aca="true" t="shared" si="36" ref="E34:AS34">SUM(E35:E48)</f>
        <v>1511</v>
      </c>
      <c r="F34" s="2">
        <f t="shared" si="36"/>
        <v>2516</v>
      </c>
      <c r="G34" s="2">
        <f t="shared" si="36"/>
        <v>2136</v>
      </c>
      <c r="H34" s="2">
        <f t="shared" si="36"/>
        <v>2076</v>
      </c>
      <c r="I34" s="2">
        <f t="shared" si="36"/>
        <v>1714</v>
      </c>
      <c r="J34" s="2">
        <f t="shared" si="36"/>
        <v>2266</v>
      </c>
      <c r="K34" s="2">
        <f t="shared" si="36"/>
        <v>2336</v>
      </c>
      <c r="L34" s="2">
        <f t="shared" si="36"/>
        <v>2758</v>
      </c>
      <c r="M34" s="2">
        <f t="shared" si="36"/>
        <v>1477</v>
      </c>
      <c r="N34" s="2">
        <f t="shared" si="36"/>
        <v>1527</v>
      </c>
      <c r="O34" s="2">
        <f t="shared" si="36"/>
        <v>1338</v>
      </c>
      <c r="P34" s="2">
        <f t="shared" si="36"/>
        <v>1652</v>
      </c>
      <c r="Q34" s="2">
        <f t="shared" si="36"/>
        <v>1460</v>
      </c>
      <c r="R34" s="2">
        <f t="shared" si="36"/>
        <v>2924</v>
      </c>
      <c r="S34" s="2">
        <f t="shared" si="36"/>
        <v>1929</v>
      </c>
      <c r="T34" s="2">
        <f t="shared" si="36"/>
        <v>2469</v>
      </c>
      <c r="U34" s="2">
        <f t="shared" si="36"/>
        <v>1525</v>
      </c>
      <c r="V34" s="2">
        <f t="shared" si="36"/>
        <v>1479</v>
      </c>
      <c r="W34" s="2">
        <f t="shared" si="36"/>
        <v>2031</v>
      </c>
      <c r="X34" s="2">
        <f t="shared" si="36"/>
        <v>2708</v>
      </c>
      <c r="Y34" s="2">
        <f t="shared" si="36"/>
        <v>2474</v>
      </c>
      <c r="Z34" s="2">
        <f t="shared" si="36"/>
        <v>2601</v>
      </c>
      <c r="AA34" s="2">
        <f t="shared" si="36"/>
        <v>28533</v>
      </c>
      <c r="AB34" s="2">
        <f t="shared" si="36"/>
        <v>2099</v>
      </c>
      <c r="AC34" s="2">
        <f t="shared" si="36"/>
        <v>3074</v>
      </c>
      <c r="AD34" s="2">
        <f t="shared" si="36"/>
        <v>1116</v>
      </c>
      <c r="AE34" s="2">
        <f t="shared" si="36"/>
        <v>1558</v>
      </c>
      <c r="AF34" s="2">
        <f t="shared" si="36"/>
        <v>1119</v>
      </c>
      <c r="AG34" s="2">
        <f t="shared" si="36"/>
        <v>1546</v>
      </c>
      <c r="AH34" s="2">
        <f t="shared" si="36"/>
        <v>1536</v>
      </c>
      <c r="AI34" s="2">
        <f t="shared" si="36"/>
        <v>1390</v>
      </c>
      <c r="AJ34" s="2">
        <f t="shared" si="36"/>
        <v>1424</v>
      </c>
      <c r="AK34" s="2">
        <f t="shared" si="36"/>
        <v>1725</v>
      </c>
      <c r="AL34" s="2">
        <f t="shared" si="36"/>
        <v>1325</v>
      </c>
      <c r="AM34" s="2">
        <f t="shared" si="36"/>
        <v>1545</v>
      </c>
      <c r="AN34" s="2">
        <f t="shared" si="36"/>
        <v>2126</v>
      </c>
      <c r="AO34" s="2">
        <f t="shared" si="36"/>
        <v>1219</v>
      </c>
      <c r="AP34" s="2">
        <f t="shared" si="36"/>
        <v>1793</v>
      </c>
      <c r="AQ34" s="2">
        <f t="shared" si="36"/>
        <v>1186</v>
      </c>
      <c r="AR34" s="2">
        <f t="shared" si="36"/>
        <v>1272</v>
      </c>
      <c r="AS34" s="2">
        <f t="shared" si="36"/>
        <v>1480</v>
      </c>
    </row>
    <row r="35" spans="1:45" ht="18" customHeight="1">
      <c r="A35" s="21" t="s">
        <v>46</v>
      </c>
      <c r="B35" s="1">
        <f aca="true" t="shared" si="37" ref="B35:B48">SUM(C35,AA35)</f>
        <v>8554</v>
      </c>
      <c r="C35" s="1">
        <f aca="true" t="shared" si="38" ref="C35:C48">SUM(D35:Z35)</f>
        <v>1389</v>
      </c>
      <c r="D35" s="1">
        <v>1</v>
      </c>
      <c r="E35" s="1">
        <v>3</v>
      </c>
      <c r="F35" s="1">
        <v>3</v>
      </c>
      <c r="G35" s="1">
        <v>17</v>
      </c>
      <c r="H35" s="1">
        <v>54</v>
      </c>
      <c r="I35" s="1">
        <v>74</v>
      </c>
      <c r="J35" s="1">
        <v>0</v>
      </c>
      <c r="K35" s="1">
        <v>60</v>
      </c>
      <c r="L35" s="1">
        <v>13</v>
      </c>
      <c r="M35" s="1">
        <v>2</v>
      </c>
      <c r="N35" s="1">
        <v>26</v>
      </c>
      <c r="O35" s="1">
        <v>2</v>
      </c>
      <c r="P35" s="1">
        <v>3</v>
      </c>
      <c r="Q35" s="1">
        <v>148</v>
      </c>
      <c r="R35" s="1">
        <v>39</v>
      </c>
      <c r="S35" s="1">
        <v>5</v>
      </c>
      <c r="T35" s="1">
        <v>12</v>
      </c>
      <c r="U35" s="1">
        <v>3</v>
      </c>
      <c r="V35" s="1">
        <v>112</v>
      </c>
      <c r="W35" s="1">
        <v>202</v>
      </c>
      <c r="X35" s="1">
        <v>219</v>
      </c>
      <c r="Y35" s="1">
        <v>326</v>
      </c>
      <c r="Z35" s="1">
        <v>65</v>
      </c>
      <c r="AA35" s="1">
        <f aca="true" t="shared" si="39" ref="AA35:AA48">SUM(AB35:AS35)</f>
        <v>7165</v>
      </c>
      <c r="AB35" s="1">
        <v>309</v>
      </c>
      <c r="AC35" s="1">
        <v>248</v>
      </c>
      <c r="AD35" s="1">
        <v>226</v>
      </c>
      <c r="AE35" s="1">
        <v>293</v>
      </c>
      <c r="AF35" s="1">
        <v>261</v>
      </c>
      <c r="AG35" s="1">
        <v>185</v>
      </c>
      <c r="AH35" s="1">
        <v>839</v>
      </c>
      <c r="AI35" s="1">
        <v>887</v>
      </c>
      <c r="AJ35" s="1">
        <v>236</v>
      </c>
      <c r="AK35" s="1">
        <v>184</v>
      </c>
      <c r="AL35" s="1">
        <v>669</v>
      </c>
      <c r="AM35" s="1">
        <v>347</v>
      </c>
      <c r="AN35" s="1">
        <v>7</v>
      </c>
      <c r="AO35" s="1">
        <v>118</v>
      </c>
      <c r="AP35" s="1">
        <v>798</v>
      </c>
      <c r="AQ35" s="1">
        <v>596</v>
      </c>
      <c r="AR35" s="1">
        <v>141</v>
      </c>
      <c r="AS35" s="1">
        <v>821</v>
      </c>
    </row>
    <row r="36" spans="1:45" ht="18" customHeight="1">
      <c r="A36" s="21" t="s">
        <v>47</v>
      </c>
      <c r="B36" s="1">
        <f t="shared" si="37"/>
        <v>19</v>
      </c>
      <c r="C36" s="1">
        <f t="shared" si="38"/>
        <v>10</v>
      </c>
      <c r="D36" s="1">
        <v>0</v>
      </c>
      <c r="E36" s="1">
        <v>0</v>
      </c>
      <c r="F36" s="1">
        <v>2</v>
      </c>
      <c r="G36" s="1">
        <v>1</v>
      </c>
      <c r="H36" s="1">
        <v>0</v>
      </c>
      <c r="I36" s="1">
        <v>0</v>
      </c>
      <c r="J36" s="1">
        <v>1</v>
      </c>
      <c r="K36" s="1">
        <v>0</v>
      </c>
      <c r="L36" s="1">
        <v>1</v>
      </c>
      <c r="M36" s="1">
        <v>0</v>
      </c>
      <c r="N36" s="1">
        <v>0</v>
      </c>
      <c r="O36" s="1">
        <v>0</v>
      </c>
      <c r="P36" s="1">
        <v>0</v>
      </c>
      <c r="Q36" s="1">
        <v>0</v>
      </c>
      <c r="R36" s="1">
        <v>0</v>
      </c>
      <c r="S36" s="1">
        <v>0</v>
      </c>
      <c r="T36" s="1">
        <v>1</v>
      </c>
      <c r="U36" s="1">
        <v>0</v>
      </c>
      <c r="V36" s="1">
        <v>1</v>
      </c>
      <c r="W36" s="1">
        <v>1</v>
      </c>
      <c r="X36" s="1">
        <v>1</v>
      </c>
      <c r="Y36" s="1">
        <v>0</v>
      </c>
      <c r="Z36" s="1">
        <v>1</v>
      </c>
      <c r="AA36" s="1">
        <f t="shared" si="39"/>
        <v>9</v>
      </c>
      <c r="AB36" s="1">
        <v>0</v>
      </c>
      <c r="AC36" s="1">
        <v>1</v>
      </c>
      <c r="AD36" s="1">
        <v>0</v>
      </c>
      <c r="AE36" s="1">
        <v>0</v>
      </c>
      <c r="AF36" s="1">
        <v>1</v>
      </c>
      <c r="AG36" s="1">
        <v>0</v>
      </c>
      <c r="AH36" s="1">
        <v>4</v>
      </c>
      <c r="AI36" s="1">
        <v>3</v>
      </c>
      <c r="AJ36" s="1">
        <v>0</v>
      </c>
      <c r="AK36" s="1">
        <v>0</v>
      </c>
      <c r="AL36" s="1">
        <v>0</v>
      </c>
      <c r="AM36" s="1">
        <v>0</v>
      </c>
      <c r="AN36" s="1">
        <v>0</v>
      </c>
      <c r="AO36" s="1">
        <v>0</v>
      </c>
      <c r="AP36" s="1">
        <v>0</v>
      </c>
      <c r="AQ36" s="1">
        <v>0</v>
      </c>
      <c r="AR36" s="1">
        <v>0</v>
      </c>
      <c r="AS36" s="1">
        <v>0</v>
      </c>
    </row>
    <row r="37" spans="1:45" ht="18" customHeight="1">
      <c r="A37" s="21" t="s">
        <v>48</v>
      </c>
      <c r="B37" s="1">
        <f t="shared" si="37"/>
        <v>23</v>
      </c>
      <c r="C37" s="1">
        <f t="shared" si="38"/>
        <v>2</v>
      </c>
      <c r="D37" s="1">
        <v>0</v>
      </c>
      <c r="E37" s="1">
        <v>0</v>
      </c>
      <c r="F37" s="1">
        <v>0</v>
      </c>
      <c r="G37" s="1">
        <v>0</v>
      </c>
      <c r="H37" s="1">
        <v>0</v>
      </c>
      <c r="I37" s="1">
        <v>0</v>
      </c>
      <c r="J37" s="1">
        <v>0</v>
      </c>
      <c r="K37" s="1">
        <v>0</v>
      </c>
      <c r="L37" s="1">
        <v>0</v>
      </c>
      <c r="M37" s="1">
        <v>0</v>
      </c>
      <c r="N37" s="1">
        <v>0</v>
      </c>
      <c r="O37" s="1">
        <v>0</v>
      </c>
      <c r="P37" s="1">
        <v>0</v>
      </c>
      <c r="Q37" s="1">
        <v>0</v>
      </c>
      <c r="R37" s="1">
        <v>0</v>
      </c>
      <c r="S37" s="1">
        <v>2</v>
      </c>
      <c r="T37" s="1">
        <v>0</v>
      </c>
      <c r="U37" s="1">
        <v>0</v>
      </c>
      <c r="V37" s="1">
        <v>0</v>
      </c>
      <c r="W37" s="1">
        <v>0</v>
      </c>
      <c r="X37" s="1">
        <v>0</v>
      </c>
      <c r="Y37" s="1">
        <v>0</v>
      </c>
      <c r="Z37" s="1">
        <v>0</v>
      </c>
      <c r="AA37" s="1">
        <f t="shared" si="39"/>
        <v>21</v>
      </c>
      <c r="AB37" s="1">
        <v>0</v>
      </c>
      <c r="AC37" s="1">
        <v>0</v>
      </c>
      <c r="AD37" s="1">
        <v>0</v>
      </c>
      <c r="AE37" s="1">
        <v>0</v>
      </c>
      <c r="AF37" s="1">
        <v>0</v>
      </c>
      <c r="AG37" s="1">
        <v>0</v>
      </c>
      <c r="AH37" s="1">
        <v>0</v>
      </c>
      <c r="AI37" s="1">
        <v>0</v>
      </c>
      <c r="AJ37" s="1">
        <v>0</v>
      </c>
      <c r="AK37" s="1">
        <v>0</v>
      </c>
      <c r="AL37" s="1">
        <v>7</v>
      </c>
      <c r="AM37" s="1">
        <v>0</v>
      </c>
      <c r="AN37" s="1">
        <v>8</v>
      </c>
      <c r="AO37" s="1">
        <v>5</v>
      </c>
      <c r="AP37" s="1">
        <v>1</v>
      </c>
      <c r="AQ37" s="1">
        <v>0</v>
      </c>
      <c r="AR37" s="1">
        <v>0</v>
      </c>
      <c r="AS37" s="1">
        <v>0</v>
      </c>
    </row>
    <row r="38" spans="1:45" ht="18" customHeight="1">
      <c r="A38" s="21" t="s">
        <v>49</v>
      </c>
      <c r="B38" s="1">
        <f t="shared" si="37"/>
        <v>13</v>
      </c>
      <c r="C38" s="1">
        <f t="shared" si="38"/>
        <v>7</v>
      </c>
      <c r="D38" s="1">
        <v>0</v>
      </c>
      <c r="E38" s="1">
        <v>0</v>
      </c>
      <c r="F38" s="1">
        <v>1</v>
      </c>
      <c r="G38" s="1">
        <v>0</v>
      </c>
      <c r="H38" s="1">
        <v>1</v>
      </c>
      <c r="I38" s="1">
        <v>0</v>
      </c>
      <c r="J38" s="1">
        <v>2</v>
      </c>
      <c r="K38" s="1">
        <v>0</v>
      </c>
      <c r="L38" s="1">
        <v>0</v>
      </c>
      <c r="M38" s="1">
        <v>1</v>
      </c>
      <c r="N38" s="1">
        <v>0</v>
      </c>
      <c r="O38" s="1">
        <v>0</v>
      </c>
      <c r="P38" s="1">
        <v>0</v>
      </c>
      <c r="Q38" s="1">
        <v>0</v>
      </c>
      <c r="R38" s="1">
        <v>1</v>
      </c>
      <c r="S38" s="1">
        <v>1</v>
      </c>
      <c r="T38" s="1">
        <v>0</v>
      </c>
      <c r="U38" s="1">
        <v>0</v>
      </c>
      <c r="V38" s="1">
        <v>0</v>
      </c>
      <c r="W38" s="1">
        <v>0</v>
      </c>
      <c r="X38" s="1">
        <v>0</v>
      </c>
      <c r="Y38" s="1">
        <v>0</v>
      </c>
      <c r="Z38" s="1">
        <v>0</v>
      </c>
      <c r="AA38" s="1">
        <f t="shared" si="39"/>
        <v>6</v>
      </c>
      <c r="AB38" s="1">
        <v>0</v>
      </c>
      <c r="AC38" s="1">
        <v>1</v>
      </c>
      <c r="AD38" s="1">
        <v>0</v>
      </c>
      <c r="AE38" s="1">
        <v>0</v>
      </c>
      <c r="AF38" s="1">
        <v>0</v>
      </c>
      <c r="AG38" s="1">
        <v>1</v>
      </c>
      <c r="AH38" s="1">
        <v>1</v>
      </c>
      <c r="AI38" s="1">
        <v>2</v>
      </c>
      <c r="AJ38" s="1">
        <v>0</v>
      </c>
      <c r="AK38" s="1">
        <v>0</v>
      </c>
      <c r="AL38" s="1">
        <v>0</v>
      </c>
      <c r="AM38" s="1">
        <v>0</v>
      </c>
      <c r="AN38" s="1">
        <v>0</v>
      </c>
      <c r="AO38" s="1">
        <v>0</v>
      </c>
      <c r="AP38" s="1">
        <v>0</v>
      </c>
      <c r="AQ38" s="1">
        <v>0</v>
      </c>
      <c r="AR38" s="1">
        <v>1</v>
      </c>
      <c r="AS38" s="1">
        <v>0</v>
      </c>
    </row>
    <row r="39" spans="1:45" ht="18" customHeight="1">
      <c r="A39" s="21" t="s">
        <v>50</v>
      </c>
      <c r="B39" s="1">
        <f t="shared" si="37"/>
        <v>1637</v>
      </c>
      <c r="C39" s="1">
        <f t="shared" si="38"/>
        <v>959</v>
      </c>
      <c r="D39" s="1">
        <v>15</v>
      </c>
      <c r="E39" s="1">
        <v>22</v>
      </c>
      <c r="F39" s="1">
        <v>38</v>
      </c>
      <c r="G39" s="1">
        <v>56</v>
      </c>
      <c r="H39" s="1">
        <v>37</v>
      </c>
      <c r="I39" s="1">
        <v>44</v>
      </c>
      <c r="J39" s="1">
        <v>53</v>
      </c>
      <c r="K39" s="1">
        <v>65</v>
      </c>
      <c r="L39" s="1">
        <v>34</v>
      </c>
      <c r="M39" s="1">
        <v>26</v>
      </c>
      <c r="N39" s="1">
        <v>39</v>
      </c>
      <c r="O39" s="1">
        <v>24</v>
      </c>
      <c r="P39" s="1">
        <v>21</v>
      </c>
      <c r="Q39" s="1">
        <v>29</v>
      </c>
      <c r="R39" s="1">
        <v>72</v>
      </c>
      <c r="S39" s="1">
        <v>40</v>
      </c>
      <c r="T39" s="1">
        <v>46</v>
      </c>
      <c r="U39" s="1">
        <v>24</v>
      </c>
      <c r="V39" s="1">
        <v>33</v>
      </c>
      <c r="W39" s="1">
        <v>60</v>
      </c>
      <c r="X39" s="1">
        <v>67</v>
      </c>
      <c r="Y39" s="1">
        <v>47</v>
      </c>
      <c r="Z39" s="1">
        <v>67</v>
      </c>
      <c r="AA39" s="1">
        <f t="shared" si="39"/>
        <v>678</v>
      </c>
      <c r="AB39" s="1">
        <v>52</v>
      </c>
      <c r="AC39" s="1">
        <v>99</v>
      </c>
      <c r="AD39" s="1">
        <v>40</v>
      </c>
      <c r="AE39" s="1">
        <v>41</v>
      </c>
      <c r="AF39" s="1">
        <v>23</v>
      </c>
      <c r="AG39" s="1">
        <v>49</v>
      </c>
      <c r="AH39" s="1">
        <v>18</v>
      </c>
      <c r="AI39" s="1">
        <v>29</v>
      </c>
      <c r="AJ39" s="1">
        <v>26</v>
      </c>
      <c r="AK39" s="1">
        <v>42</v>
      </c>
      <c r="AL39" s="1">
        <v>24</v>
      </c>
      <c r="AM39" s="1">
        <v>39</v>
      </c>
      <c r="AN39" s="1">
        <v>49</v>
      </c>
      <c r="AO39" s="1">
        <v>41</v>
      </c>
      <c r="AP39" s="1">
        <v>25</v>
      </c>
      <c r="AQ39" s="1">
        <v>14</v>
      </c>
      <c r="AR39" s="1">
        <v>35</v>
      </c>
      <c r="AS39" s="1">
        <v>32</v>
      </c>
    </row>
    <row r="40" spans="1:45" ht="18" customHeight="1">
      <c r="A40" s="21" t="s">
        <v>51</v>
      </c>
      <c r="B40" s="1">
        <f t="shared" si="37"/>
        <v>17557</v>
      </c>
      <c r="C40" s="1">
        <f t="shared" si="38"/>
        <v>10179</v>
      </c>
      <c r="D40" s="1">
        <v>149</v>
      </c>
      <c r="E40" s="1">
        <v>213</v>
      </c>
      <c r="F40" s="1">
        <v>341</v>
      </c>
      <c r="G40" s="1">
        <v>399</v>
      </c>
      <c r="H40" s="1">
        <v>281</v>
      </c>
      <c r="I40" s="1">
        <v>286</v>
      </c>
      <c r="J40" s="1">
        <v>376</v>
      </c>
      <c r="K40" s="1">
        <v>627</v>
      </c>
      <c r="L40" s="1">
        <v>1210</v>
      </c>
      <c r="M40" s="1">
        <v>297</v>
      </c>
      <c r="N40" s="1">
        <v>627</v>
      </c>
      <c r="O40" s="1">
        <v>239</v>
      </c>
      <c r="P40" s="1">
        <v>285</v>
      </c>
      <c r="Q40" s="1">
        <v>539</v>
      </c>
      <c r="R40" s="1">
        <v>786</v>
      </c>
      <c r="S40" s="1">
        <v>458</v>
      </c>
      <c r="T40" s="1">
        <v>371</v>
      </c>
      <c r="U40" s="1">
        <v>187</v>
      </c>
      <c r="V40" s="1">
        <v>242</v>
      </c>
      <c r="W40" s="1">
        <v>295</v>
      </c>
      <c r="X40" s="1">
        <v>435</v>
      </c>
      <c r="Y40" s="1">
        <v>1076</v>
      </c>
      <c r="Z40" s="1">
        <v>460</v>
      </c>
      <c r="AA40" s="1">
        <f t="shared" si="39"/>
        <v>7378</v>
      </c>
      <c r="AB40" s="1">
        <v>300</v>
      </c>
      <c r="AC40" s="1">
        <v>1049</v>
      </c>
      <c r="AD40" s="1">
        <v>305</v>
      </c>
      <c r="AE40" s="1">
        <v>473</v>
      </c>
      <c r="AF40" s="1">
        <v>333</v>
      </c>
      <c r="AG40" s="1">
        <v>389</v>
      </c>
      <c r="AH40" s="1">
        <v>171</v>
      </c>
      <c r="AI40" s="1">
        <v>55</v>
      </c>
      <c r="AJ40" s="1">
        <v>357</v>
      </c>
      <c r="AK40" s="1">
        <v>589</v>
      </c>
      <c r="AL40" s="1">
        <v>319</v>
      </c>
      <c r="AM40" s="1">
        <v>480</v>
      </c>
      <c r="AN40" s="1">
        <v>852</v>
      </c>
      <c r="AO40" s="1">
        <v>444</v>
      </c>
      <c r="AP40" s="1">
        <v>415</v>
      </c>
      <c r="AQ40" s="1">
        <v>182</v>
      </c>
      <c r="AR40" s="1">
        <v>419</v>
      </c>
      <c r="AS40" s="1">
        <v>246</v>
      </c>
    </row>
    <row r="41" spans="1:45" ht="18" customHeight="1">
      <c r="A41" s="21" t="s">
        <v>52</v>
      </c>
      <c r="B41" s="1">
        <f t="shared" si="37"/>
        <v>22616</v>
      </c>
      <c r="C41" s="1">
        <f t="shared" si="38"/>
        <v>16698</v>
      </c>
      <c r="D41" s="1">
        <v>1031</v>
      </c>
      <c r="E41" s="1">
        <v>793</v>
      </c>
      <c r="F41" s="1">
        <v>1107</v>
      </c>
      <c r="G41" s="1">
        <v>705</v>
      </c>
      <c r="H41" s="1">
        <v>695</v>
      </c>
      <c r="I41" s="1">
        <v>536</v>
      </c>
      <c r="J41" s="1">
        <v>980</v>
      </c>
      <c r="K41" s="1">
        <v>969</v>
      </c>
      <c r="L41" s="1">
        <v>751</v>
      </c>
      <c r="M41" s="1">
        <v>675</v>
      </c>
      <c r="N41" s="1">
        <v>462</v>
      </c>
      <c r="O41" s="1">
        <v>640</v>
      </c>
      <c r="P41" s="1">
        <v>778</v>
      </c>
      <c r="Q41" s="1">
        <v>394</v>
      </c>
      <c r="R41" s="1">
        <v>952</v>
      </c>
      <c r="S41" s="1">
        <v>737</v>
      </c>
      <c r="T41" s="1">
        <v>944</v>
      </c>
      <c r="U41" s="1">
        <v>493</v>
      </c>
      <c r="V41" s="1">
        <v>321</v>
      </c>
      <c r="W41" s="1">
        <v>527</v>
      </c>
      <c r="X41" s="1">
        <v>822</v>
      </c>
      <c r="Y41" s="1">
        <v>518</v>
      </c>
      <c r="Z41" s="1">
        <v>868</v>
      </c>
      <c r="AA41" s="1">
        <f t="shared" si="39"/>
        <v>5918</v>
      </c>
      <c r="AB41" s="1">
        <v>645</v>
      </c>
      <c r="AC41" s="1">
        <v>739</v>
      </c>
      <c r="AD41" s="1">
        <v>232</v>
      </c>
      <c r="AE41" s="1">
        <v>412</v>
      </c>
      <c r="AF41" s="1">
        <v>190</v>
      </c>
      <c r="AG41" s="1">
        <v>391</v>
      </c>
      <c r="AH41" s="1">
        <v>203</v>
      </c>
      <c r="AI41" s="1">
        <v>124</v>
      </c>
      <c r="AJ41" s="1">
        <v>296</v>
      </c>
      <c r="AK41" s="1">
        <v>358</v>
      </c>
      <c r="AL41" s="1">
        <v>121</v>
      </c>
      <c r="AM41" s="1">
        <v>340</v>
      </c>
      <c r="AN41" s="1">
        <v>634</v>
      </c>
      <c r="AO41" s="1">
        <v>338</v>
      </c>
      <c r="AP41" s="1">
        <v>290</v>
      </c>
      <c r="AQ41" s="1">
        <v>168</v>
      </c>
      <c r="AR41" s="1">
        <v>296</v>
      </c>
      <c r="AS41" s="1">
        <v>141</v>
      </c>
    </row>
    <row r="42" spans="1:45" ht="18" customHeight="1">
      <c r="A42" s="21" t="s">
        <v>53</v>
      </c>
      <c r="B42" s="1">
        <f t="shared" si="37"/>
        <v>3252</v>
      </c>
      <c r="C42" s="1">
        <f t="shared" si="38"/>
        <v>2186</v>
      </c>
      <c r="D42" s="1">
        <v>57</v>
      </c>
      <c r="E42" s="1">
        <v>53</v>
      </c>
      <c r="F42" s="1">
        <v>136</v>
      </c>
      <c r="G42" s="1">
        <v>155</v>
      </c>
      <c r="H42" s="1">
        <v>141</v>
      </c>
      <c r="I42" s="1">
        <v>98</v>
      </c>
      <c r="J42" s="1">
        <v>119</v>
      </c>
      <c r="K42" s="1">
        <v>70</v>
      </c>
      <c r="L42" s="1">
        <v>102</v>
      </c>
      <c r="M42" s="1">
        <v>56</v>
      </c>
      <c r="N42" s="1">
        <v>65</v>
      </c>
      <c r="O42" s="1">
        <v>44</v>
      </c>
      <c r="P42" s="1">
        <v>64</v>
      </c>
      <c r="Q42" s="1">
        <v>48</v>
      </c>
      <c r="R42" s="1">
        <v>148</v>
      </c>
      <c r="S42" s="1">
        <v>78</v>
      </c>
      <c r="T42" s="1">
        <v>118</v>
      </c>
      <c r="U42" s="1">
        <v>67</v>
      </c>
      <c r="V42" s="1">
        <v>92</v>
      </c>
      <c r="W42" s="1">
        <v>125</v>
      </c>
      <c r="X42" s="1">
        <v>142</v>
      </c>
      <c r="Y42" s="1">
        <v>74</v>
      </c>
      <c r="Z42" s="1">
        <v>134</v>
      </c>
      <c r="AA42" s="1">
        <f t="shared" si="39"/>
        <v>1066</v>
      </c>
      <c r="AB42" s="1">
        <v>131</v>
      </c>
      <c r="AC42" s="1">
        <v>131</v>
      </c>
      <c r="AD42" s="1">
        <v>42</v>
      </c>
      <c r="AE42" s="1">
        <v>48</v>
      </c>
      <c r="AF42" s="1">
        <v>46</v>
      </c>
      <c r="AG42" s="1">
        <v>80</v>
      </c>
      <c r="AH42" s="1">
        <v>36</v>
      </c>
      <c r="AI42" s="1">
        <v>20</v>
      </c>
      <c r="AJ42" s="1">
        <v>70</v>
      </c>
      <c r="AK42" s="1">
        <v>83</v>
      </c>
      <c r="AL42" s="1">
        <v>32</v>
      </c>
      <c r="AM42" s="1">
        <v>61</v>
      </c>
      <c r="AN42" s="1">
        <v>113</v>
      </c>
      <c r="AO42" s="1">
        <v>33</v>
      </c>
      <c r="AP42" s="1">
        <v>39</v>
      </c>
      <c r="AQ42" s="1">
        <v>29</v>
      </c>
      <c r="AR42" s="1">
        <v>41</v>
      </c>
      <c r="AS42" s="1">
        <v>31</v>
      </c>
    </row>
    <row r="43" spans="1:45" ht="18" customHeight="1">
      <c r="A43" s="21" t="s">
        <v>54</v>
      </c>
      <c r="B43" s="1">
        <f t="shared" si="37"/>
        <v>284</v>
      </c>
      <c r="C43" s="1">
        <f t="shared" si="38"/>
        <v>211</v>
      </c>
      <c r="D43" s="1">
        <v>8</v>
      </c>
      <c r="E43" s="1">
        <v>10</v>
      </c>
      <c r="F43" s="1">
        <v>23</v>
      </c>
      <c r="G43" s="1">
        <v>14</v>
      </c>
      <c r="H43" s="1">
        <v>11</v>
      </c>
      <c r="I43" s="1">
        <v>12</v>
      </c>
      <c r="J43" s="1">
        <v>15</v>
      </c>
      <c r="K43" s="1">
        <v>12</v>
      </c>
      <c r="L43" s="1">
        <v>11</v>
      </c>
      <c r="M43" s="1">
        <v>6</v>
      </c>
      <c r="N43" s="1">
        <v>6</v>
      </c>
      <c r="O43" s="1">
        <v>3</v>
      </c>
      <c r="P43" s="1">
        <v>8</v>
      </c>
      <c r="Q43" s="1">
        <v>4</v>
      </c>
      <c r="R43" s="1">
        <v>8</v>
      </c>
      <c r="S43" s="1">
        <v>9</v>
      </c>
      <c r="T43" s="1">
        <v>5</v>
      </c>
      <c r="U43" s="1">
        <v>8</v>
      </c>
      <c r="V43" s="1">
        <v>3</v>
      </c>
      <c r="W43" s="1">
        <v>9</v>
      </c>
      <c r="X43" s="1">
        <v>11</v>
      </c>
      <c r="Y43" s="1">
        <v>0</v>
      </c>
      <c r="Z43" s="1">
        <v>15</v>
      </c>
      <c r="AA43" s="1">
        <f t="shared" si="39"/>
        <v>73</v>
      </c>
      <c r="AB43" s="1">
        <v>16</v>
      </c>
      <c r="AC43" s="1">
        <v>15</v>
      </c>
      <c r="AD43" s="1">
        <v>4</v>
      </c>
      <c r="AE43" s="1">
        <v>3</v>
      </c>
      <c r="AF43" s="1">
        <v>1</v>
      </c>
      <c r="AG43" s="1">
        <v>4</v>
      </c>
      <c r="AH43" s="1">
        <v>3</v>
      </c>
      <c r="AI43" s="1">
        <v>2</v>
      </c>
      <c r="AJ43" s="1">
        <v>4</v>
      </c>
      <c r="AK43" s="1">
        <v>8</v>
      </c>
      <c r="AL43" s="1">
        <v>2</v>
      </c>
      <c r="AM43" s="1">
        <v>1</v>
      </c>
      <c r="AN43" s="1">
        <v>3</v>
      </c>
      <c r="AO43" s="1">
        <v>2</v>
      </c>
      <c r="AP43" s="1">
        <v>1</v>
      </c>
      <c r="AQ43" s="1">
        <v>1</v>
      </c>
      <c r="AR43" s="1">
        <v>2</v>
      </c>
      <c r="AS43" s="1">
        <v>1</v>
      </c>
    </row>
    <row r="44" spans="1:45" ht="18" customHeight="1">
      <c r="A44" s="21" t="s">
        <v>55</v>
      </c>
      <c r="B44" s="1">
        <f t="shared" si="37"/>
        <v>1762</v>
      </c>
      <c r="C44" s="1">
        <f t="shared" si="38"/>
        <v>1028</v>
      </c>
      <c r="D44" s="1">
        <v>23</v>
      </c>
      <c r="E44" s="1">
        <v>12</v>
      </c>
      <c r="F44" s="1">
        <v>40</v>
      </c>
      <c r="G44" s="1">
        <v>56</v>
      </c>
      <c r="H44" s="1">
        <v>67</v>
      </c>
      <c r="I44" s="1">
        <v>47</v>
      </c>
      <c r="J44" s="1">
        <v>58</v>
      </c>
      <c r="K44" s="1">
        <v>31</v>
      </c>
      <c r="L44" s="1">
        <v>42</v>
      </c>
      <c r="M44" s="1">
        <v>14</v>
      </c>
      <c r="N44" s="1">
        <v>31</v>
      </c>
      <c r="O44" s="1">
        <v>17</v>
      </c>
      <c r="P44" s="1">
        <v>25</v>
      </c>
      <c r="Q44" s="1">
        <v>26</v>
      </c>
      <c r="R44" s="1">
        <v>91</v>
      </c>
      <c r="S44" s="1">
        <v>43</v>
      </c>
      <c r="T44" s="1">
        <v>52</v>
      </c>
      <c r="U44" s="1">
        <v>26</v>
      </c>
      <c r="V44" s="1">
        <v>42</v>
      </c>
      <c r="W44" s="1">
        <v>58</v>
      </c>
      <c r="X44" s="1">
        <v>56</v>
      </c>
      <c r="Y44" s="1">
        <v>98</v>
      </c>
      <c r="Z44" s="1">
        <v>73</v>
      </c>
      <c r="AA44" s="1">
        <f t="shared" si="39"/>
        <v>734</v>
      </c>
      <c r="AB44" s="1">
        <v>74</v>
      </c>
      <c r="AC44" s="1">
        <v>118</v>
      </c>
      <c r="AD44" s="1">
        <v>32</v>
      </c>
      <c r="AE44" s="1">
        <v>48</v>
      </c>
      <c r="AF44" s="1">
        <v>38</v>
      </c>
      <c r="AG44" s="1">
        <v>61</v>
      </c>
      <c r="AH44" s="1">
        <v>24</v>
      </c>
      <c r="AI44" s="1">
        <v>18</v>
      </c>
      <c r="AJ44" s="1">
        <v>46</v>
      </c>
      <c r="AK44" s="1">
        <v>43</v>
      </c>
      <c r="AL44" s="1">
        <v>13</v>
      </c>
      <c r="AM44" s="1">
        <v>27</v>
      </c>
      <c r="AN44" s="1">
        <v>53</v>
      </c>
      <c r="AO44" s="1">
        <v>30</v>
      </c>
      <c r="AP44" s="1">
        <v>41</v>
      </c>
      <c r="AQ44" s="1">
        <v>15</v>
      </c>
      <c r="AR44" s="1">
        <v>35</v>
      </c>
      <c r="AS44" s="1">
        <v>18</v>
      </c>
    </row>
    <row r="45" spans="1:45" ht="18" customHeight="1">
      <c r="A45" s="21" t="s">
        <v>56</v>
      </c>
      <c r="B45" s="1">
        <f t="shared" si="37"/>
        <v>132</v>
      </c>
      <c r="C45" s="1">
        <f t="shared" si="38"/>
        <v>90</v>
      </c>
      <c r="D45" s="1">
        <v>2</v>
      </c>
      <c r="E45" s="1">
        <v>0</v>
      </c>
      <c r="F45" s="1">
        <v>7</v>
      </c>
      <c r="G45" s="1">
        <v>10</v>
      </c>
      <c r="H45" s="1">
        <v>5</v>
      </c>
      <c r="I45" s="1">
        <v>1</v>
      </c>
      <c r="J45" s="1">
        <v>4</v>
      </c>
      <c r="K45" s="1">
        <v>2</v>
      </c>
      <c r="L45" s="1">
        <v>4</v>
      </c>
      <c r="M45" s="1">
        <v>1</v>
      </c>
      <c r="N45" s="1">
        <v>0</v>
      </c>
      <c r="O45" s="1">
        <v>0</v>
      </c>
      <c r="P45" s="1">
        <v>2</v>
      </c>
      <c r="Q45" s="1">
        <v>0</v>
      </c>
      <c r="R45" s="1">
        <v>7</v>
      </c>
      <c r="S45" s="1">
        <v>7</v>
      </c>
      <c r="T45" s="1">
        <v>10</v>
      </c>
      <c r="U45" s="1">
        <v>2</v>
      </c>
      <c r="V45" s="1">
        <v>6</v>
      </c>
      <c r="W45" s="1">
        <v>3</v>
      </c>
      <c r="X45" s="1">
        <v>10</v>
      </c>
      <c r="Y45" s="1">
        <v>2</v>
      </c>
      <c r="Z45" s="1">
        <v>5</v>
      </c>
      <c r="AA45" s="1">
        <f t="shared" si="39"/>
        <v>42</v>
      </c>
      <c r="AB45" s="1">
        <v>4</v>
      </c>
      <c r="AC45" s="1">
        <v>5</v>
      </c>
      <c r="AD45" s="1">
        <v>2</v>
      </c>
      <c r="AE45" s="1">
        <v>0</v>
      </c>
      <c r="AF45" s="1">
        <v>2</v>
      </c>
      <c r="AG45" s="1">
        <v>2</v>
      </c>
      <c r="AH45" s="1">
        <v>0</v>
      </c>
      <c r="AI45" s="1">
        <v>3</v>
      </c>
      <c r="AJ45" s="1">
        <v>5</v>
      </c>
      <c r="AK45" s="1">
        <v>7</v>
      </c>
      <c r="AL45" s="1">
        <v>1</v>
      </c>
      <c r="AM45" s="1">
        <v>3</v>
      </c>
      <c r="AN45" s="1">
        <v>4</v>
      </c>
      <c r="AO45" s="1">
        <v>1</v>
      </c>
      <c r="AP45" s="1">
        <v>0</v>
      </c>
      <c r="AQ45" s="1">
        <v>1</v>
      </c>
      <c r="AR45" s="1">
        <v>1</v>
      </c>
      <c r="AS45" s="1">
        <v>1</v>
      </c>
    </row>
    <row r="46" spans="1:45" ht="18" customHeight="1">
      <c r="A46" s="21" t="s">
        <v>57</v>
      </c>
      <c r="B46" s="1">
        <f t="shared" si="37"/>
        <v>18341</v>
      </c>
      <c r="C46" s="1">
        <f t="shared" si="38"/>
        <v>13196</v>
      </c>
      <c r="D46" s="1">
        <v>497</v>
      </c>
      <c r="E46" s="1">
        <v>390</v>
      </c>
      <c r="F46" s="1">
        <v>779</v>
      </c>
      <c r="G46" s="1">
        <v>669</v>
      </c>
      <c r="H46" s="1">
        <v>741</v>
      </c>
      <c r="I46" s="1">
        <v>571</v>
      </c>
      <c r="J46" s="1">
        <v>623</v>
      </c>
      <c r="K46" s="1">
        <v>482</v>
      </c>
      <c r="L46" s="1">
        <v>572</v>
      </c>
      <c r="M46" s="1">
        <v>384</v>
      </c>
      <c r="N46" s="1">
        <v>261</v>
      </c>
      <c r="O46" s="1">
        <v>357</v>
      </c>
      <c r="P46" s="1">
        <v>446</v>
      </c>
      <c r="Q46" s="1">
        <v>256</v>
      </c>
      <c r="R46" s="1">
        <v>770</v>
      </c>
      <c r="S46" s="1">
        <v>531</v>
      </c>
      <c r="T46" s="1">
        <v>869</v>
      </c>
      <c r="U46" s="1">
        <v>688</v>
      </c>
      <c r="V46" s="1">
        <v>580</v>
      </c>
      <c r="W46" s="1">
        <v>684</v>
      </c>
      <c r="X46" s="1">
        <v>873</v>
      </c>
      <c r="Y46" s="1">
        <v>314</v>
      </c>
      <c r="Z46" s="1">
        <v>859</v>
      </c>
      <c r="AA46" s="1">
        <f t="shared" si="39"/>
        <v>5145</v>
      </c>
      <c r="AB46" s="1">
        <v>531</v>
      </c>
      <c r="AC46" s="1">
        <v>623</v>
      </c>
      <c r="AD46" s="1">
        <v>220</v>
      </c>
      <c r="AE46" s="1">
        <v>234</v>
      </c>
      <c r="AF46" s="1">
        <v>206</v>
      </c>
      <c r="AG46" s="1">
        <v>363</v>
      </c>
      <c r="AH46" s="1">
        <v>230</v>
      </c>
      <c r="AI46" s="1">
        <v>239</v>
      </c>
      <c r="AJ46" s="1">
        <v>354</v>
      </c>
      <c r="AK46" s="1">
        <v>391</v>
      </c>
      <c r="AL46" s="1">
        <v>136</v>
      </c>
      <c r="AM46" s="1">
        <v>238</v>
      </c>
      <c r="AN46" s="1">
        <v>376</v>
      </c>
      <c r="AO46" s="1">
        <v>197</v>
      </c>
      <c r="AP46" s="1">
        <v>174</v>
      </c>
      <c r="AQ46" s="1">
        <v>171</v>
      </c>
      <c r="AR46" s="1">
        <v>283</v>
      </c>
      <c r="AS46" s="1">
        <v>179</v>
      </c>
    </row>
    <row r="47" spans="1:45" ht="18" customHeight="1">
      <c r="A47" s="21" t="s">
        <v>58</v>
      </c>
      <c r="B47" s="1">
        <f t="shared" si="37"/>
        <v>1005</v>
      </c>
      <c r="C47" s="1">
        <f t="shared" si="38"/>
        <v>722</v>
      </c>
      <c r="D47" s="1">
        <v>20</v>
      </c>
      <c r="E47" s="1">
        <v>15</v>
      </c>
      <c r="F47" s="1">
        <v>38</v>
      </c>
      <c r="G47" s="1">
        <v>53</v>
      </c>
      <c r="H47" s="1">
        <v>40</v>
      </c>
      <c r="I47" s="1">
        <v>43</v>
      </c>
      <c r="J47" s="1">
        <v>33</v>
      </c>
      <c r="K47" s="1">
        <v>17</v>
      </c>
      <c r="L47" s="1">
        <v>15</v>
      </c>
      <c r="M47" s="1">
        <v>15</v>
      </c>
      <c r="N47" s="1">
        <v>10</v>
      </c>
      <c r="O47" s="1">
        <v>12</v>
      </c>
      <c r="P47" s="1">
        <v>18</v>
      </c>
      <c r="Q47" s="1">
        <v>16</v>
      </c>
      <c r="R47" s="1">
        <v>45</v>
      </c>
      <c r="S47" s="1">
        <v>18</v>
      </c>
      <c r="T47" s="1">
        <v>39</v>
      </c>
      <c r="U47" s="1">
        <v>27</v>
      </c>
      <c r="V47" s="1">
        <v>46</v>
      </c>
      <c r="W47" s="1">
        <v>63</v>
      </c>
      <c r="X47" s="1">
        <v>70</v>
      </c>
      <c r="Y47" s="1">
        <v>17</v>
      </c>
      <c r="Z47" s="1">
        <v>52</v>
      </c>
      <c r="AA47" s="1">
        <f t="shared" si="39"/>
        <v>283</v>
      </c>
      <c r="AB47" s="1">
        <v>36</v>
      </c>
      <c r="AC47" s="1">
        <v>44</v>
      </c>
      <c r="AD47" s="1">
        <v>13</v>
      </c>
      <c r="AE47" s="1">
        <v>5</v>
      </c>
      <c r="AF47" s="1">
        <v>15</v>
      </c>
      <c r="AG47" s="1">
        <v>20</v>
      </c>
      <c r="AH47" s="1">
        <v>7</v>
      </c>
      <c r="AI47" s="1">
        <v>8</v>
      </c>
      <c r="AJ47" s="1">
        <v>29</v>
      </c>
      <c r="AK47" s="1">
        <v>20</v>
      </c>
      <c r="AL47" s="1">
        <v>1</v>
      </c>
      <c r="AM47" s="1">
        <v>9</v>
      </c>
      <c r="AN47" s="1">
        <v>24</v>
      </c>
      <c r="AO47" s="1">
        <v>10</v>
      </c>
      <c r="AP47" s="1">
        <v>8</v>
      </c>
      <c r="AQ47" s="1">
        <v>9</v>
      </c>
      <c r="AR47" s="1">
        <v>17</v>
      </c>
      <c r="AS47" s="1">
        <v>8</v>
      </c>
    </row>
    <row r="48" spans="1:45" ht="18" customHeight="1">
      <c r="A48" s="25" t="s">
        <v>59</v>
      </c>
      <c r="B48" s="18">
        <f t="shared" si="37"/>
        <v>50</v>
      </c>
      <c r="C48" s="18">
        <f t="shared" si="38"/>
        <v>35</v>
      </c>
      <c r="D48" s="18">
        <v>2</v>
      </c>
      <c r="E48" s="18">
        <v>0</v>
      </c>
      <c r="F48" s="18">
        <v>1</v>
      </c>
      <c r="G48" s="18">
        <v>1</v>
      </c>
      <c r="H48" s="18">
        <v>3</v>
      </c>
      <c r="I48" s="18">
        <v>2</v>
      </c>
      <c r="J48" s="18">
        <v>2</v>
      </c>
      <c r="K48" s="18">
        <v>1</v>
      </c>
      <c r="L48" s="18">
        <v>3</v>
      </c>
      <c r="M48" s="18">
        <v>0</v>
      </c>
      <c r="N48" s="18">
        <v>0</v>
      </c>
      <c r="O48" s="18">
        <v>0</v>
      </c>
      <c r="P48" s="18">
        <v>2</v>
      </c>
      <c r="Q48" s="18">
        <v>0</v>
      </c>
      <c r="R48" s="18">
        <v>5</v>
      </c>
      <c r="S48" s="18">
        <v>0</v>
      </c>
      <c r="T48" s="18">
        <v>2</v>
      </c>
      <c r="U48" s="18">
        <v>0</v>
      </c>
      <c r="V48" s="18">
        <v>1</v>
      </c>
      <c r="W48" s="18">
        <v>4</v>
      </c>
      <c r="X48" s="18">
        <v>2</v>
      </c>
      <c r="Y48" s="18">
        <v>2</v>
      </c>
      <c r="Z48" s="18">
        <v>2</v>
      </c>
      <c r="AA48" s="18">
        <f t="shared" si="39"/>
        <v>15</v>
      </c>
      <c r="AB48" s="18">
        <v>1</v>
      </c>
      <c r="AC48" s="18">
        <v>1</v>
      </c>
      <c r="AD48" s="18">
        <v>0</v>
      </c>
      <c r="AE48" s="18">
        <v>1</v>
      </c>
      <c r="AF48" s="18">
        <v>3</v>
      </c>
      <c r="AG48" s="18">
        <v>1</v>
      </c>
      <c r="AH48" s="18">
        <v>0</v>
      </c>
      <c r="AI48" s="18">
        <v>0</v>
      </c>
      <c r="AJ48" s="18">
        <v>1</v>
      </c>
      <c r="AK48" s="18">
        <v>0</v>
      </c>
      <c r="AL48" s="18">
        <v>0</v>
      </c>
      <c r="AM48" s="18">
        <v>0</v>
      </c>
      <c r="AN48" s="18">
        <v>3</v>
      </c>
      <c r="AO48" s="18">
        <v>0</v>
      </c>
      <c r="AP48" s="18">
        <v>1</v>
      </c>
      <c r="AQ48" s="18">
        <v>0</v>
      </c>
      <c r="AR48" s="18">
        <v>1</v>
      </c>
      <c r="AS48" s="18">
        <v>2</v>
      </c>
    </row>
  </sheetData>
  <mergeCells count="4">
    <mergeCell ref="B2:B3"/>
    <mergeCell ref="C2:C3"/>
    <mergeCell ref="AA2:AA3"/>
    <mergeCell ref="A2:A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kndp</cp:lastModifiedBy>
  <dcterms:created xsi:type="dcterms:W3CDTF">1997-01-08T22:48:59Z</dcterms:created>
  <dcterms:modified xsi:type="dcterms:W3CDTF">2003-10-07T02:27:02Z</dcterms:modified>
  <cp:category/>
  <cp:version/>
  <cp:contentType/>
  <cp:contentStatus/>
</cp:coreProperties>
</file>